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showInkAnnotation="0" autoCompressPictures="0"/>
  <mc:AlternateContent xmlns:mc="http://schemas.openxmlformats.org/markup-compatibility/2006">
    <mc:Choice Requires="x15">
      <x15ac:absPath xmlns:x15ac="http://schemas.microsoft.com/office/spreadsheetml/2010/11/ac" url="/Users/Headstreams/Documents/10.21.2.47/项目管理/进度计划/Demo-里程碑10/"/>
    </mc:Choice>
  </mc:AlternateContent>
  <bookViews>
    <workbookView xWindow="340" yWindow="460" windowWidth="37180" windowHeight="20000" tabRatio="500"/>
  </bookViews>
  <sheets>
    <sheet name="里程碑10" sheetId="1" r:id="rId1"/>
    <sheet name="策划" sheetId="7" r:id="rId2"/>
    <sheet name="程序" sheetId="3" r:id="rId3"/>
    <sheet name="测试" sheetId="4" r:id="rId4"/>
    <sheet name="美术" sheetId="5" r:id="rId5"/>
    <sheet name="美术五天版本" sheetId="8" r:id="rId6"/>
    <sheet name="问题记录" sheetId="6" r:id="rId7"/>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18" i="7" l="1"/>
  <c r="W18" i="7"/>
  <c r="V19" i="7"/>
  <c r="W19" i="7"/>
  <c r="V20" i="7"/>
  <c r="W20" i="7"/>
  <c r="V21" i="7"/>
  <c r="W21" i="7"/>
  <c r="V22" i="7"/>
  <c r="W22" i="7"/>
  <c r="V23" i="7"/>
  <c r="W23" i="7"/>
  <c r="V24" i="7"/>
  <c r="W24" i="7"/>
  <c r="V25" i="7"/>
  <c r="W25" i="7"/>
  <c r="V26" i="7"/>
  <c r="W26" i="7"/>
  <c r="V27" i="7"/>
  <c r="W27" i="7"/>
  <c r="S13" i="7"/>
  <c r="T13" i="7"/>
  <c r="S14" i="7"/>
  <c r="T14" i="7"/>
  <c r="S15" i="7"/>
  <c r="T15" i="7"/>
  <c r="S16" i="7"/>
  <c r="T16" i="7"/>
  <c r="S18" i="7"/>
  <c r="T18" i="7"/>
  <c r="S19" i="7"/>
  <c r="T19" i="7"/>
  <c r="S20" i="7"/>
  <c r="T20" i="7"/>
  <c r="S21" i="7"/>
  <c r="T21" i="7"/>
  <c r="S22" i="7"/>
  <c r="T22" i="7"/>
  <c r="S23" i="7"/>
  <c r="T23" i="7"/>
  <c r="S24" i="7"/>
  <c r="T24" i="7"/>
  <c r="S25" i="7"/>
  <c r="T25" i="7"/>
  <c r="S26" i="7"/>
  <c r="T26" i="7"/>
  <c r="S27" i="7"/>
  <c r="T27" i="7"/>
  <c r="P10" i="7"/>
  <c r="Q10" i="7"/>
  <c r="P11" i="7"/>
  <c r="Q11" i="7"/>
  <c r="P12" i="7"/>
  <c r="Q12" i="7"/>
  <c r="P13" i="7"/>
  <c r="Q13" i="7"/>
  <c r="P14" i="7"/>
  <c r="Q14" i="7"/>
  <c r="P15" i="7"/>
  <c r="Q15" i="7"/>
  <c r="P16" i="7"/>
  <c r="Q16" i="7"/>
  <c r="P18" i="7"/>
  <c r="Q18" i="7"/>
  <c r="P19" i="7"/>
  <c r="Q19" i="7"/>
  <c r="P20" i="7"/>
  <c r="Q20" i="7"/>
  <c r="P21" i="7"/>
  <c r="Q21" i="7"/>
  <c r="P22" i="7"/>
  <c r="Q22" i="7"/>
  <c r="P23" i="7"/>
  <c r="Q23" i="7"/>
  <c r="P24" i="7"/>
  <c r="Q24" i="7"/>
  <c r="P25" i="7"/>
  <c r="Q25" i="7"/>
  <c r="P26" i="7"/>
  <c r="Q26" i="7"/>
  <c r="P27" i="7"/>
  <c r="Q27" i="7"/>
  <c r="M7" i="7"/>
  <c r="N7" i="7"/>
  <c r="M8" i="7"/>
  <c r="N8" i="7"/>
  <c r="M9" i="7"/>
  <c r="N9" i="7"/>
  <c r="M10" i="7"/>
  <c r="N10" i="7"/>
  <c r="M11" i="7"/>
  <c r="N11" i="7"/>
  <c r="M12" i="7"/>
  <c r="N12" i="7"/>
  <c r="M13" i="7"/>
  <c r="N13" i="7"/>
  <c r="M14" i="7"/>
  <c r="N14" i="7"/>
  <c r="M15" i="7"/>
  <c r="N15" i="7"/>
  <c r="M16" i="7"/>
  <c r="N16" i="7"/>
  <c r="M18" i="7"/>
  <c r="N18" i="7"/>
  <c r="M19" i="7"/>
  <c r="N19" i="7"/>
  <c r="M20" i="7"/>
  <c r="N20" i="7"/>
  <c r="M21" i="7"/>
  <c r="N21" i="7"/>
  <c r="M22" i="7"/>
  <c r="N22" i="7"/>
  <c r="M23" i="7"/>
  <c r="N23" i="7"/>
  <c r="M24" i="7"/>
  <c r="N24" i="7"/>
  <c r="M25" i="7"/>
  <c r="N25" i="7"/>
  <c r="M26" i="7"/>
  <c r="N26" i="7"/>
  <c r="M27" i="7"/>
  <c r="N27" i="7"/>
  <c r="J5" i="7"/>
  <c r="K5" i="7"/>
  <c r="J6" i="7"/>
  <c r="K6" i="7"/>
  <c r="J7" i="7"/>
  <c r="K7" i="7"/>
  <c r="J8" i="7"/>
  <c r="K8" i="7"/>
  <c r="J9" i="7"/>
  <c r="K9" i="7"/>
  <c r="J10" i="7"/>
  <c r="K10" i="7"/>
  <c r="J11" i="7"/>
  <c r="K11" i="7"/>
  <c r="J12" i="7"/>
  <c r="K12" i="7"/>
  <c r="J13" i="7"/>
  <c r="K13" i="7"/>
  <c r="J14" i="7"/>
  <c r="K14" i="7"/>
  <c r="J15" i="7"/>
  <c r="K15" i="7"/>
  <c r="J16" i="7"/>
  <c r="K16" i="7"/>
  <c r="J18" i="7"/>
  <c r="K18" i="7"/>
  <c r="J19" i="7"/>
  <c r="K19" i="7"/>
  <c r="J20" i="7"/>
  <c r="K20" i="7"/>
  <c r="J21" i="7"/>
  <c r="K21" i="7"/>
  <c r="J22" i="7"/>
  <c r="K22" i="7"/>
  <c r="J23" i="7"/>
  <c r="K23" i="7"/>
  <c r="J24" i="7"/>
  <c r="K24" i="7"/>
  <c r="J25" i="7"/>
  <c r="K25" i="7"/>
  <c r="J26" i="7"/>
  <c r="K26" i="7"/>
  <c r="J27" i="7"/>
  <c r="K27" i="7"/>
  <c r="G5" i="7"/>
  <c r="H5" i="7"/>
  <c r="G6" i="7"/>
  <c r="H6" i="7"/>
  <c r="G7" i="7"/>
  <c r="H7" i="7"/>
  <c r="G8" i="7"/>
  <c r="H8" i="7"/>
  <c r="G9" i="7"/>
  <c r="H9" i="7"/>
  <c r="G10" i="7"/>
  <c r="H10" i="7"/>
  <c r="G11" i="7"/>
  <c r="H11" i="7"/>
  <c r="G12" i="7"/>
  <c r="H12" i="7"/>
  <c r="G13" i="7"/>
  <c r="H13" i="7"/>
  <c r="G14" i="7"/>
  <c r="H14" i="7"/>
  <c r="G15" i="7"/>
  <c r="H15" i="7"/>
  <c r="G16" i="7"/>
  <c r="H16" i="7"/>
  <c r="G18" i="7"/>
  <c r="H18" i="7"/>
  <c r="G19" i="7"/>
  <c r="H19" i="7"/>
  <c r="G20" i="7"/>
  <c r="H20" i="7"/>
  <c r="G21" i="7"/>
  <c r="H21" i="7"/>
  <c r="G22" i="7"/>
  <c r="H22" i="7"/>
  <c r="G23" i="7"/>
  <c r="H23" i="7"/>
  <c r="G24" i="7"/>
  <c r="H24" i="7"/>
  <c r="G25" i="7"/>
  <c r="H25" i="7"/>
  <c r="G26" i="7"/>
  <c r="H26" i="7"/>
  <c r="G27" i="7"/>
  <c r="H27" i="7"/>
  <c r="P142" i="7"/>
  <c r="Q142" i="7"/>
  <c r="P143" i="7"/>
  <c r="Q143" i="7"/>
  <c r="P144" i="7"/>
  <c r="Q144" i="7"/>
  <c r="P145" i="7"/>
  <c r="Q145" i="7"/>
  <c r="P146" i="7"/>
  <c r="Q146" i="7"/>
  <c r="P147" i="7"/>
  <c r="Q147" i="7"/>
  <c r="P148" i="7"/>
  <c r="Q148" i="7"/>
  <c r="P149" i="7"/>
  <c r="Q149" i="7"/>
  <c r="P150" i="7"/>
  <c r="Q150" i="7"/>
  <c r="P151" i="7"/>
  <c r="Q151" i="7"/>
  <c r="P152" i="7"/>
  <c r="Q152" i="7"/>
  <c r="P153" i="7"/>
  <c r="Q153" i="7"/>
  <c r="P154" i="7"/>
  <c r="Q154" i="7"/>
  <c r="P155" i="7"/>
  <c r="Q155" i="7"/>
  <c r="P156" i="7"/>
  <c r="Q156" i="7"/>
  <c r="P157" i="7"/>
  <c r="Q157" i="7"/>
  <c r="P158" i="7"/>
  <c r="Q158" i="7"/>
  <c r="P159" i="7"/>
  <c r="Q159" i="7"/>
  <c r="P160" i="7"/>
  <c r="Q160" i="7"/>
  <c r="Q141" i="7"/>
  <c r="P141" i="7"/>
  <c r="M142" i="7"/>
  <c r="N142" i="7"/>
  <c r="M143" i="7"/>
  <c r="N143" i="7"/>
  <c r="M144" i="7"/>
  <c r="N144" i="7"/>
  <c r="M145" i="7"/>
  <c r="N145" i="7"/>
  <c r="M146" i="7"/>
  <c r="N146" i="7"/>
  <c r="M147" i="7"/>
  <c r="N147" i="7"/>
  <c r="M148" i="7"/>
  <c r="N148" i="7"/>
  <c r="M149" i="7"/>
  <c r="N149" i="7"/>
  <c r="M150" i="7"/>
  <c r="N150" i="7"/>
  <c r="M151" i="7"/>
  <c r="N151" i="7"/>
  <c r="M152" i="7"/>
  <c r="N152" i="7"/>
  <c r="M153" i="7"/>
  <c r="N153" i="7"/>
  <c r="M154" i="7"/>
  <c r="N154" i="7"/>
  <c r="M155" i="7"/>
  <c r="N155" i="7"/>
  <c r="M156" i="7"/>
  <c r="N156" i="7"/>
  <c r="M157" i="7"/>
  <c r="N157" i="7"/>
  <c r="M158" i="7"/>
  <c r="N158" i="7"/>
  <c r="M159" i="7"/>
  <c r="N159" i="7"/>
  <c r="M160" i="7"/>
  <c r="N160" i="7"/>
  <c r="N141" i="7"/>
  <c r="M141" i="7"/>
  <c r="J141" i="7"/>
  <c r="K141" i="7"/>
  <c r="J142" i="7"/>
  <c r="K142" i="7"/>
  <c r="J143" i="7"/>
  <c r="K143" i="7"/>
  <c r="J144" i="7"/>
  <c r="K144" i="7"/>
  <c r="J145" i="7"/>
  <c r="K145" i="7"/>
  <c r="J146" i="7"/>
  <c r="K146" i="7"/>
  <c r="J147" i="7"/>
  <c r="K147" i="7"/>
  <c r="J148" i="7"/>
  <c r="K148" i="7"/>
  <c r="J149" i="7"/>
  <c r="K149" i="7"/>
  <c r="J150" i="7"/>
  <c r="K150" i="7"/>
  <c r="J151" i="7"/>
  <c r="K151" i="7"/>
  <c r="J152" i="7"/>
  <c r="K152" i="7"/>
  <c r="J153" i="7"/>
  <c r="K153" i="7"/>
  <c r="J154" i="7"/>
  <c r="K154" i="7"/>
  <c r="J155" i="7"/>
  <c r="K155" i="7"/>
  <c r="J156" i="7"/>
  <c r="K156" i="7"/>
  <c r="J157" i="7"/>
  <c r="K157" i="7"/>
  <c r="J158" i="7"/>
  <c r="K158" i="7"/>
  <c r="J159" i="7"/>
  <c r="K159" i="7"/>
  <c r="J160" i="7"/>
  <c r="K160" i="7"/>
  <c r="K140" i="7"/>
  <c r="J140" i="7"/>
  <c r="Q161" i="7"/>
  <c r="N161" i="7"/>
  <c r="K161" i="7"/>
  <c r="H139" i="7"/>
  <c r="H140" i="7"/>
  <c r="H141" i="7"/>
  <c r="H142" i="7"/>
  <c r="H143" i="7"/>
  <c r="H144" i="7"/>
  <c r="H145" i="7"/>
  <c r="H146" i="7"/>
  <c r="H147" i="7"/>
  <c r="H148" i="7"/>
  <c r="H149" i="7"/>
  <c r="H150" i="7"/>
  <c r="H151" i="7"/>
  <c r="H152" i="7"/>
  <c r="H153" i="7"/>
  <c r="H154" i="7"/>
  <c r="H155" i="7"/>
  <c r="H156" i="7"/>
  <c r="H157" i="7"/>
  <c r="H158" i="7"/>
  <c r="H159" i="7"/>
  <c r="H161" i="7"/>
  <c r="D161" i="7"/>
  <c r="G133" i="7"/>
  <c r="H133" i="7"/>
  <c r="G134" i="7"/>
  <c r="H134" i="7"/>
  <c r="G135" i="7"/>
  <c r="H135" i="7"/>
  <c r="G136" i="7"/>
  <c r="H136" i="7"/>
  <c r="G137" i="7"/>
  <c r="H137" i="7"/>
  <c r="G138" i="7"/>
  <c r="H138" i="7"/>
  <c r="G139" i="7"/>
  <c r="G140" i="7"/>
  <c r="G141" i="7"/>
  <c r="G142" i="7"/>
  <c r="G143" i="7"/>
  <c r="G144" i="7"/>
  <c r="G145" i="7"/>
  <c r="G146" i="7"/>
  <c r="G147" i="7"/>
  <c r="G148" i="7"/>
  <c r="G149" i="7"/>
  <c r="G150" i="7"/>
  <c r="G151" i="7"/>
  <c r="G152" i="7"/>
  <c r="G153" i="7"/>
  <c r="G154" i="7"/>
  <c r="G155" i="7"/>
  <c r="G156" i="7"/>
  <c r="G157" i="7"/>
  <c r="G158" i="7"/>
  <c r="G159" i="7"/>
  <c r="G160" i="7"/>
  <c r="H160" i="7"/>
  <c r="G161" i="7"/>
  <c r="D129" i="7"/>
  <c r="Q109" i="7"/>
  <c r="Q110" i="7"/>
  <c r="Q111" i="7"/>
  <c r="Q112" i="7"/>
  <c r="Q113" i="7"/>
  <c r="Q114" i="7"/>
  <c r="Q115" i="7"/>
  <c r="Q116" i="7"/>
  <c r="Q117" i="7"/>
  <c r="Q118" i="7"/>
  <c r="Q119" i="7"/>
  <c r="Q120" i="7"/>
  <c r="Q121" i="7"/>
  <c r="Q122" i="7"/>
  <c r="Q123" i="7"/>
  <c r="Q124" i="7"/>
  <c r="Q125" i="7"/>
  <c r="Q126" i="7"/>
  <c r="Q127" i="7"/>
  <c r="Q128" i="7"/>
  <c r="Q129" i="7"/>
  <c r="N109" i="7"/>
  <c r="N110" i="7"/>
  <c r="N111" i="7"/>
  <c r="N112" i="7"/>
  <c r="N113" i="7"/>
  <c r="N114" i="7"/>
  <c r="N115" i="7"/>
  <c r="N116" i="7"/>
  <c r="N117" i="7"/>
  <c r="N118" i="7"/>
  <c r="N119" i="7"/>
  <c r="N120" i="7"/>
  <c r="N121" i="7"/>
  <c r="N122" i="7"/>
  <c r="N123" i="7"/>
  <c r="N124" i="7"/>
  <c r="N125" i="7"/>
  <c r="N126" i="7"/>
  <c r="N129" i="7"/>
  <c r="K109" i="7"/>
  <c r="K111" i="7"/>
  <c r="K112" i="7"/>
  <c r="K113" i="7"/>
  <c r="K114" i="7"/>
  <c r="K115" i="7"/>
  <c r="K116" i="7"/>
  <c r="K124" i="7"/>
  <c r="K125" i="7"/>
  <c r="K126" i="7"/>
  <c r="K129" i="7"/>
  <c r="H109" i="7"/>
  <c r="H111" i="7"/>
  <c r="H113" i="7"/>
  <c r="H124" i="7"/>
  <c r="H125" i="7"/>
  <c r="H126" i="7"/>
  <c r="H129" i="7"/>
  <c r="P110" i="7"/>
  <c r="P111" i="7"/>
  <c r="P112" i="7"/>
  <c r="P113" i="7"/>
  <c r="P114" i="7"/>
  <c r="P115" i="7"/>
  <c r="P116" i="7"/>
  <c r="P117" i="7"/>
  <c r="P118" i="7"/>
  <c r="P119" i="7"/>
  <c r="P120" i="7"/>
  <c r="P121" i="7"/>
  <c r="P122" i="7"/>
  <c r="P123" i="7"/>
  <c r="P124" i="7"/>
  <c r="P125" i="7"/>
  <c r="P126" i="7"/>
  <c r="P127" i="7"/>
  <c r="P128" i="7"/>
  <c r="P129" i="7"/>
  <c r="P130" i="7"/>
  <c r="Q130" i="7"/>
  <c r="M110" i="7"/>
  <c r="M111" i="7"/>
  <c r="M112" i="7"/>
  <c r="M113" i="7"/>
  <c r="M114" i="7"/>
  <c r="M115" i="7"/>
  <c r="M116" i="7"/>
  <c r="M117" i="7"/>
  <c r="M118" i="7"/>
  <c r="M119" i="7"/>
  <c r="M120" i="7"/>
  <c r="M121" i="7"/>
  <c r="M122" i="7"/>
  <c r="M123" i="7"/>
  <c r="M124" i="7"/>
  <c r="M125" i="7"/>
  <c r="M126" i="7"/>
  <c r="M127" i="7"/>
  <c r="M128" i="7"/>
  <c r="M129" i="7"/>
  <c r="J112" i="7"/>
  <c r="J113" i="7"/>
  <c r="J114" i="7"/>
  <c r="J115" i="7"/>
  <c r="J116" i="7"/>
  <c r="J117" i="7"/>
  <c r="J118" i="7"/>
  <c r="J119" i="7"/>
  <c r="J120" i="7"/>
  <c r="J121" i="7"/>
  <c r="J122" i="7"/>
  <c r="J123" i="7"/>
  <c r="J124" i="7"/>
  <c r="J106" i="7"/>
  <c r="J107" i="7"/>
  <c r="J108" i="7"/>
  <c r="J109" i="7"/>
  <c r="J110" i="7"/>
  <c r="G110" i="7"/>
  <c r="G111" i="7"/>
  <c r="G112" i="7"/>
  <c r="G113" i="7"/>
  <c r="G114" i="7"/>
  <c r="G115" i="7"/>
  <c r="G116" i="7"/>
  <c r="G117" i="7"/>
  <c r="G118" i="7"/>
  <c r="G106" i="7"/>
  <c r="G107" i="7"/>
  <c r="G108" i="7"/>
  <c r="N69" i="7"/>
  <c r="N70" i="7"/>
  <c r="N71" i="7"/>
  <c r="N78" i="7"/>
  <c r="N79" i="7"/>
  <c r="N84" i="7"/>
  <c r="K69" i="7"/>
  <c r="K70" i="7"/>
  <c r="K71" i="7"/>
  <c r="K78" i="7"/>
  <c r="K79" i="7"/>
  <c r="K84" i="7"/>
  <c r="H60" i="7"/>
  <c r="H61" i="7"/>
  <c r="H62" i="7"/>
  <c r="H63" i="7"/>
  <c r="H64" i="7"/>
  <c r="H65" i="7"/>
  <c r="H66" i="7"/>
  <c r="H67" i="7"/>
  <c r="H68" i="7"/>
  <c r="H69" i="7"/>
  <c r="H70" i="7"/>
  <c r="H71" i="7"/>
  <c r="H72" i="7"/>
  <c r="H73" i="7"/>
  <c r="H74" i="7"/>
  <c r="H75" i="7"/>
  <c r="H76" i="7"/>
  <c r="H77" i="7"/>
  <c r="H78" i="7"/>
  <c r="H79" i="7"/>
  <c r="H80" i="7"/>
  <c r="H81" i="7"/>
  <c r="H82" i="7"/>
  <c r="H83" i="7"/>
  <c r="H84" i="7"/>
  <c r="D84" i="7"/>
  <c r="G66" i="7"/>
  <c r="G67" i="7"/>
  <c r="G68" i="7"/>
  <c r="G69" i="7"/>
  <c r="G70" i="7"/>
  <c r="G71" i="7"/>
  <c r="G72" i="7"/>
  <c r="G73" i="7"/>
  <c r="G74" i="7"/>
  <c r="G75" i="7"/>
  <c r="G76" i="7"/>
  <c r="G77" i="7"/>
  <c r="G78" i="7"/>
  <c r="G79" i="7"/>
  <c r="G80" i="7"/>
  <c r="G81" i="7"/>
  <c r="G82" i="7"/>
  <c r="G83" i="7"/>
  <c r="G84" i="7"/>
  <c r="G85" i="7"/>
  <c r="H85" i="7"/>
  <c r="G86" i="7"/>
  <c r="H86" i="7"/>
  <c r="G87" i="7"/>
  <c r="H87" i="7"/>
  <c r="G60" i="7"/>
  <c r="G61" i="7"/>
  <c r="G62" i="7"/>
  <c r="G63" i="7"/>
  <c r="G64" i="7"/>
  <c r="G65" i="7"/>
  <c r="T32" i="7"/>
  <c r="T33" i="7"/>
  <c r="T34" i="7"/>
  <c r="T35" i="7"/>
  <c r="T36" i="7"/>
  <c r="T37" i="7"/>
  <c r="T38" i="7"/>
  <c r="T39" i="7"/>
  <c r="T40" i="7"/>
  <c r="T41" i="7"/>
  <c r="T42" i="7"/>
  <c r="T43" i="7"/>
  <c r="T44" i="7"/>
  <c r="T45" i="7"/>
  <c r="T46" i="7"/>
  <c r="T47" i="7"/>
  <c r="T48" i="7"/>
  <c r="T49" i="7"/>
  <c r="T50" i="7"/>
  <c r="T51" i="7"/>
  <c r="T52" i="7"/>
  <c r="T53" i="7"/>
  <c r="T54" i="7"/>
  <c r="T55" i="7"/>
  <c r="T56" i="7"/>
  <c r="Q32" i="7"/>
  <c r="Q33" i="7"/>
  <c r="Q34" i="7"/>
  <c r="Q35" i="7"/>
  <c r="Q36" i="7"/>
  <c r="Q37" i="7"/>
  <c r="Q38" i="7"/>
  <c r="Q39" i="7"/>
  <c r="Q40" i="7"/>
  <c r="Q41" i="7"/>
  <c r="Q42" i="7"/>
  <c r="Q43" i="7"/>
  <c r="Q44" i="7"/>
  <c r="Q45" i="7"/>
  <c r="Q46" i="7"/>
  <c r="Q47" i="7"/>
  <c r="Q48" i="7"/>
  <c r="Q49" i="7"/>
  <c r="Q50" i="7"/>
  <c r="Q51" i="7"/>
  <c r="Q52" i="7"/>
  <c r="Q53" i="7"/>
  <c r="Q54" i="7"/>
  <c r="Q55" i="7"/>
  <c r="Q56" i="7"/>
  <c r="N32" i="7"/>
  <c r="N33" i="7"/>
  <c r="N34" i="7"/>
  <c r="N35" i="7"/>
  <c r="N36" i="7"/>
  <c r="N37" i="7"/>
  <c r="N38" i="7"/>
  <c r="N39" i="7"/>
  <c r="N40" i="7"/>
  <c r="N41" i="7"/>
  <c r="N42" i="7"/>
  <c r="N43" i="7"/>
  <c r="N44" i="7"/>
  <c r="N45" i="7"/>
  <c r="N46" i="7"/>
  <c r="N47" i="7"/>
  <c r="N48" i="7"/>
  <c r="N49" i="7"/>
  <c r="N50" i="7"/>
  <c r="N51" i="7"/>
  <c r="N52" i="7"/>
  <c r="N53" i="7"/>
  <c r="N54" i="7"/>
  <c r="N55" i="7"/>
  <c r="N56" i="7"/>
  <c r="K32" i="7"/>
  <c r="K33" i="7"/>
  <c r="K34" i="7"/>
  <c r="K35" i="7"/>
  <c r="K36" i="7"/>
  <c r="K37" i="7"/>
  <c r="K38" i="7"/>
  <c r="K39" i="7"/>
  <c r="K40" i="7"/>
  <c r="K41" i="7"/>
  <c r="K42" i="7"/>
  <c r="K43" i="7"/>
  <c r="K44" i="7"/>
  <c r="K45" i="7"/>
  <c r="K46" i="7"/>
  <c r="K47" i="7"/>
  <c r="K48" i="7"/>
  <c r="K49" i="7"/>
  <c r="K50" i="7"/>
  <c r="K51" i="7"/>
  <c r="K52" i="7"/>
  <c r="K53" i="7"/>
  <c r="K54" i="7"/>
  <c r="K55" i="7"/>
  <c r="K56" i="7"/>
  <c r="H32" i="7"/>
  <c r="H33" i="7"/>
  <c r="H34" i="7"/>
  <c r="H35" i="7"/>
  <c r="H36" i="7"/>
  <c r="H37" i="7"/>
  <c r="H38" i="7"/>
  <c r="H39" i="7"/>
  <c r="H40" i="7"/>
  <c r="H41" i="7"/>
  <c r="H42" i="7"/>
  <c r="H43" i="7"/>
  <c r="H44" i="7"/>
  <c r="H45" i="7"/>
  <c r="H46" i="7"/>
  <c r="H47" i="7"/>
  <c r="H48" i="7"/>
  <c r="H49" i="7"/>
  <c r="H50" i="7"/>
  <c r="H51" i="7"/>
  <c r="H52" i="7"/>
  <c r="H53" i="7"/>
  <c r="H54" i="7"/>
  <c r="H55" i="7"/>
  <c r="H56" i="7"/>
  <c r="D56" i="7"/>
  <c r="S31" i="7"/>
  <c r="T31" i="7"/>
  <c r="S32" i="7"/>
  <c r="S33" i="7"/>
  <c r="S34" i="7"/>
  <c r="S35" i="7"/>
  <c r="S36" i="7"/>
  <c r="S37" i="7"/>
  <c r="S38" i="7"/>
  <c r="S39" i="7"/>
  <c r="S40" i="7"/>
  <c r="S41" i="7"/>
  <c r="S42" i="7"/>
  <c r="S43" i="7"/>
  <c r="S44" i="7"/>
  <c r="S45" i="7"/>
  <c r="S46" i="7"/>
  <c r="S47" i="7"/>
  <c r="S48" i="7"/>
  <c r="S49" i="7"/>
  <c r="S50" i="7"/>
  <c r="S51" i="7"/>
  <c r="S52" i="7"/>
  <c r="S53" i="7"/>
  <c r="S54" i="7"/>
  <c r="S55" i="7"/>
  <c r="P49" i="7"/>
  <c r="P50" i="7"/>
  <c r="P51" i="7"/>
  <c r="P52" i="7"/>
  <c r="P53" i="7"/>
  <c r="P54" i="7"/>
  <c r="P55" i="7"/>
  <c r="P31" i="7"/>
  <c r="Q31" i="7"/>
  <c r="P32" i="7"/>
  <c r="P33" i="7"/>
  <c r="P34" i="7"/>
  <c r="P35" i="7"/>
  <c r="P36" i="7"/>
  <c r="P37" i="7"/>
  <c r="P38" i="7"/>
  <c r="P39" i="7"/>
  <c r="P40" i="7"/>
  <c r="P41" i="7"/>
  <c r="P42" i="7"/>
  <c r="P43" i="7"/>
  <c r="P44" i="7"/>
  <c r="P45" i="7"/>
  <c r="P46" i="7"/>
  <c r="P47" i="7"/>
  <c r="P48" i="7"/>
  <c r="M44" i="7"/>
  <c r="M45" i="7"/>
  <c r="M46" i="7"/>
  <c r="M47" i="7"/>
  <c r="M48" i="7"/>
  <c r="M49" i="7"/>
  <c r="M50" i="7"/>
  <c r="M51" i="7"/>
  <c r="M52" i="7"/>
  <c r="M53" i="7"/>
  <c r="M54" i="7"/>
  <c r="M55" i="7"/>
  <c r="M56" i="7"/>
  <c r="M31" i="7"/>
  <c r="N31" i="7"/>
  <c r="M32" i="7"/>
  <c r="M33" i="7"/>
  <c r="M34" i="7"/>
  <c r="M35" i="7"/>
  <c r="M36" i="7"/>
  <c r="M37" i="7"/>
  <c r="M38" i="7"/>
  <c r="M39" i="7"/>
  <c r="M40" i="7"/>
  <c r="M41" i="7"/>
  <c r="M42" i="7"/>
  <c r="M43" i="7"/>
  <c r="J31" i="7"/>
  <c r="K31" i="7"/>
  <c r="J32" i="7"/>
  <c r="J33" i="7"/>
  <c r="J34" i="7"/>
  <c r="J35" i="7"/>
  <c r="J36" i="7"/>
  <c r="J37" i="7"/>
  <c r="J38" i="7"/>
  <c r="J39" i="7"/>
  <c r="J40" i="7"/>
  <c r="J41" i="7"/>
  <c r="J42" i="7"/>
  <c r="J43" i="7"/>
  <c r="J44" i="7"/>
  <c r="J45" i="7"/>
  <c r="J46" i="7"/>
  <c r="J47" i="7"/>
  <c r="J48" i="7"/>
  <c r="J49" i="7"/>
  <c r="J50" i="7"/>
  <c r="J51" i="7"/>
  <c r="J52" i="7"/>
  <c r="J53" i="7"/>
  <c r="J54" i="7"/>
  <c r="J55" i="7"/>
  <c r="J56" i="7"/>
  <c r="G31" i="7"/>
  <c r="H31" i="7"/>
  <c r="G32" i="7"/>
  <c r="G33" i="7"/>
  <c r="G34" i="7"/>
  <c r="G35" i="7"/>
  <c r="G36" i="7"/>
  <c r="G37" i="7"/>
  <c r="G38" i="7"/>
  <c r="G39" i="7"/>
  <c r="G40" i="7"/>
  <c r="G41" i="7"/>
  <c r="G42" i="7"/>
  <c r="G43" i="7"/>
  <c r="G44" i="7"/>
  <c r="G45" i="7"/>
  <c r="G46" i="7"/>
  <c r="G47" i="7"/>
  <c r="G48" i="7"/>
  <c r="G49" i="7"/>
  <c r="G50" i="7"/>
  <c r="G51" i="7"/>
  <c r="G52" i="7"/>
  <c r="G53" i="7"/>
  <c r="G54" i="7"/>
  <c r="G55" i="7"/>
  <c r="G59" i="7"/>
  <c r="T158" i="7"/>
  <c r="S158" i="7"/>
  <c r="W156" i="7"/>
  <c r="V156" i="7"/>
  <c r="T156" i="7"/>
  <c r="S156" i="7"/>
  <c r="T143" i="7"/>
  <c r="S143" i="7"/>
  <c r="W134" i="7"/>
  <c r="W136" i="7"/>
  <c r="T134" i="7"/>
  <c r="T135" i="7"/>
  <c r="Q134" i="7"/>
  <c r="N134" i="7"/>
  <c r="K134" i="7"/>
  <c r="V136" i="7"/>
  <c r="S135" i="7"/>
  <c r="V134" i="7"/>
  <c r="S134" i="7"/>
  <c r="P134" i="7"/>
  <c r="M134" i="7"/>
  <c r="J134" i="7"/>
  <c r="T129" i="7"/>
  <c r="S129" i="7"/>
  <c r="R129" i="7"/>
  <c r="O129" i="7"/>
  <c r="L129" i="7"/>
  <c r="J129" i="7"/>
  <c r="I129" i="7"/>
  <c r="G129" i="7"/>
  <c r="F129" i="7"/>
  <c r="T126" i="7"/>
  <c r="S126" i="7"/>
  <c r="J126" i="7"/>
  <c r="G126" i="7"/>
  <c r="T125" i="7"/>
  <c r="S125" i="7"/>
  <c r="J125" i="7"/>
  <c r="G125" i="7"/>
  <c r="T124" i="7"/>
  <c r="S124" i="7"/>
  <c r="G124" i="7"/>
  <c r="W113" i="7"/>
  <c r="V113" i="7"/>
  <c r="T113" i="7"/>
  <c r="S113" i="7"/>
  <c r="W111" i="7"/>
  <c r="V111" i="7"/>
  <c r="T111" i="7"/>
  <c r="S111" i="7"/>
  <c r="J111" i="7"/>
  <c r="W109" i="7"/>
  <c r="V109" i="7"/>
  <c r="T109" i="7"/>
  <c r="S109" i="7"/>
  <c r="P109" i="7"/>
  <c r="M109" i="7"/>
  <c r="G109" i="7"/>
  <c r="W92" i="7"/>
  <c r="W95" i="7"/>
  <c r="W98" i="7"/>
  <c r="W99" i="7"/>
  <c r="W102" i="7"/>
  <c r="W103" i="7"/>
  <c r="T92" i="7"/>
  <c r="T95" i="7"/>
  <c r="T98" i="7"/>
  <c r="T99" i="7"/>
  <c r="T102" i="7"/>
  <c r="T103" i="7"/>
  <c r="Q92" i="7"/>
  <c r="Q95" i="7"/>
  <c r="Q98" i="7"/>
  <c r="Q99" i="7"/>
  <c r="Q102" i="7"/>
  <c r="Q103" i="7"/>
  <c r="N92" i="7"/>
  <c r="N95" i="7"/>
  <c r="N98" i="7"/>
  <c r="N99" i="7"/>
  <c r="N102" i="7"/>
  <c r="N103" i="7"/>
  <c r="K92" i="7"/>
  <c r="K95" i="7"/>
  <c r="K98" i="7"/>
  <c r="K99" i="7"/>
  <c r="K102" i="7"/>
  <c r="K103" i="7"/>
  <c r="H92" i="7"/>
  <c r="H95" i="7"/>
  <c r="H98" i="7"/>
  <c r="H99" i="7"/>
  <c r="H102" i="7"/>
  <c r="H103" i="7"/>
  <c r="D103" i="7"/>
  <c r="V102" i="7"/>
  <c r="S102" i="7"/>
  <c r="P102" i="7"/>
  <c r="M102" i="7"/>
  <c r="J102" i="7"/>
  <c r="G102" i="7"/>
  <c r="V99" i="7"/>
  <c r="S99" i="7"/>
  <c r="P99" i="7"/>
  <c r="M99" i="7"/>
  <c r="J99" i="7"/>
  <c r="G99" i="7"/>
  <c r="V98" i="7"/>
  <c r="S98" i="7"/>
  <c r="P98" i="7"/>
  <c r="M98" i="7"/>
  <c r="J98" i="7"/>
  <c r="G98" i="7"/>
  <c r="V95" i="7"/>
  <c r="S95" i="7"/>
  <c r="P95" i="7"/>
  <c r="M95" i="7"/>
  <c r="J95" i="7"/>
  <c r="G95" i="7"/>
  <c r="V92" i="7"/>
  <c r="S92" i="7"/>
  <c r="P92" i="7"/>
  <c r="M92" i="7"/>
  <c r="J92" i="7"/>
  <c r="G92" i="7"/>
  <c r="T91" i="7"/>
  <c r="S91" i="7"/>
  <c r="Q91" i="7"/>
  <c r="P91" i="7"/>
  <c r="N91" i="7"/>
  <c r="M91" i="7"/>
  <c r="K91" i="7"/>
  <c r="J91" i="7"/>
  <c r="H91" i="7"/>
  <c r="G91" i="7"/>
  <c r="F91" i="7"/>
  <c r="T87" i="7"/>
  <c r="S87" i="7"/>
  <c r="Q87" i="7"/>
  <c r="P87" i="7"/>
  <c r="N87" i="7"/>
  <c r="M87" i="7"/>
  <c r="K87" i="7"/>
  <c r="J87" i="7"/>
  <c r="T86" i="7"/>
  <c r="S86" i="7"/>
  <c r="Q86" i="7"/>
  <c r="P86" i="7"/>
  <c r="N86" i="7"/>
  <c r="M86" i="7"/>
  <c r="K86" i="7"/>
  <c r="J86" i="7"/>
  <c r="T79" i="7"/>
  <c r="S79" i="7"/>
  <c r="Q79" i="7"/>
  <c r="P79" i="7"/>
  <c r="M79" i="7"/>
  <c r="J79" i="7"/>
  <c r="T78" i="7"/>
  <c r="S78" i="7"/>
  <c r="Q78" i="7"/>
  <c r="P78" i="7"/>
  <c r="M78" i="7"/>
  <c r="J78" i="7"/>
  <c r="T71" i="7"/>
  <c r="S71" i="7"/>
  <c r="Q71" i="7"/>
  <c r="P71" i="7"/>
  <c r="M71" i="7"/>
  <c r="J71" i="7"/>
  <c r="T70" i="7"/>
  <c r="S70" i="7"/>
  <c r="Q70" i="7"/>
  <c r="P70" i="7"/>
  <c r="M70" i="7"/>
  <c r="J70" i="7"/>
  <c r="T69" i="7"/>
  <c r="S69" i="7"/>
  <c r="Q69" i="7"/>
  <c r="P69" i="7"/>
  <c r="M69" i="7"/>
  <c r="J69" i="7"/>
  <c r="T59" i="7"/>
  <c r="S59" i="7"/>
  <c r="Q59" i="7"/>
  <c r="P59" i="7"/>
  <c r="N59" i="7"/>
  <c r="M59" i="7"/>
  <c r="K59" i="7"/>
  <c r="J59" i="7"/>
  <c r="H59" i="7"/>
  <c r="W55" i="7"/>
  <c r="V55" i="7"/>
  <c r="W54" i="7"/>
  <c r="V54" i="7"/>
  <c r="W39" i="7"/>
  <c r="V39" i="7"/>
  <c r="W35" i="7"/>
  <c r="V35" i="7"/>
  <c r="U30" i="7"/>
  <c r="T30" i="7"/>
  <c r="R30" i="7"/>
  <c r="Q30" i="7"/>
  <c r="O30" i="7"/>
  <c r="N30" i="7"/>
  <c r="L30" i="7"/>
  <c r="K30" i="7"/>
  <c r="I30" i="7"/>
  <c r="H30" i="7"/>
  <c r="W4" i="7"/>
  <c r="W6" i="7"/>
  <c r="W7" i="7"/>
  <c r="W9" i="7"/>
  <c r="W12" i="7"/>
  <c r="W14" i="7"/>
  <c r="W15" i="7"/>
  <c r="W16" i="7"/>
  <c r="W28" i="7"/>
  <c r="T6" i="7"/>
  <c r="T7" i="7"/>
  <c r="T9" i="7"/>
  <c r="T11" i="7"/>
  <c r="T12" i="7"/>
  <c r="T28" i="7"/>
  <c r="Q4" i="7"/>
  <c r="Q6" i="7"/>
  <c r="Q7" i="7"/>
  <c r="Q9" i="7"/>
  <c r="Q28" i="7"/>
  <c r="N4" i="7"/>
  <c r="N6" i="7"/>
  <c r="N28" i="7"/>
  <c r="K4" i="7"/>
  <c r="K28" i="7"/>
  <c r="H4" i="7"/>
  <c r="H28" i="7"/>
  <c r="D28" i="7"/>
  <c r="V16" i="7"/>
  <c r="V15" i="7"/>
  <c r="V14" i="7"/>
  <c r="V12" i="7"/>
  <c r="S12" i="7"/>
  <c r="S11" i="7"/>
  <c r="V9" i="7"/>
  <c r="S9" i="7"/>
  <c r="P9" i="7"/>
  <c r="V7" i="7"/>
  <c r="S7" i="7"/>
  <c r="P7" i="7"/>
  <c r="V6" i="7"/>
  <c r="S6" i="7"/>
  <c r="P6" i="7"/>
  <c r="M6" i="7"/>
  <c r="V4" i="7"/>
  <c r="T4" i="7"/>
  <c r="S4" i="7"/>
  <c r="P4" i="7"/>
  <c r="M4" i="7"/>
  <c r="J4" i="7"/>
  <c r="G4" i="7"/>
  <c r="A26" i="1"/>
  <c r="A27" i="1"/>
  <c r="A28" i="1"/>
  <c r="A29" i="1"/>
  <c r="A30" i="1"/>
  <c r="A31" i="1"/>
  <c r="A32" i="1"/>
  <c r="A33" i="1"/>
  <c r="A34" i="1"/>
  <c r="A19" i="1"/>
  <c r="A20" i="1"/>
  <c r="A21" i="1"/>
  <c r="A22" i="1"/>
  <c r="A23" i="1"/>
  <c r="A24" i="1"/>
  <c r="A25"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6" i="1"/>
  <c r="J55" i="5"/>
  <c r="J63" i="5"/>
  <c r="G63" i="5"/>
  <c r="J26" i="5"/>
  <c r="D63" i="5"/>
  <c r="O38" i="5"/>
  <c r="M38" i="5"/>
  <c r="J38" i="5"/>
  <c r="O26" i="5"/>
  <c r="M26" i="5"/>
  <c r="O11" i="5"/>
  <c r="M11" i="5"/>
  <c r="J11" i="5"/>
  <c r="G11" i="5"/>
  <c r="J18" i="5"/>
  <c r="G18" i="5"/>
  <c r="D18" i="5"/>
  <c r="G55" i="5"/>
  <c r="D55" i="5"/>
  <c r="G26" i="5"/>
  <c r="G38" i="5"/>
  <c r="D38" i="5"/>
  <c r="D26" i="5"/>
  <c r="D11" i="5"/>
</calcChain>
</file>

<file path=xl/sharedStrings.xml><?xml version="1.0" encoding="utf-8"?>
<sst xmlns="http://schemas.openxmlformats.org/spreadsheetml/2006/main" count="1083" uniqueCount="637">
  <si>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</si>
  <si>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</si>
  <si>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</si>
  <si>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</si>
  <si>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</si>
  <si>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</si>
  <si>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</si>
  <si>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</si>
  <si>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</si>
  <si>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</si>
  <si>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</si>
  <si>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</si>
  <si>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</si>
  <si>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</si>
  <si>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</si>
  <si>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</si>
  <si>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</si>
  <si>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</si>
  <si>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</si>
  <si>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</si>
  <si>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</si>
  <si>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</si>
  <si>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</si>
  <si>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</si>
  <si>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</si>
  <si>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</si>
  <si>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</si>
  <si>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</si>
  <si>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</si>
  <si>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</si>
  <si>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</si>
  <si>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</si>
  <si>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</si>
  <si>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</si>
  <si>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</si>
  <si>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</si>
  <si>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</si>
  <si>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</si>
  <si>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</si>
  <si>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</si>
  <si>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</si>
  <si>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</si>
  <si>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</si>
  <si>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UI</t>
    <phoneticPr fontId="5" type="noConversion"/>
  </si>
  <si>
    <t>美术资源</t>
  </si>
  <si>
    <t>美术资源</t>
    <rPh sb="0" eb="1">
      <t>mei'shu</t>
    </rPh>
    <rPh sb="2" eb="3">
      <t>zi'yuan</t>
    </rPh>
    <phoneticPr fontId="5" type="noConversion"/>
  </si>
  <si>
    <t>功能</t>
    <rPh sb="0" eb="1">
      <t>gong'neng'xiang</t>
    </rPh>
    <phoneticPr fontId="5" type="noConversion"/>
  </si>
  <si>
    <t>玩法</t>
    <rPh sb="0" eb="1">
      <t>wan'fa</t>
    </rPh>
    <phoneticPr fontId="5" type="noConversion"/>
  </si>
  <si>
    <t>封文档</t>
    <rPh sb="0" eb="1">
      <t>feng'wen'dang</t>
    </rPh>
    <phoneticPr fontId="5" type="noConversion"/>
  </si>
  <si>
    <t>副本</t>
    <rPh sb="0" eb="1">
      <t>f'b</t>
    </rPh>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</si>
  <si>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</si>
  <si>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</si>
  <si>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</si>
  <si>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</si>
  <si>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玩法</t>
    <phoneticPr fontId="5" type="noConversion"/>
  </si>
  <si>
    <t>主流程</t>
    <rPh sb="0" eb="1">
      <t>chong'wu</t>
    </rPh>
    <phoneticPr fontId="5" type="noConversion"/>
  </si>
  <si>
    <t>UI-新手引导</t>
    <phoneticPr fontId="5" type="noConversion"/>
  </si>
  <si>
    <t>任务</t>
    <rPh sb="0" eb="1">
      <t>ren'wu</t>
    </rPh>
    <phoneticPr fontId="5" type="noConversion"/>
  </si>
  <si>
    <t>其他</t>
    <rPh sb="0" eb="1">
      <t>qi't</t>
    </rPh>
    <phoneticPr fontId="5" type="noConversion"/>
  </si>
  <si>
    <t>Boss塔Reward配置</t>
  </si>
  <si>
    <t>社交</t>
    <rPh sb="0" eb="1">
      <t>wan'fa</t>
    </rPh>
    <phoneticPr fontId="5" type="noConversion"/>
  </si>
  <si>
    <t>策划自主</t>
    <phoneticPr fontId="5" type="noConversion"/>
  </si>
  <si>
    <t>数值</t>
  </si>
  <si>
    <t>程序自主</t>
    <rPh sb="0" eb="1">
      <t>cheng'xu</t>
    </rPh>
    <rPh sb="2" eb="3">
      <t>zi'zhu</t>
    </rPh>
    <phoneticPr fontId="5" type="noConversion"/>
  </si>
  <si>
    <t>其他</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</si>
  <si>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</si>
  <si>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</si>
  <si>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</si>
  <si>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</si>
  <si>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UI</t>
    <phoneticPr fontId="5" type="noConversion"/>
  </si>
  <si>
    <t>测试自主</t>
    <rPh sb="0" eb="1">
      <t>ce'shi</t>
    </rPh>
    <rPh sb="2" eb="3">
      <t>zi'zhu</t>
    </rPh>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</si>
  <si>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</si>
  <si>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</si>
  <si>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</si>
  <si>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</si>
  <si>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</si>
  <si>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</si>
  <si>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</si>
  <si>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使用条件， 大招， 鉴定弱点，使用切换</t>
  </si>
  <si>
    <t>大冒险 - 内容设计</t>
  </si>
  <si>
    <t>新手引导</t>
  </si>
  <si>
    <t>装备背包 - 验收， Debug</t>
  </si>
  <si>
    <t>装备背包 - 评审，文档提交</t>
  </si>
  <si>
    <t>黄金之灵（美术需求）</t>
  </si>
  <si>
    <t>各种随机保底需求</t>
  </si>
  <si>
    <t>回归公会科技产出相关公式</t>
  </si>
  <si>
    <t>策划产出汇总</t>
  </si>
  <si>
    <t>评审</t>
  </si>
  <si>
    <t>封文档</t>
  </si>
  <si>
    <t>功能完成</t>
  </si>
  <si>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</si>
  <si>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</si>
  <si>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</si>
  <si>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</si>
  <si>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</si>
  <si>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</si>
  <si>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</si>
  <si>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</si>
  <si>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</si>
  <si>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</si>
  <si>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</si>
  <si>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对局修改</t>
  </si>
  <si>
    <t>登录流程-资源更新</t>
    <phoneticPr fontId="5" type="noConversion"/>
  </si>
  <si>
    <t>登录流程-创建角色</t>
    <rPh sb="5" eb="6">
      <t>chuang'jian</t>
    </rPh>
    <rPh sb="7" eb="8">
      <t>jue'se</t>
    </rPh>
    <phoneticPr fontId="5" type="noConversion"/>
  </si>
  <si>
    <t>系统设置</t>
    <rPh sb="0" eb="1">
      <t>xi't</t>
    </rPh>
    <rPh sb="2" eb="3">
      <t>she'zhi</t>
    </rPh>
    <phoneticPr fontId="5" type="noConversion"/>
  </si>
  <si>
    <t>推送功能</t>
    <rPh sb="0" eb="1">
      <t>tui'song</t>
    </rPh>
    <rPh sb="2" eb="3">
      <t>gong'neng</t>
    </rPh>
    <phoneticPr fontId="5" type="noConversion"/>
  </si>
  <si>
    <t>启动任务</t>
    <rPh sb="0" eb="1">
      <t>qi'dong</t>
    </rPh>
    <rPh sb="2" eb="3">
      <t>ren'wu</t>
    </rPh>
    <phoneticPr fontId="9" type="noConversion"/>
  </si>
  <si>
    <t>UI-系统设置</t>
    <rPh sb="3" eb="4">
      <t>xi'tong</t>
    </rPh>
    <rPh sb="5" eb="6">
      <t>she'zhi</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</si>
  <si>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</si>
  <si>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大冒险-内容配置</t>
    <rPh sb="0" eb="1">
      <t>da'mao'xian</t>
    </rPh>
    <rPh sb="4" eb="5">
      <t>nei'rong</t>
    </rPh>
    <rPh sb="6" eb="7">
      <t>pei'zhi</t>
    </rPh>
    <phoneticPr fontId="5" type="noConversion"/>
  </si>
  <si>
    <t>抽蛋配置</t>
    <rPh sb="0" eb="1">
      <t>chou'dan</t>
    </rPh>
    <rPh sb="2" eb="3">
      <t>pei'zhi</t>
    </rPh>
    <phoneticPr fontId="5" type="noConversion"/>
  </si>
  <si>
    <t>UI调整美术需求</t>
    <rPh sb="2" eb="3">
      <t>tiao'zheng</t>
    </rPh>
    <rPh sb="4" eb="5">
      <t>mei'shu</t>
    </rPh>
    <rPh sb="6" eb="7">
      <t>xu'qiu</t>
    </rPh>
    <phoneticPr fontId="5" type="noConversion"/>
  </si>
  <si>
    <t>BI log测试</t>
    <rPh sb="6" eb="7">
      <t>ce'shi</t>
    </rPh>
    <phoneticPr fontId="5" type="noConversion"/>
  </si>
  <si>
    <t>UI音效-验收，配置</t>
    <rPh sb="2" eb="3">
      <t>yin'xiao</t>
    </rPh>
    <rPh sb="5" eb="6">
      <t>yan'shou</t>
    </rPh>
    <rPh sb="8" eb="9">
      <t>pe'zhi</t>
    </rPh>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</si>
  <si>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</si>
  <si>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</si>
  <si>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</si>
  <si>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通天塔-金钱，经验副本配置-debug</t>
    <rPh sb="0" eb="1">
      <t>tong'tian'ta</t>
    </rPh>
    <rPh sb="4" eb="5">
      <t>jin'qian</t>
    </rPh>
    <rPh sb="7" eb="8">
      <t>jing'yan</t>
    </rPh>
    <rPh sb="9" eb="10">
      <t>fu'b</t>
    </rPh>
    <rPh sb="11" eb="12">
      <t>pei'zhi</t>
    </rPh>
    <phoneticPr fontId="5" type="noConversion"/>
  </si>
  <si>
    <t>系统设置 - 验收，Debug</t>
    <rPh sb="7" eb="8">
      <t>yan'shou</t>
    </rPh>
    <phoneticPr fontId="5" type="noConversion"/>
  </si>
  <si>
    <t>大冒险-内容Debug</t>
    <rPh sb="0" eb="1">
      <t>da'mao'xian</t>
    </rPh>
    <rPh sb="4" eb="5">
      <t>nei'rong</t>
    </rPh>
    <phoneticPr fontId="5" type="noConversion"/>
  </si>
  <si>
    <t>AOE特效具体需求</t>
  </si>
  <si>
    <t>帮助相关</t>
  </si>
  <si>
    <t>礼包推广页面预研</t>
  </si>
  <si>
    <t>孔老师相关时间</t>
  </si>
  <si>
    <t>里程碑10 预告</t>
  </si>
  <si>
    <t>里程碑 10 预告</t>
  </si>
  <si>
    <t>里程碑10（预告）</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</si>
  <si>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</si>
  <si>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</si>
  <si>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</si>
  <si>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</si>
  <si>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</si>
  <si>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</si>
  <si>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</si>
  <si>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</si>
  <si>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工时</t>
    <rPh sb="0" eb="1">
      <t>gong'shi</t>
    </rPh>
    <phoneticPr fontId="5" type="noConversion"/>
  </si>
  <si>
    <t>UI动画，特效补充（sf补充）</t>
    <rPh sb="2" eb="3">
      <t>dong'hua</t>
    </rPh>
    <rPh sb="5" eb="6">
      <t>te'xiao</t>
    </rPh>
    <rPh sb="7" eb="8">
      <t>bu'chong</t>
    </rPh>
    <rPh sb="12" eb="13">
      <t>bu'chong</t>
    </rPh>
    <phoneticPr fontId="5" type="noConversion"/>
  </si>
  <si>
    <t>Loading界面</t>
  </si>
  <si>
    <t>新手引导</t>
    <rPh sb="0" eb="1">
      <t>xin'shou</t>
    </rPh>
    <rPh sb="2" eb="3">
      <t>yin'dao</t>
    </rPh>
    <phoneticPr fontId="5" type="noConversion"/>
  </si>
  <si>
    <t>自动战斗</t>
  </si>
  <si>
    <t>统计UI需要调整的工作，排期</t>
    <rPh sb="12" eb="13">
      <t>pai'qi</t>
    </rPh>
    <phoneticPr fontId="5" type="noConversion"/>
  </si>
  <si>
    <t>升级文案需求</t>
  </si>
  <si>
    <t>具体任务， 1-8对话 + 审核</t>
  </si>
  <si>
    <t>立绘需求其他， 共8个</t>
  </si>
  <si>
    <t>应该不分可以转给小星或者雪姬</t>
  </si>
  <si>
    <t>预计</t>
  </si>
  <si>
    <t>设置相关需求</t>
  </si>
  <si>
    <t>特殊礼包售卖功能需求</t>
  </si>
  <si>
    <t>像魔灵的广告</t>
  </si>
  <si>
    <t>大冒险-内容设计</t>
  </si>
  <si>
    <t>得看老李投放情况，优先度降低， 开放时间延后</t>
  </si>
  <si>
    <t>镶嵌宝石，升阶， 售卖，0.7应该不做</t>
  </si>
  <si>
    <t>金钱，经验副本数值设计</t>
  </si>
  <si>
    <t>通天塔 - 试炼之塔 - 配置</t>
  </si>
  <si>
    <t>1-2章困难副本数值设计</t>
  </si>
  <si>
    <t>各个玩法战斗数值调试</t>
  </si>
  <si>
    <t>抽蛋，PVP，公会内容配置 - debug</t>
  </si>
  <si>
    <t>收尾孔老师任务内容设计</t>
  </si>
  <si>
    <t>任务内容配置 - debug</t>
  </si>
  <si>
    <t>困难副本1-4章Reward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</si>
  <si>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</si>
  <si>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</si>
  <si>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</si>
  <si>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</si>
  <si>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</si>
  <si>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</si>
  <si>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</si>
  <si>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</si>
  <si>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</si>
  <si>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</si>
  <si>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</si>
  <si>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客户端优化</t>
    <phoneticPr fontId="5" type="noConversion"/>
  </si>
  <si>
    <t>场景-</t>
    <rPh sb="0" eb="1">
      <t>chang'jing</t>
    </rPh>
    <phoneticPr fontId="5" type="noConversion"/>
  </si>
  <si>
    <t xml:space="preserve"> </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</si>
  <si>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</si>
  <si>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</si>
  <si>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</si>
  <si>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</si>
  <si>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</si>
  <si>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</si>
  <si>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</si>
  <si>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</si>
  <si>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</si>
  <si>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</si>
  <si>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</si>
  <si>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</si>
  <si>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</si>
  <si>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</si>
  <si>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</si>
  <si>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</si>
  <si>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</si>
  <si>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</si>
  <si>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</si>
  <si>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</si>
  <si>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</si>
  <si>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</si>
  <si>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</si>
  <si>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</si>
  <si>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</si>
  <si>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</si>
  <si>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</si>
  <si>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</si>
  <si>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</si>
  <si>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</si>
  <si>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</si>
  <si>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</si>
  <si>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</si>
  <si>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</si>
  <si>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</si>
  <si>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</si>
  <si>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</si>
  <si>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</si>
  <si>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</si>
  <si>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</si>
  <si>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</si>
  <si>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</si>
  <si>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</si>
  <si>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</si>
  <si>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</si>
  <si>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</si>
  <si>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</si>
  <si>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</si>
  <si>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</si>
  <si>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</si>
  <si>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</si>
  <si>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</si>
  <si>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</si>
  <si>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</si>
  <si>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</si>
  <si>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</si>
  <si>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</si>
  <si>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</si>
  <si>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</si>
  <si>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</si>
  <si>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</si>
  <si>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</si>
  <si>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</si>
  <si>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</si>
  <si>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</si>
  <si>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</si>
  <si>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</si>
  <si>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</si>
  <si>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</si>
  <si>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</si>
  <si>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</si>
  <si>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</si>
  <si>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</si>
  <si>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</si>
  <si>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</si>
  <si>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</si>
  <si>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</si>
  <si>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</si>
  <si>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</si>
  <si>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</si>
  <si>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</si>
  <si>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</si>
  <si>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</si>
  <si>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</si>
  <si>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</si>
  <si>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</si>
  <si>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</si>
  <si>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</si>
  <si>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</si>
  <si>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</si>
  <si>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</si>
  <si>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</si>
  <si>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</si>
  <si>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</si>
  <si>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</si>
  <si>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</si>
  <si>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</si>
  <si>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</si>
  <si>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</si>
  <si>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</si>
  <si>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</si>
  <si>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</si>
  <si>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</si>
  <si>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</si>
  <si>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</si>
  <si>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</si>
  <si>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</si>
  <si>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</si>
  <si>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</si>
  <si>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</si>
  <si>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</si>
  <si>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</si>
  <si>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</si>
  <si>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</si>
  <si>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</si>
  <si>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</si>
  <si>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</si>
  <si>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</si>
  <si>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</si>
  <si>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</si>
  <si>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</si>
  <si>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</si>
  <si>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</si>
  <si>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</si>
  <si>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</si>
  <si>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</si>
  <si>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</si>
  <si>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</si>
  <si>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</si>
  <si>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</si>
  <si>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</si>
  <si>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</si>
  <si>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</si>
  <si>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</si>
  <si>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</si>
  <si>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</si>
  <si>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</si>
  <si>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</si>
  <si>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</si>
  <si>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</si>
  <si>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</si>
  <si>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</si>
  <si>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</si>
  <si>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</si>
  <si>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</si>
  <si>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</si>
  <si>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</si>
  <si>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</si>
  <si>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</si>
  <si>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</si>
  <si>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</si>
  <si>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</si>
  <si>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</si>
  <si>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</si>
  <si>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</si>
  <si>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</si>
  <si>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</si>
  <si>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</si>
  <si>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</si>
  <si>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集体测试</t>
    <rPh sb="0" eb="1">
      <t>ji'ti</t>
    </rPh>
    <rPh sb="2" eb="3">
      <t>ce'shi</t>
    </rPh>
    <phoneticPr fontId="5" type="noConversion"/>
  </si>
  <si>
    <t>村落</t>
    <rPh sb="0" eb="1">
      <t>cun'luo</t>
    </rPh>
    <phoneticPr fontId="5" type="noConversion"/>
  </si>
  <si>
    <t>0.7玩法难度定义和需求</t>
    <phoneticPr fontId="15" type="noConversion"/>
  </si>
  <si>
    <t>宠物</t>
    <rPh sb="0" eb="1">
      <t>chong'wu</t>
    </rPh>
    <phoneticPr fontId="5" type="noConversion"/>
  </si>
  <si>
    <t>第5章Reward配置</t>
  </si>
  <si>
    <t>第6章Reward配置</t>
  </si>
  <si>
    <t>功能数值相关配置</t>
  </si>
  <si>
    <t>刷新商店， 合成需要金币等</t>
  </si>
  <si>
    <t>副本战力计算和配置</t>
  </si>
  <si>
    <t>BI Log</t>
    <phoneticPr fontId="5" type="noConversion"/>
  </si>
  <si>
    <t>锁孔需求</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</si>
  <si>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</si>
  <si>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</si>
  <si>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</si>
  <si>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</si>
  <si>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</si>
  <si>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</si>
  <si>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</si>
  <si>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</si>
  <si>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</si>
  <si>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</si>
  <si>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</si>
  <si>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</si>
  <si>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</si>
  <si>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</si>
  <si>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</si>
  <si>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</si>
  <si>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</si>
  <si>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</si>
  <si>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</si>
  <si>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</si>
  <si>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</si>
  <si>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</si>
  <si>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</si>
  <si>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</si>
  <si>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</si>
  <si>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</si>
  <si>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</si>
  <si>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</si>
  <si>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</si>
  <si>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0.8 数值技能功能需求</t>
  </si>
  <si>
    <t>第三四章数值设计，配置</t>
  </si>
  <si>
    <t>照妖镜培养系统</t>
  </si>
  <si>
    <t>觉醒系统 + 特色地下城 + 活动</t>
  </si>
  <si>
    <t>压力测试</t>
    <rPh sb="0" eb="1">
      <t>ya'li</t>
    </rPh>
    <rPh sb="2" eb="3">
      <t>ce'shi</t>
    </rPh>
    <phoneticPr fontId="5" type="noConversion"/>
  </si>
  <si>
    <t>？？</t>
  </si>
  <si>
    <t>新对局玩法考虑</t>
  </si>
  <si>
    <t>大冒险内容配置需求</t>
  </si>
  <si>
    <t>可能还是给胖子</t>
  </si>
  <si>
    <t>宠物图鉴获得宠物表现</t>
  </si>
  <si>
    <t>对局小修改</t>
  </si>
  <si>
    <t>疲劳值配置，次数限制配置</t>
  </si>
  <si>
    <t>5天版本相关工作</t>
  </si>
  <si>
    <t>删掉双倍速度， 照妖镜特效， 克制暴击区分， Casting特效修改，过关回血特效时间点</t>
  </si>
  <si>
    <t>考虑新对局玩法</t>
  </si>
  <si>
    <t>彩虹怪， 抽蛋卷</t>
  </si>
  <si>
    <t>3-4章困难副本数值设计</t>
  </si>
  <si>
    <t>5-6章困难版数值设计</t>
  </si>
  <si>
    <t>1-4章Boss玩法调试</t>
  </si>
  <si>
    <t>配置新手（包括剧情）</t>
  </si>
  <si>
    <t>签到内容配置</t>
  </si>
  <si>
    <t>副本大地图结构配置</t>
  </si>
  <si>
    <t>登陆游戏的加载界面</t>
  </si>
  <si>
    <t>孔老师3月30日给</t>
  </si>
  <si>
    <t>阵容选择tips配置 （连翻译需求）</t>
  </si>
  <si>
    <t>怪物名称配置 （连翻译需求）</t>
  </si>
  <si>
    <t>登陆界面公告内容</t>
  </si>
  <si>
    <t>技能Icon（验收和配置）</t>
  </si>
  <si>
    <t>背包内道具相关内容（可否售卖， 价格，物品排序）</t>
  </si>
  <si>
    <t>怪物条件预想，奖励， 列队钻石数量</t>
  </si>
  <si>
    <t>五天版本美术相关工作</t>
  </si>
  <si>
    <t>系统</t>
  </si>
  <si>
    <t>策划负责人</t>
  </si>
  <si>
    <t>美术负责人</t>
  </si>
  <si>
    <t>抽蛋</t>
  </si>
  <si>
    <t>雪姬</t>
  </si>
  <si>
    <t>云翔</t>
  </si>
  <si>
    <t>展示icontips屏蔽</t>
  </si>
  <si>
    <t>大冒险</t>
  </si>
  <si>
    <t>列队空置</t>
  </si>
  <si>
    <t>铁马</t>
  </si>
  <si>
    <t>公会</t>
  </si>
  <si>
    <t>UI操作</t>
  </si>
  <si>
    <t>宠物图鉴</t>
  </si>
  <si>
    <t>界面重排</t>
  </si>
  <si>
    <t>背景图</t>
  </si>
  <si>
    <t>合成效果</t>
  </si>
  <si>
    <t>相机镜头/怪物灯光</t>
  </si>
  <si>
    <t>帆爷</t>
  </si>
  <si>
    <t>帆爷/罗阳</t>
  </si>
  <si>
    <t>合成/分解</t>
  </si>
  <si>
    <t>Icon</t>
  </si>
  <si>
    <t>新增三个</t>
  </si>
  <si>
    <t>老李</t>
  </si>
  <si>
    <t>合成目标</t>
  </si>
  <si>
    <t>祈福底图</t>
  </si>
  <si>
    <t>失败指引</t>
  </si>
  <si>
    <t>弱点</t>
  </si>
  <si>
    <t>新手</t>
  </si>
  <si>
    <t>副本大地图结构</t>
  </si>
  <si>
    <t>胖子</t>
  </si>
  <si>
    <t>立绘 其他需求</t>
  </si>
  <si>
    <t>MT/孔老师</t>
  </si>
  <si>
    <t>豆爷</t>
  </si>
  <si>
    <t>稀有度图标</t>
  </si>
  <si>
    <t>退出按钮</t>
  </si>
  <si>
    <t>MT</t>
  </si>
  <si>
    <t>主场景ui</t>
  </si>
  <si>
    <t>小星</t>
  </si>
  <si>
    <t>通天塔主UI</t>
  </si>
  <si>
    <t>可以召唤</t>
  </si>
  <si>
    <t>登陆起名</t>
  </si>
  <si>
    <t>Casting特效优化</t>
  </si>
  <si>
    <t>个别怪物贴图优化 - 火刺壳等</t>
  </si>
  <si>
    <t>芳姐</t>
  </si>
  <si>
    <t>新手属性相克tips</t>
  </si>
  <si>
    <t>红牛，舞狮， 火刺壳， 火鸟</t>
  </si>
  <si>
    <t>5D测试版本；</t>
    <rPh sb="2" eb="3">
      <t>ce'shi</t>
    </rPh>
    <rPh sb="4" eb="5">
      <t>ban'b</t>
    </rPh>
    <phoneticPr fontId="5" type="noConversion"/>
  </si>
  <si>
    <t>5D-测试版本</t>
    <phoneticPr fontId="5" type="noConversion"/>
  </si>
  <si>
    <t>10W1</t>
    <phoneticPr fontId="5" type="noConversion"/>
  </si>
  <si>
    <t>10W2</t>
    <phoneticPr fontId="5" type="noConversion"/>
  </si>
  <si>
    <t>10W3</t>
    <phoneticPr fontId="5" type="noConversion"/>
  </si>
  <si>
    <t>10W4</t>
    <phoneticPr fontId="5" type="noConversion"/>
  </si>
  <si>
    <t>10W5</t>
    <phoneticPr fontId="5" type="noConversion"/>
  </si>
  <si>
    <t>立绘*5</t>
    <rPh sb="0" eb="1">
      <t>li'hui</t>
    </rPh>
    <phoneticPr fontId="5" type="noConversion"/>
  </si>
  <si>
    <t>前三章对话， 任务文档， 立绘需求</t>
  </si>
  <si>
    <t>孔老师时间</t>
  </si>
  <si>
    <t>四个漫画，具体分镜内容需求</t>
  </si>
  <si>
    <t>新手教学文案润色， 剧情配合</t>
  </si>
  <si>
    <t>怪物名字， 描述</t>
  </si>
  <si>
    <t>第四章任务， 对话</t>
  </si>
  <si>
    <t>0-0 对局配置</t>
  </si>
  <si>
    <t>0.8 对局外体验后修改 （公会）</t>
  </si>
  <si>
    <t>图鉴合成， 抽蛋，签到。</t>
  </si>
  <si>
    <t>公会任务（副本）</t>
  </si>
  <si>
    <t>0-0 数值副本设计</t>
  </si>
  <si>
    <t>金钱经验本入口配置</t>
  </si>
  <si>
    <t>通天塔入口配置</t>
  </si>
  <si>
    <t>通天塔数值配置</t>
  </si>
  <si>
    <t>pvp分段设计，分段分值设计，平局</t>
  </si>
  <si>
    <t>PVP系数</t>
  </si>
  <si>
    <t>道具，任务翻译需求</t>
  </si>
  <si>
    <t>商店</t>
  </si>
  <si>
    <t>配置任务相关立绘 （新手后）</t>
  </si>
  <si>
    <t>角色升级</t>
    <phoneticPr fontId="5" type="noConversion"/>
  </si>
  <si>
    <t>角色</t>
    <rPh sb="0" eb="1">
      <t>zhan'dou</t>
    </rPh>
    <phoneticPr fontId="5" type="noConversion"/>
  </si>
  <si>
    <t>商城充值</t>
    <phoneticPr fontId="5" type="noConversion"/>
  </si>
  <si>
    <t>道具</t>
    <phoneticPr fontId="5" type="noConversion"/>
  </si>
  <si>
    <t>试炼，通天塔界面</t>
    <phoneticPr fontId="5" type="noConversion"/>
  </si>
  <si>
    <t>新手0-0副本</t>
    <phoneticPr fontId="5" type="noConversion"/>
  </si>
  <si>
    <t>通天塔-试炼副本</t>
    <phoneticPr fontId="5" type="noConversion"/>
  </si>
  <si>
    <t>等待加载界面</t>
    <phoneticPr fontId="5" type="noConversion"/>
  </si>
  <si>
    <t>对局修改（第三批）</t>
    <phoneticPr fontId="5" type="noConversion"/>
  </si>
  <si>
    <t>对局外修改（第二批）</t>
    <phoneticPr fontId="5" type="noConversion"/>
  </si>
  <si>
    <t>副本选择界面</t>
    <phoneticPr fontId="5" type="noConversion"/>
  </si>
  <si>
    <t>UI音效</t>
    <rPh sb="2" eb="3">
      <t>yin'xiaogong'nengnei'rongdai'que'ren</t>
    </rPh>
    <phoneticPr fontId="5" type="noConversion"/>
  </si>
  <si>
    <t>登录流程-公告页面</t>
    <rPh sb="5" eb="6">
      <t>chuang'jian</t>
    </rPh>
    <rPh sb="7" eb="8">
      <t>jue'se</t>
    </rPh>
    <phoneticPr fontId="5" type="noConversion"/>
  </si>
  <si>
    <t>BI log</t>
    <rPh sb="0" eb="6">
      <t>ce'shi</t>
    </rPh>
    <phoneticPr fontId="5" type="noConversion"/>
  </si>
  <si>
    <t>运营工具</t>
    <rPh sb="2" eb="3">
      <t>yin'xiaogong'nengnei'rongdai'que'ren</t>
    </rPh>
    <phoneticPr fontId="5" type="noConversion"/>
  </si>
  <si>
    <t>GM工具屏蔽</t>
    <phoneticPr fontId="5" type="noConversion"/>
  </si>
  <si>
    <t>第5章副本</t>
    <rPh sb="0" eb="1">
      <t>di</t>
    </rPh>
    <rPh sb="2" eb="3">
      <t>zhang</t>
    </rPh>
    <rPh sb="3" eb="4">
      <t>fu'bpei'zhi</t>
    </rPh>
    <phoneticPr fontId="5" type="noConversion"/>
  </si>
  <si>
    <t>第6章副本</t>
    <rPh sb="0" eb="1">
      <t>di</t>
    </rPh>
    <rPh sb="2" eb="3">
      <t>zhang</t>
    </rPh>
    <rPh sb="3" eb="4">
      <t>fu'bpei'zhi</t>
    </rPh>
    <phoneticPr fontId="5" type="noConversion"/>
  </si>
  <si>
    <t>QA测试</t>
    <rPh sb="0" eb="1">
      <t>ce'hua</t>
    </rPh>
    <rPh sb="2" eb="3">
      <t>pei'zhi</t>
    </rPh>
    <phoneticPr fontId="5" type="noConversion"/>
  </si>
  <si>
    <t>QA测试</t>
    <phoneticPr fontId="5" type="noConversion"/>
  </si>
  <si>
    <t>运营工具测试</t>
    <phoneticPr fontId="5" type="noConversion"/>
  </si>
  <si>
    <t>兼容性测试-IOS</t>
    <phoneticPr fontId="5" type="noConversion"/>
  </si>
  <si>
    <t>兼容性测试-Android</t>
    <phoneticPr fontId="5" type="noConversion"/>
  </si>
  <si>
    <t>弱点图标（5,6章）</t>
    <phoneticPr fontId="5" type="noConversion"/>
  </si>
  <si>
    <t>登录底图</t>
    <phoneticPr fontId="5" type="noConversion"/>
  </si>
  <si>
    <t>游戏Icon</t>
    <phoneticPr fontId="5" type="noConversion"/>
  </si>
  <si>
    <t>Appstore图*1</t>
    <phoneticPr fontId="5" type="noConversion"/>
  </si>
  <si>
    <t>Appstore图*2</t>
  </si>
  <si>
    <t>Appstore视频素材</t>
    <phoneticPr fontId="5" type="noConversion"/>
  </si>
  <si>
    <t>FB宣传素材（图片，4格漫画）</t>
    <phoneticPr fontId="5" type="noConversion"/>
  </si>
  <si>
    <t>美术资源</t>
    <phoneticPr fontId="5" type="noConversion"/>
  </si>
  <si>
    <t>开场动画美术资源</t>
    <rPh sb="2" eb="3">
      <t>tiao'zheng</t>
    </rPh>
    <rPh sb="4" eb="5">
      <t>mei'shu</t>
    </rPh>
    <rPh sb="6" eb="7">
      <t>xu'qiu</t>
    </rPh>
    <phoneticPr fontId="5" type="noConversion"/>
  </si>
  <si>
    <t>新手引导第一部分</t>
    <phoneticPr fontId="5" type="noConversion"/>
  </si>
  <si>
    <t>新手引导第二部分</t>
    <phoneticPr fontId="5" type="noConversion"/>
  </si>
  <si>
    <t>道具内容</t>
    <phoneticPr fontId="5" type="noConversion"/>
  </si>
  <si>
    <t>5-6章副本补充内容（音乐，文案，数值，技能图标等）</t>
    <phoneticPr fontId="5" type="noConversion"/>
  </si>
  <si>
    <t>商店配置</t>
    <phoneticPr fontId="5" type="noConversion"/>
  </si>
  <si>
    <t>QA测试</t>
  </si>
  <si>
    <t>QA测试</t>
    <rPh sb="2" eb="3">
      <t>ce'sh</t>
    </rPh>
    <phoneticPr fontId="5" type="noConversion"/>
  </si>
  <si>
    <t>封文档，程序开发</t>
    <rPh sb="0" eb="1">
      <t>feng'wen'dang</t>
    </rPh>
    <rPh sb="4" eb="5">
      <t>cheng'xu</t>
    </rPh>
    <rPh sb="6" eb="7">
      <t>kai'fa</t>
    </rPh>
    <phoneticPr fontId="5" type="noConversion"/>
  </si>
  <si>
    <t>程序开发，QA测试</t>
    <rPh sb="0" eb="1">
      <t>cheng'xu</t>
    </rPh>
    <rPh sb="2" eb="3">
      <t>kai'fa</t>
    </rPh>
    <rPh sb="7" eb="8">
      <t>ce'shi</t>
    </rPh>
    <phoneticPr fontId="5" type="noConversion"/>
  </si>
  <si>
    <t>副本</t>
    <rPh sb="0" eb="1">
      <t>fu'b</t>
    </rPh>
    <phoneticPr fontId="5" type="noConversion"/>
  </si>
  <si>
    <t>配置</t>
    <rPh sb="0" eb="1">
      <t>pei'zhi</t>
    </rPh>
    <phoneticPr fontId="5" type="noConversion"/>
  </si>
  <si>
    <t>集体测试</t>
  </si>
  <si>
    <t>集体测试</t>
    <rPh sb="0" eb="1">
      <t>ji't</t>
    </rPh>
    <rPh sb="2" eb="3">
      <t>ce'shi</t>
    </rPh>
    <phoneticPr fontId="5" type="noConversion"/>
  </si>
  <si>
    <t>封文档，程序开发</t>
    <rPh sb="0" eb="1">
      <t>feng'wen'dang</t>
    </rPh>
    <phoneticPr fontId="5" type="noConversion"/>
  </si>
  <si>
    <t>通天塔-金钱、经验副本</t>
    <rPh sb="0" eb="1">
      <t>tong'tian'ta</t>
    </rPh>
    <rPh sb="4" eb="5">
      <t>jin'qian</t>
    </rPh>
    <rPh sb="7" eb="8">
      <t>jing'yan</t>
    </rPh>
    <rPh sb="9" eb="10">
      <t>f'b</t>
    </rPh>
    <phoneticPr fontId="5" type="noConversion"/>
  </si>
  <si>
    <t>掉落配置测试（第1-4章副本，金钱、经验副本，通天塔）</t>
    <rPh sb="0" eb="1">
      <t>diao'luo</t>
    </rPh>
    <rPh sb="2" eb="3">
      <t>pei'zhi</t>
    </rPh>
    <rPh sb="4" eb="5">
      <t>ce'shi</t>
    </rPh>
    <rPh sb="7" eb="8">
      <t>di</t>
    </rPh>
    <rPh sb="11" eb="12">
      <t>zhang</t>
    </rPh>
    <rPh sb="12" eb="13">
      <t>fu'b</t>
    </rPh>
    <rPh sb="15" eb="16">
      <t>jin'qian</t>
    </rPh>
    <rPh sb="18" eb="19">
      <t>jing'yan</t>
    </rPh>
    <rPh sb="20" eb="21">
      <t>fu'b</t>
    </rPh>
    <rPh sb="23" eb="24">
      <t>tong'tian'ta</t>
    </rPh>
    <phoneticPr fontId="5" type="noConversion"/>
  </si>
  <si>
    <t>1-4章任务内容配置，包括对话</t>
    <rPh sb="6" eb="7">
      <t>nei'rong</t>
    </rPh>
    <rPh sb="8" eb="9">
      <t>pei'zhi</t>
    </rPh>
    <phoneticPr fontId="5" type="noConversion"/>
  </si>
  <si>
    <t>5-6章任务任务内容配置，包括对话</t>
    <phoneticPr fontId="5" type="noConversion"/>
  </si>
  <si>
    <t>公会数值配置</t>
    <rPh sb="0" eb="1">
      <t>gong'hui</t>
    </rPh>
    <rPh sb="2" eb="3">
      <t>shu'zhi</t>
    </rPh>
    <rPh sb="4" eb="5">
      <t>pei'zhi</t>
    </rPh>
    <phoneticPr fontId="5" type="noConversion"/>
  </si>
  <si>
    <t>客户端优化</t>
    <rPh sb="0" eb="1">
      <t>ke'h'duuan</t>
    </rPh>
    <rPh sb="3" eb="4">
      <t>you'hua</t>
    </rPh>
    <phoneticPr fontId="5" type="noConversion"/>
  </si>
  <si>
    <t>兼容性测试-IOS&amp;Android</t>
    <rPh sb="0" eb="1">
      <t>jian'rong'xing</t>
    </rPh>
    <rPh sb="3" eb="4">
      <t>ce'shi</t>
    </rPh>
    <phoneticPr fontId="5" type="noConversion"/>
  </si>
  <si>
    <t>fun+测试</t>
    <rPh sb="4" eb="5">
      <t>ce'shi</t>
    </rPh>
    <phoneticPr fontId="5" type="noConversion"/>
  </si>
  <si>
    <t>fun+制作，程序接入</t>
    <rPh sb="4" eb="5">
      <t>zhi'zuo</t>
    </rPh>
    <rPh sb="7" eb="8">
      <t>cheng'xu</t>
    </rPh>
    <rPh sb="9" eb="10">
      <t>jie'ru</t>
    </rPh>
    <phoneticPr fontId="5" type="noConversion"/>
  </si>
  <si>
    <t>登录流程-更换正式流程</t>
    <rPh sb="0" eb="1">
      <t>deng'lu</t>
    </rPh>
    <rPh sb="2" eb="3">
      <t>liu'cheng</t>
    </rPh>
    <rPh sb="5" eb="6">
      <t>geng'huan'z</t>
    </rPh>
    <rPh sb="7" eb="8">
      <t>zheng'shi</t>
    </rPh>
    <rPh sb="9" eb="10">
      <t>liu'cheng</t>
    </rPh>
    <phoneticPr fontId="5" type="noConversion"/>
  </si>
  <si>
    <t>程序开发</t>
    <rPh sb="0" eb="1">
      <t>cehgn'xu</t>
    </rPh>
    <rPh sb="2" eb="3">
      <t>kai'fa</t>
    </rPh>
    <phoneticPr fontId="5" type="noConversion"/>
  </si>
  <si>
    <t>签到</t>
    <phoneticPr fontId="5" type="noConversion"/>
  </si>
  <si>
    <t>宠物掉落指引</t>
    <phoneticPr fontId="5" type="noConversion"/>
  </si>
  <si>
    <t>配置，QA测试</t>
    <rPh sb="0" eb="1">
      <t>pei'zhi</t>
    </rPh>
    <rPh sb="5" eb="6">
      <t>ce'shi</t>
    </rPh>
    <phoneticPr fontId="5" type="noConversion"/>
  </si>
  <si>
    <t>1-4章副本补充内容（音乐，数值，技能图标，怪物名字和描述）</t>
    <rPh sb="22" eb="23">
      <t>guai'wu</t>
    </rPh>
    <rPh sb="24" eb="25">
      <t>ming'zi</t>
    </rPh>
    <rPh sb="26" eb="27">
      <t>he</t>
    </rPh>
    <rPh sb="27" eb="28">
      <t>miao'shu</t>
    </rPh>
    <phoneticPr fontId="5" type="noConversion"/>
  </si>
  <si>
    <t>封文档，程序开发，QA测试</t>
    <rPh sb="0" eb="1">
      <t>feng'wen'dang</t>
    </rPh>
    <rPh sb="4" eb="5">
      <t>cheng'xu</t>
    </rPh>
    <rPh sb="6" eb="7">
      <t>kai'fa</t>
    </rPh>
    <rPh sb="11" eb="12">
      <t>ce'shi</t>
    </rPh>
    <phoneticPr fontId="5" type="noConversion"/>
  </si>
  <si>
    <t>锁孔功能，彩虹怪</t>
    <rPh sb="0" eb="1">
      <t>suo'kong</t>
    </rPh>
    <rPh sb="2" eb="3">
      <t>gong'neng</t>
    </rPh>
    <rPh sb="5" eb="6">
      <t>cai'hong'guai</t>
    </rPh>
    <phoneticPr fontId="5" type="noConversion"/>
  </si>
  <si>
    <t>抽蛋券</t>
    <rPh sb="0" eb="1">
      <t>chou'dan</t>
    </rPh>
    <rPh sb="2" eb="3">
      <t>quan</t>
    </rPh>
    <phoneticPr fontId="5" type="noConversion"/>
  </si>
  <si>
    <t>帮助相关</t>
    <rPh sb="0" eb="1">
      <t>bang'zhu</t>
    </rPh>
    <rPh sb="2" eb="3">
      <t>xiang'g</t>
    </rPh>
    <phoneticPr fontId="5" type="noConversion"/>
  </si>
  <si>
    <t>特殊礼包</t>
    <rPh sb="0" eb="1">
      <t>te'shu</t>
    </rPh>
    <rPh sb="2" eb="3">
      <t>li'bao</t>
    </rPh>
    <phoneticPr fontId="5" type="noConversion"/>
  </si>
  <si>
    <t>角色升级文案配置</t>
    <rPh sb="0" eb="1">
      <t>jue'se</t>
    </rPh>
    <rPh sb="2" eb="3">
      <t>sheng'ji</t>
    </rPh>
    <rPh sb="4" eb="5">
      <t>wen'an</t>
    </rPh>
    <rPh sb="6" eb="7">
      <t>pei'zhi</t>
    </rPh>
    <phoneticPr fontId="5" type="noConversion"/>
  </si>
  <si>
    <t>副本数值测试（第1-2章副本）</t>
    <rPh sb="0" eb="1">
      <t>fu'b</t>
    </rPh>
    <rPh sb="2" eb="3">
      <t>shu'zhi</t>
    </rPh>
    <rPh sb="4" eb="5">
      <t>ce'shi</t>
    </rPh>
    <rPh sb="7" eb="8">
      <t>di</t>
    </rPh>
    <phoneticPr fontId="5" type="noConversion"/>
  </si>
  <si>
    <t>副本数值测试（第3-4章副本）</t>
    <rPh sb="0" eb="1">
      <t>fu'b</t>
    </rPh>
    <rPh sb="2" eb="3">
      <t>shu'zhi</t>
    </rPh>
    <rPh sb="4" eb="5">
      <t>ce'shi</t>
    </rPh>
    <rPh sb="7" eb="8">
      <t>di</t>
    </rPh>
    <phoneticPr fontId="5" type="noConversion"/>
  </si>
  <si>
    <t>副本数值测试（金钱、经验副本，通天塔）</t>
    <rPh sb="0" eb="1">
      <t>fu'b</t>
    </rPh>
    <rPh sb="2" eb="3">
      <t>shu'zhi</t>
    </rPh>
    <rPh sb="4" eb="5">
      <t>ce'shi</t>
    </rPh>
    <phoneticPr fontId="5" type="noConversion"/>
  </si>
  <si>
    <t>副本战力计算和配置</t>
    <phoneticPr fontId="5" type="noConversion"/>
  </si>
  <si>
    <t>pvp分段设计，分段分值设计，平局</t>
    <phoneticPr fontId="5" type="noConversion"/>
  </si>
  <si>
    <t>PVP相关数值，奖励配置</t>
    <rPh sb="3" eb="4">
      <t>xiang'g</t>
    </rPh>
    <rPh sb="5" eb="6">
      <t>shu'zhi</t>
    </rPh>
    <rPh sb="8" eb="9">
      <t>jiang'li</t>
    </rPh>
    <rPh sb="10" eb="11">
      <t>pei'zhi</t>
    </rPh>
    <phoneticPr fontId="5" type="noConversion"/>
  </si>
  <si>
    <t>loading文案</t>
    <rPh sb="7" eb="8">
      <t>wen'an</t>
    </rPh>
    <phoneticPr fontId="5" type="noConversion"/>
  </si>
  <si>
    <t>角色</t>
    <rPh sb="0" eb="1">
      <t>jue'se</t>
    </rPh>
    <phoneticPr fontId="5" type="noConversion"/>
  </si>
  <si>
    <t>道具</t>
    <rPh sb="0" eb="1">
      <t>dao'ju</t>
    </rPh>
    <phoneticPr fontId="5" type="noConversion"/>
  </si>
  <si>
    <t>角色成长数值</t>
    <rPh sb="0" eb="1">
      <t>jue'se</t>
    </rPh>
    <rPh sb="2" eb="3">
      <t>cheng'zhang</t>
    </rPh>
    <rPh sb="4" eb="5">
      <t>shu'zhi</t>
    </rPh>
    <phoneticPr fontId="5" type="noConversion"/>
  </si>
  <si>
    <t>宠物功能相关数值</t>
    <rPh sb="0" eb="1">
      <t>chong'wu</t>
    </rPh>
    <rPh sb="2" eb="3">
      <t>gong'neng</t>
    </rPh>
    <rPh sb="4" eb="5">
      <t>xiang'g</t>
    </rPh>
    <rPh sb="6" eb="7">
      <t>shu'zhi</t>
    </rPh>
    <phoneticPr fontId="5" type="noConversion"/>
  </si>
  <si>
    <t>合成分解数值</t>
    <rPh sb="0" eb="1">
      <t>he'cheng</t>
    </rPh>
    <rPh sb="2" eb="3">
      <t>fen'jie</t>
    </rPh>
    <rPh sb="4" eb="5">
      <t>shu'zhi</t>
    </rPh>
    <phoneticPr fontId="5" type="noConversion"/>
  </si>
  <si>
    <t>客户端加密</t>
    <rPh sb="0" eb="1">
      <t>ke'h'duuan</t>
    </rPh>
    <rPh sb="3" eb="4">
      <t>jia'mi</t>
    </rPh>
    <phoneticPr fontId="5" type="noConversion"/>
  </si>
  <si>
    <t>战斗</t>
    <rPh sb="0" eb="1">
      <t>zhan'dou</t>
    </rPh>
    <phoneticPr fontId="5" type="noConversion"/>
  </si>
  <si>
    <t>UI</t>
    <phoneticPr fontId="5" type="noConversion"/>
  </si>
  <si>
    <t>特效相关表现 脸三张</t>
    <phoneticPr fontId="5" type="noConversion"/>
  </si>
  <si>
    <t>6必须</t>
    <phoneticPr fontId="5" type="noConversion"/>
  </si>
  <si>
    <t>"8-9"</t>
    <phoneticPr fontId="5" type="noConversion"/>
  </si>
  <si>
    <t>第四章场景调优</t>
    <phoneticPr fontId="5" type="noConversion"/>
  </si>
  <si>
    <t>芳姐</t>
    <phoneticPr fontId="5" type="noConversion"/>
  </si>
  <si>
    <t>金钱经验主UI</t>
    <phoneticPr fontId="5" type="noConversion"/>
  </si>
  <si>
    <t>装备Icon</t>
  </si>
  <si>
    <t>sf/tm</t>
    <phoneticPr fontId="5" type="noConversion"/>
  </si>
  <si>
    <t>底图 - PVP， 合成分解，大冒险，邮箱，各个界面</t>
    <phoneticPr fontId="5" type="noConversion"/>
  </si>
  <si>
    <t>MT</t>
    <phoneticPr fontId="5" type="noConversion"/>
  </si>
  <si>
    <t>铁马</t>
    <phoneticPr fontId="5" type="noConversion"/>
  </si>
  <si>
    <t>W1</t>
    <phoneticPr fontId="16" type="noConversion"/>
  </si>
  <si>
    <t>5,6章新需求</t>
    <rPh sb="3" eb="4">
      <t>zhang</t>
    </rPh>
    <rPh sb="4" eb="5">
      <t>xin</t>
    </rPh>
    <rPh sb="5" eb="6">
      <t>xu'qiu</t>
    </rPh>
    <phoneticPr fontId="5" type="noConversion"/>
  </si>
  <si>
    <t>CB1后新需求（进化宠物，后期新怪？）</t>
    <rPh sb="3" eb="4">
      <t>hou</t>
    </rPh>
    <rPh sb="4" eb="5">
      <t>xin</t>
    </rPh>
    <rPh sb="5" eb="6">
      <t>xu'qiu</t>
    </rPh>
    <rPh sb="8" eb="9">
      <t>jin'hua</t>
    </rPh>
    <rPh sb="10" eb="11">
      <t>hcong'wu</t>
    </rPh>
    <rPh sb="13" eb="14">
      <t>hou'qi</t>
    </rPh>
    <rPh sb="15" eb="16">
      <t>xin</t>
    </rPh>
    <rPh sb="16" eb="17">
      <t>guai</t>
    </rPh>
    <phoneticPr fontId="5" type="noConversion"/>
  </si>
  <si>
    <t>立绘*6</t>
    <rPh sb="0" eb="1">
      <t>li'hui</t>
    </rPh>
    <phoneticPr fontId="5" type="noConversion"/>
  </si>
  <si>
    <t>Appstore图*2</t>
    <phoneticPr fontId="5" type="noConversion"/>
  </si>
  <si>
    <t>副本入口（6大图）</t>
    <rPh sb="0" eb="1">
      <t>f'b</t>
    </rPh>
    <rPh sb="2" eb="3">
      <t>ru'kou</t>
    </rPh>
    <rPh sb="6" eb="7">
      <t>da'tu</t>
    </rPh>
    <phoneticPr fontId="5" type="noConversion"/>
  </si>
  <si>
    <t>W1</t>
    <phoneticPr fontId="16" type="noConversion"/>
  </si>
  <si>
    <t>工时</t>
  </si>
  <si>
    <t>新手引导-开场动画</t>
    <rPh sb="0" eb="1">
      <t>xin'shou</t>
    </rPh>
    <rPh sb="2" eb="3">
      <t>yin'dao</t>
    </rPh>
    <rPh sb="5" eb="6">
      <t>kai'chang</t>
    </rPh>
    <rPh sb="7" eb="8">
      <t>dong'hua</t>
    </rPh>
    <phoneticPr fontId="5" type="noConversion"/>
  </si>
  <si>
    <t>5,6章新需求</t>
    <phoneticPr fontId="5" type="noConversion"/>
  </si>
  <si>
    <t>试炼，通天塔界面</t>
    <phoneticPr fontId="5" type="noConversion"/>
  </si>
  <si>
    <t>登录流程-资源更新</t>
    <phoneticPr fontId="5" type="noConversion"/>
  </si>
  <si>
    <t>等级开放功能</t>
    <rPh sb="0" eb="1">
      <t>deng'ji</t>
    </rPh>
    <rPh sb="2" eb="3">
      <t>kai'fa</t>
    </rPh>
    <rPh sb="3" eb="4">
      <t>fang</t>
    </rPh>
    <rPh sb="4" eb="5">
      <t>gong'nng</t>
    </rPh>
    <phoneticPr fontId="5" type="noConversion"/>
  </si>
  <si>
    <t>主界面</t>
    <rPh sb="0" eb="1">
      <t>zhu'jie'main</t>
    </rPh>
    <phoneticPr fontId="5" type="noConversion"/>
  </si>
  <si>
    <t>运营工具</t>
    <rPh sb="0" eb="1">
      <t>yun'ying</t>
    </rPh>
    <rPh sb="2" eb="3">
      <t>gong'ju</t>
    </rPh>
    <phoneticPr fontId="5" type="noConversion"/>
  </si>
  <si>
    <t>测试服搭建跟进</t>
    <rPh sb="0" eb="1">
      <t>ce'shi'fu</t>
    </rPh>
    <rPh sb="3" eb="4">
      <t>da'jian</t>
    </rPh>
    <rPh sb="5" eb="6">
      <t>gen'jin</t>
    </rPh>
    <phoneticPr fontId="5" type="noConversion"/>
  </si>
  <si>
    <t>AppStore提审准备</t>
    <rPh sb="8" eb="9">
      <t>ti'shen</t>
    </rPh>
    <rPh sb="10" eb="11">
      <t>zhun'b</t>
    </rPh>
    <phoneticPr fontId="5" type="noConversion"/>
  </si>
  <si>
    <t>debug</t>
    <phoneticPr fontId="5" type="noConversion"/>
  </si>
  <si>
    <t>debug</t>
    <phoneticPr fontId="5" type="noConversion"/>
  </si>
  <si>
    <t>村落场景&amp;主界面</t>
    <rPh sb="0" eb="1">
      <t>cun'luo</t>
    </rPh>
    <rPh sb="2" eb="3">
      <t>chang'jing</t>
    </rPh>
    <rPh sb="5" eb="6">
      <t>zhu'jie'mian</t>
    </rPh>
    <phoneticPr fontId="5" type="noConversion"/>
  </si>
  <si>
    <t>开发，debug</t>
  </si>
  <si>
    <t>开发，debug</t>
    <rPh sb="0" eb="1">
      <t>kai'fa</t>
    </rPh>
    <phoneticPr fontId="5" type="noConversion"/>
  </si>
  <si>
    <t>开发</t>
    <rPh sb="0" eb="1">
      <t>kai'fa</t>
    </rPh>
    <phoneticPr fontId="5" type="noConversion"/>
  </si>
  <si>
    <t>debug</t>
    <phoneticPr fontId="5" type="noConversion"/>
  </si>
  <si>
    <t>debug</t>
    <phoneticPr fontId="5" type="noConversion"/>
  </si>
  <si>
    <t>开发</t>
    <rPh sb="0" eb="1">
      <t>kia'fa</t>
    </rPh>
    <phoneticPr fontId="5" type="noConversion"/>
  </si>
  <si>
    <t>开发，deubg</t>
    <rPh sb="0" eb="1">
      <t>kai'fa</t>
    </rPh>
    <phoneticPr fontId="5" type="noConversion"/>
  </si>
  <si>
    <t>debug</t>
    <phoneticPr fontId="5" type="noConversion"/>
  </si>
  <si>
    <t>debug</t>
    <phoneticPr fontId="5" type="noConversion"/>
  </si>
  <si>
    <t>对局修改（第三批）</t>
    <phoneticPr fontId="5" type="noConversion"/>
  </si>
  <si>
    <t>对局外修改（第二批）</t>
    <phoneticPr fontId="5" type="noConversion"/>
  </si>
  <si>
    <t>签到内容</t>
    <rPh sb="0" eb="1">
      <t>qian'dao</t>
    </rPh>
    <rPh sb="2" eb="3">
      <t>nei'rong</t>
    </rPh>
    <phoneticPr fontId="5" type="noConversion"/>
  </si>
  <si>
    <t>新手副本测试</t>
    <rPh sb="0" eb="1">
      <t>xin'shou</t>
    </rPh>
    <rPh sb="2" eb="3">
      <t>fu'b</t>
    </rPh>
    <rPh sb="4" eb="5">
      <t>ce'shi</t>
    </rPh>
    <phoneticPr fontId="5" type="noConversion"/>
  </si>
  <si>
    <t>等待加载界面调UI，动画，debug</t>
    <rPh sb="0" eb="1">
      <t>deng'dai</t>
    </rPh>
    <rPh sb="2" eb="3">
      <t>jai'zai</t>
    </rPh>
    <rPh sb="4" eb="5">
      <t>jie'mian</t>
    </rPh>
    <rPh sb="6" eb="7">
      <t>tiao</t>
    </rPh>
    <rPh sb="10" eb="11">
      <t>dong'hua</t>
    </rPh>
    <phoneticPr fontId="5" type="noConversion"/>
  </si>
  <si>
    <t>角色升级调UI，动画，debug</t>
    <rPh sb="0" eb="1">
      <t>jue'se</t>
    </rPh>
    <rPh sb="2" eb="3">
      <t>sheng'ji</t>
    </rPh>
    <rPh sb="4" eb="5">
      <t>tiao</t>
    </rPh>
    <rPh sb="8" eb="9">
      <t>dong'hua</t>
    </rPh>
    <phoneticPr fontId="5" type="noConversion"/>
  </si>
  <si>
    <t>主界面调UI，动画，debug</t>
    <rPh sb="0" eb="1">
      <t>zhu'jie'mian</t>
    </rPh>
    <rPh sb="3" eb="4">
      <t>diao</t>
    </rPh>
    <rPh sb="7" eb="8">
      <t>dong'hua</t>
    </rPh>
    <phoneticPr fontId="5" type="noConversion"/>
  </si>
  <si>
    <t>登录-创建角色调UI，动画，debug</t>
    <rPh sb="0" eb="1">
      <t>deng'lu</t>
    </rPh>
    <rPh sb="3" eb="4">
      <t>chuang'jian</t>
    </rPh>
    <rPh sb="5" eb="6">
      <t>jue'se</t>
    </rPh>
    <rPh sb="7" eb="8">
      <t>tiao</t>
    </rPh>
    <rPh sb="11" eb="12">
      <t>dong'hua</t>
    </rPh>
    <phoneticPr fontId="5" type="noConversion"/>
  </si>
  <si>
    <t>新手引导UI</t>
    <rPh sb="0" eb="1">
      <t>xin'shou</t>
    </rPh>
    <rPh sb="2" eb="3">
      <t>yin'dao</t>
    </rPh>
    <phoneticPr fontId="5" type="noConversion"/>
  </si>
  <si>
    <t>新手引导调UI，动画，debug</t>
    <rPh sb="0" eb="1">
      <t>xin'shou</t>
    </rPh>
    <rPh sb="2" eb="3">
      <t>yin'dao</t>
    </rPh>
    <phoneticPr fontId="5" type="noConversion"/>
  </si>
  <si>
    <t>商城充值调UI，动画，debug</t>
    <rPh sb="0" eb="1">
      <t>shang'cheng</t>
    </rPh>
    <rPh sb="2" eb="3">
      <t>chong'zhi</t>
    </rPh>
    <phoneticPr fontId="5" type="noConversion"/>
  </si>
  <si>
    <t>副本选择界面调UI，动画，debug</t>
    <rPh sb="0" eb="1">
      <t>fu'b</t>
    </rPh>
    <rPh sb="2" eb="3">
      <t>xuan'ze</t>
    </rPh>
    <rPh sb="4" eb="5">
      <t>jie'mian</t>
    </rPh>
    <rPh sb="6" eb="7">
      <t>tiao</t>
    </rPh>
    <rPh sb="10" eb="11">
      <t>dong'hua</t>
    </rPh>
    <phoneticPr fontId="5" type="noConversion"/>
  </si>
  <si>
    <t>等级开放功能制作</t>
    <phoneticPr fontId="5" type="noConversion"/>
  </si>
  <si>
    <t>对局修改（第三批）</t>
    <rPh sb="0" eb="1">
      <t>dui'ju</t>
    </rPh>
    <rPh sb="2" eb="3">
      <t>xiu'gai</t>
    </rPh>
    <rPh sb="5" eb="6">
      <t>di</t>
    </rPh>
    <rPh sb="6" eb="7">
      <t>san'pi</t>
    </rPh>
    <rPh sb="7" eb="8">
      <t>pi</t>
    </rPh>
    <phoneticPr fontId="5" type="noConversion"/>
  </si>
  <si>
    <t>对局外修改（第二批）</t>
  </si>
  <si>
    <t>登录底图</t>
    <rPh sb="0" eb="1">
      <t>deng'lu</t>
    </rPh>
    <rPh sb="2" eb="3">
      <t>di'tu</t>
    </rPh>
    <phoneticPr fontId="5" type="noConversion"/>
  </si>
  <si>
    <t>立绘</t>
    <rPh sb="0" eb="1">
      <t>li'hui</t>
    </rPh>
    <phoneticPr fontId="5" type="noConversion"/>
  </si>
  <si>
    <t>总计</t>
    <phoneticPr fontId="14" type="noConversion"/>
  </si>
  <si>
    <t>总计</t>
    <phoneticPr fontId="14" type="noConversion"/>
  </si>
  <si>
    <t>MT</t>
    <phoneticPr fontId="14" type="noConversion"/>
  </si>
  <si>
    <t>Loading 文案</t>
    <phoneticPr fontId="5" type="noConversion"/>
  </si>
  <si>
    <t>总计</t>
    <phoneticPr fontId="14" type="noConversion"/>
  </si>
  <si>
    <t>如果不是程序功能能解决，建议降低配置优先级-kathy</t>
    <phoneticPr fontId="5" type="noConversion"/>
  </si>
  <si>
    <t>里程碑 10 （预告）</t>
  </si>
  <si>
    <t>自动战斗逻辑</t>
    <phoneticPr fontId="14" type="noConversion"/>
  </si>
  <si>
    <t>自动战斗逻辑验收，debug</t>
    <phoneticPr fontId="14" type="noConversion"/>
  </si>
  <si>
    <t>雪</t>
    <phoneticPr fontId="14" type="noConversion"/>
  </si>
  <si>
    <t>系统设置</t>
    <phoneticPr fontId="5" type="noConversion"/>
  </si>
  <si>
    <t>星</t>
    <phoneticPr fontId="14" type="noConversion"/>
  </si>
  <si>
    <t>李</t>
    <phoneticPr fontId="14" type="noConversion"/>
  </si>
  <si>
    <t>回归配置相关的设计文档</t>
    <rPh sb="0" eb="1">
      <t>hui'gui</t>
    </rPh>
    <rPh sb="2" eb="3">
      <t>pei'zhi</t>
    </rPh>
    <rPh sb="4" eb="5">
      <t>xiang'g</t>
    </rPh>
    <rPh sb="6" eb="7">
      <t>de</t>
    </rPh>
    <rPh sb="7" eb="8">
      <t>she'ji</t>
    </rPh>
    <rPh sb="9" eb="10">
      <t>wen'dang</t>
    </rPh>
    <phoneticPr fontId="5" type="noConversion"/>
  </si>
  <si>
    <t>W1（3/30）</t>
    <phoneticPr fontId="5" type="noConversion"/>
  </si>
  <si>
    <t>W2(4/6)</t>
    <phoneticPr fontId="5" type="noConversion"/>
  </si>
  <si>
    <t>W3(4/13）</t>
    <phoneticPr fontId="5" type="noConversion"/>
  </si>
  <si>
    <t>W4(4/20)</t>
    <phoneticPr fontId="5" type="noConversion"/>
  </si>
  <si>
    <t>W5(4/27)</t>
    <phoneticPr fontId="5" type="noConversion"/>
  </si>
  <si>
    <t>W6</t>
    <phoneticPr fontId="5" type="noConversion"/>
  </si>
  <si>
    <t>封测版本</t>
    <rPh sb="0" eb="1">
      <t>feng'ce</t>
    </rPh>
    <rPh sb="2" eb="3">
      <t>ban'b</t>
    </rPh>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</si>
</sst>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微软雅黑"/>
      <family val="2"/>
      <charset val="134"/>
    </font>
    <font>
      <sz val="11"/>
      <color theme="1"/>
      <name val="微软雅黑"/>
      <family val="2"/>
      <charset val="134"/>
    </font>
    <font>
      <sz val="12"/>
      <color theme="1"/>
      <name val="宋体"/>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宋体"/>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11"/>
      <color rgb="FF000000"/>
      <name val="微软雅黑"/>
      <family val="2"/>
      <charset val="134"/>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
      <sz val="10"/>
      <color theme="0" tint="-0.249977111117893"/>
      <name val="微软雅黑"/>
      <family val="2"/>
      <charset val="134"/>
    </font>
    <font>
      <b/>
      <sz val="10"/>
      <color rgb="FF000000"/>
      <name val="微软雅黑"/>
      <charset val="136"/>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49">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20">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xf numFmtId="0" fontId="12" fillId="0" borderId="0" xfId="0" applyFont="1" applyAlignment="1">
      <alignment wrapText="1"/>
    </xf>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3" fontId="19" fillId="0" borderId="0" xfId="0" applyNumberFormat="1" applyFont="1"/>
    <xf numFmtId="0" fontId="20" fillId="0" borderId="0" xfId="0" applyFont="1"/>
    <xf numFmtId="0" fontId="21" fillId="0" borderId="0" xfId="0" applyFont="1"/>
    <xf numFmtId="0" fontId="22" fillId="0" borderId="0" xfId="0" applyFont="1"/>
    <xf numFmtId="0" fontId="23" fillId="0" borderId="0" xfId="0" applyFont="1"/>
    <xf numFmtId="0" fontId="25" fillId="0" borderId="0" xfId="0" applyFont="1"/>
    <xf numFmtId="0" fontId="24" fillId="0" borderId="0" xfId="0" applyFont="1"/>
    <xf numFmtId="0" fontId="10" fillId="0" borderId="1" xfId="0" applyFont="1" applyBorder="1" applyAlignment="1">
      <alignment horizontal="center" vertical="top"/>
    </xf>
    <xf numFmtId="0" fontId="27" fillId="0" borderId="1" xfId="0" applyFont="1" applyFill="1" applyBorder="1" applyAlignment="1">
      <alignment horizontal="center" vertical="center"/>
    </xf>
    <xf numFmtId="0" fontId="26" fillId="0" borderId="1" xfId="0" applyFont="1" applyFill="1" applyBorder="1" applyAlignment="1">
      <alignment horizontal="center" vertical="center"/>
    </xf>
    <xf numFmtId="0" fontId="0" fillId="0" borderId="0" xfId="0"/>
    <xf numFmtId="0" fontId="0" fillId="0" borderId="0" xfId="0" applyFont="1"/>
    <xf numFmtId="0" fontId="0" fillId="0" borderId="0" xfId="0" applyFont="1" applyAlignment="1">
      <alignment horizont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0" fontId="0" fillId="5" borderId="0" xfId="0" applyFont="1" applyFill="1" applyAlignment="1">
      <alignment horizontal="left"/>
    </xf>
    <xf numFmtId="0" fontId="0" fillId="6" borderId="0" xfId="0" applyFont="1" applyFill="1"/>
    <xf numFmtId="0" fontId="0" fillId="6" borderId="0" xfId="0" applyFont="1" applyFill="1" applyAlignment="1">
      <alignment horizontal="left"/>
    </xf>
    <xf numFmtId="0" fontId="0" fillId="6" borderId="0" xfId="1" applyFont="1" applyFill="1" applyBorder="1" applyAlignment="1">
      <alignment horizontal="left" vertical="center" wrapText="1"/>
    </xf>
    <xf numFmtId="0" fontId="4" fillId="0" borderId="0" xfId="0" applyFont="1" applyFill="1"/>
    <xf numFmtId="0" fontId="0" fillId="0" borderId="0" xfId="0" applyFont="1" applyFill="1" applyBorder="1"/>
    <xf numFmtId="0" fontId="0" fillId="0" borderId="0" xfId="0" applyFont="1" applyFill="1" applyAlignment="1">
      <alignment horizontal="right" wrapText="1"/>
    </xf>
    <xf numFmtId="0" fontId="4" fillId="0" borderId="0" xfId="0" applyFont="1" applyFill="1" applyAlignment="1"/>
    <xf numFmtId="0" fontId="4" fillId="0" borderId="0" xfId="1" applyFont="1" applyFill="1" applyBorder="1" applyAlignment="1">
      <alignment vertical="center"/>
    </xf>
    <xf numFmtId="0" fontId="13" fillId="0" borderId="1" xfId="0" applyFont="1" applyBorder="1" applyAlignment="1">
      <alignment horizontal="center" vertical="center"/>
    </xf>
    <xf numFmtId="58" fontId="0" fillId="0" borderId="0" xfId="0" applyNumberFormat="1"/>
    <xf numFmtId="0" fontId="28" fillId="0" borderId="0" xfId="0" applyFont="1" applyAlignment="1">
      <alignment horizontal="center" vertical="center" wrapText="1"/>
    </xf>
    <xf numFmtId="0" fontId="0" fillId="2" borderId="0" xfId="0" applyFont="1" applyFill="1" applyAlignment="1">
      <alignment horizontal="left"/>
    </xf>
    <xf numFmtId="0" fontId="0" fillId="2" borderId="0" xfId="1" applyFont="1" applyFill="1" applyBorder="1" applyAlignment="1">
      <alignment vertical="center"/>
    </xf>
  </cellXfs>
  <cellStyles count="49">
    <cellStyle name="Normal 2" xfId="8"/>
    <cellStyle name="已访问的超链接" xfId="3" builtinId="9" hidden="1"/>
    <cellStyle name="已访问的超链接" xfId="5" builtinId="9" hidden="1"/>
    <cellStyle name="已访问的超链接" xfId="7"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常规" xfId="0" builtinId="0"/>
    <cellStyle name="常规 2" xfId="1"/>
    <cellStyle name="超链接" xfId="2" builtinId="8" hidden="1"/>
    <cellStyle name="超链接" xfId="4" builtinId="8" hidden="1"/>
    <cellStyle name="超链接" xfId="6"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tabSelected="1" zoomScale="150" zoomScaleNormal="150" zoomScalePageLayoutView="150" workbookViewId="0">
      <selection activeCell="D5" sqref="D5"/>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22.3320312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x14ac:dyDescent="0.25">
      <c r="B2" s="6" t="s">
        <v>2</v>
      </c>
      <c r="C2" s="6" t="s">
        <v>3</v>
      </c>
      <c r="D2" s="7" t="s">
        <v>450</v>
      </c>
      <c r="F2" s="8"/>
      <c r="G2" s="6" t="s">
        <v>4</v>
      </c>
      <c r="H2" s="6" t="s">
        <v>5</v>
      </c>
      <c r="I2" s="8"/>
    </row>
    <row r="3" spans="1:13" x14ac:dyDescent="0.25">
      <c r="C3" s="6" t="s">
        <v>6</v>
      </c>
      <c r="D3" s="7" t="s">
        <v>636</v>
      </c>
      <c r="F3" s="8"/>
      <c r="G3" s="6" t="s">
        <v>7</v>
      </c>
      <c r="H3" s="6" t="s">
        <v>8</v>
      </c>
      <c r="I3" s="8"/>
    </row>
    <row r="4" spans="1:13" x14ac:dyDescent="0.25">
      <c r="C4" s="6" t="s">
        <v>9</v>
      </c>
      <c r="D4" s="7" t="s">
        <v>636</v>
      </c>
      <c r="F4" s="8"/>
      <c r="G4" s="6" t="s">
        <v>10</v>
      </c>
      <c r="H4" s="6" t="s">
        <v>11</v>
      </c>
      <c r="I4" s="8"/>
    </row>
    <row r="5" spans="1:13" x14ac:dyDescent="0.25">
      <c r="B5" s="6" t="s">
        <v>106</v>
      </c>
      <c r="C5" s="6" t="s">
        <v>12</v>
      </c>
      <c r="D5" s="7"/>
      <c r="F5" s="8"/>
      <c r="G5" s="6" t="s">
        <v>13</v>
      </c>
      <c r="H5" s="6" t="s">
        <v>14</v>
      </c>
      <c r="I5" s="8"/>
    </row>
    <row r="6" spans="1:13" x14ac:dyDescent="0.25">
      <c r="C6" s="6" t="s">
        <v>15</v>
      </c>
      <c r="D6" s="7"/>
      <c r="F6" s="8"/>
      <c r="G6" s="6" t="s">
        <v>16</v>
      </c>
      <c r="H6" s="6" t="s">
        <v>17</v>
      </c>
      <c r="I6" s="8"/>
    </row>
    <row r="7" spans="1:13" x14ac:dyDescent="0.25">
      <c r="B7" s="6"/>
      <c r="C7" s="6" t="s">
        <v>18</v>
      </c>
      <c r="D7" s="7"/>
      <c r="F7" s="11"/>
      <c r="G7" s="6" t="s">
        <v>19</v>
      </c>
      <c r="H7" s="6" t="s">
        <v>20</v>
      </c>
    </row>
    <row r="8" spans="1:13" x14ac:dyDescent="0.25">
      <c r="B8" s="6"/>
      <c r="C8" s="6" t="s">
        <v>21</v>
      </c>
      <c r="D8" s="7"/>
      <c r="F8" s="12"/>
      <c r="G8" s="6" t="s">
        <v>22</v>
      </c>
      <c r="H8" s="6" t="s">
        <v>23</v>
      </c>
    </row>
    <row r="9" spans="1:13" x14ac:dyDescent="0.25">
      <c r="B9" s="6" t="s">
        <v>24</v>
      </c>
      <c r="C9" s="6" t="s">
        <v>25</v>
      </c>
      <c r="D9" s="7"/>
      <c r="F9" s="11"/>
    </row>
    <row r="10" spans="1:13" x14ac:dyDescent="0.25">
      <c r="B10" s="6"/>
      <c r="C10" s="6" t="s">
        <v>26</v>
      </c>
      <c r="D10" s="47"/>
      <c r="F10" s="11"/>
      <c r="G10" s="6"/>
      <c r="H10" s="6"/>
    </row>
    <row r="11" spans="1:13" x14ac:dyDescent="0.25">
      <c r="B11" s="6"/>
      <c r="C11" s="6" t="s">
        <v>27</v>
      </c>
      <c r="D11" s="7"/>
      <c r="F11" s="11"/>
      <c r="G11" s="6"/>
      <c r="H11" s="6"/>
    </row>
    <row r="12" spans="1:13" x14ac:dyDescent="0.25">
      <c r="C12" s="6" t="s">
        <v>28</v>
      </c>
      <c r="D12" s="10"/>
      <c r="F12" s="12"/>
    </row>
    <row r="13" spans="1:13" x14ac:dyDescent="0.25">
      <c r="A13" s="13"/>
      <c r="B13" s="14"/>
      <c r="C13" s="14"/>
      <c r="D13" s="15"/>
      <c r="E13" s="13"/>
      <c r="F13" s="13"/>
      <c r="G13" s="13"/>
      <c r="H13" s="16">
        <v>42459</v>
      </c>
      <c r="I13" s="16">
        <v>42466</v>
      </c>
      <c r="J13" s="16">
        <v>42473</v>
      </c>
      <c r="K13" s="16">
        <v>42480</v>
      </c>
      <c r="L13" s="16">
        <v>42487</v>
      </c>
      <c r="M13" s="17"/>
    </row>
    <row r="14" spans="1:13" s="9" customFormat="1" x14ac:dyDescent="0.25">
      <c r="A14" s="17" t="s">
        <v>29</v>
      </c>
      <c r="B14" s="17" t="s">
        <v>30</v>
      </c>
      <c r="C14" s="17" t="s">
        <v>31</v>
      </c>
      <c r="D14" s="17" t="s">
        <v>32</v>
      </c>
      <c r="E14" s="17" t="s">
        <v>33</v>
      </c>
      <c r="F14" s="17" t="s">
        <v>34</v>
      </c>
      <c r="G14" s="17" t="s">
        <v>35</v>
      </c>
      <c r="H14" s="18" t="s">
        <v>452</v>
      </c>
      <c r="I14" s="18" t="s">
        <v>453</v>
      </c>
      <c r="J14" s="18" t="s">
        <v>454</v>
      </c>
      <c r="K14" s="18" t="s">
        <v>455</v>
      </c>
      <c r="L14" s="18" t="s">
        <v>456</v>
      </c>
      <c r="M14" s="18" t="s">
        <v>36</v>
      </c>
    </row>
    <row r="15" spans="1:13" s="9" customFormat="1" x14ac:dyDescent="0.25">
      <c r="A15" s="19">
        <v>1</v>
      </c>
      <c r="B15" s="19" t="s">
        <v>58</v>
      </c>
      <c r="C15" s="19" t="s">
        <v>58</v>
      </c>
      <c r="D15" s="20" t="s">
        <v>451</v>
      </c>
      <c r="E15" s="19">
        <v>1</v>
      </c>
      <c r="F15" s="21" t="s">
        <v>333</v>
      </c>
      <c r="G15" s="19"/>
      <c r="H15" s="21"/>
      <c r="I15" s="71" t="s">
        <v>521</v>
      </c>
      <c r="J15" s="71" t="s">
        <v>520</v>
      </c>
      <c r="K15" s="18"/>
      <c r="L15" s="18"/>
      <c r="M15" s="18"/>
    </row>
    <row r="16" spans="1:13" s="9" customFormat="1" x14ac:dyDescent="0.25">
      <c r="A16" s="19">
        <f>A15+1</f>
        <v>2</v>
      </c>
      <c r="B16" s="19" t="s">
        <v>37</v>
      </c>
      <c r="C16" s="69"/>
      <c r="D16" s="70"/>
      <c r="E16" s="19">
        <v>1</v>
      </c>
      <c r="F16" s="21" t="s">
        <v>38</v>
      </c>
      <c r="G16" s="19"/>
      <c r="H16" s="21"/>
      <c r="I16" s="21"/>
      <c r="J16" s="21"/>
      <c r="K16" s="21"/>
      <c r="L16" s="21"/>
      <c r="M16" s="21"/>
    </row>
    <row r="17" spans="1:13" s="67" customFormat="1" x14ac:dyDescent="0.25">
      <c r="A17" s="69">
        <v>3</v>
      </c>
      <c r="B17" s="71" t="s">
        <v>3</v>
      </c>
      <c r="C17" s="71" t="s">
        <v>58</v>
      </c>
      <c r="D17" s="70" t="s">
        <v>556</v>
      </c>
      <c r="E17" s="69">
        <v>1</v>
      </c>
      <c r="F17" s="71" t="s">
        <v>38</v>
      </c>
      <c r="G17" s="69"/>
      <c r="H17" s="71" t="s">
        <v>38</v>
      </c>
      <c r="I17" s="71"/>
      <c r="J17" s="71"/>
      <c r="K17" s="71"/>
      <c r="L17" s="71"/>
      <c r="M17" s="22"/>
    </row>
    <row r="18" spans="1:13" s="9" customFormat="1" x14ac:dyDescent="0.25">
      <c r="A18" s="69">
        <v>4</v>
      </c>
      <c r="B18" s="69" t="s">
        <v>37</v>
      </c>
      <c r="C18" s="69" t="s">
        <v>41</v>
      </c>
      <c r="D18" s="70" t="s">
        <v>103</v>
      </c>
      <c r="E18" s="19">
        <v>1</v>
      </c>
      <c r="F18" s="71" t="s">
        <v>38</v>
      </c>
      <c r="G18" s="19"/>
      <c r="H18" s="21" t="s">
        <v>515</v>
      </c>
      <c r="I18" s="21"/>
      <c r="K18" s="21"/>
      <c r="L18" s="21"/>
      <c r="M18" s="21"/>
    </row>
    <row r="19" spans="1:13" x14ac:dyDescent="0.25">
      <c r="A19" s="69">
        <f>A18+1</f>
        <v>5</v>
      </c>
      <c r="B19" s="21" t="s">
        <v>3</v>
      </c>
      <c r="C19" s="21" t="s">
        <v>334</v>
      </c>
      <c r="D19" s="25" t="s">
        <v>589</v>
      </c>
      <c r="E19" s="19">
        <v>1</v>
      </c>
      <c r="F19" s="21" t="s">
        <v>38</v>
      </c>
      <c r="G19" s="19"/>
      <c r="H19" s="21" t="s">
        <v>38</v>
      </c>
      <c r="I19" s="21"/>
      <c r="J19" s="64"/>
      <c r="K19" s="24"/>
      <c r="L19" s="21"/>
      <c r="M19" s="22"/>
    </row>
    <row r="20" spans="1:13" s="9" customFormat="1" x14ac:dyDescent="0.25">
      <c r="A20" s="69">
        <f t="shared" ref="A20:A83" si="0">A19+1</f>
        <v>6</v>
      </c>
      <c r="B20" s="19" t="s">
        <v>37</v>
      </c>
      <c r="C20" s="19" t="s">
        <v>478</v>
      </c>
      <c r="D20" s="20" t="s">
        <v>477</v>
      </c>
      <c r="E20" s="19">
        <v>1</v>
      </c>
      <c r="F20" s="21" t="s">
        <v>38</v>
      </c>
      <c r="G20" s="19"/>
      <c r="H20" s="71" t="s">
        <v>517</v>
      </c>
      <c r="I20" s="21"/>
      <c r="J20" s="21"/>
      <c r="K20" s="21"/>
      <c r="L20" s="21"/>
      <c r="M20" s="21"/>
    </row>
    <row r="21" spans="1:13" x14ac:dyDescent="0.25">
      <c r="A21" s="69">
        <f t="shared" si="0"/>
        <v>7</v>
      </c>
      <c r="B21" s="69" t="s">
        <v>37</v>
      </c>
      <c r="C21" s="21" t="s">
        <v>47</v>
      </c>
      <c r="D21" s="20" t="s">
        <v>481</v>
      </c>
      <c r="E21" s="19">
        <v>1</v>
      </c>
      <c r="F21" s="71" t="s">
        <v>38</v>
      </c>
      <c r="G21" s="19"/>
      <c r="H21" s="21" t="s">
        <v>517</v>
      </c>
      <c r="I21" s="21"/>
      <c r="J21" s="21"/>
      <c r="K21" s="21"/>
      <c r="L21" s="5"/>
      <c r="M21" s="21"/>
    </row>
    <row r="22" spans="1:13" x14ac:dyDescent="0.25">
      <c r="A22" s="69">
        <f t="shared" si="0"/>
        <v>8</v>
      </c>
      <c r="B22" s="19" t="s">
        <v>37</v>
      </c>
      <c r="C22" s="19" t="s">
        <v>52</v>
      </c>
      <c r="D22" s="20" t="s">
        <v>484</v>
      </c>
      <c r="E22" s="19">
        <v>1</v>
      </c>
      <c r="F22" s="21" t="s">
        <v>38</v>
      </c>
      <c r="G22" s="19"/>
      <c r="H22" s="21" t="s">
        <v>538</v>
      </c>
      <c r="I22" s="21"/>
      <c r="J22" s="21"/>
      <c r="K22" s="21"/>
      <c r="L22" s="21"/>
      <c r="M22" s="21"/>
    </row>
    <row r="23" spans="1:13" s="9" customFormat="1" x14ac:dyDescent="0.25">
      <c r="A23" s="69">
        <f t="shared" si="0"/>
        <v>9</v>
      </c>
      <c r="B23" s="19" t="s">
        <v>37</v>
      </c>
      <c r="C23" s="69" t="s">
        <v>558</v>
      </c>
      <c r="D23" s="70" t="s">
        <v>56</v>
      </c>
      <c r="E23" s="19">
        <v>1</v>
      </c>
      <c r="F23" s="21" t="s">
        <v>45</v>
      </c>
      <c r="G23" s="19"/>
      <c r="H23" s="21" t="s">
        <v>45</v>
      </c>
      <c r="I23" s="21"/>
      <c r="J23" s="21"/>
      <c r="K23" s="21"/>
      <c r="L23" s="21"/>
      <c r="M23" s="21"/>
    </row>
    <row r="24" spans="1:13" x14ac:dyDescent="0.25">
      <c r="A24" s="69">
        <f t="shared" si="0"/>
        <v>10</v>
      </c>
      <c r="B24" s="19" t="s">
        <v>37</v>
      </c>
      <c r="C24" s="69" t="s">
        <v>55</v>
      </c>
      <c r="D24" s="70" t="s">
        <v>509</v>
      </c>
      <c r="E24" s="19">
        <v>1</v>
      </c>
      <c r="F24" s="21" t="s">
        <v>38</v>
      </c>
      <c r="G24" s="19"/>
      <c r="H24" s="21" t="s">
        <v>519</v>
      </c>
      <c r="I24" s="21" t="s">
        <v>38</v>
      </c>
      <c r="J24" s="21"/>
      <c r="K24" s="22"/>
      <c r="L24" s="22"/>
      <c r="M24" s="22"/>
    </row>
    <row r="25" spans="1:13" x14ac:dyDescent="0.25">
      <c r="A25" s="69">
        <f t="shared" si="0"/>
        <v>11</v>
      </c>
      <c r="B25" s="19" t="s">
        <v>37</v>
      </c>
      <c r="C25" s="22" t="s">
        <v>480</v>
      </c>
      <c r="D25" s="20" t="s">
        <v>479</v>
      </c>
      <c r="E25" s="19">
        <v>1</v>
      </c>
      <c r="F25" s="21" t="s">
        <v>38</v>
      </c>
      <c r="G25" s="19"/>
      <c r="H25" s="21" t="s">
        <v>50</v>
      </c>
      <c r="I25" s="21" t="s">
        <v>38</v>
      </c>
      <c r="J25" s="21"/>
      <c r="K25" s="21"/>
      <c r="L25" s="21"/>
      <c r="M25" s="21"/>
    </row>
    <row r="26" spans="1:13" s="67" customFormat="1" x14ac:dyDescent="0.25">
      <c r="A26" s="69">
        <f t="shared" si="0"/>
        <v>12</v>
      </c>
      <c r="B26" s="23" t="s">
        <v>3</v>
      </c>
      <c r="C26" s="71" t="s">
        <v>518</v>
      </c>
      <c r="D26" s="25" t="s">
        <v>487</v>
      </c>
      <c r="E26" s="69">
        <v>1</v>
      </c>
      <c r="F26" s="71" t="s">
        <v>38</v>
      </c>
      <c r="G26" s="71"/>
      <c r="H26" s="22" t="s">
        <v>516</v>
      </c>
      <c r="I26" s="71" t="s">
        <v>38</v>
      </c>
      <c r="J26" s="71"/>
      <c r="K26" s="24"/>
      <c r="L26" s="24"/>
      <c r="M26" s="71"/>
    </row>
    <row r="27" spans="1:13" x14ac:dyDescent="0.25">
      <c r="A27" s="69">
        <f t="shared" si="0"/>
        <v>13</v>
      </c>
      <c r="B27" s="19" t="s">
        <v>9</v>
      </c>
      <c r="C27" s="21" t="s">
        <v>43</v>
      </c>
      <c r="D27" s="25" t="s">
        <v>487</v>
      </c>
      <c r="E27" s="19">
        <v>1</v>
      </c>
      <c r="F27" s="21" t="s">
        <v>45</v>
      </c>
      <c r="G27" s="21"/>
      <c r="H27" s="22" t="s">
        <v>45</v>
      </c>
      <c r="I27" s="21"/>
      <c r="J27" s="21"/>
      <c r="K27" s="24"/>
      <c r="L27" s="24"/>
      <c r="M27" s="21"/>
    </row>
    <row r="28" spans="1:13" x14ac:dyDescent="0.25">
      <c r="A28" s="69">
        <f t="shared" si="0"/>
        <v>14</v>
      </c>
      <c r="B28" s="19" t="s">
        <v>3</v>
      </c>
      <c r="C28" s="21" t="s">
        <v>557</v>
      </c>
      <c r="D28" s="20" t="s">
        <v>485</v>
      </c>
      <c r="E28" s="19">
        <v>1</v>
      </c>
      <c r="F28" s="71" t="s">
        <v>38</v>
      </c>
      <c r="G28" s="19"/>
      <c r="H28" s="21" t="s">
        <v>516</v>
      </c>
      <c r="I28" s="71" t="s">
        <v>38</v>
      </c>
      <c r="J28" s="21"/>
      <c r="K28" s="21"/>
      <c r="L28" s="21"/>
      <c r="M28" s="21"/>
    </row>
    <row r="29" spans="1:13" x14ac:dyDescent="0.25">
      <c r="A29" s="69">
        <f t="shared" si="0"/>
        <v>15</v>
      </c>
      <c r="B29" s="19" t="s">
        <v>37</v>
      </c>
      <c r="C29" s="21" t="s">
        <v>52</v>
      </c>
      <c r="D29" s="20" t="s">
        <v>582</v>
      </c>
      <c r="E29" s="19">
        <v>1</v>
      </c>
      <c r="F29" s="21" t="s">
        <v>38</v>
      </c>
      <c r="G29" s="19"/>
      <c r="H29" s="21" t="s">
        <v>522</v>
      </c>
      <c r="I29" s="71" t="s">
        <v>38</v>
      </c>
      <c r="J29" s="21"/>
      <c r="K29" s="21"/>
      <c r="M29" s="21"/>
    </row>
    <row r="30" spans="1:13" x14ac:dyDescent="0.25">
      <c r="A30" s="69">
        <f t="shared" si="0"/>
        <v>16</v>
      </c>
      <c r="B30" s="23" t="s">
        <v>46</v>
      </c>
      <c r="C30" s="21" t="s">
        <v>58</v>
      </c>
      <c r="D30" s="20" t="s">
        <v>486</v>
      </c>
      <c r="E30" s="19">
        <v>1</v>
      </c>
      <c r="F30" s="21" t="s">
        <v>38</v>
      </c>
      <c r="G30" s="21"/>
      <c r="H30" s="22" t="s">
        <v>48</v>
      </c>
      <c r="I30" s="21" t="s">
        <v>517</v>
      </c>
      <c r="J30" s="21"/>
      <c r="K30" s="24"/>
      <c r="L30" s="24"/>
      <c r="M30" s="21"/>
    </row>
    <row r="31" spans="1:13" x14ac:dyDescent="0.25">
      <c r="A31" s="69">
        <f t="shared" si="0"/>
        <v>17</v>
      </c>
      <c r="B31" s="19" t="s">
        <v>3</v>
      </c>
      <c r="C31" s="21" t="s">
        <v>58</v>
      </c>
      <c r="D31" s="20" t="s">
        <v>105</v>
      </c>
      <c r="E31" s="19">
        <v>1</v>
      </c>
      <c r="F31" s="71" t="s">
        <v>38</v>
      </c>
      <c r="G31" s="21"/>
      <c r="H31" s="22" t="s">
        <v>516</v>
      </c>
      <c r="I31" s="21" t="s">
        <v>38</v>
      </c>
      <c r="J31" s="21"/>
      <c r="K31" s="22"/>
      <c r="L31" s="24"/>
      <c r="M31" s="21"/>
    </row>
    <row r="32" spans="1:13" s="67" customFormat="1" x14ac:dyDescent="0.25">
      <c r="A32" s="69">
        <f t="shared" si="0"/>
        <v>18</v>
      </c>
      <c r="B32" s="71" t="s">
        <v>3</v>
      </c>
      <c r="C32" s="71" t="s">
        <v>52</v>
      </c>
      <c r="D32" s="70" t="s">
        <v>532</v>
      </c>
      <c r="E32" s="69">
        <v>1</v>
      </c>
      <c r="F32" s="71" t="s">
        <v>38</v>
      </c>
      <c r="G32" s="69"/>
      <c r="H32" s="71" t="s">
        <v>533</v>
      </c>
      <c r="I32" s="71" t="s">
        <v>38</v>
      </c>
      <c r="J32" s="71"/>
      <c r="K32" s="71"/>
      <c r="L32" s="71"/>
      <c r="M32" s="22"/>
    </row>
    <row r="33" spans="1:13" x14ac:dyDescent="0.25">
      <c r="A33" s="69">
        <f t="shared" si="0"/>
        <v>19</v>
      </c>
      <c r="B33" s="21" t="s">
        <v>3</v>
      </c>
      <c r="C33" s="21" t="s">
        <v>52</v>
      </c>
      <c r="D33" s="20" t="s">
        <v>102</v>
      </c>
      <c r="E33" s="19">
        <v>1</v>
      </c>
      <c r="F33" s="21" t="s">
        <v>38</v>
      </c>
      <c r="G33" s="19"/>
      <c r="I33" s="71" t="s">
        <v>50</v>
      </c>
      <c r="J33" s="115" t="s">
        <v>514</v>
      </c>
      <c r="K33" s="21"/>
      <c r="L33" s="21"/>
      <c r="M33" s="22"/>
    </row>
    <row r="34" spans="1:13" x14ac:dyDescent="0.25">
      <c r="A34" s="69">
        <f t="shared" si="0"/>
        <v>20</v>
      </c>
      <c r="B34" s="71" t="s">
        <v>3</v>
      </c>
      <c r="C34" s="71" t="s">
        <v>52</v>
      </c>
      <c r="D34" s="70" t="s">
        <v>489</v>
      </c>
      <c r="E34" s="19">
        <v>1</v>
      </c>
      <c r="F34" s="71" t="s">
        <v>38</v>
      </c>
      <c r="G34" s="19"/>
      <c r="H34" s="21" t="s">
        <v>48</v>
      </c>
      <c r="I34" s="21" t="s">
        <v>531</v>
      </c>
      <c r="J34" s="21" t="s">
        <v>38</v>
      </c>
      <c r="K34" s="21"/>
      <c r="L34" s="21"/>
      <c r="M34" s="22"/>
    </row>
    <row r="35" spans="1:13" x14ac:dyDescent="0.25">
      <c r="A35" s="69">
        <f t="shared" si="0"/>
        <v>21</v>
      </c>
      <c r="B35" s="21" t="s">
        <v>3</v>
      </c>
      <c r="C35" s="21" t="s">
        <v>52</v>
      </c>
      <c r="D35" s="70" t="s">
        <v>492</v>
      </c>
      <c r="E35" s="19">
        <v>1</v>
      </c>
      <c r="F35" s="21" t="s">
        <v>38</v>
      </c>
      <c r="G35" s="19"/>
      <c r="H35" s="21"/>
      <c r="I35" s="21"/>
      <c r="J35" s="71" t="s">
        <v>38</v>
      </c>
      <c r="K35" s="21"/>
      <c r="L35" s="21"/>
      <c r="M35" s="22"/>
    </row>
    <row r="36" spans="1:13" s="9" customFormat="1" x14ac:dyDescent="0.25">
      <c r="A36" s="69">
        <f t="shared" si="0"/>
        <v>22</v>
      </c>
      <c r="B36" s="71" t="s">
        <v>3</v>
      </c>
      <c r="C36" s="71" t="s">
        <v>58</v>
      </c>
      <c r="D36" s="70" t="s">
        <v>490</v>
      </c>
      <c r="E36" s="19">
        <v>1</v>
      </c>
      <c r="F36" s="71" t="s">
        <v>38</v>
      </c>
      <c r="G36" s="19"/>
      <c r="H36" s="21"/>
      <c r="I36" s="21"/>
      <c r="J36" s="64"/>
      <c r="K36" s="21"/>
      <c r="L36" s="21"/>
      <c r="M36" s="21"/>
    </row>
    <row r="37" spans="1:13" s="9" customFormat="1" x14ac:dyDescent="0.25">
      <c r="A37" s="69">
        <f t="shared" si="0"/>
        <v>23</v>
      </c>
      <c r="B37" s="71" t="s">
        <v>3</v>
      </c>
      <c r="C37" s="21" t="s">
        <v>58</v>
      </c>
      <c r="D37" s="70" t="s">
        <v>491</v>
      </c>
      <c r="E37" s="69">
        <v>1</v>
      </c>
      <c r="F37" s="21" t="s">
        <v>38</v>
      </c>
      <c r="G37" s="19"/>
      <c r="H37" s="21"/>
      <c r="I37" s="21"/>
      <c r="J37" s="21"/>
      <c r="K37" s="21"/>
      <c r="L37" s="21"/>
      <c r="M37" s="21"/>
    </row>
    <row r="38" spans="1:13" s="9" customFormat="1" x14ac:dyDescent="0.25">
      <c r="A38" s="69">
        <f t="shared" si="0"/>
        <v>24</v>
      </c>
      <c r="B38" s="71" t="s">
        <v>3</v>
      </c>
      <c r="C38" s="71" t="s">
        <v>52</v>
      </c>
      <c r="D38" s="70" t="s">
        <v>510</v>
      </c>
      <c r="E38" s="19">
        <v>2</v>
      </c>
      <c r="F38" s="71" t="s">
        <v>38</v>
      </c>
      <c r="G38" s="19"/>
      <c r="H38" s="22"/>
      <c r="I38" s="22"/>
      <c r="J38" s="22"/>
      <c r="K38" s="22"/>
      <c r="L38" s="21"/>
      <c r="M38" s="21"/>
    </row>
    <row r="39" spans="1:13" s="68" customFormat="1" x14ac:dyDescent="0.25">
      <c r="A39" s="69">
        <f t="shared" si="0"/>
        <v>25</v>
      </c>
      <c r="B39" s="71" t="s">
        <v>3</v>
      </c>
      <c r="C39" s="71" t="s">
        <v>52</v>
      </c>
      <c r="D39" s="70" t="s">
        <v>578</v>
      </c>
      <c r="E39" s="69">
        <v>2</v>
      </c>
      <c r="F39" s="71" t="s">
        <v>38</v>
      </c>
      <c r="G39" s="69"/>
      <c r="H39" s="22"/>
      <c r="I39" s="22"/>
      <c r="J39" s="22"/>
      <c r="K39" s="22"/>
      <c r="L39" s="71"/>
      <c r="M39" s="71"/>
    </row>
    <row r="40" spans="1:13" s="9" customFormat="1" x14ac:dyDescent="0.25">
      <c r="A40" s="69">
        <f t="shared" si="0"/>
        <v>26</v>
      </c>
      <c r="B40" s="71" t="s">
        <v>3</v>
      </c>
      <c r="C40" s="71" t="s">
        <v>58</v>
      </c>
      <c r="D40" s="70" t="s">
        <v>104</v>
      </c>
      <c r="E40" s="19">
        <v>2</v>
      </c>
      <c r="F40" s="71" t="s">
        <v>38</v>
      </c>
      <c r="G40" s="19"/>
      <c r="H40" s="21"/>
      <c r="I40" s="21"/>
      <c r="J40" s="21"/>
      <c r="K40" s="21"/>
      <c r="L40" s="21"/>
      <c r="M40" s="21"/>
    </row>
    <row r="41" spans="1:13" x14ac:dyDescent="0.25">
      <c r="A41" s="69">
        <f t="shared" si="0"/>
        <v>27</v>
      </c>
      <c r="B41" s="19" t="s">
        <v>37</v>
      </c>
      <c r="C41" s="71" t="s">
        <v>43</v>
      </c>
      <c r="D41" s="70" t="s">
        <v>107</v>
      </c>
      <c r="E41" s="19">
        <v>2</v>
      </c>
      <c r="F41" s="21" t="s">
        <v>38</v>
      </c>
      <c r="G41" s="21"/>
      <c r="H41" s="21"/>
      <c r="I41" s="64"/>
      <c r="J41" s="21"/>
      <c r="K41" s="22"/>
      <c r="L41" s="21"/>
      <c r="M41" s="21"/>
    </row>
    <row r="42" spans="1:13" s="9" customFormat="1" x14ac:dyDescent="0.25">
      <c r="A42" s="69">
        <f t="shared" si="0"/>
        <v>28</v>
      </c>
      <c r="B42" s="71" t="s">
        <v>3</v>
      </c>
      <c r="C42" s="71" t="s">
        <v>58</v>
      </c>
      <c r="D42" s="70" t="s">
        <v>488</v>
      </c>
      <c r="E42" s="19">
        <v>2</v>
      </c>
      <c r="F42" s="21" t="s">
        <v>38</v>
      </c>
      <c r="G42" s="19"/>
      <c r="H42" s="21"/>
      <c r="I42" s="21"/>
      <c r="J42" s="21"/>
      <c r="K42" s="64"/>
      <c r="L42" s="21"/>
      <c r="M42" s="21"/>
    </row>
    <row r="43" spans="1:13" x14ac:dyDescent="0.25">
      <c r="A43" s="69">
        <f t="shared" si="0"/>
        <v>29</v>
      </c>
      <c r="B43" s="19" t="s">
        <v>37</v>
      </c>
      <c r="C43" s="19" t="s">
        <v>55</v>
      </c>
      <c r="D43" s="70" t="s">
        <v>540</v>
      </c>
      <c r="E43" s="19">
        <v>2</v>
      </c>
      <c r="F43" s="21" t="s">
        <v>38</v>
      </c>
      <c r="G43" s="19"/>
      <c r="H43" s="21"/>
      <c r="I43" s="64"/>
      <c r="J43" s="21"/>
      <c r="K43" s="21"/>
      <c r="L43" s="21"/>
      <c r="M43" s="21"/>
    </row>
    <row r="44" spans="1:13" x14ac:dyDescent="0.25">
      <c r="A44" s="69">
        <f t="shared" si="0"/>
        <v>30</v>
      </c>
      <c r="B44" s="19" t="s">
        <v>9</v>
      </c>
      <c r="C44" s="21" t="s">
        <v>43</v>
      </c>
      <c r="D44" s="70" t="s">
        <v>539</v>
      </c>
      <c r="E44" s="19">
        <v>2</v>
      </c>
      <c r="F44" s="71" t="s">
        <v>38</v>
      </c>
      <c r="G44" s="19"/>
      <c r="H44" s="21"/>
      <c r="I44" s="21"/>
      <c r="J44" s="21"/>
      <c r="K44" s="21"/>
      <c r="L44" s="21"/>
      <c r="M44" s="21"/>
    </row>
    <row r="45" spans="1:13" s="9" customFormat="1" x14ac:dyDescent="0.25">
      <c r="A45" s="69">
        <f t="shared" si="0"/>
        <v>31</v>
      </c>
      <c r="B45" s="19" t="s">
        <v>37</v>
      </c>
      <c r="C45" s="19" t="s">
        <v>41</v>
      </c>
      <c r="D45" s="70" t="s">
        <v>541</v>
      </c>
      <c r="E45" s="19">
        <v>3</v>
      </c>
      <c r="F45" s="71" t="s">
        <v>38</v>
      </c>
      <c r="G45" s="19"/>
      <c r="H45" s="21"/>
      <c r="I45" s="21"/>
      <c r="J45" s="21"/>
      <c r="K45" s="21"/>
      <c r="L45" s="21"/>
      <c r="M45" s="21"/>
    </row>
    <row r="46" spans="1:13" s="9" customFormat="1" x14ac:dyDescent="0.25">
      <c r="A46" s="69">
        <f t="shared" si="0"/>
        <v>32</v>
      </c>
      <c r="B46" s="19" t="s">
        <v>37</v>
      </c>
      <c r="C46" s="19" t="s">
        <v>41</v>
      </c>
      <c r="D46" s="70" t="s">
        <v>542</v>
      </c>
      <c r="E46" s="19">
        <v>3</v>
      </c>
      <c r="F46" s="71" t="s">
        <v>38</v>
      </c>
      <c r="G46" s="19"/>
      <c r="H46" s="21"/>
      <c r="I46" s="21"/>
      <c r="J46" s="21"/>
      <c r="K46" s="21"/>
      <c r="L46" s="21"/>
      <c r="M46" s="21"/>
    </row>
    <row r="47" spans="1:13" s="9" customFormat="1" x14ac:dyDescent="0.25">
      <c r="A47" s="69">
        <f t="shared" si="0"/>
        <v>33</v>
      </c>
      <c r="B47" s="19"/>
      <c r="C47" s="21"/>
      <c r="D47" s="70"/>
      <c r="E47" s="19">
        <v>3</v>
      </c>
      <c r="F47" s="71" t="s">
        <v>38</v>
      </c>
      <c r="G47" s="19"/>
      <c r="H47" s="21"/>
      <c r="I47" s="21"/>
      <c r="J47" s="21"/>
      <c r="K47" s="21"/>
      <c r="L47" s="21"/>
      <c r="M47" s="21"/>
    </row>
    <row r="48" spans="1:13" x14ac:dyDescent="0.25">
      <c r="A48" s="69">
        <f t="shared" si="0"/>
        <v>34</v>
      </c>
      <c r="B48" s="19"/>
      <c r="C48" s="69"/>
      <c r="D48" s="13"/>
      <c r="E48" s="19">
        <v>3</v>
      </c>
      <c r="F48" s="71" t="s">
        <v>38</v>
      </c>
      <c r="G48" s="21"/>
      <c r="H48" s="21"/>
      <c r="I48" s="21"/>
      <c r="J48" s="21"/>
      <c r="K48" s="21"/>
      <c r="L48" s="21"/>
      <c r="M48" s="21"/>
    </row>
    <row r="49" spans="1:13" s="9" customFormat="1" x14ac:dyDescent="0.25">
      <c r="A49" s="69">
        <f t="shared" si="0"/>
        <v>35</v>
      </c>
      <c r="B49" s="19" t="s">
        <v>27</v>
      </c>
      <c r="C49" s="19" t="s">
        <v>49</v>
      </c>
      <c r="D49" s="20" t="s">
        <v>523</v>
      </c>
      <c r="E49" s="19">
        <v>1</v>
      </c>
      <c r="F49" s="71" t="s">
        <v>39</v>
      </c>
      <c r="G49" s="19"/>
      <c r="H49" s="21" t="s">
        <v>38</v>
      </c>
      <c r="I49" s="21"/>
      <c r="J49" s="21"/>
      <c r="K49" s="21"/>
      <c r="L49" s="21"/>
      <c r="M49" s="21"/>
    </row>
    <row r="50" spans="1:13" ht="15.75" customHeight="1" x14ac:dyDescent="0.25">
      <c r="A50" s="69">
        <f t="shared" si="0"/>
        <v>36</v>
      </c>
      <c r="B50" s="19" t="s">
        <v>27</v>
      </c>
      <c r="C50" s="19" t="s">
        <v>49</v>
      </c>
      <c r="D50" s="20" t="s">
        <v>483</v>
      </c>
      <c r="E50" s="19">
        <v>1</v>
      </c>
      <c r="F50" s="21" t="s">
        <v>39</v>
      </c>
      <c r="G50" s="21"/>
      <c r="H50" s="21" t="s">
        <v>38</v>
      </c>
      <c r="I50" s="24"/>
      <c r="K50" s="21"/>
      <c r="L50" s="21"/>
      <c r="M50" s="21"/>
    </row>
    <row r="51" spans="1:13" x14ac:dyDescent="0.25">
      <c r="A51" s="69">
        <f t="shared" si="0"/>
        <v>37</v>
      </c>
      <c r="B51" s="19" t="s">
        <v>27</v>
      </c>
      <c r="C51" s="21" t="s">
        <v>60</v>
      </c>
      <c r="D51" s="20" t="s">
        <v>527</v>
      </c>
      <c r="E51" s="69">
        <v>1</v>
      </c>
      <c r="F51" s="71" t="s">
        <v>38</v>
      </c>
      <c r="G51" s="21"/>
      <c r="H51" s="21" t="s">
        <v>515</v>
      </c>
      <c r="I51" s="21"/>
      <c r="J51" s="21"/>
      <c r="K51" s="24"/>
      <c r="L51" s="24"/>
      <c r="M51" s="21"/>
    </row>
    <row r="52" spans="1:13" s="67" customFormat="1" x14ac:dyDescent="0.25">
      <c r="A52" s="69">
        <f t="shared" si="0"/>
        <v>38</v>
      </c>
      <c r="B52" s="69" t="s">
        <v>27</v>
      </c>
      <c r="C52" s="71" t="s">
        <v>52</v>
      </c>
      <c r="D52" s="70" t="s">
        <v>550</v>
      </c>
      <c r="E52" s="69">
        <v>1</v>
      </c>
      <c r="F52" s="71" t="s">
        <v>38</v>
      </c>
      <c r="G52" s="71"/>
      <c r="H52" s="71" t="s">
        <v>38</v>
      </c>
      <c r="I52" s="71"/>
      <c r="J52" s="71"/>
      <c r="K52" s="24"/>
      <c r="L52" s="24"/>
      <c r="M52" s="71"/>
    </row>
    <row r="53" spans="1:13" x14ac:dyDescent="0.25">
      <c r="A53" s="69">
        <f t="shared" si="0"/>
        <v>39</v>
      </c>
      <c r="B53" s="19" t="s">
        <v>27</v>
      </c>
      <c r="C53" s="21" t="s">
        <v>47</v>
      </c>
      <c r="D53" s="20" t="s">
        <v>534</v>
      </c>
      <c r="E53" s="69">
        <v>1</v>
      </c>
      <c r="F53" s="71" t="s">
        <v>38</v>
      </c>
      <c r="G53" s="21"/>
      <c r="H53" s="21" t="s">
        <v>536</v>
      </c>
      <c r="I53" s="21"/>
      <c r="J53" s="21"/>
      <c r="K53" s="21"/>
      <c r="L53" s="21"/>
      <c r="M53" s="21"/>
    </row>
    <row r="54" spans="1:13" x14ac:dyDescent="0.25">
      <c r="A54" s="69">
        <f t="shared" si="0"/>
        <v>40</v>
      </c>
      <c r="B54" s="19" t="s">
        <v>27</v>
      </c>
      <c r="C54" s="19" t="s">
        <v>49</v>
      </c>
      <c r="D54" s="20" t="s">
        <v>482</v>
      </c>
      <c r="E54" s="19">
        <v>1</v>
      </c>
      <c r="F54" s="21" t="s">
        <v>38</v>
      </c>
      <c r="G54" s="21"/>
      <c r="H54" s="21" t="s">
        <v>519</v>
      </c>
      <c r="I54" s="21" t="s">
        <v>38</v>
      </c>
      <c r="J54" s="21"/>
      <c r="L54" s="21"/>
      <c r="M54" s="21"/>
    </row>
    <row r="55" spans="1:13" ht="32" x14ac:dyDescent="0.25">
      <c r="A55" s="69">
        <f t="shared" si="0"/>
        <v>41</v>
      </c>
      <c r="B55" s="19" t="s">
        <v>27</v>
      </c>
      <c r="C55" s="19" t="s">
        <v>49</v>
      </c>
      <c r="D55" s="25" t="s">
        <v>537</v>
      </c>
      <c r="E55" s="19">
        <v>1</v>
      </c>
      <c r="F55" s="21" t="s">
        <v>38</v>
      </c>
      <c r="G55" s="21"/>
      <c r="H55" s="21"/>
      <c r="I55" s="21" t="s">
        <v>519</v>
      </c>
      <c r="J55" s="21"/>
      <c r="K55" s="21"/>
      <c r="L55" s="21"/>
      <c r="M55" s="21"/>
    </row>
    <row r="56" spans="1:13" s="67" customFormat="1" x14ac:dyDescent="0.25">
      <c r="A56" s="69">
        <f t="shared" si="0"/>
        <v>42</v>
      </c>
      <c r="B56" s="69" t="s">
        <v>27</v>
      </c>
      <c r="C56" s="69" t="s">
        <v>49</v>
      </c>
      <c r="D56" s="25" t="s">
        <v>544</v>
      </c>
      <c r="E56" s="69">
        <v>1</v>
      </c>
      <c r="F56" s="71" t="s">
        <v>38</v>
      </c>
      <c r="G56" s="71"/>
      <c r="H56" s="71"/>
      <c r="I56" s="71"/>
      <c r="J56" s="71"/>
      <c r="K56" s="71"/>
      <c r="L56" s="71"/>
      <c r="M56" s="71"/>
    </row>
    <row r="57" spans="1:13" s="67" customFormat="1" x14ac:dyDescent="0.25">
      <c r="A57" s="69">
        <f t="shared" si="0"/>
        <v>43</v>
      </c>
      <c r="B57" s="69" t="s">
        <v>27</v>
      </c>
      <c r="C57" s="69" t="s">
        <v>49</v>
      </c>
      <c r="D57" s="25" t="s">
        <v>545</v>
      </c>
      <c r="E57" s="69">
        <v>1</v>
      </c>
      <c r="F57" s="71" t="s">
        <v>38</v>
      </c>
      <c r="G57" s="71"/>
      <c r="H57" s="71" t="s">
        <v>519</v>
      </c>
      <c r="I57" s="71"/>
      <c r="J57" s="71"/>
      <c r="K57" s="71"/>
      <c r="L57" s="71"/>
      <c r="M57" s="71"/>
    </row>
    <row r="58" spans="1:13" s="67" customFormat="1" x14ac:dyDescent="0.25">
      <c r="A58" s="69">
        <f t="shared" si="0"/>
        <v>44</v>
      </c>
      <c r="B58" s="69" t="s">
        <v>27</v>
      </c>
      <c r="C58" s="69" t="s">
        <v>49</v>
      </c>
      <c r="D58" s="25" t="s">
        <v>546</v>
      </c>
      <c r="E58" s="69">
        <v>1</v>
      </c>
      <c r="F58" s="71" t="s">
        <v>38</v>
      </c>
      <c r="G58" s="71"/>
      <c r="H58" s="71"/>
      <c r="I58" s="71" t="s">
        <v>519</v>
      </c>
      <c r="J58" s="71"/>
      <c r="K58" s="71"/>
      <c r="L58" s="71"/>
      <c r="M58" s="71"/>
    </row>
    <row r="59" spans="1:13" s="67" customFormat="1" x14ac:dyDescent="0.25">
      <c r="A59" s="69">
        <f t="shared" si="0"/>
        <v>45</v>
      </c>
      <c r="B59" s="69" t="s">
        <v>27</v>
      </c>
      <c r="C59" s="69" t="s">
        <v>49</v>
      </c>
      <c r="D59" s="25" t="s">
        <v>547</v>
      </c>
      <c r="E59" s="69">
        <v>1</v>
      </c>
      <c r="F59" s="71" t="s">
        <v>38</v>
      </c>
      <c r="G59" s="71"/>
      <c r="H59" s="71"/>
      <c r="I59" s="71"/>
      <c r="J59" s="71" t="s">
        <v>519</v>
      </c>
      <c r="K59" s="71"/>
      <c r="L59" s="71"/>
      <c r="M59" s="71"/>
    </row>
    <row r="60" spans="1:13" ht="32" x14ac:dyDescent="0.25">
      <c r="A60" s="69">
        <f t="shared" si="0"/>
        <v>46</v>
      </c>
      <c r="B60" s="19" t="s">
        <v>27</v>
      </c>
      <c r="C60" s="19" t="s">
        <v>54</v>
      </c>
      <c r="D60" s="25" t="s">
        <v>524</v>
      </c>
      <c r="E60" s="69">
        <v>1</v>
      </c>
      <c r="F60" s="71" t="s">
        <v>38</v>
      </c>
      <c r="G60" s="21"/>
      <c r="H60" s="21"/>
      <c r="I60" s="21"/>
      <c r="J60" s="24"/>
      <c r="K60" s="24"/>
      <c r="L60" s="24"/>
      <c r="M60" s="21"/>
    </row>
    <row r="61" spans="1:13" x14ac:dyDescent="0.25">
      <c r="A61" s="69">
        <f t="shared" si="0"/>
        <v>47</v>
      </c>
      <c r="B61" s="19" t="s">
        <v>27</v>
      </c>
      <c r="C61" s="19" t="s">
        <v>57</v>
      </c>
      <c r="D61" s="20" t="s">
        <v>525</v>
      </c>
      <c r="E61" s="69">
        <v>1</v>
      </c>
      <c r="F61" s="71" t="s">
        <v>38</v>
      </c>
      <c r="G61" s="21"/>
      <c r="H61" s="21" t="s">
        <v>519</v>
      </c>
      <c r="I61" s="21" t="s">
        <v>38</v>
      </c>
      <c r="J61" s="24"/>
      <c r="K61" s="21"/>
      <c r="L61" s="63"/>
      <c r="M61" s="21"/>
    </row>
    <row r="62" spans="1:13" x14ac:dyDescent="0.25">
      <c r="A62" s="69">
        <f t="shared" si="0"/>
        <v>48</v>
      </c>
      <c r="B62" s="19" t="s">
        <v>27</v>
      </c>
      <c r="C62" s="21" t="s">
        <v>60</v>
      </c>
      <c r="D62" s="15" t="s">
        <v>553</v>
      </c>
      <c r="E62" s="69">
        <v>1</v>
      </c>
      <c r="F62" s="71" t="s">
        <v>38</v>
      </c>
      <c r="G62" s="19"/>
      <c r="H62" s="21"/>
      <c r="I62" s="21" t="s">
        <v>519</v>
      </c>
      <c r="J62" s="21" t="s">
        <v>38</v>
      </c>
      <c r="K62" s="21"/>
      <c r="L62" s="21"/>
      <c r="M62" s="21"/>
    </row>
    <row r="63" spans="1:13" x14ac:dyDescent="0.25">
      <c r="A63" s="69">
        <f t="shared" si="0"/>
        <v>49</v>
      </c>
      <c r="B63" s="19" t="s">
        <v>27</v>
      </c>
      <c r="C63" s="19" t="s">
        <v>47</v>
      </c>
      <c r="D63" s="70" t="s">
        <v>109</v>
      </c>
      <c r="E63" s="69">
        <v>1</v>
      </c>
      <c r="F63" s="71" t="s">
        <v>38</v>
      </c>
      <c r="G63" s="21"/>
      <c r="H63" s="21"/>
      <c r="I63" s="21" t="s">
        <v>519</v>
      </c>
      <c r="J63" s="24" t="s">
        <v>38</v>
      </c>
      <c r="K63" s="21"/>
      <c r="L63" s="24"/>
      <c r="M63" s="21"/>
    </row>
    <row r="64" spans="1:13" s="67" customFormat="1" x14ac:dyDescent="0.25">
      <c r="A64" s="69">
        <f t="shared" si="0"/>
        <v>50</v>
      </c>
      <c r="B64" s="69" t="s">
        <v>27</v>
      </c>
      <c r="C64" s="71" t="s">
        <v>336</v>
      </c>
      <c r="D64" s="15" t="s">
        <v>554</v>
      </c>
      <c r="E64" s="69">
        <v>1</v>
      </c>
      <c r="F64" s="71" t="s">
        <v>38</v>
      </c>
      <c r="G64" s="69"/>
      <c r="H64" s="71"/>
      <c r="I64" s="71"/>
      <c r="J64" s="71"/>
      <c r="K64" s="71"/>
      <c r="L64" s="71"/>
      <c r="M64" s="71"/>
    </row>
    <row r="65" spans="1:13" s="67" customFormat="1" x14ac:dyDescent="0.25">
      <c r="A65" s="69">
        <f t="shared" si="0"/>
        <v>51</v>
      </c>
      <c r="B65" s="69" t="s">
        <v>27</v>
      </c>
      <c r="C65" s="71" t="s">
        <v>336</v>
      </c>
      <c r="D65" s="15" t="s">
        <v>555</v>
      </c>
      <c r="E65" s="69">
        <v>1</v>
      </c>
      <c r="F65" s="71" t="s">
        <v>38</v>
      </c>
      <c r="G65" s="69"/>
      <c r="H65" s="71"/>
      <c r="I65" s="71"/>
      <c r="J65" s="71"/>
      <c r="K65" s="71"/>
      <c r="L65" s="71"/>
      <c r="M65" s="71"/>
    </row>
    <row r="66" spans="1:13" x14ac:dyDescent="0.25">
      <c r="A66" s="69">
        <f t="shared" si="0"/>
        <v>52</v>
      </c>
      <c r="B66" s="19" t="s">
        <v>27</v>
      </c>
      <c r="C66" s="21" t="s">
        <v>336</v>
      </c>
      <c r="D66" s="20" t="s">
        <v>535</v>
      </c>
      <c r="E66" s="69">
        <v>1</v>
      </c>
      <c r="F66" s="71" t="s">
        <v>38</v>
      </c>
      <c r="G66" s="21"/>
      <c r="H66" s="21"/>
      <c r="I66" s="21"/>
      <c r="J66" s="21"/>
      <c r="K66" s="24"/>
      <c r="L66" s="24"/>
      <c r="M66" s="21"/>
    </row>
    <row r="67" spans="1:13" x14ac:dyDescent="0.25">
      <c r="A67" s="69">
        <f t="shared" si="0"/>
        <v>53</v>
      </c>
      <c r="B67" s="19" t="s">
        <v>27</v>
      </c>
      <c r="C67" s="21"/>
      <c r="D67" s="20"/>
      <c r="E67" s="69">
        <v>1</v>
      </c>
      <c r="F67" s="71" t="s">
        <v>38</v>
      </c>
      <c r="G67" s="21"/>
      <c r="H67" s="21"/>
      <c r="I67" s="21"/>
      <c r="J67" s="21"/>
      <c r="K67" s="24"/>
      <c r="L67" s="24"/>
      <c r="M67" s="21"/>
    </row>
    <row r="68" spans="1:13" x14ac:dyDescent="0.25">
      <c r="A68" s="69">
        <f t="shared" si="0"/>
        <v>54</v>
      </c>
      <c r="B68" s="21" t="s">
        <v>51</v>
      </c>
      <c r="C68" s="21" t="s">
        <v>47</v>
      </c>
      <c r="D68" s="20" t="s">
        <v>110</v>
      </c>
      <c r="E68" s="69">
        <v>1</v>
      </c>
      <c r="F68" s="71" t="s">
        <v>38</v>
      </c>
      <c r="G68" s="21"/>
      <c r="H68" s="21"/>
      <c r="I68" s="24"/>
      <c r="J68" s="24"/>
      <c r="K68" s="21"/>
      <c r="L68" s="24"/>
      <c r="M68" s="21"/>
    </row>
    <row r="69" spans="1:13" s="67" customFormat="1" x14ac:dyDescent="0.25">
      <c r="A69" s="69">
        <f t="shared" si="0"/>
        <v>55</v>
      </c>
      <c r="B69" s="69" t="s">
        <v>27</v>
      </c>
      <c r="C69" s="69" t="s">
        <v>47</v>
      </c>
      <c r="D69" s="25" t="s">
        <v>548</v>
      </c>
      <c r="E69" s="69">
        <v>1</v>
      </c>
      <c r="F69" s="71" t="s">
        <v>38</v>
      </c>
      <c r="G69" s="71"/>
      <c r="H69" s="71"/>
      <c r="I69" s="71"/>
      <c r="J69" s="71"/>
      <c r="K69" s="71"/>
      <c r="L69" s="71"/>
      <c r="M69" s="71"/>
    </row>
    <row r="70" spans="1:13" x14ac:dyDescent="0.25">
      <c r="A70" s="69">
        <f t="shared" si="0"/>
        <v>56</v>
      </c>
      <c r="B70" s="21" t="s">
        <v>51</v>
      </c>
      <c r="C70" s="21" t="s">
        <v>47</v>
      </c>
      <c r="D70" s="20" t="s">
        <v>549</v>
      </c>
      <c r="E70" s="19">
        <v>1</v>
      </c>
      <c r="F70" s="21" t="s">
        <v>38</v>
      </c>
      <c r="G70" s="19"/>
      <c r="H70" s="21"/>
      <c r="J70" s="21"/>
      <c r="K70" s="21"/>
      <c r="L70" s="21"/>
      <c r="M70" s="21"/>
    </row>
    <row r="71" spans="1:13" x14ac:dyDescent="0.25">
      <c r="A71" s="69">
        <f t="shared" si="0"/>
        <v>57</v>
      </c>
      <c r="B71" s="19" t="s">
        <v>27</v>
      </c>
      <c r="C71" s="19" t="s">
        <v>47</v>
      </c>
      <c r="D71" s="70" t="s">
        <v>79</v>
      </c>
      <c r="E71" s="69">
        <v>1</v>
      </c>
      <c r="F71" s="71" t="s">
        <v>38</v>
      </c>
      <c r="G71" s="21"/>
      <c r="H71" s="21"/>
      <c r="I71" s="21"/>
      <c r="J71" s="24"/>
      <c r="K71" s="21"/>
      <c r="L71" s="24"/>
      <c r="M71" s="21"/>
    </row>
    <row r="72" spans="1:13" x14ac:dyDescent="0.25">
      <c r="A72" s="69">
        <f t="shared" si="0"/>
        <v>58</v>
      </c>
      <c r="B72" s="19" t="s">
        <v>27</v>
      </c>
      <c r="C72" s="19" t="s">
        <v>552</v>
      </c>
      <c r="D72" s="20" t="s">
        <v>511</v>
      </c>
      <c r="E72" s="69">
        <v>1</v>
      </c>
      <c r="F72" s="71" t="s">
        <v>38</v>
      </c>
      <c r="G72" s="21"/>
      <c r="H72" s="21"/>
      <c r="I72" s="21"/>
      <c r="J72" s="21"/>
      <c r="K72" s="21"/>
      <c r="L72" s="24"/>
      <c r="M72" s="21"/>
    </row>
    <row r="73" spans="1:13" x14ac:dyDescent="0.25">
      <c r="A73" s="69">
        <f t="shared" si="0"/>
        <v>59</v>
      </c>
      <c r="B73" s="19" t="s">
        <v>27</v>
      </c>
      <c r="C73" s="19" t="s">
        <v>552</v>
      </c>
      <c r="D73" s="20" t="s">
        <v>513</v>
      </c>
      <c r="E73" s="69">
        <v>1</v>
      </c>
      <c r="F73" s="71" t="s">
        <v>38</v>
      </c>
      <c r="G73" s="21"/>
      <c r="H73" s="21"/>
      <c r="I73" s="21"/>
      <c r="J73" s="21"/>
      <c r="K73" s="21"/>
      <c r="L73" s="24"/>
      <c r="M73" s="21"/>
    </row>
    <row r="74" spans="1:13" s="67" customFormat="1" x14ac:dyDescent="0.25">
      <c r="A74" s="69">
        <f t="shared" si="0"/>
        <v>60</v>
      </c>
      <c r="B74" s="69" t="s">
        <v>27</v>
      </c>
      <c r="C74" s="69" t="s">
        <v>551</v>
      </c>
      <c r="D74" s="70" t="s">
        <v>543</v>
      </c>
      <c r="E74" s="69">
        <v>1</v>
      </c>
      <c r="F74" s="71" t="s">
        <v>38</v>
      </c>
      <c r="G74" s="71"/>
      <c r="H74" s="71"/>
      <c r="I74" s="71"/>
      <c r="J74" s="71"/>
      <c r="K74" s="71"/>
      <c r="L74" s="24"/>
      <c r="M74" s="71"/>
    </row>
    <row r="75" spans="1:13" x14ac:dyDescent="0.25">
      <c r="A75" s="69">
        <f t="shared" si="0"/>
        <v>61</v>
      </c>
      <c r="B75" s="19" t="s">
        <v>27</v>
      </c>
      <c r="C75" s="19" t="s">
        <v>49</v>
      </c>
      <c r="D75" s="20" t="s">
        <v>493</v>
      </c>
      <c r="E75" s="21">
        <v>2</v>
      </c>
      <c r="F75" s="21" t="s">
        <v>495</v>
      </c>
      <c r="G75" s="21"/>
      <c r="H75" s="21"/>
      <c r="I75" s="21"/>
      <c r="J75" s="21" t="s">
        <v>519</v>
      </c>
      <c r="K75" s="21" t="s">
        <v>38</v>
      </c>
      <c r="L75" s="21"/>
      <c r="M75" s="21"/>
    </row>
    <row r="76" spans="1:13" x14ac:dyDescent="0.25">
      <c r="A76" s="69">
        <f t="shared" si="0"/>
        <v>62</v>
      </c>
      <c r="B76" s="19" t="s">
        <v>27</v>
      </c>
      <c r="C76" s="19" t="s">
        <v>49</v>
      </c>
      <c r="D76" s="20" t="s">
        <v>494</v>
      </c>
      <c r="E76" s="19">
        <v>2</v>
      </c>
      <c r="F76" s="21" t="s">
        <v>495</v>
      </c>
      <c r="G76" s="21"/>
      <c r="H76" s="21"/>
      <c r="I76" s="21"/>
      <c r="J76" s="24" t="s">
        <v>519</v>
      </c>
      <c r="K76" s="21" t="s">
        <v>38</v>
      </c>
      <c r="L76" s="24"/>
      <c r="M76" s="21"/>
    </row>
    <row r="77" spans="1:13" x14ac:dyDescent="0.25">
      <c r="A77" s="69">
        <f t="shared" si="0"/>
        <v>63</v>
      </c>
      <c r="B77" s="19" t="s">
        <v>27</v>
      </c>
      <c r="C77" s="19" t="s">
        <v>47</v>
      </c>
      <c r="D77" s="70" t="s">
        <v>512</v>
      </c>
      <c r="E77" s="19">
        <v>2</v>
      </c>
      <c r="F77" s="21" t="s">
        <v>40</v>
      </c>
      <c r="G77" s="21"/>
      <c r="H77" s="21"/>
      <c r="I77" s="21"/>
      <c r="J77" s="24"/>
      <c r="K77" s="21"/>
      <c r="L77" s="63"/>
      <c r="M77" s="21"/>
    </row>
    <row r="78" spans="1:13" s="67" customFormat="1" x14ac:dyDescent="0.25">
      <c r="A78" s="69">
        <f t="shared" si="0"/>
        <v>64</v>
      </c>
      <c r="B78" s="69"/>
      <c r="C78" s="69"/>
      <c r="D78" s="70" t="s">
        <v>526</v>
      </c>
      <c r="E78" s="69">
        <v>2</v>
      </c>
      <c r="F78" s="71" t="s">
        <v>496</v>
      </c>
      <c r="G78" s="71"/>
      <c r="H78" s="71"/>
      <c r="I78" s="71"/>
      <c r="J78" s="24"/>
      <c r="K78" s="71"/>
      <c r="L78" s="24"/>
      <c r="M78" s="71"/>
    </row>
    <row r="79" spans="1:13" x14ac:dyDescent="0.25">
      <c r="A79" s="69">
        <f t="shared" si="0"/>
        <v>65</v>
      </c>
      <c r="B79" s="19" t="s">
        <v>27</v>
      </c>
      <c r="C79" s="19" t="s">
        <v>47</v>
      </c>
      <c r="D79" s="20" t="s">
        <v>108</v>
      </c>
      <c r="E79" s="19">
        <v>1</v>
      </c>
      <c r="F79" s="21" t="s">
        <v>40</v>
      </c>
      <c r="G79" s="21"/>
      <c r="H79" s="21"/>
      <c r="I79" s="21"/>
      <c r="J79" s="24"/>
      <c r="K79" s="21"/>
      <c r="L79" s="24"/>
      <c r="M79" s="21"/>
    </row>
    <row r="80" spans="1:13" ht="16" customHeight="1" x14ac:dyDescent="0.25">
      <c r="A80" s="69">
        <f t="shared" si="0"/>
        <v>66</v>
      </c>
      <c r="B80" s="19" t="s">
        <v>27</v>
      </c>
      <c r="C80" s="19" t="s">
        <v>54</v>
      </c>
      <c r="D80" s="25" t="s">
        <v>59</v>
      </c>
      <c r="E80" s="21">
        <v>1</v>
      </c>
      <c r="F80" s="21" t="s">
        <v>40</v>
      </c>
      <c r="G80" s="19"/>
      <c r="I80" s="22"/>
      <c r="J80" s="22"/>
      <c r="K80" s="22"/>
      <c r="L80" s="21"/>
      <c r="M80" s="22"/>
    </row>
    <row r="81" spans="1:13" x14ac:dyDescent="0.25">
      <c r="A81" s="69">
        <f t="shared" si="0"/>
        <v>67</v>
      </c>
      <c r="B81" s="23"/>
      <c r="C81" s="21"/>
      <c r="D81" s="26" t="s">
        <v>61</v>
      </c>
      <c r="E81" s="21"/>
      <c r="F81" s="21"/>
      <c r="G81" s="21"/>
      <c r="H81" s="21"/>
      <c r="I81" s="24"/>
      <c r="J81" s="24"/>
      <c r="K81" s="21"/>
      <c r="L81" s="24"/>
      <c r="M81" s="21"/>
    </row>
    <row r="82" spans="1:13" x14ac:dyDescent="0.25">
      <c r="A82" s="69">
        <f t="shared" si="0"/>
        <v>68</v>
      </c>
      <c r="B82" s="23" t="s">
        <v>27</v>
      </c>
      <c r="C82" s="21" t="s">
        <v>58</v>
      </c>
      <c r="D82" s="20"/>
      <c r="E82" s="21"/>
      <c r="F82" s="21"/>
      <c r="G82" s="21"/>
      <c r="H82" s="21"/>
      <c r="I82" s="24"/>
      <c r="J82" s="24"/>
      <c r="K82" s="21"/>
      <c r="L82" s="24"/>
      <c r="M82" s="21"/>
    </row>
    <row r="83" spans="1:13" x14ac:dyDescent="0.25">
      <c r="A83" s="69">
        <f t="shared" si="0"/>
        <v>69</v>
      </c>
      <c r="B83" s="21" t="s">
        <v>62</v>
      </c>
      <c r="C83" s="21" t="s">
        <v>58</v>
      </c>
      <c r="D83" s="20"/>
      <c r="E83" s="21"/>
      <c r="F83" s="21"/>
      <c r="G83" s="21"/>
      <c r="I83" s="24"/>
      <c r="J83" s="24"/>
      <c r="K83" s="24"/>
      <c r="L83" s="24"/>
      <c r="M83" s="21"/>
    </row>
    <row r="84" spans="1:13" x14ac:dyDescent="0.25">
      <c r="A84" s="69">
        <f t="shared" ref="A84:A116" si="1">A83+1</f>
        <v>70</v>
      </c>
      <c r="B84" s="21" t="s">
        <v>62</v>
      </c>
      <c r="C84" s="21" t="s">
        <v>58</v>
      </c>
      <c r="D84" s="20"/>
      <c r="E84" s="21"/>
      <c r="F84" s="21"/>
      <c r="G84" s="21"/>
      <c r="H84" s="24"/>
      <c r="I84" s="24"/>
      <c r="J84" s="24"/>
      <c r="K84" s="24"/>
      <c r="L84" s="24"/>
      <c r="M84" s="21"/>
    </row>
    <row r="85" spans="1:13" x14ac:dyDescent="0.25">
      <c r="A85" s="69">
        <f t="shared" si="1"/>
        <v>71</v>
      </c>
      <c r="B85" s="21" t="s">
        <v>62</v>
      </c>
      <c r="C85" s="21" t="s">
        <v>58</v>
      </c>
      <c r="D85" s="25"/>
      <c r="E85" s="21"/>
      <c r="F85" s="21"/>
      <c r="G85" s="21"/>
      <c r="I85" s="21"/>
      <c r="J85" s="24"/>
      <c r="K85" s="24"/>
      <c r="L85" s="24"/>
      <c r="M85" s="21"/>
    </row>
    <row r="86" spans="1:13" x14ac:dyDescent="0.25">
      <c r="A86" s="69">
        <f t="shared" si="1"/>
        <v>72</v>
      </c>
      <c r="B86" s="21" t="s">
        <v>62</v>
      </c>
      <c r="C86" s="21" t="s">
        <v>58</v>
      </c>
      <c r="D86" s="25"/>
      <c r="E86" s="21"/>
      <c r="F86" s="21"/>
      <c r="G86" s="21"/>
      <c r="H86" s="21"/>
      <c r="I86" s="24"/>
      <c r="J86" s="24"/>
      <c r="K86" s="24"/>
      <c r="L86" s="24"/>
      <c r="M86" s="21"/>
    </row>
    <row r="87" spans="1:13" x14ac:dyDescent="0.25">
      <c r="A87" s="69">
        <f t="shared" si="1"/>
        <v>73</v>
      </c>
      <c r="B87" s="21" t="s">
        <v>62</v>
      </c>
      <c r="C87" s="21" t="s">
        <v>58</v>
      </c>
      <c r="D87" s="25"/>
      <c r="E87" s="21"/>
      <c r="F87" s="21"/>
      <c r="G87" s="19"/>
      <c r="H87" s="24"/>
      <c r="I87" s="24"/>
      <c r="J87" s="24"/>
      <c r="K87" s="24"/>
      <c r="L87" s="24"/>
      <c r="M87" s="24"/>
    </row>
    <row r="88" spans="1:13" x14ac:dyDescent="0.25">
      <c r="A88" s="69">
        <f t="shared" si="1"/>
        <v>74</v>
      </c>
      <c r="B88" s="21"/>
      <c r="C88" s="19"/>
      <c r="D88" s="26" t="s">
        <v>63</v>
      </c>
      <c r="E88" s="19"/>
      <c r="F88" s="21"/>
      <c r="G88" s="21"/>
      <c r="H88" s="21"/>
      <c r="I88" s="21"/>
      <c r="J88" s="24"/>
      <c r="K88" s="24"/>
      <c r="L88" s="24"/>
      <c r="M88" s="21"/>
    </row>
    <row r="89" spans="1:13" x14ac:dyDescent="0.25">
      <c r="A89" s="69">
        <f t="shared" si="1"/>
        <v>75</v>
      </c>
      <c r="B89" s="21" t="s">
        <v>37</v>
      </c>
      <c r="C89" s="19" t="s">
        <v>64</v>
      </c>
      <c r="D89" s="27" t="s">
        <v>528</v>
      </c>
      <c r="E89" s="19"/>
      <c r="F89" s="21" t="s">
        <v>50</v>
      </c>
      <c r="G89" s="19"/>
      <c r="H89" s="21"/>
      <c r="I89" s="21"/>
      <c r="J89" s="21"/>
      <c r="K89" s="21"/>
      <c r="L89" s="21"/>
      <c r="M89" s="21"/>
    </row>
    <row r="90" spans="1:13" x14ac:dyDescent="0.25">
      <c r="A90" s="69">
        <f t="shared" si="1"/>
        <v>76</v>
      </c>
      <c r="B90" s="21" t="s">
        <v>37</v>
      </c>
      <c r="C90" s="19" t="s">
        <v>52</v>
      </c>
      <c r="D90" s="27"/>
      <c r="E90" s="19"/>
      <c r="F90" s="21" t="s">
        <v>42</v>
      </c>
      <c r="G90" s="19"/>
      <c r="H90" s="21"/>
      <c r="I90" s="21"/>
      <c r="J90" s="21"/>
      <c r="K90" s="21"/>
      <c r="L90" s="21"/>
      <c r="M90" s="21"/>
    </row>
    <row r="91" spans="1:13" x14ac:dyDescent="0.25">
      <c r="A91" s="69">
        <f t="shared" si="1"/>
        <v>77</v>
      </c>
      <c r="B91" s="21"/>
      <c r="C91" s="19"/>
      <c r="D91" s="28" t="s">
        <v>65</v>
      </c>
      <c r="E91" s="19"/>
      <c r="F91" s="19"/>
      <c r="G91" s="19"/>
      <c r="H91" s="21"/>
      <c r="I91" s="21"/>
      <c r="J91" s="21"/>
      <c r="K91" s="21"/>
      <c r="L91" s="21"/>
      <c r="M91" s="21"/>
    </row>
    <row r="92" spans="1:13" x14ac:dyDescent="0.25">
      <c r="A92" s="69">
        <f t="shared" si="1"/>
        <v>78</v>
      </c>
      <c r="B92" s="21" t="s">
        <v>9</v>
      </c>
      <c r="C92" s="22" t="s">
        <v>66</v>
      </c>
      <c r="D92" s="27" t="s">
        <v>579</v>
      </c>
      <c r="E92" s="21">
        <v>1</v>
      </c>
      <c r="F92" s="21" t="s">
        <v>45</v>
      </c>
      <c r="G92" s="21"/>
      <c r="H92" s="65"/>
      <c r="I92" s="21"/>
      <c r="J92" s="21"/>
      <c r="K92" s="21"/>
      <c r="L92" s="21"/>
      <c r="M92" s="21"/>
    </row>
    <row r="93" spans="1:13" x14ac:dyDescent="0.25">
      <c r="A93" s="69">
        <f t="shared" si="1"/>
        <v>79</v>
      </c>
      <c r="B93" s="71" t="s">
        <v>9</v>
      </c>
      <c r="C93" s="71" t="s">
        <v>69</v>
      </c>
      <c r="D93" s="27" t="s">
        <v>111</v>
      </c>
      <c r="E93" s="29">
        <v>1</v>
      </c>
      <c r="F93" s="30" t="s">
        <v>44</v>
      </c>
      <c r="G93" s="19"/>
      <c r="H93" s="21"/>
      <c r="I93" s="21"/>
      <c r="J93" s="21"/>
      <c r="K93" s="21"/>
      <c r="L93" s="21"/>
      <c r="M93" s="22"/>
    </row>
    <row r="94" spans="1:13" ht="17" customHeight="1" x14ac:dyDescent="0.25">
      <c r="A94" s="69">
        <f t="shared" si="1"/>
        <v>80</v>
      </c>
      <c r="B94" s="21" t="s">
        <v>9</v>
      </c>
      <c r="C94" s="21" t="s">
        <v>69</v>
      </c>
      <c r="D94" s="27" t="s">
        <v>508</v>
      </c>
      <c r="E94" s="29">
        <v>1</v>
      </c>
      <c r="F94" s="30" t="s">
        <v>44</v>
      </c>
      <c r="G94" s="19"/>
      <c r="H94" s="21"/>
      <c r="I94" s="21"/>
      <c r="J94" s="21"/>
      <c r="K94" s="13"/>
      <c r="L94" s="13"/>
      <c r="M94" s="22"/>
    </row>
    <row r="95" spans="1:13" x14ac:dyDescent="0.25">
      <c r="A95" s="69">
        <f t="shared" si="1"/>
        <v>81</v>
      </c>
      <c r="B95" s="21" t="s">
        <v>9</v>
      </c>
      <c r="C95" s="22" t="s">
        <v>69</v>
      </c>
      <c r="D95" s="27" t="s">
        <v>501</v>
      </c>
      <c r="E95" s="29">
        <v>1</v>
      </c>
      <c r="F95" s="30" t="s">
        <v>44</v>
      </c>
      <c r="G95" s="19"/>
      <c r="H95" s="21"/>
      <c r="I95" s="65"/>
      <c r="J95" s="21"/>
      <c r="K95" s="13"/>
      <c r="L95" s="13"/>
      <c r="M95" s="22"/>
    </row>
    <row r="96" spans="1:13" ht="17" customHeight="1" x14ac:dyDescent="0.25">
      <c r="A96" s="69">
        <f t="shared" si="1"/>
        <v>82</v>
      </c>
      <c r="B96" s="21" t="s">
        <v>9</v>
      </c>
      <c r="C96" s="21" t="s">
        <v>69</v>
      </c>
      <c r="D96" s="27" t="s">
        <v>502</v>
      </c>
      <c r="E96" s="29">
        <v>1</v>
      </c>
      <c r="F96" s="30" t="s">
        <v>44</v>
      </c>
      <c r="G96" s="19"/>
      <c r="H96" s="21"/>
      <c r="I96" s="65"/>
      <c r="J96" s="21"/>
      <c r="K96" s="21"/>
      <c r="L96" s="21"/>
      <c r="M96" s="22"/>
    </row>
    <row r="97" spans="1:13" x14ac:dyDescent="0.25">
      <c r="A97" s="69">
        <f t="shared" si="1"/>
        <v>83</v>
      </c>
      <c r="B97" s="21" t="s">
        <v>9</v>
      </c>
      <c r="C97" s="22" t="s">
        <v>69</v>
      </c>
      <c r="D97" s="27" t="s">
        <v>503</v>
      </c>
      <c r="E97" s="29">
        <v>1</v>
      </c>
      <c r="F97" s="30" t="s">
        <v>44</v>
      </c>
      <c r="G97" s="19"/>
      <c r="H97" s="21"/>
      <c r="I97" s="21"/>
      <c r="J97" s="21"/>
      <c r="K97" s="13"/>
      <c r="L97" s="13"/>
      <c r="M97" s="22"/>
    </row>
    <row r="98" spans="1:13" x14ac:dyDescent="0.25">
      <c r="A98" s="69">
        <f t="shared" si="1"/>
        <v>84</v>
      </c>
      <c r="B98" s="21" t="s">
        <v>9</v>
      </c>
      <c r="C98" s="22" t="s">
        <v>69</v>
      </c>
      <c r="D98" s="27" t="s">
        <v>505</v>
      </c>
      <c r="E98" s="29">
        <v>1</v>
      </c>
      <c r="F98" s="30" t="s">
        <v>44</v>
      </c>
      <c r="G98" s="19"/>
      <c r="H98" s="21"/>
      <c r="I98" s="21"/>
      <c r="J98" s="21"/>
      <c r="K98" s="21"/>
      <c r="L98" s="21"/>
      <c r="M98" s="22"/>
    </row>
    <row r="99" spans="1:13" x14ac:dyDescent="0.25">
      <c r="A99" s="69">
        <f t="shared" si="1"/>
        <v>85</v>
      </c>
      <c r="B99" s="21" t="s">
        <v>9</v>
      </c>
      <c r="C99" s="22" t="s">
        <v>69</v>
      </c>
      <c r="D99" s="27" t="s">
        <v>457</v>
      </c>
      <c r="E99" s="29">
        <v>1</v>
      </c>
      <c r="F99" s="30" t="s">
        <v>44</v>
      </c>
      <c r="G99" s="19"/>
      <c r="H99" s="21"/>
      <c r="I99" s="21"/>
      <c r="J99" s="21"/>
      <c r="K99" s="21"/>
      <c r="L99" s="21"/>
      <c r="M99" s="22"/>
    </row>
    <row r="100" spans="1:13" ht="17" customHeight="1" x14ac:dyDescent="0.25">
      <c r="A100" s="69">
        <f t="shared" si="1"/>
        <v>86</v>
      </c>
      <c r="B100" s="21" t="s">
        <v>9</v>
      </c>
      <c r="C100" s="22" t="s">
        <v>69</v>
      </c>
      <c r="D100" s="27" t="s">
        <v>457</v>
      </c>
      <c r="E100" s="29">
        <v>1</v>
      </c>
      <c r="F100" s="30" t="s">
        <v>44</v>
      </c>
      <c r="G100" s="19"/>
      <c r="H100" s="21"/>
      <c r="I100" s="21"/>
      <c r="J100" s="21"/>
      <c r="K100" s="21"/>
      <c r="L100" s="21"/>
      <c r="M100" s="22"/>
    </row>
    <row r="101" spans="1:13" ht="17" customHeight="1" x14ac:dyDescent="0.25">
      <c r="A101" s="69">
        <f t="shared" si="1"/>
        <v>87</v>
      </c>
      <c r="B101" s="21" t="s">
        <v>9</v>
      </c>
      <c r="C101" s="22" t="s">
        <v>69</v>
      </c>
      <c r="D101" s="27" t="s">
        <v>500</v>
      </c>
      <c r="E101" s="29">
        <v>2</v>
      </c>
      <c r="F101" s="30" t="s">
        <v>44</v>
      </c>
      <c r="G101" s="19"/>
      <c r="H101" s="21"/>
      <c r="I101" s="21"/>
      <c r="J101" s="21"/>
      <c r="K101" s="21"/>
      <c r="L101" s="21"/>
      <c r="M101" s="22"/>
    </row>
    <row r="102" spans="1:13" x14ac:dyDescent="0.25">
      <c r="A102" s="69">
        <f t="shared" si="1"/>
        <v>88</v>
      </c>
      <c r="B102" s="21" t="s">
        <v>9</v>
      </c>
      <c r="C102" s="21" t="s">
        <v>69</v>
      </c>
      <c r="D102" s="27" t="s">
        <v>504</v>
      </c>
      <c r="E102" s="29">
        <v>2</v>
      </c>
      <c r="F102" s="30" t="s">
        <v>44</v>
      </c>
      <c r="G102" s="19"/>
      <c r="H102" s="21"/>
      <c r="I102" s="21"/>
      <c r="J102" s="21"/>
      <c r="K102" s="13"/>
      <c r="L102" s="21"/>
      <c r="M102" s="22"/>
    </row>
    <row r="103" spans="1:13" s="67" customFormat="1" x14ac:dyDescent="0.25">
      <c r="A103" s="69">
        <f t="shared" si="1"/>
        <v>89</v>
      </c>
      <c r="B103" s="71"/>
      <c r="C103" s="71"/>
      <c r="D103" s="27" t="s">
        <v>506</v>
      </c>
      <c r="E103" s="29">
        <v>2</v>
      </c>
      <c r="F103" s="30" t="s">
        <v>507</v>
      </c>
      <c r="G103" s="69"/>
      <c r="H103" s="71"/>
      <c r="I103" s="71"/>
      <c r="J103" s="71"/>
      <c r="K103" s="13"/>
      <c r="L103" s="71"/>
      <c r="M103" s="22"/>
    </row>
    <row r="104" spans="1:13" x14ac:dyDescent="0.25">
      <c r="A104" s="69">
        <f t="shared" si="1"/>
        <v>90</v>
      </c>
      <c r="B104" s="21" t="s">
        <v>9</v>
      </c>
      <c r="C104" s="21" t="s">
        <v>67</v>
      </c>
      <c r="D104" s="28"/>
      <c r="E104" s="29"/>
      <c r="F104" s="30"/>
      <c r="G104" s="19"/>
      <c r="H104" s="21"/>
      <c r="I104" s="21"/>
      <c r="J104" s="21"/>
      <c r="K104" s="21"/>
      <c r="L104" s="21"/>
      <c r="M104" s="22"/>
    </row>
    <row r="105" spans="1:13" x14ac:dyDescent="0.25">
      <c r="A105" s="69">
        <f t="shared" si="1"/>
        <v>91</v>
      </c>
      <c r="B105" s="21" t="s">
        <v>9</v>
      </c>
      <c r="C105" s="21" t="s">
        <v>67</v>
      </c>
      <c r="D105" s="27"/>
      <c r="E105" s="29"/>
      <c r="F105" s="30"/>
      <c r="G105" s="19"/>
      <c r="H105" s="21"/>
      <c r="I105" s="21"/>
      <c r="J105" s="21"/>
      <c r="K105" s="21"/>
      <c r="L105" s="21"/>
      <c r="M105" s="22"/>
    </row>
    <row r="106" spans="1:13" x14ac:dyDescent="0.25">
      <c r="A106" s="69">
        <f t="shared" si="1"/>
        <v>92</v>
      </c>
      <c r="B106" s="21"/>
      <c r="C106" s="21"/>
      <c r="D106" s="27"/>
      <c r="E106" s="29"/>
      <c r="F106" s="30"/>
      <c r="G106" s="19"/>
      <c r="H106" s="21"/>
      <c r="I106" s="21"/>
      <c r="J106" s="21"/>
      <c r="K106" s="21"/>
      <c r="L106" s="21"/>
      <c r="M106" s="22"/>
    </row>
    <row r="107" spans="1:13" x14ac:dyDescent="0.25">
      <c r="A107" s="69">
        <f t="shared" si="1"/>
        <v>93</v>
      </c>
      <c r="B107" s="21"/>
      <c r="C107" s="21"/>
      <c r="D107" s="28" t="s">
        <v>70</v>
      </c>
      <c r="E107" s="29"/>
      <c r="F107" s="30"/>
      <c r="G107" s="19"/>
      <c r="H107" s="21"/>
      <c r="I107" s="21"/>
      <c r="J107" s="21"/>
      <c r="K107" s="21"/>
      <c r="L107" s="21"/>
      <c r="M107" s="22"/>
    </row>
    <row r="108" spans="1:13" x14ac:dyDescent="0.25">
      <c r="A108" s="69">
        <f t="shared" si="1"/>
        <v>94</v>
      </c>
      <c r="B108" s="21" t="s">
        <v>3</v>
      </c>
      <c r="C108" s="22"/>
      <c r="D108" s="27" t="s">
        <v>112</v>
      </c>
      <c r="E108" s="19">
        <v>1</v>
      </c>
      <c r="F108" s="22" t="s">
        <v>38</v>
      </c>
      <c r="G108" s="19"/>
      <c r="H108" s="21"/>
      <c r="I108" s="21"/>
      <c r="J108" s="21"/>
      <c r="K108" s="21"/>
      <c r="L108" s="21"/>
      <c r="M108" s="22"/>
    </row>
    <row r="109" spans="1:13" x14ac:dyDescent="0.25">
      <c r="A109" s="69">
        <f t="shared" si="1"/>
        <v>95</v>
      </c>
      <c r="B109" s="21"/>
      <c r="C109" s="22"/>
      <c r="D109" s="27" t="s">
        <v>497</v>
      </c>
      <c r="E109" s="29">
        <v>1</v>
      </c>
      <c r="F109" s="30" t="s">
        <v>496</v>
      </c>
      <c r="G109" s="19"/>
      <c r="H109" s="21"/>
      <c r="I109" s="21"/>
      <c r="J109" s="21"/>
      <c r="K109" s="21"/>
      <c r="L109" s="21"/>
      <c r="M109" s="22"/>
    </row>
    <row r="110" spans="1:13" x14ac:dyDescent="0.25">
      <c r="A110" s="69">
        <f t="shared" si="1"/>
        <v>96</v>
      </c>
      <c r="B110" s="21"/>
      <c r="C110" s="13"/>
      <c r="D110" s="27" t="s">
        <v>498</v>
      </c>
      <c r="E110" s="29">
        <v>1</v>
      </c>
      <c r="F110" s="13"/>
      <c r="G110" s="13"/>
      <c r="H110" s="13"/>
      <c r="I110" s="13"/>
      <c r="J110" s="13"/>
      <c r="K110" s="21"/>
      <c r="L110" s="21"/>
      <c r="M110" s="22"/>
    </row>
    <row r="111" spans="1:13" x14ac:dyDescent="0.25">
      <c r="A111" s="69">
        <f t="shared" si="1"/>
        <v>97</v>
      </c>
      <c r="B111" s="21"/>
      <c r="C111" s="13"/>
      <c r="D111" s="27" t="s">
        <v>499</v>
      </c>
      <c r="E111" s="29">
        <v>2</v>
      </c>
      <c r="F111" s="13"/>
      <c r="G111" s="13"/>
      <c r="H111" s="13"/>
      <c r="I111" s="13"/>
      <c r="J111" s="13"/>
      <c r="K111" s="21"/>
      <c r="L111" s="21"/>
      <c r="M111" s="22"/>
    </row>
    <row r="112" spans="1:13" x14ac:dyDescent="0.25">
      <c r="A112" s="69">
        <f t="shared" si="1"/>
        <v>98</v>
      </c>
      <c r="B112" s="21"/>
      <c r="C112" s="13"/>
      <c r="D112" s="27" t="s">
        <v>529</v>
      </c>
      <c r="E112" s="14">
        <v>1</v>
      </c>
      <c r="F112" s="13"/>
      <c r="G112" s="13"/>
      <c r="H112" s="13"/>
      <c r="I112" s="30" t="s">
        <v>530</v>
      </c>
      <c r="J112" s="13"/>
      <c r="K112" s="21"/>
      <c r="L112" s="21"/>
      <c r="M112" s="22"/>
    </row>
    <row r="113" spans="1:13" x14ac:dyDescent="0.25">
      <c r="A113" s="69">
        <f t="shared" si="1"/>
        <v>99</v>
      </c>
      <c r="B113" s="21"/>
      <c r="C113" s="13"/>
      <c r="D113" s="13"/>
      <c r="E113" s="13"/>
      <c r="F113" s="13"/>
      <c r="G113" s="13"/>
      <c r="H113" s="13"/>
      <c r="I113" s="13"/>
      <c r="J113" s="13"/>
      <c r="K113" s="21"/>
      <c r="L113" s="21"/>
      <c r="M113" s="22"/>
    </row>
    <row r="114" spans="1:13" x14ac:dyDescent="0.25">
      <c r="A114" s="69">
        <f t="shared" si="1"/>
        <v>100</v>
      </c>
      <c r="B114" s="21"/>
      <c r="C114" s="13"/>
      <c r="D114" s="13"/>
      <c r="E114" s="13"/>
      <c r="F114" s="13"/>
      <c r="G114" s="13"/>
      <c r="H114" s="13"/>
      <c r="I114" s="13"/>
      <c r="J114" s="13"/>
      <c r="K114" s="21"/>
      <c r="L114" s="21"/>
      <c r="M114" s="21"/>
    </row>
    <row r="115" spans="1:13" x14ac:dyDescent="0.25">
      <c r="A115" s="69">
        <f t="shared" si="1"/>
        <v>101</v>
      </c>
      <c r="B115" s="21"/>
      <c r="C115" s="19"/>
      <c r="E115" s="19"/>
      <c r="F115" s="21"/>
      <c r="G115" s="21"/>
      <c r="H115" s="21"/>
      <c r="I115" s="24"/>
      <c r="J115" s="24"/>
      <c r="L115" s="21"/>
      <c r="M115" s="21"/>
    </row>
    <row r="116" spans="1:13" x14ac:dyDescent="0.25">
      <c r="A116" s="69">
        <f t="shared" si="1"/>
        <v>102</v>
      </c>
      <c r="B116" s="21"/>
      <c r="C116" s="19"/>
      <c r="D116" s="27"/>
      <c r="E116" s="19"/>
      <c r="F116" s="21"/>
      <c r="G116" s="19"/>
      <c r="H116" s="21"/>
      <c r="I116" s="21"/>
      <c r="J116" s="21"/>
      <c r="K116" s="21"/>
      <c r="L116" s="21"/>
      <c r="M116" s="21"/>
    </row>
    <row r="117" spans="1:13" s="33" customFormat="1" x14ac:dyDescent="0.25">
      <c r="A117" s="19"/>
      <c r="B117" s="31"/>
      <c r="C117" s="31"/>
      <c r="D117" s="32"/>
      <c r="E117" s="31"/>
      <c r="F117" s="31"/>
      <c r="G117" s="31"/>
      <c r="H117" s="31"/>
      <c r="I117" s="31"/>
      <c r="J117" s="31"/>
      <c r="K117" s="31"/>
      <c r="L117" s="31"/>
      <c r="M117" s="31"/>
    </row>
    <row r="118" spans="1:13" ht="15" customHeight="1" x14ac:dyDescent="0.25">
      <c r="A118" s="19"/>
      <c r="B118" s="31"/>
      <c r="C118" s="31"/>
      <c r="D118" s="32"/>
      <c r="E118" s="31"/>
      <c r="F118" s="31"/>
      <c r="G118" s="31"/>
      <c r="H118" s="31"/>
      <c r="I118" s="31"/>
      <c r="J118" s="31"/>
      <c r="K118" s="31"/>
      <c r="L118" s="31"/>
      <c r="M118" s="31"/>
    </row>
    <row r="119" spans="1:13" x14ac:dyDescent="0.25">
      <c r="A119" s="19"/>
      <c r="B119" s="31"/>
      <c r="C119" s="31"/>
      <c r="D119" s="32"/>
      <c r="E119" s="31"/>
      <c r="F119" s="31"/>
      <c r="G119" s="31"/>
      <c r="H119" s="31"/>
      <c r="I119" s="31"/>
      <c r="J119" s="31"/>
      <c r="K119" s="31"/>
      <c r="L119" s="31"/>
      <c r="M119" s="31"/>
    </row>
    <row r="120" spans="1:13" x14ac:dyDescent="0.25">
      <c r="A120" s="19"/>
      <c r="B120" s="31"/>
      <c r="C120" s="31"/>
      <c r="D120" s="32"/>
      <c r="E120" s="31"/>
      <c r="F120" s="31"/>
      <c r="G120" s="31"/>
      <c r="H120" s="31"/>
      <c r="I120" s="31"/>
      <c r="J120" s="31"/>
      <c r="K120" s="31"/>
      <c r="L120" s="31"/>
      <c r="M120" s="31"/>
    </row>
    <row r="121" spans="1:13" x14ac:dyDescent="0.25">
      <c r="A121" s="19"/>
      <c r="B121" s="31"/>
      <c r="C121" s="31"/>
      <c r="D121" s="32"/>
      <c r="E121" s="31"/>
      <c r="F121" s="31"/>
      <c r="G121" s="31"/>
      <c r="H121" s="31"/>
      <c r="I121" s="31"/>
      <c r="J121" s="31"/>
      <c r="K121" s="31"/>
      <c r="L121" s="31"/>
      <c r="M121" s="31"/>
    </row>
    <row r="122" spans="1:13" x14ac:dyDescent="0.25">
      <c r="A122" s="19"/>
      <c r="B122" s="31"/>
      <c r="C122" s="31"/>
      <c r="D122" s="32"/>
      <c r="E122" s="31"/>
      <c r="F122" s="31"/>
      <c r="G122" s="31"/>
      <c r="H122" s="31"/>
      <c r="I122" s="31"/>
      <c r="J122" s="31"/>
      <c r="K122" s="31"/>
      <c r="L122" s="31"/>
      <c r="M122" s="31"/>
    </row>
    <row r="123" spans="1:13" x14ac:dyDescent="0.25">
      <c r="A123" s="19"/>
      <c r="B123" s="31"/>
      <c r="C123" s="31"/>
      <c r="D123" s="32"/>
      <c r="E123" s="31"/>
      <c r="F123" s="31"/>
      <c r="G123" s="31"/>
      <c r="H123" s="31"/>
      <c r="I123" s="31"/>
      <c r="J123" s="31"/>
      <c r="K123" s="31"/>
      <c r="L123" s="31"/>
      <c r="M123" s="31"/>
    </row>
  </sheetData>
  <phoneticPr fontId="5" type="noConversion"/>
  <conditionalFormatting sqref="L115:M115 H115:J115 E117:F123 H116:M123 H91:L91 I80:M80 H70 J70 F7:F8 D13 F12 H84 M21 K21 K18:M18 M28:M29 E108:F108 A117:C123 A14:F14 K110:L114 B110:B114 D116:F116 E115:F115 F106 B79:C79 H68:J68 L68:M68 E92:F92 I83:M85 B81:F85 H81:M82 B86:C87 E86:F87 H86:M90 B88:F90 B91:E91 D110:D112 H96:L96 H97:J97 H94:J95 H50:I50 K50:M50 H54:J54 L54:M54 L28 B80:D80 B75:F76 B48:C48 B77:C77 B47:D47 B45:C46 B99:D100 B98:C98 F98 D102:E103 D98:D99 B95:D97 B92:C92 B104:D104 B106:D109 B105:C105 D101 H102:J103 H104:L109 H98:L101 B101:C103 B94:C94 E77:F80 B78:D78 H18:I18 E46:E48 H28:K29 D19:F19 E15:F16 A15:C16 D16 K33:M33 I33 B35:C37 E35:F37 F22 B22:D22 H71:M79 F72:F74 B72:D74 B44:E44 F44:F48 H13:M17 B17:F18 B20:F21 H19:M20 D38:F39 E42:F42 B38:B39 B43:F43 B40:F41 B42:C42 H34:M49 L70:M70 H69:M69 H51:M53 H55:M67 B115:C116 H93:L93 M91:M114 B93 H30:M32 H22:M27 B23:F34 A17:A116 B49:F71">
    <cfRule type="cellIs" dxfId="83" priority="78" operator="equal">
      <formula>"TBD"</formula>
    </cfRule>
  </conditionalFormatting>
  <conditionalFormatting sqref="L115 F115:F116 M91 H89:M89 E85:F86 E83:F83 H62:M62 H70 J22:M22 M21 K21 M28:M29 J28:K29 K43:M44 L70:M70 K86:K87 K48 L41 H25:M25 F89:F90 F92 K75:L75 K72:K74 K81:K82 I88 F19 H19:J19 L54 L28 E75 E80 I76:I79 J35:L35 H35:J37 H24:J24 L19 K33:L33 I33 F32 H32:L32 H28:H29 H22 F21:F22 F25 I51:J52 I63 I71:I74 I66:J67 H34:L34 H17:L17 F17 F34:F36 F41 F38:F39 F43:F48 H40:J48 F70:F74 I55:L59 I69:L69 I54:J54 I61 I53 H64:M65 F28:F29 I30:I31 I26:I27">
    <cfRule type="cellIs" dxfId="82" priority="76" operator="equal">
      <formula>"顺延"</formula>
    </cfRule>
    <cfRule type="containsText" dxfId="81" priority="77" operator="containsText" text="已完成">
      <formula>NOT(ISERROR(SEARCH("已完成",E17)))</formula>
    </cfRule>
  </conditionalFormatting>
  <conditionalFormatting sqref="L115 F115:F116 M91 H89:M89 E85:F86 E83:F83 H62:M62 H70 J22:M22 I1:I6 M21 K21 M28:M29 J28:K29 K43:M44 L70:M70 K86:K87 K48 L41 H25:M25 F89:F90 F92 K75:L75 K72:K74 K81:K82 I88 F19 H19:J19 L54 L28 E75 E80 I76:I79 J35:L35 H35:J37 H24:J24 L19 K33:L33 I33 F32 H32:L32 H28:H29 H22 F25 F21:F22 I51:J52 I71:I74 I63 I66:J67 H34:L34 H17:L17 F34:F36 F17 F41 F38:F39 F43:F48 H40:J48 F70:F74 I55:L59 I69:L69 I54:J54 I61 I53 H64:M65 F28:F29 I30:I31 I26:I27">
    <cfRule type="cellIs" dxfId="80" priority="75" operator="equal">
      <formula>"已完成"</formula>
    </cfRule>
  </conditionalFormatting>
  <conditionalFormatting sqref="D117:D123 D66 D53">
    <cfRule type="cellIs" dxfId="79" priority="74" operator="equal">
      <formula>"未完成"</formula>
    </cfRule>
  </conditionalFormatting>
  <conditionalFormatting sqref="H21:J21 E22 E43:E47">
    <cfRule type="cellIs" dxfId="78" priority="73" operator="equal">
      <formula>"TBD"</formula>
    </cfRule>
  </conditionalFormatting>
  <conditionalFormatting sqref="H21:J21">
    <cfRule type="cellIs" dxfId="77" priority="71" operator="equal">
      <formula>"顺延"</formula>
    </cfRule>
    <cfRule type="containsText" dxfId="76" priority="72" operator="containsText" text="已完成">
      <formula>NOT(ISERROR(SEARCH("已完成",H21)))</formula>
    </cfRule>
  </conditionalFormatting>
  <conditionalFormatting sqref="H21:J21">
    <cfRule type="cellIs" dxfId="75" priority="70" operator="equal">
      <formula>"已完成"</formula>
    </cfRule>
  </conditionalFormatting>
  <conditionalFormatting sqref="J53">
    <cfRule type="cellIs" dxfId="74" priority="69" operator="equal">
      <formula>"TBD"</formula>
    </cfRule>
  </conditionalFormatting>
  <conditionalFormatting sqref="J53">
    <cfRule type="cellIs" dxfId="73" priority="67" operator="equal">
      <formula>"顺延"</formula>
    </cfRule>
    <cfRule type="containsText" dxfId="72" priority="68" operator="containsText" text="已完成">
      <formula>NOT(ISERROR(SEARCH("已完成",J53)))</formula>
    </cfRule>
  </conditionalFormatting>
  <conditionalFormatting sqref="J53">
    <cfRule type="cellIs" dxfId="71" priority="66" operator="equal">
      <formula>"已完成"</formula>
    </cfRule>
  </conditionalFormatting>
  <conditionalFormatting sqref="K92:L92">
    <cfRule type="cellIs" dxfId="70" priority="57" operator="equal">
      <formula>"TBD"</formula>
    </cfRule>
  </conditionalFormatting>
  <conditionalFormatting sqref="F37">
    <cfRule type="cellIs" dxfId="69" priority="54" operator="equal">
      <formula>"顺延"</formula>
    </cfRule>
    <cfRule type="containsText" dxfId="68" priority="55" operator="containsText" text="已完成">
      <formula>NOT(ISERROR(SEARCH("已完成",F37)))</formula>
    </cfRule>
  </conditionalFormatting>
  <conditionalFormatting sqref="F37">
    <cfRule type="cellIs" dxfId="67" priority="53" operator="equal">
      <formula>"已完成"</formula>
    </cfRule>
  </conditionalFormatting>
  <conditionalFormatting sqref="F40">
    <cfRule type="cellIs" dxfId="66" priority="51" operator="equal">
      <formula>"顺延"</formula>
    </cfRule>
    <cfRule type="containsText" dxfId="65" priority="52" operator="containsText" text="已完成">
      <formula>NOT(ISERROR(SEARCH("已完成",F40)))</formula>
    </cfRule>
  </conditionalFormatting>
  <conditionalFormatting sqref="F40">
    <cfRule type="cellIs" dxfId="64" priority="50" operator="equal">
      <formula>"已完成"</formula>
    </cfRule>
  </conditionalFormatting>
  <conditionalFormatting sqref="D79">
    <cfRule type="cellIs" dxfId="63" priority="48" operator="equal">
      <formula>"TBD"</formula>
    </cfRule>
  </conditionalFormatting>
  <conditionalFormatting sqref="F36:F37 F43:F48">
    <cfRule type="cellIs" dxfId="62" priority="45" operator="equal">
      <formula>"顺延"</formula>
    </cfRule>
    <cfRule type="containsText" dxfId="61" priority="46" operator="containsText" text="已完成">
      <formula>NOT(ISERROR(SEARCH("已完成",F36)))</formula>
    </cfRule>
  </conditionalFormatting>
  <conditionalFormatting sqref="F36:F37 F43:F48">
    <cfRule type="cellIs" dxfId="60" priority="44" operator="equal">
      <formula>"已完成"</formula>
    </cfRule>
  </conditionalFormatting>
  <conditionalFormatting sqref="F40">
    <cfRule type="cellIs" dxfId="59" priority="42" operator="equal">
      <formula>"顺延"</formula>
    </cfRule>
    <cfRule type="containsText" dxfId="58" priority="43" operator="containsText" text="已完成">
      <formula>NOT(ISERROR(SEARCH("已完成",F40)))</formula>
    </cfRule>
  </conditionalFormatting>
  <conditionalFormatting sqref="F40">
    <cfRule type="cellIs" dxfId="57" priority="41" operator="equal">
      <formula>"已完成"</formula>
    </cfRule>
  </conditionalFormatting>
  <conditionalFormatting sqref="F38:F39">
    <cfRule type="cellIs" dxfId="56" priority="39" operator="equal">
      <formula>"顺延"</formula>
    </cfRule>
    <cfRule type="containsText" dxfId="55" priority="40" operator="containsText" text="已完成">
      <formula>NOT(ISERROR(SEARCH("已完成",F38)))</formula>
    </cfRule>
  </conditionalFormatting>
  <conditionalFormatting sqref="F38:F39">
    <cfRule type="cellIs" dxfId="54" priority="38" operator="equal">
      <formula>"已完成"</formula>
    </cfRule>
  </conditionalFormatting>
  <conditionalFormatting sqref="D15">
    <cfRule type="cellIs" dxfId="53" priority="37" operator="equal">
      <formula>"TBD"</formula>
    </cfRule>
  </conditionalFormatting>
  <conditionalFormatting sqref="J53:L53">
    <cfRule type="cellIs" dxfId="52" priority="35" operator="equal">
      <formula>"顺延"</formula>
    </cfRule>
    <cfRule type="containsText" dxfId="51" priority="36" operator="containsText" text="已完成">
      <formula>NOT(ISERROR(SEARCH("已完成",J53)))</formula>
    </cfRule>
  </conditionalFormatting>
  <conditionalFormatting sqref="J53:L53">
    <cfRule type="cellIs" dxfId="50" priority="34" operator="equal">
      <formula>"已完成"</formula>
    </cfRule>
  </conditionalFormatting>
  <conditionalFormatting sqref="K68 K70">
    <cfRule type="cellIs" dxfId="49" priority="33" operator="equal">
      <formula>"TBD"</formula>
    </cfRule>
  </conditionalFormatting>
  <conditionalFormatting sqref="K68 K70">
    <cfRule type="cellIs" dxfId="48" priority="31" operator="equal">
      <formula>"顺延"</formula>
    </cfRule>
    <cfRule type="containsText" dxfId="47" priority="32" operator="containsText" text="已完成">
      <formula>NOT(ISERROR(SEARCH("已完成",K68)))</formula>
    </cfRule>
  </conditionalFormatting>
  <conditionalFormatting sqref="K68 K70">
    <cfRule type="cellIs" dxfId="46" priority="30" operator="equal">
      <formula>"已完成"</formula>
    </cfRule>
  </conditionalFormatting>
  <conditionalFormatting sqref="H92:J92">
    <cfRule type="cellIs" dxfId="45" priority="29" operator="equal">
      <formula>"TBD"</formula>
    </cfRule>
  </conditionalFormatting>
  <conditionalFormatting sqref="D92">
    <cfRule type="cellIs" dxfId="44" priority="28" operator="equal">
      <formula>"TBD"</formula>
    </cfRule>
  </conditionalFormatting>
  <conditionalFormatting sqref="D86:D87">
    <cfRule type="cellIs" dxfId="43" priority="27" operator="equal">
      <formula>"TBD"</formula>
    </cfRule>
  </conditionalFormatting>
  <conditionalFormatting sqref="L102:L103">
    <cfRule type="cellIs" dxfId="42" priority="26" operator="equal">
      <formula>"TBD"</formula>
    </cfRule>
  </conditionalFormatting>
  <conditionalFormatting sqref="D94">
    <cfRule type="cellIs" dxfId="41" priority="25" operator="equal">
      <formula>"TBD"</formula>
    </cfRule>
  </conditionalFormatting>
  <conditionalFormatting sqref="B19:C19">
    <cfRule type="cellIs" dxfId="40" priority="22" operator="equal">
      <formula>"TBD"</formula>
    </cfRule>
  </conditionalFormatting>
  <conditionalFormatting sqref="H20">
    <cfRule type="cellIs" dxfId="39" priority="19" operator="equal">
      <formula>"TBD"</formula>
    </cfRule>
  </conditionalFormatting>
  <conditionalFormatting sqref="D35:D37 D42">
    <cfRule type="cellIs" dxfId="38" priority="15" operator="equal">
      <formula>"TBD"</formula>
    </cfRule>
  </conditionalFormatting>
  <conditionalFormatting sqref="C93">
    <cfRule type="cellIs" dxfId="37" priority="14" operator="equal">
      <formula>"TBD"</formula>
    </cfRule>
  </conditionalFormatting>
  <conditionalFormatting sqref="D93">
    <cfRule type="cellIs" dxfId="36" priority="13" operator="equal">
      <formula>"TBD"</formula>
    </cfRule>
  </conditionalFormatting>
  <conditionalFormatting sqref="E72:E74">
    <cfRule type="cellIs" dxfId="35" priority="11" operator="equal">
      <formula>"TBD"</formula>
    </cfRule>
  </conditionalFormatting>
  <conditionalFormatting sqref="D77">
    <cfRule type="cellIs" dxfId="34" priority="7" operator="equal">
      <formula>"TBD"</formula>
    </cfRule>
  </conditionalFormatting>
  <conditionalFormatting sqref="F18">
    <cfRule type="cellIs" dxfId="33" priority="6" operator="equal">
      <formula>"TBD"</formula>
    </cfRule>
  </conditionalFormatting>
  <conditionalFormatting sqref="D45:D46">
    <cfRule type="cellIs" dxfId="32" priority="5" operator="equal">
      <formula>"TBD"</formula>
    </cfRule>
  </conditionalFormatting>
  <conditionalFormatting sqref="C38:C39">
    <cfRule type="cellIs" dxfId="31" priority="2" operator="equal">
      <formula>"TBD"</formula>
    </cfRule>
  </conditionalFormatting>
  <conditionalFormatting sqref="D105">
    <cfRule type="cellIs" dxfId="30"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184"/>
  <sheetViews>
    <sheetView topLeftCell="C1" workbookViewId="0">
      <selection activeCell="S8" sqref="S8"/>
    </sheetView>
  </sheetViews>
  <sheetFormatPr baseColWidth="10" defaultColWidth="10.1640625" defaultRowHeight="17" x14ac:dyDescent="0.25"/>
  <cols>
    <col min="1" max="1" width="7.5" style="72" customWidth="1"/>
    <col min="2" max="2" width="37.1640625" style="67" customWidth="1"/>
    <col min="3" max="3" width="8.6640625" style="67" customWidth="1"/>
    <col min="4" max="4" width="8.6640625" style="81" customWidth="1"/>
    <col min="5" max="5" width="7.1640625" style="81" customWidth="1"/>
    <col min="6" max="6" width="29.5" style="80" customWidth="1"/>
    <col min="7" max="7" width="36.1640625" style="67" customWidth="1"/>
    <col min="8" max="8" width="6" style="83" customWidth="1"/>
    <col min="9" max="9" width="4.83203125" style="68" customWidth="1"/>
    <col min="10" max="10" width="34.1640625" style="67" bestFit="1" customWidth="1"/>
    <col min="11" max="11" width="6.5" style="67" bestFit="1" customWidth="1"/>
    <col min="12" max="12" width="5.1640625" style="68" bestFit="1" customWidth="1"/>
    <col min="13" max="13" width="43.1640625" style="67" customWidth="1"/>
    <col min="14" max="14" width="6.5" style="67" bestFit="1" customWidth="1"/>
    <col min="15" max="15" width="5.1640625" style="68" bestFit="1" customWidth="1"/>
    <col min="16" max="16" width="29.6640625" style="67" bestFit="1" customWidth="1"/>
    <col min="17" max="17" width="6.5" style="67" bestFit="1" customWidth="1"/>
    <col min="18" max="18" width="5.1640625" style="68" bestFit="1" customWidth="1"/>
    <col min="19" max="19" width="27.6640625" style="67" customWidth="1"/>
    <col min="20" max="20" width="4.5" style="67" bestFit="1" customWidth="1"/>
    <col min="21" max="21" width="5.1640625" style="68" bestFit="1" customWidth="1"/>
    <col min="22" max="22" width="24.1640625" style="67" customWidth="1"/>
    <col min="23" max="23" width="10.1640625" style="83"/>
    <col min="24" max="16384" width="10.1640625" style="67"/>
  </cols>
  <sheetData>
    <row r="2" spans="1:23" s="72" customFormat="1" x14ac:dyDescent="0.25">
      <c r="B2" s="72" t="s">
        <v>617</v>
      </c>
      <c r="D2" s="73"/>
      <c r="E2" s="73" t="s">
        <v>71</v>
      </c>
      <c r="F2" s="74" t="s">
        <v>72</v>
      </c>
      <c r="G2" s="72" t="s">
        <v>630</v>
      </c>
      <c r="H2" s="75"/>
      <c r="I2" s="76" t="s">
        <v>73</v>
      </c>
      <c r="J2" s="72" t="s">
        <v>631</v>
      </c>
      <c r="L2" s="76" t="s">
        <v>73</v>
      </c>
      <c r="M2" s="72" t="s">
        <v>632</v>
      </c>
      <c r="O2" s="76" t="s">
        <v>73</v>
      </c>
      <c r="P2" s="72" t="s">
        <v>633</v>
      </c>
      <c r="R2" s="76" t="s">
        <v>73</v>
      </c>
      <c r="S2" s="72" t="s">
        <v>634</v>
      </c>
      <c r="U2" s="76" t="s">
        <v>73</v>
      </c>
      <c r="V2" s="72" t="s">
        <v>635</v>
      </c>
      <c r="W2" s="75"/>
    </row>
    <row r="3" spans="1:23" x14ac:dyDescent="0.25">
      <c r="A3" s="72" t="s">
        <v>618</v>
      </c>
      <c r="G3" s="79"/>
    </row>
    <row r="4" spans="1:23" x14ac:dyDescent="0.25">
      <c r="B4" s="109" t="s">
        <v>141</v>
      </c>
      <c r="D4" s="81">
        <v>1</v>
      </c>
      <c r="E4" s="81">
        <v>2</v>
      </c>
      <c r="G4" s="80" t="str">
        <f t="shared" ref="G4:G27" si="0">IF($E4=1,$B4," ")</f>
        <v xml:space="preserve"> </v>
      </c>
      <c r="H4" s="85" t="str">
        <f t="shared" ref="H4:H27" si="1">IF($E4=1,$D4," ")</f>
        <v xml:space="preserve"> </v>
      </c>
      <c r="I4" s="86"/>
      <c r="J4" s="80" t="str">
        <f t="shared" ref="J4:J27" si="2">IF($E4=2,$B4," ")</f>
        <v>升级文案需求</v>
      </c>
      <c r="K4" s="85">
        <f t="shared" ref="K4:K27" si="3">IF($E4=2,$D4," ")</f>
        <v>1</v>
      </c>
      <c r="L4" s="86"/>
      <c r="M4" s="80" t="str">
        <f t="shared" ref="M4:M27" si="4">IF($E4=3,$B4," ")</f>
        <v xml:space="preserve"> </v>
      </c>
      <c r="N4" s="85" t="str">
        <f t="shared" ref="N4:N27" si="5">IF($E4=3,$D4," ")</f>
        <v xml:space="preserve"> </v>
      </c>
      <c r="O4" s="86"/>
      <c r="P4" s="80" t="str">
        <f t="shared" ref="P4:P27" si="6">IF($E4=4,$B4," ")</f>
        <v xml:space="preserve"> </v>
      </c>
      <c r="Q4" s="85" t="str">
        <f t="shared" ref="Q4:Q27" si="7">IF($E4=4,$D4," ")</f>
        <v xml:space="preserve"> </v>
      </c>
      <c r="R4" s="86"/>
      <c r="S4" s="80" t="str">
        <f t="shared" ref="S4:S27" si="8">IF($E4=5,$B4," ")</f>
        <v xml:space="preserve"> </v>
      </c>
      <c r="T4" s="85" t="str">
        <f t="shared" ref="T4:T27" si="9">IF($E4=5,$D4," ")</f>
        <v xml:space="preserve"> </v>
      </c>
      <c r="V4" s="80" t="str">
        <f t="shared" ref="V4:V27" si="10">IF($E4=6,$B4," ")</f>
        <v xml:space="preserve"> </v>
      </c>
      <c r="W4" s="101" t="str">
        <f t="shared" ref="W4:W27" si="11">IF($E4=6,$D4," ")</f>
        <v xml:space="preserve"> </v>
      </c>
    </row>
    <row r="5" spans="1:23" x14ac:dyDescent="0.25">
      <c r="B5" s="88"/>
      <c r="G5" s="80" t="str">
        <f t="shared" si="0"/>
        <v xml:space="preserve"> </v>
      </c>
      <c r="H5" s="85" t="str">
        <f t="shared" si="1"/>
        <v xml:space="preserve"> </v>
      </c>
      <c r="I5" s="86"/>
      <c r="J5" s="80" t="str">
        <f t="shared" si="2"/>
        <v xml:space="preserve"> </v>
      </c>
      <c r="K5" s="85" t="str">
        <f t="shared" si="3"/>
        <v xml:space="preserve"> </v>
      </c>
      <c r="L5" s="86"/>
      <c r="M5" s="80"/>
      <c r="N5" s="85"/>
      <c r="O5" s="86"/>
      <c r="P5" s="80"/>
      <c r="Q5" s="85"/>
      <c r="R5" s="86"/>
      <c r="S5" s="80"/>
      <c r="T5" s="85"/>
      <c r="V5" s="80"/>
      <c r="W5" s="101"/>
    </row>
    <row r="6" spans="1:23" x14ac:dyDescent="0.25">
      <c r="B6" s="109" t="s">
        <v>142</v>
      </c>
      <c r="D6" s="81">
        <v>1</v>
      </c>
      <c r="E6" s="81">
        <v>3</v>
      </c>
      <c r="F6" s="80" t="s">
        <v>123</v>
      </c>
      <c r="G6" s="80" t="str">
        <f t="shared" si="0"/>
        <v xml:space="preserve"> </v>
      </c>
      <c r="H6" s="85" t="str">
        <f t="shared" si="1"/>
        <v xml:space="preserve"> </v>
      </c>
      <c r="I6" s="86"/>
      <c r="J6" s="80" t="str">
        <f t="shared" si="2"/>
        <v xml:space="preserve"> </v>
      </c>
      <c r="K6" s="85" t="str">
        <f t="shared" si="3"/>
        <v xml:space="preserve"> </v>
      </c>
      <c r="L6" s="86"/>
      <c r="M6" s="80" t="str">
        <f t="shared" si="4"/>
        <v>具体任务， 1-8对话 + 审核</v>
      </c>
      <c r="N6" s="85">
        <f t="shared" si="5"/>
        <v>1</v>
      </c>
      <c r="O6" s="86"/>
      <c r="P6" s="80" t="str">
        <f t="shared" si="6"/>
        <v xml:space="preserve"> </v>
      </c>
      <c r="Q6" s="85" t="str">
        <f t="shared" si="7"/>
        <v xml:space="preserve"> </v>
      </c>
      <c r="R6" s="86"/>
      <c r="S6" s="80" t="str">
        <f t="shared" si="8"/>
        <v xml:space="preserve"> </v>
      </c>
      <c r="T6" s="85" t="str">
        <f t="shared" si="9"/>
        <v xml:space="preserve"> </v>
      </c>
      <c r="V6" s="80" t="str">
        <f t="shared" si="10"/>
        <v xml:space="preserve"> </v>
      </c>
      <c r="W6" s="101" t="str">
        <f t="shared" si="11"/>
        <v xml:space="preserve"> </v>
      </c>
    </row>
    <row r="7" spans="1:23" x14ac:dyDescent="0.25">
      <c r="A7" s="67"/>
      <c r="B7" s="88"/>
      <c r="G7" s="80" t="str">
        <f t="shared" si="0"/>
        <v xml:space="preserve"> </v>
      </c>
      <c r="H7" s="85" t="str">
        <f t="shared" si="1"/>
        <v xml:space="preserve"> </v>
      </c>
      <c r="I7" s="86"/>
      <c r="J7" s="80" t="str">
        <f t="shared" si="2"/>
        <v xml:space="preserve"> </v>
      </c>
      <c r="K7" s="85" t="str">
        <f t="shared" si="3"/>
        <v xml:space="preserve"> </v>
      </c>
      <c r="L7" s="86"/>
      <c r="M7" s="80" t="str">
        <f t="shared" si="4"/>
        <v xml:space="preserve"> </v>
      </c>
      <c r="N7" s="85" t="str">
        <f t="shared" si="5"/>
        <v xml:space="preserve"> </v>
      </c>
      <c r="O7" s="86"/>
      <c r="P7" s="80" t="str">
        <f t="shared" si="6"/>
        <v xml:space="preserve"> </v>
      </c>
      <c r="Q7" s="85" t="str">
        <f t="shared" si="7"/>
        <v xml:space="preserve"> </v>
      </c>
      <c r="R7" s="86"/>
      <c r="S7" s="80" t="str">
        <f t="shared" si="8"/>
        <v xml:space="preserve"> </v>
      </c>
      <c r="T7" s="85" t="str">
        <f t="shared" si="9"/>
        <v xml:space="preserve"> </v>
      </c>
      <c r="V7" s="80" t="str">
        <f t="shared" si="10"/>
        <v xml:space="preserve"> </v>
      </c>
      <c r="W7" s="101" t="str">
        <f t="shared" si="11"/>
        <v xml:space="preserve"> </v>
      </c>
    </row>
    <row r="8" spans="1:23" x14ac:dyDescent="0.25">
      <c r="A8" s="67"/>
      <c r="B8" s="88" t="s">
        <v>619</v>
      </c>
      <c r="G8" s="80" t="str">
        <f t="shared" si="0"/>
        <v xml:space="preserve"> </v>
      </c>
      <c r="H8" s="85" t="str">
        <f t="shared" si="1"/>
        <v xml:space="preserve"> </v>
      </c>
      <c r="I8" s="86"/>
      <c r="J8" s="80" t="str">
        <f t="shared" si="2"/>
        <v xml:space="preserve"> </v>
      </c>
      <c r="K8" s="85" t="str">
        <f t="shared" si="3"/>
        <v xml:space="preserve"> </v>
      </c>
      <c r="L8" s="86"/>
      <c r="M8" s="80" t="str">
        <f t="shared" si="4"/>
        <v xml:space="preserve"> </v>
      </c>
      <c r="N8" s="85" t="str">
        <f t="shared" si="5"/>
        <v xml:space="preserve"> </v>
      </c>
      <c r="O8" s="86"/>
      <c r="P8" s="80"/>
      <c r="Q8" s="85"/>
      <c r="R8" s="86"/>
      <c r="S8" s="80"/>
      <c r="T8" s="85"/>
      <c r="V8" s="80"/>
      <c r="W8" s="101"/>
    </row>
    <row r="9" spans="1:23" x14ac:dyDescent="0.25">
      <c r="A9" s="67"/>
      <c r="B9" s="79" t="s">
        <v>74</v>
      </c>
      <c r="D9" s="84">
        <v>3</v>
      </c>
      <c r="E9" s="81">
        <v>4</v>
      </c>
      <c r="G9" s="80" t="str">
        <f t="shared" si="0"/>
        <v xml:space="preserve"> </v>
      </c>
      <c r="H9" s="85" t="str">
        <f t="shared" si="1"/>
        <v xml:space="preserve"> </v>
      </c>
      <c r="I9" s="86"/>
      <c r="J9" s="80" t="str">
        <f t="shared" si="2"/>
        <v xml:space="preserve"> </v>
      </c>
      <c r="K9" s="85" t="str">
        <f t="shared" si="3"/>
        <v xml:space="preserve"> </v>
      </c>
      <c r="L9" s="86"/>
      <c r="M9" s="80" t="str">
        <f t="shared" si="4"/>
        <v xml:space="preserve"> </v>
      </c>
      <c r="N9" s="85" t="str">
        <f t="shared" si="5"/>
        <v xml:space="preserve"> </v>
      </c>
      <c r="O9" s="86"/>
      <c r="P9" s="80" t="str">
        <f t="shared" si="6"/>
        <v>收费点方案</v>
      </c>
      <c r="Q9" s="85">
        <f t="shared" si="7"/>
        <v>3</v>
      </c>
      <c r="R9" s="86"/>
      <c r="S9" s="80" t="str">
        <f t="shared" si="8"/>
        <v xml:space="preserve"> </v>
      </c>
      <c r="T9" s="85" t="str">
        <f t="shared" si="9"/>
        <v xml:space="preserve"> </v>
      </c>
      <c r="V9" s="80" t="str">
        <f t="shared" si="10"/>
        <v xml:space="preserve"> </v>
      </c>
      <c r="W9" s="101" t="str">
        <f t="shared" si="11"/>
        <v xml:space="preserve"> </v>
      </c>
    </row>
    <row r="10" spans="1:23" x14ac:dyDescent="0.25">
      <c r="A10" s="67"/>
      <c r="G10" s="80" t="str">
        <f t="shared" si="0"/>
        <v xml:space="preserve"> </v>
      </c>
      <c r="H10" s="85" t="str">
        <f t="shared" si="1"/>
        <v xml:space="preserve"> </v>
      </c>
      <c r="I10" s="86"/>
      <c r="J10" s="80" t="str">
        <f t="shared" si="2"/>
        <v xml:space="preserve"> </v>
      </c>
      <c r="K10" s="85" t="str">
        <f t="shared" si="3"/>
        <v xml:space="preserve"> </v>
      </c>
      <c r="L10" s="86"/>
      <c r="M10" s="80" t="str">
        <f t="shared" si="4"/>
        <v xml:space="preserve"> </v>
      </c>
      <c r="N10" s="85" t="str">
        <f t="shared" si="5"/>
        <v xml:space="preserve"> </v>
      </c>
      <c r="O10" s="86"/>
      <c r="P10" s="80" t="str">
        <f t="shared" si="6"/>
        <v xml:space="preserve"> </v>
      </c>
      <c r="Q10" s="85" t="str">
        <f t="shared" si="7"/>
        <v xml:space="preserve"> </v>
      </c>
      <c r="R10" s="86"/>
      <c r="S10" s="80"/>
      <c r="T10" s="85"/>
      <c r="V10" s="80"/>
      <c r="W10" s="101"/>
    </row>
    <row r="11" spans="1:23" x14ac:dyDescent="0.25">
      <c r="A11" s="67"/>
      <c r="B11" s="88" t="s">
        <v>143</v>
      </c>
      <c r="D11" s="81">
        <v>3</v>
      </c>
      <c r="E11" s="81">
        <v>5</v>
      </c>
      <c r="G11" s="80" t="str">
        <f t="shared" si="0"/>
        <v xml:space="preserve"> </v>
      </c>
      <c r="H11" s="85" t="str">
        <f t="shared" si="1"/>
        <v xml:space="preserve"> </v>
      </c>
      <c r="I11" s="86"/>
      <c r="J11" s="80" t="str">
        <f t="shared" si="2"/>
        <v xml:space="preserve"> </v>
      </c>
      <c r="K11" s="85" t="str">
        <f t="shared" si="3"/>
        <v xml:space="preserve"> </v>
      </c>
      <c r="L11" s="86"/>
      <c r="M11" s="80" t="str">
        <f t="shared" si="4"/>
        <v xml:space="preserve"> </v>
      </c>
      <c r="N11" s="85" t="str">
        <f t="shared" si="5"/>
        <v xml:space="preserve"> </v>
      </c>
      <c r="O11" s="86"/>
      <c r="P11" s="80" t="str">
        <f t="shared" si="6"/>
        <v xml:space="preserve"> </v>
      </c>
      <c r="Q11" s="85" t="str">
        <f t="shared" si="7"/>
        <v xml:space="preserve"> </v>
      </c>
      <c r="R11" s="86"/>
      <c r="S11" s="80" t="str">
        <f t="shared" si="8"/>
        <v>立绘需求其他， 共8个</v>
      </c>
      <c r="T11" s="85">
        <f t="shared" si="9"/>
        <v>3</v>
      </c>
      <c r="V11" s="80"/>
      <c r="W11" s="101"/>
    </row>
    <row r="12" spans="1:23" x14ac:dyDescent="0.25">
      <c r="A12" s="67"/>
      <c r="B12" s="67" t="s">
        <v>75</v>
      </c>
      <c r="D12" s="81">
        <v>2</v>
      </c>
      <c r="E12" s="81">
        <v>5</v>
      </c>
      <c r="G12" s="80" t="str">
        <f t="shared" si="0"/>
        <v xml:space="preserve"> </v>
      </c>
      <c r="H12" s="85" t="str">
        <f t="shared" si="1"/>
        <v xml:space="preserve"> </v>
      </c>
      <c r="I12" s="86"/>
      <c r="J12" s="80" t="str">
        <f t="shared" si="2"/>
        <v xml:space="preserve"> </v>
      </c>
      <c r="K12" s="85" t="str">
        <f t="shared" si="3"/>
        <v xml:space="preserve"> </v>
      </c>
      <c r="L12" s="86"/>
      <c r="M12" s="80" t="str">
        <f t="shared" si="4"/>
        <v xml:space="preserve"> </v>
      </c>
      <c r="N12" s="85" t="str">
        <f t="shared" si="5"/>
        <v xml:space="preserve"> </v>
      </c>
      <c r="O12" s="86"/>
      <c r="P12" s="80" t="str">
        <f t="shared" si="6"/>
        <v xml:space="preserve"> </v>
      </c>
      <c r="Q12" s="85" t="str">
        <f t="shared" si="7"/>
        <v xml:space="preserve"> </v>
      </c>
      <c r="R12" s="86"/>
      <c r="S12" s="80" t="str">
        <f t="shared" si="8"/>
        <v>审核投放价值，和各种道具价值</v>
      </c>
      <c r="T12" s="85">
        <f t="shared" si="9"/>
        <v>2</v>
      </c>
      <c r="V12" s="80" t="str">
        <f t="shared" si="10"/>
        <v xml:space="preserve"> </v>
      </c>
      <c r="W12" s="101" t="str">
        <f t="shared" si="11"/>
        <v xml:space="preserve"> </v>
      </c>
    </row>
    <row r="13" spans="1:23" x14ac:dyDescent="0.25">
      <c r="G13" s="80" t="str">
        <f t="shared" si="0"/>
        <v xml:space="preserve"> </v>
      </c>
      <c r="H13" s="85" t="str">
        <f t="shared" si="1"/>
        <v xml:space="preserve"> </v>
      </c>
      <c r="J13" s="80" t="str">
        <f t="shared" si="2"/>
        <v xml:space="preserve"> </v>
      </c>
      <c r="K13" s="85" t="str">
        <f t="shared" si="3"/>
        <v xml:space="preserve"> </v>
      </c>
      <c r="M13" s="80" t="str">
        <f t="shared" si="4"/>
        <v xml:space="preserve"> </v>
      </c>
      <c r="N13" s="85" t="str">
        <f t="shared" si="5"/>
        <v xml:space="preserve"> </v>
      </c>
      <c r="P13" s="80" t="str">
        <f t="shared" si="6"/>
        <v xml:space="preserve"> </v>
      </c>
      <c r="Q13" s="85" t="str">
        <f t="shared" si="7"/>
        <v xml:space="preserve"> </v>
      </c>
      <c r="S13" s="80" t="str">
        <f t="shared" si="8"/>
        <v xml:space="preserve"> </v>
      </c>
      <c r="T13" s="85" t="str">
        <f t="shared" si="9"/>
        <v xml:space="preserve"> </v>
      </c>
    </row>
    <row r="14" spans="1:23" x14ac:dyDescent="0.25">
      <c r="A14" s="67"/>
      <c r="B14" s="88" t="s">
        <v>335</v>
      </c>
      <c r="C14" s="88"/>
      <c r="D14" s="89">
        <v>3</v>
      </c>
      <c r="E14" s="81">
        <v>6</v>
      </c>
      <c r="G14" s="80" t="str">
        <f t="shared" si="0"/>
        <v xml:space="preserve"> </v>
      </c>
      <c r="H14" s="85" t="str">
        <f t="shared" si="1"/>
        <v xml:space="preserve"> </v>
      </c>
      <c r="I14" s="86"/>
      <c r="J14" s="80" t="str">
        <f t="shared" si="2"/>
        <v xml:space="preserve"> </v>
      </c>
      <c r="K14" s="85" t="str">
        <f t="shared" si="3"/>
        <v xml:space="preserve"> </v>
      </c>
      <c r="L14" s="86"/>
      <c r="M14" s="80" t="str">
        <f t="shared" si="4"/>
        <v xml:space="preserve"> </v>
      </c>
      <c r="N14" s="85" t="str">
        <f t="shared" si="5"/>
        <v xml:space="preserve"> </v>
      </c>
      <c r="O14" s="86"/>
      <c r="P14" s="80" t="str">
        <f t="shared" si="6"/>
        <v xml:space="preserve"> </v>
      </c>
      <c r="Q14" s="85" t="str">
        <f t="shared" si="7"/>
        <v xml:space="preserve"> </v>
      </c>
      <c r="R14" s="86"/>
      <c r="S14" s="80" t="str">
        <f t="shared" si="8"/>
        <v xml:space="preserve"> </v>
      </c>
      <c r="T14" s="85" t="str">
        <f t="shared" si="9"/>
        <v xml:space="preserve"> </v>
      </c>
      <c r="V14" s="80" t="str">
        <f>IF($E14=6,$B14," ")</f>
        <v>0.7玩法难度定义和需求</v>
      </c>
      <c r="W14" s="101">
        <f>IF($E14=6,$D14," ")</f>
        <v>3</v>
      </c>
    </row>
    <row r="15" spans="1:23" x14ac:dyDescent="0.25">
      <c r="A15" s="67"/>
      <c r="B15" s="88" t="s">
        <v>122</v>
      </c>
      <c r="C15" s="88"/>
      <c r="D15" s="89">
        <v>2</v>
      </c>
      <c r="E15" s="81">
        <v>6</v>
      </c>
      <c r="G15" s="80" t="str">
        <f t="shared" si="0"/>
        <v xml:space="preserve"> </v>
      </c>
      <c r="H15" s="85" t="str">
        <f t="shared" si="1"/>
        <v xml:space="preserve"> </v>
      </c>
      <c r="I15" s="86"/>
      <c r="J15" s="80" t="str">
        <f t="shared" si="2"/>
        <v xml:space="preserve"> </v>
      </c>
      <c r="K15" s="85" t="str">
        <f t="shared" si="3"/>
        <v xml:space="preserve"> </v>
      </c>
      <c r="L15" s="86"/>
      <c r="M15" s="80" t="str">
        <f t="shared" si="4"/>
        <v xml:space="preserve"> </v>
      </c>
      <c r="N15" s="85" t="str">
        <f t="shared" si="5"/>
        <v xml:space="preserve"> </v>
      </c>
      <c r="O15" s="86"/>
      <c r="P15" s="80" t="str">
        <f t="shared" si="6"/>
        <v xml:space="preserve"> </v>
      </c>
      <c r="Q15" s="85" t="str">
        <f t="shared" si="7"/>
        <v xml:space="preserve"> </v>
      </c>
      <c r="R15" s="86"/>
      <c r="S15" s="80" t="str">
        <f t="shared" si="8"/>
        <v xml:space="preserve"> </v>
      </c>
      <c r="T15" s="85" t="str">
        <f t="shared" si="9"/>
        <v xml:space="preserve"> </v>
      </c>
      <c r="V15" s="80" t="str">
        <f t="shared" si="10"/>
        <v>礼包推广页面预研</v>
      </c>
      <c r="W15" s="101">
        <f t="shared" si="11"/>
        <v>2</v>
      </c>
    </row>
    <row r="16" spans="1:23" ht="34" x14ac:dyDescent="0.25">
      <c r="A16" s="67"/>
      <c r="B16" s="88" t="s">
        <v>458</v>
      </c>
      <c r="C16" s="88"/>
      <c r="D16" s="89"/>
      <c r="E16" s="81">
        <v>6</v>
      </c>
      <c r="F16" s="80" t="s">
        <v>459</v>
      </c>
      <c r="G16" s="80" t="str">
        <f t="shared" si="0"/>
        <v xml:space="preserve"> </v>
      </c>
      <c r="H16" s="85" t="str">
        <f t="shared" si="1"/>
        <v xml:space="preserve"> </v>
      </c>
      <c r="I16" s="86"/>
      <c r="J16" s="80" t="str">
        <f t="shared" si="2"/>
        <v xml:space="preserve"> </v>
      </c>
      <c r="K16" s="85" t="str">
        <f t="shared" si="3"/>
        <v xml:space="preserve"> </v>
      </c>
      <c r="L16" s="86"/>
      <c r="M16" s="80" t="str">
        <f t="shared" si="4"/>
        <v xml:space="preserve"> </v>
      </c>
      <c r="N16" s="85" t="str">
        <f t="shared" si="5"/>
        <v xml:space="preserve"> </v>
      </c>
      <c r="O16" s="86"/>
      <c r="P16" s="80" t="str">
        <f t="shared" si="6"/>
        <v xml:space="preserve"> </v>
      </c>
      <c r="Q16" s="85" t="str">
        <f t="shared" si="7"/>
        <v xml:space="preserve"> </v>
      </c>
      <c r="R16" s="86"/>
      <c r="S16" s="80" t="str">
        <f t="shared" si="8"/>
        <v xml:space="preserve"> </v>
      </c>
      <c r="T16" s="85" t="str">
        <f t="shared" si="9"/>
        <v xml:space="preserve"> </v>
      </c>
      <c r="V16" s="80" t="str">
        <f t="shared" si="10"/>
        <v>前三章对话， 任务文档， 立绘需求</v>
      </c>
      <c r="W16" s="101">
        <f t="shared" si="11"/>
        <v>0</v>
      </c>
    </row>
    <row r="17" spans="1:23" x14ac:dyDescent="0.25">
      <c r="A17" s="67"/>
      <c r="B17" s="88"/>
      <c r="C17" s="88"/>
      <c r="D17" s="89"/>
      <c r="G17" s="80"/>
      <c r="H17" s="85"/>
      <c r="I17" s="86"/>
      <c r="J17" s="80"/>
      <c r="K17" s="85"/>
      <c r="L17" s="86"/>
      <c r="M17" s="80"/>
      <c r="N17" s="85"/>
      <c r="O17" s="86"/>
      <c r="P17" s="80"/>
      <c r="Q17" s="85"/>
      <c r="R17" s="86"/>
      <c r="S17" s="80"/>
      <c r="T17" s="85"/>
      <c r="V17" s="80"/>
      <c r="W17" s="101"/>
    </row>
    <row r="18" spans="1:23" x14ac:dyDescent="0.25">
      <c r="A18" s="67"/>
      <c r="B18" s="88"/>
      <c r="C18" s="88"/>
      <c r="D18" s="89"/>
      <c r="G18" s="80" t="str">
        <f t="shared" si="0"/>
        <v xml:space="preserve"> </v>
      </c>
      <c r="H18" s="85" t="str">
        <f t="shared" si="1"/>
        <v xml:space="preserve"> </v>
      </c>
      <c r="I18" s="86"/>
      <c r="J18" s="80" t="str">
        <f t="shared" si="2"/>
        <v xml:space="preserve"> </v>
      </c>
      <c r="K18" s="85" t="str">
        <f t="shared" si="3"/>
        <v xml:space="preserve"> </v>
      </c>
      <c r="L18" s="86"/>
      <c r="M18" s="80" t="str">
        <f t="shared" si="4"/>
        <v xml:space="preserve"> </v>
      </c>
      <c r="N18" s="85" t="str">
        <f t="shared" si="5"/>
        <v xml:space="preserve"> </v>
      </c>
      <c r="O18" s="86"/>
      <c r="P18" s="80" t="str">
        <f t="shared" si="6"/>
        <v xml:space="preserve"> </v>
      </c>
      <c r="Q18" s="85" t="str">
        <f t="shared" si="7"/>
        <v xml:space="preserve"> </v>
      </c>
      <c r="R18" s="86"/>
      <c r="S18" s="80" t="str">
        <f t="shared" si="8"/>
        <v xml:space="preserve"> </v>
      </c>
      <c r="T18" s="85" t="str">
        <f t="shared" si="9"/>
        <v xml:space="preserve"> </v>
      </c>
      <c r="V18" s="80" t="str">
        <f t="shared" si="10"/>
        <v xml:space="preserve"> </v>
      </c>
      <c r="W18" s="101" t="str">
        <f t="shared" si="11"/>
        <v xml:space="preserve"> </v>
      </c>
    </row>
    <row r="19" spans="1:23" x14ac:dyDescent="0.25">
      <c r="A19" s="67"/>
      <c r="B19" s="88" t="s">
        <v>460</v>
      </c>
      <c r="C19" s="88"/>
      <c r="D19" s="89"/>
      <c r="E19" s="81">
        <v>1</v>
      </c>
      <c r="G19" s="80" t="str">
        <f t="shared" si="0"/>
        <v>四个漫画，具体分镜内容需求</v>
      </c>
      <c r="H19" s="85">
        <f t="shared" si="1"/>
        <v>0</v>
      </c>
      <c r="I19" s="86"/>
      <c r="J19" s="80" t="str">
        <f t="shared" si="2"/>
        <v xml:space="preserve"> </v>
      </c>
      <c r="K19" s="85" t="str">
        <f t="shared" si="3"/>
        <v xml:space="preserve"> </v>
      </c>
      <c r="L19" s="86"/>
      <c r="M19" s="80" t="str">
        <f t="shared" si="4"/>
        <v xml:space="preserve"> </v>
      </c>
      <c r="N19" s="85" t="str">
        <f t="shared" si="5"/>
        <v xml:space="preserve"> </v>
      </c>
      <c r="O19" s="86"/>
      <c r="P19" s="80" t="str">
        <f t="shared" si="6"/>
        <v xml:space="preserve"> </v>
      </c>
      <c r="Q19" s="85" t="str">
        <f t="shared" si="7"/>
        <v xml:space="preserve"> </v>
      </c>
      <c r="R19" s="86"/>
      <c r="S19" s="80" t="str">
        <f t="shared" si="8"/>
        <v xml:space="preserve"> </v>
      </c>
      <c r="T19" s="85" t="str">
        <f t="shared" si="9"/>
        <v xml:space="preserve"> </v>
      </c>
      <c r="V19" s="80" t="str">
        <f t="shared" si="10"/>
        <v xml:space="preserve"> </v>
      </c>
      <c r="W19" s="101" t="str">
        <f t="shared" si="11"/>
        <v xml:space="preserve"> </v>
      </c>
    </row>
    <row r="20" spans="1:23" x14ac:dyDescent="0.25">
      <c r="A20" s="67"/>
      <c r="B20" s="88" t="s">
        <v>461</v>
      </c>
      <c r="C20" s="88"/>
      <c r="D20" s="89"/>
      <c r="E20" s="81">
        <v>1</v>
      </c>
      <c r="G20" s="80" t="str">
        <f t="shared" si="0"/>
        <v>新手教学文案润色， 剧情配合</v>
      </c>
      <c r="H20" s="85">
        <f t="shared" si="1"/>
        <v>0</v>
      </c>
      <c r="I20" s="86"/>
      <c r="J20" s="80" t="str">
        <f t="shared" si="2"/>
        <v xml:space="preserve"> </v>
      </c>
      <c r="K20" s="85" t="str">
        <f t="shared" si="3"/>
        <v xml:space="preserve"> </v>
      </c>
      <c r="L20" s="86"/>
      <c r="M20" s="80" t="str">
        <f t="shared" si="4"/>
        <v xml:space="preserve"> </v>
      </c>
      <c r="N20" s="85" t="str">
        <f t="shared" si="5"/>
        <v xml:space="preserve"> </v>
      </c>
      <c r="O20" s="86"/>
      <c r="P20" s="80" t="str">
        <f t="shared" si="6"/>
        <v xml:space="preserve"> </v>
      </c>
      <c r="Q20" s="85" t="str">
        <f t="shared" si="7"/>
        <v xml:space="preserve"> </v>
      </c>
      <c r="R20" s="86"/>
      <c r="S20" s="80" t="str">
        <f t="shared" si="8"/>
        <v xml:space="preserve"> </v>
      </c>
      <c r="T20" s="85" t="str">
        <f t="shared" si="9"/>
        <v xml:space="preserve"> </v>
      </c>
      <c r="V20" s="80" t="str">
        <f t="shared" si="10"/>
        <v xml:space="preserve"> </v>
      </c>
      <c r="W20" s="101" t="str">
        <f t="shared" si="11"/>
        <v xml:space="preserve"> </v>
      </c>
    </row>
    <row r="21" spans="1:23" x14ac:dyDescent="0.25">
      <c r="A21" s="67"/>
      <c r="B21" s="88"/>
      <c r="C21" s="88"/>
      <c r="D21" s="89"/>
      <c r="G21" s="80" t="str">
        <f t="shared" si="0"/>
        <v xml:space="preserve"> </v>
      </c>
      <c r="H21" s="85" t="str">
        <f t="shared" si="1"/>
        <v xml:space="preserve"> </v>
      </c>
      <c r="I21" s="86"/>
      <c r="J21" s="80" t="str">
        <f t="shared" si="2"/>
        <v xml:space="preserve"> </v>
      </c>
      <c r="K21" s="85" t="str">
        <f t="shared" si="3"/>
        <v xml:space="preserve"> </v>
      </c>
      <c r="L21" s="86"/>
      <c r="M21" s="80" t="str">
        <f t="shared" si="4"/>
        <v xml:space="preserve"> </v>
      </c>
      <c r="N21" s="85" t="str">
        <f t="shared" si="5"/>
        <v xml:space="preserve"> </v>
      </c>
      <c r="O21" s="86"/>
      <c r="P21" s="80" t="str">
        <f t="shared" si="6"/>
        <v xml:space="preserve"> </v>
      </c>
      <c r="Q21" s="85" t="str">
        <f t="shared" si="7"/>
        <v xml:space="preserve"> </v>
      </c>
      <c r="R21" s="86"/>
      <c r="S21" s="80" t="str">
        <f t="shared" si="8"/>
        <v xml:space="preserve"> </v>
      </c>
      <c r="T21" s="85" t="str">
        <f t="shared" si="9"/>
        <v xml:space="preserve"> </v>
      </c>
      <c r="V21" s="80" t="str">
        <f t="shared" si="10"/>
        <v xml:space="preserve"> </v>
      </c>
      <c r="W21" s="101" t="str">
        <f t="shared" si="11"/>
        <v xml:space="preserve"> </v>
      </c>
    </row>
    <row r="22" spans="1:23" x14ac:dyDescent="0.25">
      <c r="A22" s="67"/>
      <c r="B22" s="88" t="s">
        <v>462</v>
      </c>
      <c r="C22" s="88"/>
      <c r="D22" s="89"/>
      <c r="E22" s="81">
        <v>2</v>
      </c>
      <c r="G22" s="80" t="str">
        <f t="shared" si="0"/>
        <v xml:space="preserve"> </v>
      </c>
      <c r="H22" s="85" t="str">
        <f t="shared" si="1"/>
        <v xml:space="preserve"> </v>
      </c>
      <c r="I22" s="86"/>
      <c r="J22" s="80" t="str">
        <f t="shared" si="2"/>
        <v>怪物名字， 描述</v>
      </c>
      <c r="K22" s="85">
        <f t="shared" si="3"/>
        <v>0</v>
      </c>
      <c r="L22" s="86"/>
      <c r="M22" s="80" t="str">
        <f t="shared" si="4"/>
        <v xml:space="preserve"> </v>
      </c>
      <c r="N22" s="85" t="str">
        <f t="shared" si="5"/>
        <v xml:space="preserve"> </v>
      </c>
      <c r="O22" s="86"/>
      <c r="P22" s="80" t="str">
        <f t="shared" si="6"/>
        <v xml:space="preserve"> </v>
      </c>
      <c r="Q22" s="85" t="str">
        <f t="shared" si="7"/>
        <v xml:space="preserve"> </v>
      </c>
      <c r="R22" s="86"/>
      <c r="S22" s="80" t="str">
        <f t="shared" si="8"/>
        <v xml:space="preserve"> </v>
      </c>
      <c r="T22" s="85" t="str">
        <f t="shared" si="9"/>
        <v xml:space="preserve"> </v>
      </c>
      <c r="V22" s="80" t="str">
        <f t="shared" si="10"/>
        <v xml:space="preserve"> </v>
      </c>
      <c r="W22" s="101" t="str">
        <f t="shared" si="11"/>
        <v xml:space="preserve"> </v>
      </c>
    </row>
    <row r="23" spans="1:23" x14ac:dyDescent="0.25">
      <c r="B23" s="88" t="s">
        <v>463</v>
      </c>
      <c r="C23" s="88"/>
      <c r="D23" s="89"/>
      <c r="E23" s="81">
        <v>2</v>
      </c>
      <c r="G23" s="80" t="str">
        <f t="shared" si="0"/>
        <v xml:space="preserve"> </v>
      </c>
      <c r="H23" s="85" t="str">
        <f t="shared" si="1"/>
        <v xml:space="preserve"> </v>
      </c>
      <c r="I23" s="86"/>
      <c r="J23" s="80" t="str">
        <f t="shared" si="2"/>
        <v>第四章任务， 对话</v>
      </c>
      <c r="K23" s="85">
        <f t="shared" si="3"/>
        <v>0</v>
      </c>
      <c r="L23" s="86"/>
      <c r="M23" s="80" t="str">
        <f t="shared" si="4"/>
        <v xml:space="preserve"> </v>
      </c>
      <c r="N23" s="85" t="str">
        <f t="shared" si="5"/>
        <v xml:space="preserve"> </v>
      </c>
      <c r="O23" s="86"/>
      <c r="P23" s="80" t="str">
        <f t="shared" si="6"/>
        <v xml:space="preserve"> </v>
      </c>
      <c r="Q23" s="85" t="str">
        <f t="shared" si="7"/>
        <v xml:space="preserve"> </v>
      </c>
      <c r="R23" s="86"/>
      <c r="S23" s="80" t="str">
        <f t="shared" si="8"/>
        <v xml:space="preserve"> </v>
      </c>
      <c r="T23" s="85" t="str">
        <f t="shared" si="9"/>
        <v xml:space="preserve"> </v>
      </c>
      <c r="V23" s="80" t="str">
        <f t="shared" si="10"/>
        <v xml:space="preserve"> </v>
      </c>
      <c r="W23" s="101" t="str">
        <f t="shared" si="11"/>
        <v xml:space="preserve"> </v>
      </c>
    </row>
    <row r="24" spans="1:23" x14ac:dyDescent="0.25">
      <c r="B24" s="88"/>
      <c r="C24" s="88"/>
      <c r="D24" s="89"/>
      <c r="G24" s="80" t="str">
        <f t="shared" si="0"/>
        <v xml:space="preserve"> </v>
      </c>
      <c r="H24" s="85" t="str">
        <f t="shared" si="1"/>
        <v xml:space="preserve"> </v>
      </c>
      <c r="I24" s="86"/>
      <c r="J24" s="80" t="str">
        <f t="shared" si="2"/>
        <v xml:space="preserve"> </v>
      </c>
      <c r="K24" s="85" t="str">
        <f t="shared" si="3"/>
        <v xml:space="preserve"> </v>
      </c>
      <c r="L24" s="86"/>
      <c r="M24" s="80" t="str">
        <f t="shared" si="4"/>
        <v xml:space="preserve"> </v>
      </c>
      <c r="N24" s="85" t="str">
        <f t="shared" si="5"/>
        <v xml:space="preserve"> </v>
      </c>
      <c r="O24" s="86"/>
      <c r="P24" s="80" t="str">
        <f t="shared" si="6"/>
        <v xml:space="preserve"> </v>
      </c>
      <c r="Q24" s="85" t="str">
        <f t="shared" si="7"/>
        <v xml:space="preserve"> </v>
      </c>
      <c r="R24" s="86"/>
      <c r="S24" s="80" t="str">
        <f t="shared" si="8"/>
        <v xml:space="preserve"> </v>
      </c>
      <c r="T24" s="85" t="str">
        <f t="shared" si="9"/>
        <v xml:space="preserve"> </v>
      </c>
      <c r="V24" s="80" t="str">
        <f t="shared" si="10"/>
        <v xml:space="preserve"> </v>
      </c>
      <c r="W24" s="101" t="str">
        <f t="shared" si="11"/>
        <v xml:space="preserve"> </v>
      </c>
    </row>
    <row r="25" spans="1:23" x14ac:dyDescent="0.25">
      <c r="B25" s="88" t="s">
        <v>124</v>
      </c>
      <c r="G25" s="80" t="str">
        <f t="shared" si="0"/>
        <v xml:space="preserve"> </v>
      </c>
      <c r="H25" s="85" t="str">
        <f t="shared" si="1"/>
        <v xml:space="preserve"> </v>
      </c>
      <c r="I25" s="86"/>
      <c r="J25" s="80" t="str">
        <f t="shared" si="2"/>
        <v xml:space="preserve"> </v>
      </c>
      <c r="K25" s="85" t="str">
        <f t="shared" si="3"/>
        <v xml:space="preserve"> </v>
      </c>
      <c r="L25" s="86"/>
      <c r="M25" s="80" t="str">
        <f t="shared" si="4"/>
        <v xml:space="preserve"> </v>
      </c>
      <c r="N25" s="85" t="str">
        <f t="shared" si="5"/>
        <v xml:space="preserve"> </v>
      </c>
      <c r="O25" s="86"/>
      <c r="P25" s="80" t="str">
        <f t="shared" si="6"/>
        <v xml:space="preserve"> </v>
      </c>
      <c r="Q25" s="85" t="str">
        <f t="shared" si="7"/>
        <v xml:space="preserve"> </v>
      </c>
      <c r="R25" s="86"/>
      <c r="S25" s="80" t="str">
        <f t="shared" si="8"/>
        <v xml:space="preserve"> </v>
      </c>
      <c r="T25" s="85" t="str">
        <f t="shared" si="9"/>
        <v xml:space="preserve"> </v>
      </c>
      <c r="V25" s="80" t="str">
        <f t="shared" si="10"/>
        <v xml:space="preserve"> </v>
      </c>
      <c r="W25" s="101" t="str">
        <f t="shared" si="11"/>
        <v xml:space="preserve"> </v>
      </c>
    </row>
    <row r="26" spans="1:23" x14ac:dyDescent="0.25">
      <c r="G26" s="80" t="str">
        <f t="shared" si="0"/>
        <v xml:space="preserve"> </v>
      </c>
      <c r="H26" s="85" t="str">
        <f t="shared" si="1"/>
        <v xml:space="preserve"> </v>
      </c>
      <c r="I26" s="86"/>
      <c r="J26" s="80" t="str">
        <f t="shared" si="2"/>
        <v xml:space="preserve"> </v>
      </c>
      <c r="K26" s="85" t="str">
        <f t="shared" si="3"/>
        <v xml:space="preserve"> </v>
      </c>
      <c r="L26" s="86"/>
      <c r="M26" s="80" t="str">
        <f t="shared" si="4"/>
        <v xml:space="preserve"> </v>
      </c>
      <c r="N26" s="85" t="str">
        <f t="shared" si="5"/>
        <v xml:space="preserve"> </v>
      </c>
      <c r="O26" s="86"/>
      <c r="P26" s="80" t="str">
        <f t="shared" si="6"/>
        <v xml:space="preserve"> </v>
      </c>
      <c r="Q26" s="85" t="str">
        <f t="shared" si="7"/>
        <v xml:space="preserve"> </v>
      </c>
      <c r="R26" s="86"/>
      <c r="S26" s="80" t="str">
        <f t="shared" si="8"/>
        <v xml:space="preserve"> </v>
      </c>
      <c r="T26" s="85" t="str">
        <f t="shared" si="9"/>
        <v xml:space="preserve"> </v>
      </c>
      <c r="V26" s="80" t="str">
        <f t="shared" si="10"/>
        <v xml:space="preserve"> </v>
      </c>
      <c r="W26" s="101" t="str">
        <f t="shared" si="11"/>
        <v xml:space="preserve"> </v>
      </c>
    </row>
    <row r="27" spans="1:23" x14ac:dyDescent="0.25">
      <c r="G27" s="80" t="str">
        <f t="shared" si="0"/>
        <v xml:space="preserve"> </v>
      </c>
      <c r="H27" s="85" t="str">
        <f t="shared" si="1"/>
        <v xml:space="preserve"> </v>
      </c>
      <c r="I27" s="86"/>
      <c r="J27" s="80" t="str">
        <f t="shared" si="2"/>
        <v xml:space="preserve"> </v>
      </c>
      <c r="K27" s="85" t="str">
        <f t="shared" si="3"/>
        <v xml:space="preserve"> </v>
      </c>
      <c r="L27" s="86"/>
      <c r="M27" s="80" t="str">
        <f t="shared" si="4"/>
        <v xml:space="preserve"> </v>
      </c>
      <c r="N27" s="85" t="str">
        <f t="shared" si="5"/>
        <v xml:space="preserve"> </v>
      </c>
      <c r="O27" s="86"/>
      <c r="P27" s="80" t="str">
        <f t="shared" si="6"/>
        <v xml:space="preserve"> </v>
      </c>
      <c r="Q27" s="85" t="str">
        <f t="shared" si="7"/>
        <v xml:space="preserve"> </v>
      </c>
      <c r="R27" s="86"/>
      <c r="S27" s="80" t="str">
        <f t="shared" si="8"/>
        <v xml:space="preserve"> </v>
      </c>
      <c r="T27" s="85" t="str">
        <f t="shared" si="9"/>
        <v xml:space="preserve"> </v>
      </c>
      <c r="U27" s="67"/>
      <c r="V27" s="80" t="str">
        <f t="shared" si="10"/>
        <v xml:space="preserve"> </v>
      </c>
      <c r="W27" s="101" t="str">
        <f t="shared" si="11"/>
        <v xml:space="preserve"> </v>
      </c>
    </row>
    <row r="28" spans="1:23" x14ac:dyDescent="0.25">
      <c r="A28" s="67"/>
      <c r="B28" s="75" t="s">
        <v>620</v>
      </c>
      <c r="C28" s="83"/>
      <c r="D28" s="73">
        <f>SUM(D4:D15)</f>
        <v>15</v>
      </c>
      <c r="H28" s="81">
        <f>SUM(H4:H26)</f>
        <v>0</v>
      </c>
      <c r="K28" s="81">
        <f>SUM(K4:K26)</f>
        <v>1</v>
      </c>
      <c r="N28" s="81">
        <f>SUM(N4:N26)</f>
        <v>1</v>
      </c>
      <c r="Q28" s="81">
        <f>SUM(Q4:Q26)</f>
        <v>3</v>
      </c>
      <c r="T28" s="81">
        <f>SUM(T6:T26)</f>
        <v>5</v>
      </c>
      <c r="W28" s="83">
        <f>SUM(W4:W26)</f>
        <v>5</v>
      </c>
    </row>
    <row r="29" spans="1:23" s="93" customFormat="1" x14ac:dyDescent="0.25">
      <c r="A29" s="77"/>
      <c r="B29" s="90"/>
      <c r="C29" s="90"/>
      <c r="D29" s="91"/>
      <c r="E29" s="91"/>
      <c r="F29" s="92"/>
      <c r="H29" s="94"/>
      <c r="I29" s="95"/>
      <c r="J29" s="90"/>
      <c r="L29" s="95"/>
      <c r="M29" s="90"/>
      <c r="O29" s="95"/>
      <c r="R29" s="95"/>
      <c r="U29" s="95"/>
      <c r="W29" s="94"/>
    </row>
    <row r="30" spans="1:23" s="79" customFormat="1" x14ac:dyDescent="0.25">
      <c r="A30" s="72" t="s">
        <v>76</v>
      </c>
      <c r="B30" s="78"/>
      <c r="C30" s="78"/>
      <c r="D30" s="87"/>
      <c r="E30" s="87"/>
      <c r="F30" s="96"/>
      <c r="G30" s="83"/>
      <c r="H30" s="80" t="str">
        <f>IF($E30=1,$B30," ")</f>
        <v xml:space="preserve"> </v>
      </c>
      <c r="I30" s="85" t="str">
        <f>IF($E30=1,$D30," ")</f>
        <v xml:space="preserve"> </v>
      </c>
      <c r="J30" s="86"/>
      <c r="K30" s="80" t="str">
        <f>IF($E30=2,$B30," ")</f>
        <v xml:space="preserve"> </v>
      </c>
      <c r="L30" s="85" t="str">
        <f>IF($E30=2,$D30," ")</f>
        <v xml:space="preserve"> </v>
      </c>
      <c r="M30" s="86"/>
      <c r="N30" s="80" t="str">
        <f>IF($E30=3,$B30," ")</f>
        <v xml:space="preserve"> </v>
      </c>
      <c r="O30" s="85" t="str">
        <f>IF($E30=3,$D30," ")</f>
        <v xml:space="preserve"> </v>
      </c>
      <c r="P30" s="86"/>
      <c r="Q30" s="80" t="str">
        <f>IF($E30=4,$B30," ")</f>
        <v xml:space="preserve"> </v>
      </c>
      <c r="R30" s="85" t="str">
        <f>IF($E30=4,$D30," ")</f>
        <v xml:space="preserve"> </v>
      </c>
      <c r="S30" s="86"/>
      <c r="T30" s="80" t="str">
        <f>IF($E30=5,$B30," ")</f>
        <v xml:space="preserve"> </v>
      </c>
      <c r="U30" s="85" t="str">
        <f>IF($E30=5,$D30," ")</f>
        <v xml:space="preserve"> </v>
      </c>
      <c r="W30" s="102"/>
    </row>
    <row r="31" spans="1:23" x14ac:dyDescent="0.25">
      <c r="B31" s="72" t="s">
        <v>385</v>
      </c>
      <c r="G31" s="80" t="str">
        <f t="shared" ref="G31:G55" si="12">IF($E31=1,$B31," ")</f>
        <v xml:space="preserve"> </v>
      </c>
      <c r="H31" s="85" t="str">
        <f t="shared" ref="H31:H55" si="13">IF($E31=1,$D31," ")</f>
        <v xml:space="preserve"> </v>
      </c>
      <c r="I31" s="86"/>
      <c r="J31" s="80" t="str">
        <f t="shared" ref="J31:J56" si="14">IF($E31=2,$B31," ")</f>
        <v xml:space="preserve"> </v>
      </c>
      <c r="K31" s="85" t="str">
        <f t="shared" ref="K31:K55" si="15">IF($E31=2,$D31," ")</f>
        <v xml:space="preserve"> </v>
      </c>
      <c r="L31" s="86"/>
      <c r="M31" s="80" t="str">
        <f t="shared" ref="M31:M56" si="16">IF($E31=3,$B31," ")</f>
        <v xml:space="preserve"> </v>
      </c>
      <c r="N31" s="85" t="str">
        <f t="shared" ref="N31:N55" si="17">IF($E31=3,$D31," ")</f>
        <v xml:space="preserve"> </v>
      </c>
      <c r="O31" s="86"/>
      <c r="P31" s="80" t="str">
        <f t="shared" ref="P31:P55" si="18">IF($E31=4,$B31," ")</f>
        <v xml:space="preserve"> </v>
      </c>
      <c r="Q31" s="85" t="str">
        <f t="shared" ref="Q31:Q55" si="19">IF($E31=4,$D31," ")</f>
        <v xml:space="preserve"> </v>
      </c>
      <c r="R31" s="86"/>
      <c r="S31" s="80" t="str">
        <f t="shared" ref="S31:S55" si="20">IF($E31=5,$B31," ")</f>
        <v xml:space="preserve"> </v>
      </c>
      <c r="T31" s="85" t="str">
        <f t="shared" ref="T31:T55" si="21">IF($E31=5,$D31," ")</f>
        <v xml:space="preserve"> </v>
      </c>
    </row>
    <row r="32" spans="1:23" x14ac:dyDescent="0.25">
      <c r="G32" s="80" t="str">
        <f t="shared" si="12"/>
        <v xml:space="preserve"> </v>
      </c>
      <c r="H32" s="85" t="str">
        <f t="shared" si="13"/>
        <v xml:space="preserve"> </v>
      </c>
      <c r="I32" s="86"/>
      <c r="J32" s="80" t="str">
        <f t="shared" si="14"/>
        <v xml:space="preserve"> </v>
      </c>
      <c r="K32" s="85" t="str">
        <f t="shared" si="15"/>
        <v xml:space="preserve"> </v>
      </c>
      <c r="L32" s="86"/>
      <c r="M32" s="80" t="str">
        <f t="shared" si="16"/>
        <v xml:space="preserve"> </v>
      </c>
      <c r="N32" s="85" t="str">
        <f t="shared" si="17"/>
        <v xml:space="preserve"> </v>
      </c>
      <c r="O32" s="86"/>
      <c r="P32" s="80" t="str">
        <f t="shared" si="18"/>
        <v xml:space="preserve"> </v>
      </c>
      <c r="Q32" s="85" t="str">
        <f t="shared" si="19"/>
        <v xml:space="preserve"> </v>
      </c>
      <c r="R32" s="86"/>
      <c r="S32" s="80" t="str">
        <f t="shared" si="20"/>
        <v xml:space="preserve"> </v>
      </c>
      <c r="T32" s="85" t="str">
        <f t="shared" si="21"/>
        <v xml:space="preserve"> </v>
      </c>
    </row>
    <row r="33" spans="1:23" x14ac:dyDescent="0.25">
      <c r="G33" s="80" t="str">
        <f t="shared" si="12"/>
        <v xml:space="preserve"> </v>
      </c>
      <c r="H33" s="85" t="str">
        <f t="shared" si="13"/>
        <v xml:space="preserve"> </v>
      </c>
      <c r="J33" s="80" t="str">
        <f t="shared" si="14"/>
        <v xml:space="preserve"> </v>
      </c>
      <c r="K33" s="85" t="str">
        <f t="shared" si="15"/>
        <v xml:space="preserve"> </v>
      </c>
      <c r="M33" s="80" t="str">
        <f t="shared" si="16"/>
        <v xml:space="preserve"> </v>
      </c>
      <c r="N33" s="85" t="str">
        <f t="shared" si="17"/>
        <v xml:space="preserve"> </v>
      </c>
      <c r="P33" s="80" t="str">
        <f t="shared" si="18"/>
        <v xml:space="preserve"> </v>
      </c>
      <c r="Q33" s="85" t="str">
        <f t="shared" si="19"/>
        <v xml:space="preserve"> </v>
      </c>
      <c r="S33" s="80" t="str">
        <f t="shared" si="20"/>
        <v xml:space="preserve"> </v>
      </c>
      <c r="T33" s="85" t="str">
        <f t="shared" si="21"/>
        <v xml:space="preserve"> </v>
      </c>
    </row>
    <row r="34" spans="1:23" s="79" customFormat="1" x14ac:dyDescent="0.25">
      <c r="A34" s="110"/>
      <c r="B34" s="79" t="s">
        <v>393</v>
      </c>
      <c r="D34" s="102">
        <v>0.5</v>
      </c>
      <c r="E34" s="87">
        <v>1</v>
      </c>
      <c r="F34" s="96"/>
      <c r="G34" s="80" t="str">
        <f t="shared" si="12"/>
        <v>签到内容配置</v>
      </c>
      <c r="H34" s="85">
        <f t="shared" si="13"/>
        <v>0.5</v>
      </c>
      <c r="I34" s="86"/>
      <c r="J34" s="80" t="str">
        <f t="shared" si="14"/>
        <v xml:space="preserve"> </v>
      </c>
      <c r="K34" s="85" t="str">
        <f t="shared" si="15"/>
        <v xml:space="preserve"> </v>
      </c>
      <c r="L34" s="86"/>
      <c r="M34" s="80" t="str">
        <f t="shared" si="16"/>
        <v xml:space="preserve"> </v>
      </c>
      <c r="N34" s="85" t="str">
        <f t="shared" si="17"/>
        <v xml:space="preserve"> </v>
      </c>
      <c r="O34" s="86"/>
      <c r="P34" s="80" t="str">
        <f t="shared" si="18"/>
        <v xml:space="preserve"> </v>
      </c>
      <c r="Q34" s="85" t="str">
        <f t="shared" si="19"/>
        <v xml:space="preserve"> </v>
      </c>
      <c r="R34" s="86"/>
      <c r="S34" s="80" t="str">
        <f t="shared" si="20"/>
        <v xml:space="preserve"> </v>
      </c>
      <c r="T34" s="85" t="str">
        <f t="shared" si="21"/>
        <v xml:space="preserve"> </v>
      </c>
      <c r="U34" s="86"/>
      <c r="V34" s="96"/>
      <c r="W34" s="112"/>
    </row>
    <row r="35" spans="1:23" s="79" customFormat="1" x14ac:dyDescent="0.25">
      <c r="B35" s="79" t="s">
        <v>77</v>
      </c>
      <c r="C35" s="78"/>
      <c r="D35" s="87">
        <v>1</v>
      </c>
      <c r="E35" s="87">
        <v>1</v>
      </c>
      <c r="F35" s="96"/>
      <c r="G35" s="80" t="str">
        <f t="shared" si="12"/>
        <v>第一二章副本大招音效回归（改方法后）</v>
      </c>
      <c r="H35" s="85">
        <f t="shared" si="13"/>
        <v>1</v>
      </c>
      <c r="I35" s="86"/>
      <c r="J35" s="80" t="str">
        <f t="shared" si="14"/>
        <v xml:space="preserve"> </v>
      </c>
      <c r="K35" s="85" t="str">
        <f t="shared" si="15"/>
        <v xml:space="preserve"> </v>
      </c>
      <c r="L35" s="86"/>
      <c r="M35" s="80" t="str">
        <f t="shared" si="16"/>
        <v xml:space="preserve"> </v>
      </c>
      <c r="N35" s="85" t="str">
        <f t="shared" si="17"/>
        <v xml:space="preserve"> </v>
      </c>
      <c r="O35" s="86"/>
      <c r="P35" s="80" t="str">
        <f t="shared" si="18"/>
        <v xml:space="preserve"> </v>
      </c>
      <c r="Q35" s="85" t="str">
        <f t="shared" si="19"/>
        <v xml:space="preserve"> </v>
      </c>
      <c r="R35" s="86"/>
      <c r="S35" s="80" t="str">
        <f t="shared" si="20"/>
        <v xml:space="preserve"> </v>
      </c>
      <c r="T35" s="85" t="str">
        <f t="shared" si="21"/>
        <v xml:space="preserve"> </v>
      </c>
      <c r="U35" s="86"/>
      <c r="V35" s="96" t="str">
        <f>IF($E35=6,$B35," ")</f>
        <v xml:space="preserve"> </v>
      </c>
      <c r="W35" s="112" t="str">
        <f>IF($E35=6,$D35," ")</f>
        <v xml:space="preserve"> </v>
      </c>
    </row>
    <row r="36" spans="1:23" s="79" customFormat="1" ht="51" x14ac:dyDescent="0.25">
      <c r="A36" s="110"/>
      <c r="B36" s="79" t="s">
        <v>383</v>
      </c>
      <c r="D36" s="102">
        <v>2</v>
      </c>
      <c r="E36" s="87">
        <v>1</v>
      </c>
      <c r="F36" s="96" t="s">
        <v>386</v>
      </c>
      <c r="G36" s="80" t="str">
        <f t="shared" si="12"/>
        <v>对局小修改</v>
      </c>
      <c r="H36" s="85">
        <f t="shared" si="13"/>
        <v>2</v>
      </c>
      <c r="I36" s="86"/>
      <c r="J36" s="80" t="str">
        <f t="shared" si="14"/>
        <v xml:space="preserve"> </v>
      </c>
      <c r="K36" s="85" t="str">
        <f t="shared" si="15"/>
        <v xml:space="preserve"> </v>
      </c>
      <c r="L36" s="86"/>
      <c r="M36" s="80" t="str">
        <f t="shared" si="16"/>
        <v xml:space="preserve"> </v>
      </c>
      <c r="N36" s="85" t="str">
        <f t="shared" si="17"/>
        <v xml:space="preserve"> </v>
      </c>
      <c r="O36" s="86"/>
      <c r="P36" s="80" t="str">
        <f t="shared" si="18"/>
        <v xml:space="preserve"> </v>
      </c>
      <c r="Q36" s="85" t="str">
        <f t="shared" si="19"/>
        <v xml:space="preserve"> </v>
      </c>
      <c r="R36" s="86"/>
      <c r="S36" s="80" t="str">
        <f t="shared" si="20"/>
        <v xml:space="preserve"> </v>
      </c>
      <c r="T36" s="85" t="str">
        <f t="shared" si="21"/>
        <v xml:space="preserve"> </v>
      </c>
      <c r="U36" s="86"/>
      <c r="V36" s="96"/>
      <c r="W36" s="112"/>
    </row>
    <row r="37" spans="1:23" s="79" customFormat="1" x14ac:dyDescent="0.25">
      <c r="A37" s="110"/>
      <c r="B37" s="79" t="s">
        <v>464</v>
      </c>
      <c r="D37" s="102">
        <v>1</v>
      </c>
      <c r="E37" s="87">
        <v>1</v>
      </c>
      <c r="F37" s="96"/>
      <c r="G37" s="80" t="str">
        <f t="shared" si="12"/>
        <v>0-0 对局配置</v>
      </c>
      <c r="H37" s="85">
        <f t="shared" si="13"/>
        <v>1</v>
      </c>
      <c r="I37" s="86"/>
      <c r="J37" s="80" t="str">
        <f t="shared" si="14"/>
        <v xml:space="preserve"> </v>
      </c>
      <c r="K37" s="85" t="str">
        <f t="shared" si="15"/>
        <v xml:space="preserve"> </v>
      </c>
      <c r="L37" s="86"/>
      <c r="M37" s="80" t="str">
        <f t="shared" si="16"/>
        <v xml:space="preserve"> </v>
      </c>
      <c r="N37" s="85" t="str">
        <f t="shared" si="17"/>
        <v xml:space="preserve"> </v>
      </c>
      <c r="O37" s="86"/>
      <c r="P37" s="80" t="str">
        <f t="shared" si="18"/>
        <v xml:space="preserve"> </v>
      </c>
      <c r="Q37" s="85" t="str">
        <f t="shared" si="19"/>
        <v xml:space="preserve"> </v>
      </c>
      <c r="R37" s="86"/>
      <c r="S37" s="80" t="str">
        <f t="shared" si="20"/>
        <v xml:space="preserve"> </v>
      </c>
      <c r="T37" s="85" t="str">
        <f t="shared" si="21"/>
        <v xml:space="preserve"> </v>
      </c>
      <c r="U37" s="86"/>
      <c r="V37" s="96"/>
      <c r="W37" s="112"/>
    </row>
    <row r="38" spans="1:23" s="79" customFormat="1" x14ac:dyDescent="0.25">
      <c r="A38" s="110"/>
      <c r="D38" s="102"/>
      <c r="E38" s="87"/>
      <c r="F38" s="96"/>
      <c r="G38" s="80" t="str">
        <f t="shared" si="12"/>
        <v xml:space="preserve"> </v>
      </c>
      <c r="H38" s="85" t="str">
        <f t="shared" si="13"/>
        <v xml:space="preserve"> </v>
      </c>
      <c r="I38" s="86"/>
      <c r="J38" s="80" t="str">
        <f t="shared" si="14"/>
        <v xml:space="preserve"> </v>
      </c>
      <c r="K38" s="85" t="str">
        <f t="shared" si="15"/>
        <v xml:space="preserve"> </v>
      </c>
      <c r="L38" s="86"/>
      <c r="M38" s="80" t="str">
        <f t="shared" si="16"/>
        <v xml:space="preserve"> </v>
      </c>
      <c r="N38" s="85" t="str">
        <f t="shared" si="17"/>
        <v xml:space="preserve"> </v>
      </c>
      <c r="O38" s="86"/>
      <c r="P38" s="80" t="str">
        <f t="shared" si="18"/>
        <v xml:space="preserve"> </v>
      </c>
      <c r="Q38" s="85" t="str">
        <f t="shared" si="19"/>
        <v xml:space="preserve"> </v>
      </c>
      <c r="R38" s="86"/>
      <c r="S38" s="80" t="str">
        <f t="shared" si="20"/>
        <v xml:space="preserve"> </v>
      </c>
      <c r="T38" s="85" t="str">
        <f t="shared" si="21"/>
        <v xml:space="preserve"> </v>
      </c>
      <c r="U38" s="86"/>
      <c r="V38" s="96"/>
      <c r="W38" s="112"/>
    </row>
    <row r="39" spans="1:23" s="79" customFormat="1" ht="34" x14ac:dyDescent="0.25">
      <c r="A39" s="110"/>
      <c r="B39" s="79" t="s">
        <v>113</v>
      </c>
      <c r="D39" s="102">
        <v>3</v>
      </c>
      <c r="E39" s="87">
        <v>1</v>
      </c>
      <c r="F39" s="96" t="s">
        <v>621</v>
      </c>
      <c r="G39" s="80" t="str">
        <f t="shared" si="12"/>
        <v>UI音效-验收，配置</v>
      </c>
      <c r="H39" s="85">
        <f t="shared" si="13"/>
        <v>3</v>
      </c>
      <c r="I39" s="86"/>
      <c r="J39" s="80" t="str">
        <f t="shared" si="14"/>
        <v xml:space="preserve"> </v>
      </c>
      <c r="K39" s="85" t="str">
        <f t="shared" si="15"/>
        <v xml:space="preserve"> </v>
      </c>
      <c r="L39" s="86"/>
      <c r="M39" s="80" t="str">
        <f t="shared" si="16"/>
        <v xml:space="preserve"> </v>
      </c>
      <c r="N39" s="85" t="str">
        <f t="shared" si="17"/>
        <v xml:space="preserve"> </v>
      </c>
      <c r="O39" s="86"/>
      <c r="P39" s="80" t="str">
        <f t="shared" si="18"/>
        <v xml:space="preserve"> </v>
      </c>
      <c r="Q39" s="85" t="str">
        <f t="shared" si="19"/>
        <v xml:space="preserve"> </v>
      </c>
      <c r="R39" s="86"/>
      <c r="S39" s="80" t="str">
        <f t="shared" si="20"/>
        <v xml:space="preserve"> </v>
      </c>
      <c r="T39" s="85" t="str">
        <f t="shared" si="21"/>
        <v xml:space="preserve"> </v>
      </c>
      <c r="U39" s="86"/>
      <c r="V39" s="96" t="str">
        <f>IF($E39=6,$B39," ")</f>
        <v xml:space="preserve"> </v>
      </c>
      <c r="W39" s="112" t="str">
        <f>IF($E39=6,$D39," ")</f>
        <v xml:space="preserve"> </v>
      </c>
    </row>
    <row r="40" spans="1:23" s="79" customFormat="1" x14ac:dyDescent="0.25">
      <c r="A40" s="110"/>
      <c r="D40" s="102"/>
      <c r="E40" s="87"/>
      <c r="F40" s="96"/>
      <c r="G40" s="80" t="str">
        <f t="shared" si="12"/>
        <v xml:space="preserve"> </v>
      </c>
      <c r="H40" s="85" t="str">
        <f t="shared" si="13"/>
        <v xml:space="preserve"> </v>
      </c>
      <c r="I40" s="86"/>
      <c r="J40" s="80" t="str">
        <f t="shared" si="14"/>
        <v xml:space="preserve"> </v>
      </c>
      <c r="K40" s="85" t="str">
        <f t="shared" si="15"/>
        <v xml:space="preserve"> </v>
      </c>
      <c r="L40" s="86"/>
      <c r="M40" s="80" t="str">
        <f t="shared" si="16"/>
        <v xml:space="preserve"> </v>
      </c>
      <c r="N40" s="85" t="str">
        <f t="shared" si="17"/>
        <v xml:space="preserve"> </v>
      </c>
      <c r="O40" s="86"/>
      <c r="P40" s="80" t="str">
        <f t="shared" si="18"/>
        <v xml:space="preserve"> </v>
      </c>
      <c r="Q40" s="85" t="str">
        <f t="shared" si="19"/>
        <v xml:space="preserve"> </v>
      </c>
      <c r="R40" s="86"/>
      <c r="S40" s="80" t="str">
        <f t="shared" si="20"/>
        <v xml:space="preserve"> </v>
      </c>
      <c r="T40" s="85" t="str">
        <f t="shared" si="21"/>
        <v xml:space="preserve"> </v>
      </c>
      <c r="U40" s="86"/>
      <c r="V40" s="96"/>
      <c r="W40" s="112"/>
    </row>
    <row r="41" spans="1:23" s="79" customFormat="1" x14ac:dyDescent="0.25">
      <c r="A41" s="110"/>
      <c r="B41" s="79" t="s">
        <v>394</v>
      </c>
      <c r="D41" s="102">
        <v>1.5</v>
      </c>
      <c r="E41" s="87">
        <v>2</v>
      </c>
      <c r="F41" s="96"/>
      <c r="G41" s="80" t="str">
        <f t="shared" si="12"/>
        <v xml:space="preserve"> </v>
      </c>
      <c r="H41" s="85" t="str">
        <f t="shared" si="13"/>
        <v xml:space="preserve"> </v>
      </c>
      <c r="I41" s="86"/>
      <c r="J41" s="80" t="str">
        <f t="shared" si="14"/>
        <v>副本大地图结构配置</v>
      </c>
      <c r="K41" s="85">
        <f t="shared" si="15"/>
        <v>1.5</v>
      </c>
      <c r="L41" s="86"/>
      <c r="M41" s="80" t="str">
        <f t="shared" si="16"/>
        <v xml:space="preserve"> </v>
      </c>
      <c r="N41" s="85" t="str">
        <f t="shared" si="17"/>
        <v xml:space="preserve"> </v>
      </c>
      <c r="O41" s="86"/>
      <c r="P41" s="80" t="str">
        <f t="shared" si="18"/>
        <v xml:space="preserve"> </v>
      </c>
      <c r="Q41" s="85" t="str">
        <f t="shared" si="19"/>
        <v xml:space="preserve"> </v>
      </c>
      <c r="R41" s="86"/>
      <c r="S41" s="80" t="str">
        <f t="shared" si="20"/>
        <v xml:space="preserve"> </v>
      </c>
      <c r="T41" s="85" t="str">
        <f t="shared" si="21"/>
        <v xml:space="preserve"> </v>
      </c>
      <c r="U41" s="86"/>
      <c r="V41" s="96"/>
      <c r="W41" s="112"/>
    </row>
    <row r="42" spans="1:23" s="79" customFormat="1" x14ac:dyDescent="0.25">
      <c r="A42" s="110"/>
      <c r="B42" s="79" t="s">
        <v>395</v>
      </c>
      <c r="D42" s="102">
        <v>1</v>
      </c>
      <c r="E42" s="87">
        <v>2</v>
      </c>
      <c r="F42" s="96"/>
      <c r="G42" s="80" t="str">
        <f t="shared" si="12"/>
        <v xml:space="preserve"> </v>
      </c>
      <c r="H42" s="85" t="str">
        <f t="shared" si="13"/>
        <v xml:space="preserve"> </v>
      </c>
      <c r="I42" s="86"/>
      <c r="J42" s="80" t="str">
        <f t="shared" si="14"/>
        <v>登陆游戏的加载界面</v>
      </c>
      <c r="K42" s="85">
        <f t="shared" si="15"/>
        <v>1</v>
      </c>
      <c r="L42" s="86"/>
      <c r="M42" s="80" t="str">
        <f t="shared" si="16"/>
        <v xml:space="preserve"> </v>
      </c>
      <c r="N42" s="85" t="str">
        <f t="shared" si="17"/>
        <v xml:space="preserve"> </v>
      </c>
      <c r="O42" s="86"/>
      <c r="P42" s="80" t="str">
        <f t="shared" si="18"/>
        <v xml:space="preserve"> </v>
      </c>
      <c r="Q42" s="85" t="str">
        <f t="shared" si="19"/>
        <v xml:space="preserve"> </v>
      </c>
      <c r="R42" s="86"/>
      <c r="S42" s="80" t="str">
        <f t="shared" si="20"/>
        <v xml:space="preserve"> </v>
      </c>
      <c r="T42" s="85" t="str">
        <f t="shared" si="21"/>
        <v xml:space="preserve"> </v>
      </c>
      <c r="U42" s="86"/>
      <c r="V42" s="96"/>
      <c r="W42" s="112"/>
    </row>
    <row r="43" spans="1:23" s="79" customFormat="1" x14ac:dyDescent="0.25">
      <c r="A43" s="110"/>
      <c r="B43" s="79" t="s">
        <v>397</v>
      </c>
      <c r="D43" s="102">
        <v>0.75</v>
      </c>
      <c r="E43" s="87">
        <v>2</v>
      </c>
      <c r="F43" s="96" t="s">
        <v>396</v>
      </c>
      <c r="G43" s="80" t="str">
        <f t="shared" si="12"/>
        <v xml:space="preserve"> </v>
      </c>
      <c r="H43" s="85" t="str">
        <f t="shared" si="13"/>
        <v xml:space="preserve"> </v>
      </c>
      <c r="I43" s="86"/>
      <c r="J43" s="80" t="str">
        <f t="shared" si="14"/>
        <v>阵容选择tips配置 （连翻译需求）</v>
      </c>
      <c r="K43" s="85">
        <f t="shared" si="15"/>
        <v>0.75</v>
      </c>
      <c r="L43" s="86"/>
      <c r="M43" s="80" t="str">
        <f t="shared" si="16"/>
        <v xml:space="preserve"> </v>
      </c>
      <c r="N43" s="85" t="str">
        <f t="shared" si="17"/>
        <v xml:space="preserve"> </v>
      </c>
      <c r="O43" s="86"/>
      <c r="P43" s="80" t="str">
        <f t="shared" si="18"/>
        <v xml:space="preserve"> </v>
      </c>
      <c r="Q43" s="85" t="str">
        <f t="shared" si="19"/>
        <v xml:space="preserve"> </v>
      </c>
      <c r="R43" s="86"/>
      <c r="S43" s="80" t="str">
        <f t="shared" si="20"/>
        <v xml:space="preserve"> </v>
      </c>
      <c r="T43" s="85" t="str">
        <f t="shared" si="21"/>
        <v xml:space="preserve"> </v>
      </c>
      <c r="U43" s="86"/>
      <c r="V43" s="96"/>
      <c r="W43" s="112"/>
    </row>
    <row r="44" spans="1:23" s="79" customFormat="1" x14ac:dyDescent="0.25">
      <c r="A44" s="110"/>
      <c r="B44" s="79" t="s">
        <v>398</v>
      </c>
      <c r="D44" s="102">
        <v>0.25</v>
      </c>
      <c r="E44" s="87">
        <v>2</v>
      </c>
      <c r="F44" s="96" t="s">
        <v>396</v>
      </c>
      <c r="G44" s="80" t="str">
        <f t="shared" si="12"/>
        <v xml:space="preserve"> </v>
      </c>
      <c r="H44" s="85" t="str">
        <f t="shared" si="13"/>
        <v xml:space="preserve"> </v>
      </c>
      <c r="I44" s="86"/>
      <c r="J44" s="80" t="str">
        <f t="shared" si="14"/>
        <v>怪物名称配置 （连翻译需求）</v>
      </c>
      <c r="K44" s="85">
        <f t="shared" si="15"/>
        <v>0.25</v>
      </c>
      <c r="L44" s="86"/>
      <c r="M44" s="80" t="str">
        <f t="shared" si="16"/>
        <v xml:space="preserve"> </v>
      </c>
      <c r="N44" s="85" t="str">
        <f t="shared" si="17"/>
        <v xml:space="preserve"> </v>
      </c>
      <c r="O44" s="86"/>
      <c r="P44" s="80" t="str">
        <f t="shared" si="18"/>
        <v xml:space="preserve"> </v>
      </c>
      <c r="Q44" s="85" t="str">
        <f t="shared" si="19"/>
        <v xml:space="preserve"> </v>
      </c>
      <c r="R44" s="86"/>
      <c r="S44" s="80" t="str">
        <f t="shared" si="20"/>
        <v xml:space="preserve"> </v>
      </c>
      <c r="T44" s="85" t="str">
        <f t="shared" si="21"/>
        <v xml:space="preserve"> </v>
      </c>
      <c r="U44" s="86"/>
      <c r="V44" s="96"/>
      <c r="W44" s="112"/>
    </row>
    <row r="45" spans="1:23" s="79" customFormat="1" x14ac:dyDescent="0.25">
      <c r="A45" s="110"/>
      <c r="B45" s="105" t="s">
        <v>399</v>
      </c>
      <c r="D45" s="102">
        <v>1</v>
      </c>
      <c r="E45" s="87">
        <v>2</v>
      </c>
      <c r="F45" s="96"/>
      <c r="G45" s="80" t="str">
        <f t="shared" si="12"/>
        <v xml:space="preserve"> </v>
      </c>
      <c r="H45" s="85" t="str">
        <f t="shared" si="13"/>
        <v xml:space="preserve"> </v>
      </c>
      <c r="I45" s="86"/>
      <c r="J45" s="80" t="str">
        <f t="shared" si="14"/>
        <v>登陆界面公告内容</v>
      </c>
      <c r="K45" s="85">
        <f t="shared" si="15"/>
        <v>1</v>
      </c>
      <c r="L45" s="86"/>
      <c r="M45" s="80" t="str">
        <f t="shared" si="16"/>
        <v xml:space="preserve"> </v>
      </c>
      <c r="N45" s="85" t="str">
        <f t="shared" si="17"/>
        <v xml:space="preserve"> </v>
      </c>
      <c r="O45" s="86"/>
      <c r="P45" s="80" t="str">
        <f t="shared" si="18"/>
        <v xml:space="preserve"> </v>
      </c>
      <c r="Q45" s="85" t="str">
        <f t="shared" si="19"/>
        <v xml:space="preserve"> </v>
      </c>
      <c r="R45" s="86"/>
      <c r="S45" s="80" t="str">
        <f t="shared" si="20"/>
        <v xml:space="preserve"> </v>
      </c>
      <c r="T45" s="85" t="str">
        <f t="shared" si="21"/>
        <v xml:space="preserve"> </v>
      </c>
      <c r="U45" s="86"/>
      <c r="V45" s="96"/>
      <c r="W45" s="112"/>
    </row>
    <row r="46" spans="1:23" s="79" customFormat="1" x14ac:dyDescent="0.25">
      <c r="A46" s="110"/>
      <c r="D46" s="102"/>
      <c r="E46" s="87"/>
      <c r="F46" s="96"/>
      <c r="G46" s="80" t="str">
        <f t="shared" si="12"/>
        <v xml:space="preserve"> </v>
      </c>
      <c r="H46" s="85" t="str">
        <f t="shared" si="13"/>
        <v xml:space="preserve"> </v>
      </c>
      <c r="I46" s="86"/>
      <c r="J46" s="80" t="str">
        <f t="shared" si="14"/>
        <v xml:space="preserve"> </v>
      </c>
      <c r="K46" s="85" t="str">
        <f t="shared" si="15"/>
        <v xml:space="preserve"> </v>
      </c>
      <c r="L46" s="86"/>
      <c r="M46" s="80" t="str">
        <f t="shared" si="16"/>
        <v xml:space="preserve"> </v>
      </c>
      <c r="N46" s="85" t="str">
        <f t="shared" si="17"/>
        <v xml:space="preserve"> </v>
      </c>
      <c r="O46" s="86"/>
      <c r="P46" s="80" t="str">
        <f t="shared" si="18"/>
        <v xml:space="preserve"> </v>
      </c>
      <c r="Q46" s="85" t="str">
        <f t="shared" si="19"/>
        <v xml:space="preserve"> </v>
      </c>
      <c r="R46" s="86"/>
      <c r="S46" s="80" t="str">
        <f t="shared" si="20"/>
        <v xml:space="preserve"> </v>
      </c>
      <c r="T46" s="85" t="str">
        <f t="shared" si="21"/>
        <v xml:space="preserve"> </v>
      </c>
      <c r="U46" s="86"/>
      <c r="V46" s="96"/>
      <c r="W46" s="112"/>
    </row>
    <row r="47" spans="1:23" x14ac:dyDescent="0.25">
      <c r="B47" s="72" t="s">
        <v>622</v>
      </c>
      <c r="D47" s="83"/>
      <c r="G47" s="80" t="str">
        <f t="shared" si="12"/>
        <v xml:space="preserve"> </v>
      </c>
      <c r="H47" s="85" t="str">
        <f t="shared" si="13"/>
        <v xml:space="preserve"> </v>
      </c>
      <c r="I47" s="86"/>
      <c r="J47" s="80" t="str">
        <f t="shared" si="14"/>
        <v xml:space="preserve"> </v>
      </c>
      <c r="K47" s="85" t="str">
        <f t="shared" si="15"/>
        <v xml:space="preserve"> </v>
      </c>
      <c r="L47" s="86"/>
      <c r="M47" s="80" t="str">
        <f t="shared" si="16"/>
        <v xml:space="preserve"> </v>
      </c>
      <c r="N47" s="85" t="str">
        <f t="shared" si="17"/>
        <v xml:space="preserve"> </v>
      </c>
      <c r="O47" s="86"/>
      <c r="P47" s="80" t="str">
        <f t="shared" si="18"/>
        <v xml:space="preserve"> </v>
      </c>
      <c r="Q47" s="85" t="str">
        <f t="shared" si="19"/>
        <v xml:space="preserve"> </v>
      </c>
      <c r="R47" s="86"/>
      <c r="S47" s="80" t="str">
        <f t="shared" si="20"/>
        <v xml:space="preserve"> </v>
      </c>
      <c r="T47" s="85" t="str">
        <f t="shared" si="21"/>
        <v xml:space="preserve"> </v>
      </c>
      <c r="V47" s="80"/>
      <c r="W47" s="101"/>
    </row>
    <row r="48" spans="1:23" x14ac:dyDescent="0.25">
      <c r="D48" s="83"/>
      <c r="G48" s="80" t="str">
        <f t="shared" si="12"/>
        <v xml:space="preserve"> </v>
      </c>
      <c r="H48" s="85" t="str">
        <f t="shared" si="13"/>
        <v xml:space="preserve"> </v>
      </c>
      <c r="I48" s="86"/>
      <c r="J48" s="80" t="str">
        <f t="shared" si="14"/>
        <v xml:space="preserve"> </v>
      </c>
      <c r="K48" s="85" t="str">
        <f t="shared" si="15"/>
        <v xml:space="preserve"> </v>
      </c>
      <c r="L48" s="86"/>
      <c r="M48" s="80" t="str">
        <f t="shared" si="16"/>
        <v xml:space="preserve"> </v>
      </c>
      <c r="N48" s="85" t="str">
        <f t="shared" si="17"/>
        <v xml:space="preserve"> </v>
      </c>
      <c r="O48" s="86"/>
      <c r="P48" s="80" t="str">
        <f t="shared" si="18"/>
        <v xml:space="preserve"> </v>
      </c>
      <c r="Q48" s="85" t="str">
        <f t="shared" si="19"/>
        <v xml:space="preserve"> </v>
      </c>
      <c r="R48" s="86"/>
      <c r="S48" s="80" t="str">
        <f t="shared" si="20"/>
        <v xml:space="preserve"> </v>
      </c>
      <c r="T48" s="85" t="str">
        <f t="shared" si="21"/>
        <v xml:space="preserve"> </v>
      </c>
      <c r="V48" s="80"/>
      <c r="W48" s="101"/>
    </row>
    <row r="49" spans="1:23" x14ac:dyDescent="0.25">
      <c r="B49" s="67" t="s">
        <v>116</v>
      </c>
      <c r="D49" s="81">
        <v>6</v>
      </c>
      <c r="E49" s="81">
        <v>3</v>
      </c>
      <c r="F49" s="80" t="s">
        <v>144</v>
      </c>
      <c r="G49" s="80" t="str">
        <f t="shared" si="12"/>
        <v xml:space="preserve"> </v>
      </c>
      <c r="H49" s="85" t="str">
        <f t="shared" si="13"/>
        <v xml:space="preserve"> </v>
      </c>
      <c r="I49" s="86"/>
      <c r="J49" s="80" t="str">
        <f t="shared" si="14"/>
        <v xml:space="preserve"> </v>
      </c>
      <c r="K49" s="85" t="str">
        <f t="shared" si="15"/>
        <v xml:space="preserve"> </v>
      </c>
      <c r="L49" s="86"/>
      <c r="M49" s="80" t="str">
        <f t="shared" si="16"/>
        <v>第5章配置</v>
      </c>
      <c r="N49" s="85">
        <f t="shared" si="17"/>
        <v>6</v>
      </c>
      <c r="O49" s="86"/>
      <c r="P49" s="80" t="str">
        <f t="shared" si="18"/>
        <v xml:space="preserve"> </v>
      </c>
      <c r="Q49" s="85" t="str">
        <f t="shared" si="19"/>
        <v xml:space="preserve"> </v>
      </c>
      <c r="R49" s="86"/>
      <c r="S49" s="80" t="str">
        <f t="shared" si="20"/>
        <v xml:space="preserve"> </v>
      </c>
      <c r="T49" s="85" t="str">
        <f t="shared" si="21"/>
        <v xml:space="preserve"> </v>
      </c>
    </row>
    <row r="50" spans="1:23" x14ac:dyDescent="0.25">
      <c r="B50" s="67" t="s">
        <v>115</v>
      </c>
      <c r="D50" s="81">
        <v>6</v>
      </c>
      <c r="E50" s="81">
        <v>4</v>
      </c>
      <c r="F50" s="80" t="s">
        <v>144</v>
      </c>
      <c r="G50" s="80" t="str">
        <f t="shared" si="12"/>
        <v xml:space="preserve"> </v>
      </c>
      <c r="H50" s="85" t="str">
        <f t="shared" si="13"/>
        <v xml:space="preserve"> </v>
      </c>
      <c r="I50" s="86"/>
      <c r="J50" s="80" t="str">
        <f t="shared" si="14"/>
        <v xml:space="preserve"> </v>
      </c>
      <c r="K50" s="85" t="str">
        <f t="shared" si="15"/>
        <v xml:space="preserve"> </v>
      </c>
      <c r="L50" s="86"/>
      <c r="M50" s="80" t="str">
        <f t="shared" si="16"/>
        <v xml:space="preserve"> </v>
      </c>
      <c r="N50" s="85" t="str">
        <f t="shared" si="17"/>
        <v xml:space="preserve"> </v>
      </c>
      <c r="O50" s="86"/>
      <c r="P50" s="80" t="str">
        <f t="shared" si="18"/>
        <v>第6章配置</v>
      </c>
      <c r="Q50" s="85">
        <f t="shared" si="19"/>
        <v>6</v>
      </c>
      <c r="R50" s="86"/>
      <c r="S50" s="80" t="str">
        <f t="shared" si="20"/>
        <v xml:space="preserve"> </v>
      </c>
      <c r="T50" s="85" t="str">
        <f t="shared" si="21"/>
        <v xml:space="preserve"> </v>
      </c>
    </row>
    <row r="51" spans="1:23" x14ac:dyDescent="0.25">
      <c r="G51" s="80" t="str">
        <f t="shared" si="12"/>
        <v xml:space="preserve"> </v>
      </c>
      <c r="H51" s="85" t="str">
        <f t="shared" si="13"/>
        <v xml:space="preserve"> </v>
      </c>
      <c r="J51" s="80" t="str">
        <f t="shared" si="14"/>
        <v xml:space="preserve"> </v>
      </c>
      <c r="K51" s="85" t="str">
        <f t="shared" si="15"/>
        <v xml:space="preserve"> </v>
      </c>
      <c r="M51" s="80" t="str">
        <f t="shared" si="16"/>
        <v xml:space="preserve"> </v>
      </c>
      <c r="N51" s="85" t="str">
        <f t="shared" si="17"/>
        <v xml:space="preserve"> </v>
      </c>
      <c r="P51" s="80" t="str">
        <f t="shared" si="18"/>
        <v xml:space="preserve"> </v>
      </c>
      <c r="Q51" s="85" t="str">
        <f t="shared" si="19"/>
        <v xml:space="preserve"> </v>
      </c>
      <c r="S51" s="80" t="str">
        <f t="shared" si="20"/>
        <v xml:space="preserve"> </v>
      </c>
      <c r="T51" s="85" t="str">
        <f t="shared" si="21"/>
        <v xml:space="preserve"> </v>
      </c>
    </row>
    <row r="52" spans="1:23" x14ac:dyDescent="0.25">
      <c r="A52" s="67"/>
      <c r="B52" s="67" t="s">
        <v>376</v>
      </c>
      <c r="C52" s="82"/>
      <c r="G52" s="80" t="str">
        <f t="shared" si="12"/>
        <v xml:space="preserve"> </v>
      </c>
      <c r="H52" s="85" t="str">
        <f t="shared" si="13"/>
        <v xml:space="preserve"> </v>
      </c>
      <c r="I52" s="86"/>
      <c r="J52" s="80" t="str">
        <f t="shared" si="14"/>
        <v xml:space="preserve"> </v>
      </c>
      <c r="K52" s="85" t="str">
        <f t="shared" si="15"/>
        <v xml:space="preserve"> </v>
      </c>
      <c r="L52" s="86"/>
      <c r="M52" s="80" t="str">
        <f t="shared" si="16"/>
        <v xml:space="preserve"> </v>
      </c>
      <c r="N52" s="85" t="str">
        <f t="shared" si="17"/>
        <v xml:space="preserve"> </v>
      </c>
      <c r="O52" s="86"/>
      <c r="P52" s="80" t="str">
        <f t="shared" si="18"/>
        <v xml:space="preserve"> </v>
      </c>
      <c r="Q52" s="85" t="str">
        <f t="shared" si="19"/>
        <v xml:space="preserve"> </v>
      </c>
      <c r="R52" s="86"/>
      <c r="S52" s="80" t="str">
        <f t="shared" si="20"/>
        <v xml:space="preserve"> </v>
      </c>
      <c r="T52" s="85" t="str">
        <f t="shared" si="21"/>
        <v xml:space="preserve"> </v>
      </c>
      <c r="V52" s="80"/>
      <c r="W52" s="101"/>
    </row>
    <row r="53" spans="1:23" x14ac:dyDescent="0.25">
      <c r="A53" s="67"/>
      <c r="B53" s="67" t="s">
        <v>387</v>
      </c>
      <c r="C53" s="82"/>
      <c r="G53" s="80" t="str">
        <f t="shared" si="12"/>
        <v xml:space="preserve"> </v>
      </c>
      <c r="H53" s="85" t="str">
        <f t="shared" si="13"/>
        <v xml:space="preserve"> </v>
      </c>
      <c r="I53" s="86"/>
      <c r="J53" s="80" t="str">
        <f t="shared" si="14"/>
        <v xml:space="preserve"> </v>
      </c>
      <c r="K53" s="85" t="str">
        <f t="shared" si="15"/>
        <v xml:space="preserve"> </v>
      </c>
      <c r="L53" s="86"/>
      <c r="M53" s="80" t="str">
        <f t="shared" si="16"/>
        <v xml:space="preserve"> </v>
      </c>
      <c r="N53" s="85" t="str">
        <f t="shared" si="17"/>
        <v xml:space="preserve"> </v>
      </c>
      <c r="O53" s="86"/>
      <c r="P53" s="80" t="str">
        <f t="shared" si="18"/>
        <v xml:space="preserve"> </v>
      </c>
      <c r="Q53" s="85" t="str">
        <f t="shared" si="19"/>
        <v xml:space="preserve"> </v>
      </c>
      <c r="R53" s="86"/>
      <c r="S53" s="80" t="str">
        <f t="shared" si="20"/>
        <v xml:space="preserve"> </v>
      </c>
      <c r="T53" s="85" t="str">
        <f t="shared" si="21"/>
        <v xml:space="preserve"> </v>
      </c>
      <c r="V53" s="80"/>
      <c r="W53" s="101"/>
    </row>
    <row r="54" spans="1:23" ht="34" x14ac:dyDescent="0.25">
      <c r="B54" s="82" t="s">
        <v>623</v>
      </c>
      <c r="C54" s="82"/>
      <c r="D54" s="81">
        <v>3</v>
      </c>
      <c r="E54" s="81">
        <v>5</v>
      </c>
      <c r="F54" s="80" t="s">
        <v>78</v>
      </c>
      <c r="G54" s="80" t="str">
        <f t="shared" si="12"/>
        <v xml:space="preserve"> </v>
      </c>
      <c r="H54" s="85" t="str">
        <f t="shared" si="13"/>
        <v xml:space="preserve"> </v>
      </c>
      <c r="I54" s="86"/>
      <c r="J54" s="80" t="str">
        <f t="shared" si="14"/>
        <v xml:space="preserve"> </v>
      </c>
      <c r="K54" s="85" t="str">
        <f t="shared" si="15"/>
        <v xml:space="preserve"> </v>
      </c>
      <c r="L54" s="86"/>
      <c r="M54" s="80" t="str">
        <f t="shared" si="16"/>
        <v xml:space="preserve"> </v>
      </c>
      <c r="N54" s="85" t="str">
        <f t="shared" si="17"/>
        <v xml:space="preserve"> </v>
      </c>
      <c r="O54" s="86"/>
      <c r="P54" s="80" t="str">
        <f t="shared" si="18"/>
        <v xml:space="preserve"> </v>
      </c>
      <c r="Q54" s="85" t="str">
        <f t="shared" si="19"/>
        <v xml:space="preserve"> </v>
      </c>
      <c r="R54" s="86"/>
      <c r="S54" s="80" t="str">
        <f t="shared" si="20"/>
        <v>自动战斗逻辑</v>
      </c>
      <c r="T54" s="85">
        <f t="shared" si="21"/>
        <v>3</v>
      </c>
      <c r="V54" s="80" t="str">
        <f>IF($E54=6,$B54," ")</f>
        <v xml:space="preserve"> </v>
      </c>
      <c r="W54" s="101" t="str">
        <f>IF($E54=6,$D54," ")</f>
        <v xml:space="preserve"> </v>
      </c>
    </row>
    <row r="55" spans="1:23" x14ac:dyDescent="0.25">
      <c r="B55" s="67" t="s">
        <v>624</v>
      </c>
      <c r="D55" s="81">
        <v>1</v>
      </c>
      <c r="E55" s="81">
        <v>5</v>
      </c>
      <c r="G55" s="80" t="str">
        <f t="shared" si="12"/>
        <v xml:space="preserve"> </v>
      </c>
      <c r="H55" s="85" t="str">
        <f t="shared" si="13"/>
        <v xml:space="preserve"> </v>
      </c>
      <c r="I55" s="86"/>
      <c r="J55" s="80" t="str">
        <f t="shared" si="14"/>
        <v xml:space="preserve"> </v>
      </c>
      <c r="K55" s="85" t="str">
        <f t="shared" si="15"/>
        <v xml:space="preserve"> </v>
      </c>
      <c r="L55" s="86"/>
      <c r="M55" s="80" t="str">
        <f t="shared" si="16"/>
        <v xml:space="preserve"> </v>
      </c>
      <c r="N55" s="85" t="str">
        <f t="shared" si="17"/>
        <v xml:space="preserve"> </v>
      </c>
      <c r="O55" s="86"/>
      <c r="P55" s="80" t="str">
        <f t="shared" si="18"/>
        <v xml:space="preserve"> </v>
      </c>
      <c r="Q55" s="85" t="str">
        <f t="shared" si="19"/>
        <v xml:space="preserve"> </v>
      </c>
      <c r="R55" s="86"/>
      <c r="S55" s="80" t="str">
        <f t="shared" si="20"/>
        <v>自动战斗逻辑验收，debug</v>
      </c>
      <c r="T55" s="85">
        <f t="shared" si="21"/>
        <v>1</v>
      </c>
      <c r="V55" s="80" t="str">
        <f>IF($E55=6,$B55," ")</f>
        <v xml:space="preserve"> </v>
      </c>
      <c r="W55" s="101" t="str">
        <f>IF($E55=6,$D55," ")</f>
        <v xml:space="preserve"> </v>
      </c>
    </row>
    <row r="56" spans="1:23" x14ac:dyDescent="0.25">
      <c r="A56" s="67"/>
      <c r="B56" s="75" t="s">
        <v>145</v>
      </c>
      <c r="C56" s="82"/>
      <c r="D56" s="73">
        <f>SUM(D32:D55)</f>
        <v>28</v>
      </c>
      <c r="G56" s="80"/>
      <c r="H56" s="73">
        <f>SUM(H32:H55)</f>
        <v>7.5</v>
      </c>
      <c r="I56" s="86"/>
      <c r="J56" s="80" t="str">
        <f t="shared" si="14"/>
        <v xml:space="preserve"> </v>
      </c>
      <c r="K56" s="73">
        <f>SUM(K32:K55)</f>
        <v>4.5</v>
      </c>
      <c r="L56" s="86"/>
      <c r="M56" s="80" t="str">
        <f t="shared" si="16"/>
        <v xml:space="preserve"> </v>
      </c>
      <c r="N56" s="73">
        <f>SUM(N32:N55)</f>
        <v>6</v>
      </c>
      <c r="O56" s="86"/>
      <c r="P56" s="80"/>
      <c r="Q56" s="73">
        <f>SUM(Q32:Q55)</f>
        <v>6</v>
      </c>
      <c r="R56" s="86"/>
      <c r="S56" s="80"/>
      <c r="T56" s="73">
        <f>SUM(T32:T55)</f>
        <v>4</v>
      </c>
      <c r="V56" s="80"/>
      <c r="W56" s="101"/>
    </row>
    <row r="57" spans="1:23" x14ac:dyDescent="0.25">
      <c r="G57" s="80"/>
      <c r="H57" s="85"/>
      <c r="I57" s="86"/>
      <c r="J57" s="80"/>
      <c r="K57" s="85"/>
      <c r="L57" s="86"/>
      <c r="M57" s="80"/>
      <c r="N57" s="85"/>
      <c r="O57" s="86"/>
      <c r="P57" s="80"/>
      <c r="Q57" s="85"/>
      <c r="R57" s="86"/>
      <c r="S57" s="80"/>
      <c r="T57" s="85"/>
    </row>
    <row r="58" spans="1:23" s="93" customFormat="1" x14ac:dyDescent="0.25">
      <c r="A58" s="77"/>
      <c r="B58" s="90"/>
      <c r="C58" s="90"/>
      <c r="D58" s="91"/>
      <c r="E58" s="91"/>
      <c r="F58" s="92"/>
      <c r="H58" s="94"/>
      <c r="I58" s="95"/>
      <c r="J58" s="90"/>
      <c r="L58" s="95"/>
      <c r="M58" s="90"/>
      <c r="O58" s="95"/>
      <c r="R58" s="95"/>
      <c r="U58" s="95"/>
      <c r="W58" s="94"/>
    </row>
    <row r="59" spans="1:23" x14ac:dyDescent="0.25">
      <c r="A59" s="72" t="s">
        <v>625</v>
      </c>
      <c r="B59" s="79"/>
      <c r="G59" s="80" t="str">
        <f t="shared" ref="G59:G87" si="22">IF($E59=1,$B59," ")</f>
        <v xml:space="preserve"> </v>
      </c>
      <c r="H59" s="85" t="str">
        <f t="shared" ref="H59:H87" si="23">IF($E59=1,$D59," ")</f>
        <v xml:space="preserve"> </v>
      </c>
      <c r="I59" s="86"/>
      <c r="J59" s="80" t="str">
        <f t="shared" ref="J59" si="24">IF($E59=2,$B59," ")</f>
        <v xml:space="preserve"> </v>
      </c>
      <c r="K59" s="85" t="str">
        <f t="shared" ref="K59" si="25">IF($E59=2,$D59," ")</f>
        <v xml:space="preserve"> </v>
      </c>
      <c r="L59" s="86"/>
      <c r="M59" s="80" t="str">
        <f t="shared" ref="M59" si="26">IF($E59=3,$B59," ")</f>
        <v xml:space="preserve"> </v>
      </c>
      <c r="N59" s="85" t="str">
        <f t="shared" ref="N59" si="27">IF($E59=3,$D59," ")</f>
        <v xml:space="preserve"> </v>
      </c>
      <c r="O59" s="86"/>
      <c r="P59" s="80" t="str">
        <f t="shared" ref="P59" si="28">IF($E59=4,$B59," ")</f>
        <v xml:space="preserve"> </v>
      </c>
      <c r="Q59" s="85" t="str">
        <f t="shared" ref="Q59" si="29">IF($E59=4,$D59," ")</f>
        <v xml:space="preserve"> </v>
      </c>
      <c r="R59" s="86"/>
      <c r="S59" s="80" t="str">
        <f t="shared" ref="S59" si="30">IF($E59=5,$B59," ")</f>
        <v xml:space="preserve"> </v>
      </c>
      <c r="T59" s="85" t="str">
        <f t="shared" ref="T59" si="31">IF($E59=5,$D59," ")</f>
        <v xml:space="preserve"> </v>
      </c>
    </row>
    <row r="60" spans="1:23" x14ac:dyDescent="0.25">
      <c r="A60" s="67"/>
      <c r="B60" s="79"/>
      <c r="C60" s="79"/>
      <c r="D60" s="87"/>
      <c r="G60" s="80" t="str">
        <f t="shared" si="22"/>
        <v xml:space="preserve"> </v>
      </c>
      <c r="H60" s="85" t="str">
        <f t="shared" si="23"/>
        <v xml:space="preserve"> </v>
      </c>
      <c r="I60" s="86"/>
      <c r="J60" s="80"/>
      <c r="K60" s="85"/>
      <c r="L60" s="86"/>
      <c r="M60" s="80"/>
      <c r="N60" s="85"/>
      <c r="O60" s="86"/>
      <c r="P60" s="80"/>
      <c r="Q60" s="85"/>
      <c r="R60" s="86"/>
      <c r="S60" s="80"/>
      <c r="T60" s="85"/>
    </row>
    <row r="61" spans="1:23" x14ac:dyDescent="0.25">
      <c r="A61" s="67"/>
      <c r="B61" s="72" t="s">
        <v>385</v>
      </c>
      <c r="C61" s="79"/>
      <c r="D61" s="87"/>
      <c r="G61" s="80" t="str">
        <f t="shared" si="22"/>
        <v xml:space="preserve"> </v>
      </c>
      <c r="H61" s="85" t="str">
        <f t="shared" si="23"/>
        <v xml:space="preserve"> </v>
      </c>
      <c r="I61" s="86"/>
      <c r="J61" s="80"/>
      <c r="K61" s="85"/>
      <c r="L61" s="86"/>
      <c r="M61" s="80"/>
      <c r="N61" s="85"/>
      <c r="O61" s="86"/>
      <c r="P61" s="80"/>
      <c r="Q61" s="85"/>
      <c r="R61" s="86"/>
      <c r="S61" s="80"/>
      <c r="T61" s="85"/>
    </row>
    <row r="62" spans="1:23" x14ac:dyDescent="0.25">
      <c r="A62" s="67"/>
      <c r="B62" s="72"/>
      <c r="C62" s="79"/>
      <c r="D62" s="87"/>
      <c r="G62" s="80" t="str">
        <f t="shared" si="22"/>
        <v xml:space="preserve"> </v>
      </c>
      <c r="H62" s="85" t="str">
        <f t="shared" si="23"/>
        <v xml:space="preserve"> </v>
      </c>
      <c r="I62" s="86"/>
      <c r="J62" s="80"/>
      <c r="K62" s="85"/>
      <c r="L62" s="86"/>
      <c r="M62" s="80"/>
      <c r="N62" s="85"/>
      <c r="O62" s="86"/>
      <c r="P62" s="80"/>
      <c r="Q62" s="85"/>
      <c r="R62" s="86"/>
      <c r="S62" s="80"/>
      <c r="T62" s="85"/>
    </row>
    <row r="63" spans="1:23" x14ac:dyDescent="0.25">
      <c r="A63" s="67"/>
      <c r="B63" s="87" t="s">
        <v>465</v>
      </c>
      <c r="C63" s="79"/>
      <c r="D63" s="87">
        <v>1</v>
      </c>
      <c r="E63" s="81">
        <v>1</v>
      </c>
      <c r="G63" s="80" t="str">
        <f t="shared" si="22"/>
        <v>0.8 对局外体验后修改 （公会）</v>
      </c>
      <c r="H63" s="85">
        <f t="shared" si="23"/>
        <v>1</v>
      </c>
      <c r="I63" s="86"/>
      <c r="J63" s="80"/>
      <c r="K63" s="85"/>
      <c r="L63" s="86"/>
      <c r="M63" s="80"/>
      <c r="N63" s="85"/>
      <c r="O63" s="86"/>
      <c r="P63" s="80"/>
      <c r="Q63" s="85"/>
      <c r="R63" s="86"/>
      <c r="S63" s="80"/>
      <c r="T63" s="85"/>
    </row>
    <row r="64" spans="1:23" x14ac:dyDescent="0.25">
      <c r="A64" s="67"/>
      <c r="B64" s="87" t="s">
        <v>382</v>
      </c>
      <c r="C64" s="79"/>
      <c r="D64" s="87">
        <v>0.5</v>
      </c>
      <c r="E64" s="81">
        <v>1</v>
      </c>
      <c r="F64" s="80" t="s">
        <v>466</v>
      </c>
      <c r="G64" s="80" t="str">
        <f t="shared" si="22"/>
        <v>宠物图鉴获得宠物表现</v>
      </c>
      <c r="H64" s="85">
        <f t="shared" si="23"/>
        <v>0.5</v>
      </c>
      <c r="I64" s="86"/>
      <c r="J64" s="80"/>
      <c r="K64" s="85"/>
      <c r="L64" s="86"/>
      <c r="M64" s="80"/>
      <c r="N64" s="85"/>
      <c r="O64" s="86"/>
      <c r="P64" s="80"/>
      <c r="Q64" s="85"/>
      <c r="R64" s="86"/>
      <c r="S64" s="80"/>
      <c r="T64" s="85"/>
    </row>
    <row r="65" spans="1:23" x14ac:dyDescent="0.25">
      <c r="A65" s="67"/>
      <c r="B65" s="87" t="s">
        <v>392</v>
      </c>
      <c r="C65" s="79"/>
      <c r="D65" s="87">
        <v>5</v>
      </c>
      <c r="E65" s="81">
        <v>1</v>
      </c>
      <c r="G65" s="80" t="str">
        <f t="shared" si="22"/>
        <v>配置新手（包括剧情）</v>
      </c>
      <c r="H65" s="85">
        <f t="shared" si="23"/>
        <v>5</v>
      </c>
      <c r="I65" s="86"/>
      <c r="J65" s="80"/>
      <c r="K65" s="85"/>
      <c r="L65" s="86"/>
      <c r="M65" s="80"/>
      <c r="N65" s="85"/>
      <c r="O65" s="86"/>
      <c r="P65" s="80"/>
      <c r="Q65" s="85"/>
      <c r="R65" s="86"/>
      <c r="S65" s="80"/>
      <c r="T65" s="85"/>
    </row>
    <row r="66" spans="1:23" x14ac:dyDescent="0.25">
      <c r="A66" s="67"/>
      <c r="B66" s="79" t="s">
        <v>467</v>
      </c>
      <c r="C66" s="79"/>
      <c r="D66" s="87">
        <v>1</v>
      </c>
      <c r="E66" s="81">
        <v>1</v>
      </c>
      <c r="G66" s="80" t="str">
        <f t="shared" si="22"/>
        <v>公会任务（副本）</v>
      </c>
      <c r="H66" s="85">
        <f t="shared" si="23"/>
        <v>1</v>
      </c>
      <c r="I66" s="86"/>
      <c r="J66" s="80"/>
      <c r="K66" s="85"/>
      <c r="L66" s="86"/>
      <c r="M66" s="80"/>
      <c r="N66" s="85"/>
      <c r="O66" s="86"/>
      <c r="P66" s="80"/>
      <c r="Q66" s="85"/>
      <c r="R66" s="86"/>
      <c r="S66" s="80"/>
      <c r="T66" s="85"/>
      <c r="V66" s="80"/>
      <c r="W66" s="101"/>
    </row>
    <row r="67" spans="1:23" x14ac:dyDescent="0.25">
      <c r="G67" s="80" t="str">
        <f t="shared" si="22"/>
        <v xml:space="preserve"> </v>
      </c>
      <c r="H67" s="85" t="str">
        <f t="shared" si="23"/>
        <v xml:space="preserve"> </v>
      </c>
    </row>
    <row r="68" spans="1:23" x14ac:dyDescent="0.25">
      <c r="G68" s="80" t="str">
        <f t="shared" si="22"/>
        <v xml:space="preserve"> </v>
      </c>
      <c r="H68" s="85" t="str">
        <f t="shared" si="23"/>
        <v xml:space="preserve"> </v>
      </c>
    </row>
    <row r="69" spans="1:23" ht="34" x14ac:dyDescent="0.25">
      <c r="A69" s="67"/>
      <c r="B69" s="79" t="s">
        <v>149</v>
      </c>
      <c r="D69" s="81">
        <v>2</v>
      </c>
      <c r="E69" s="81">
        <v>2</v>
      </c>
      <c r="F69" s="80" t="s">
        <v>150</v>
      </c>
      <c r="G69" s="80" t="str">
        <f t="shared" si="22"/>
        <v xml:space="preserve"> </v>
      </c>
      <c r="H69" s="85" t="str">
        <f t="shared" si="23"/>
        <v xml:space="preserve"> </v>
      </c>
      <c r="I69" s="86"/>
      <c r="J69" s="80" t="str">
        <f>IF($E69=2,$B69," ")</f>
        <v>大冒险-内容设计</v>
      </c>
      <c r="K69" s="85">
        <f>IF($E69=2,$D69," ")</f>
        <v>2</v>
      </c>
      <c r="L69" s="86"/>
      <c r="M69" s="80" t="str">
        <f>IF($E69=3,$B69," ")</f>
        <v xml:space="preserve"> </v>
      </c>
      <c r="N69" s="85" t="str">
        <f>IF($E69=3,$D69," ")</f>
        <v xml:space="preserve"> </v>
      </c>
      <c r="O69" s="86"/>
      <c r="P69" s="80" t="str">
        <f>IF($E69=4,$B69," ")</f>
        <v xml:space="preserve"> </v>
      </c>
      <c r="Q69" s="85" t="str">
        <f>IF($E69=4,$D69," ")</f>
        <v xml:space="preserve"> </v>
      </c>
      <c r="R69" s="86"/>
      <c r="S69" s="80" t="str">
        <f>IF($E69=5,$B69," ")</f>
        <v xml:space="preserve"> </v>
      </c>
      <c r="T69" s="85" t="str">
        <f>IF($E69=5,$D69," ")</f>
        <v xml:space="preserve"> </v>
      </c>
    </row>
    <row r="70" spans="1:23" x14ac:dyDescent="0.25">
      <c r="B70" s="79" t="s">
        <v>109</v>
      </c>
      <c r="D70" s="81">
        <v>1</v>
      </c>
      <c r="E70" s="81">
        <v>2</v>
      </c>
      <c r="G70" s="80" t="str">
        <f t="shared" si="22"/>
        <v xml:space="preserve"> </v>
      </c>
      <c r="H70" s="85" t="str">
        <f t="shared" si="23"/>
        <v xml:space="preserve"> </v>
      </c>
      <c r="I70" s="86"/>
      <c r="J70" s="80" t="str">
        <f>IF($E70=2,$B70," ")</f>
        <v>大冒险-内容配置</v>
      </c>
      <c r="K70" s="85">
        <f>IF($E70=2,$D70," ")</f>
        <v>1</v>
      </c>
      <c r="L70" s="86"/>
      <c r="M70" s="80" t="str">
        <f>IF($E70=3,$B70," ")</f>
        <v xml:space="preserve"> </v>
      </c>
      <c r="N70" s="85" t="str">
        <f>IF($E70=3,$D70," ")</f>
        <v xml:space="preserve"> </v>
      </c>
      <c r="O70" s="86"/>
      <c r="P70" s="80" t="str">
        <f>IF($E70=4,$B70," ")</f>
        <v xml:space="preserve"> </v>
      </c>
      <c r="Q70" s="85" t="str">
        <f>IF($E70=4,$D70," ")</f>
        <v xml:space="preserve"> </v>
      </c>
      <c r="R70" s="86"/>
      <c r="S70" s="80" t="str">
        <f>IF($E70=5,$B70," ")</f>
        <v xml:space="preserve"> </v>
      </c>
      <c r="T70" s="85" t="str">
        <f>IF($E70=5,$D70," ")</f>
        <v xml:space="preserve"> </v>
      </c>
    </row>
    <row r="71" spans="1:23" x14ac:dyDescent="0.25">
      <c r="B71" s="79" t="s">
        <v>119</v>
      </c>
      <c r="D71" s="81">
        <v>1</v>
      </c>
      <c r="E71" s="81">
        <v>2</v>
      </c>
      <c r="G71" s="80" t="str">
        <f t="shared" si="22"/>
        <v xml:space="preserve"> </v>
      </c>
      <c r="H71" s="85" t="str">
        <f t="shared" si="23"/>
        <v xml:space="preserve"> </v>
      </c>
      <c r="I71" s="86"/>
      <c r="J71" s="80" t="str">
        <f>IF($E71=2,$B71," ")</f>
        <v>大冒险-内容Debug</v>
      </c>
      <c r="K71" s="85">
        <f>IF($E71=2,$D71," ")</f>
        <v>1</v>
      </c>
      <c r="L71" s="86"/>
      <c r="M71" s="80" t="str">
        <f>IF($E71=3,$B71," ")</f>
        <v xml:space="preserve"> </v>
      </c>
      <c r="N71" s="85" t="str">
        <f>IF($E71=3,$D71," ")</f>
        <v xml:space="preserve"> </v>
      </c>
      <c r="O71" s="86"/>
      <c r="P71" s="80" t="str">
        <f>IF($E71=4,$B71," ")</f>
        <v xml:space="preserve"> </v>
      </c>
      <c r="Q71" s="85" t="str">
        <f>IF($E71=4,$D71," ")</f>
        <v xml:space="preserve"> </v>
      </c>
      <c r="R71" s="86"/>
      <c r="S71" s="80" t="str">
        <f>IF($E71=5,$B71," ")</f>
        <v xml:space="preserve"> </v>
      </c>
      <c r="T71" s="85" t="str">
        <f>IF($E71=5,$D71," ")</f>
        <v xml:space="preserve"> </v>
      </c>
    </row>
    <row r="72" spans="1:23" x14ac:dyDescent="0.25">
      <c r="B72" s="67" t="s">
        <v>401</v>
      </c>
      <c r="D72" s="81">
        <v>2</v>
      </c>
      <c r="E72" s="81">
        <v>3</v>
      </c>
      <c r="G72" s="80" t="str">
        <f t="shared" si="22"/>
        <v xml:space="preserve"> </v>
      </c>
      <c r="H72" s="85" t="str">
        <f t="shared" si="23"/>
        <v xml:space="preserve"> </v>
      </c>
    </row>
    <row r="73" spans="1:23" x14ac:dyDescent="0.25">
      <c r="G73" s="80" t="str">
        <f t="shared" si="22"/>
        <v xml:space="preserve"> </v>
      </c>
      <c r="H73" s="85" t="str">
        <f t="shared" si="23"/>
        <v xml:space="preserve"> </v>
      </c>
    </row>
    <row r="74" spans="1:23" x14ac:dyDescent="0.25">
      <c r="B74" s="113" t="s">
        <v>125</v>
      </c>
      <c r="G74" s="80" t="str">
        <f t="shared" si="22"/>
        <v xml:space="preserve"> </v>
      </c>
      <c r="H74" s="85" t="str">
        <f t="shared" si="23"/>
        <v xml:space="preserve"> </v>
      </c>
    </row>
    <row r="75" spans="1:23" x14ac:dyDescent="0.25">
      <c r="B75" s="87"/>
      <c r="G75" s="80" t="str">
        <f t="shared" si="22"/>
        <v xml:space="preserve"> </v>
      </c>
      <c r="H75" s="85" t="str">
        <f t="shared" si="23"/>
        <v xml:space="preserve"> </v>
      </c>
    </row>
    <row r="76" spans="1:23" x14ac:dyDescent="0.25">
      <c r="B76" s="87" t="s">
        <v>388</v>
      </c>
      <c r="D76" s="81">
        <v>2</v>
      </c>
      <c r="E76" s="81">
        <v>3</v>
      </c>
      <c r="G76" s="80" t="str">
        <f t="shared" si="22"/>
        <v xml:space="preserve"> </v>
      </c>
      <c r="H76" s="85" t="str">
        <f t="shared" si="23"/>
        <v xml:space="preserve"> </v>
      </c>
    </row>
    <row r="77" spans="1:23" x14ac:dyDescent="0.25">
      <c r="B77" s="87" t="s">
        <v>343</v>
      </c>
      <c r="D77" s="81">
        <v>1</v>
      </c>
      <c r="E77" s="81">
        <v>3</v>
      </c>
      <c r="G77" s="80" t="str">
        <f t="shared" si="22"/>
        <v xml:space="preserve"> </v>
      </c>
      <c r="H77" s="85" t="str">
        <f t="shared" si="23"/>
        <v xml:space="preserve"> </v>
      </c>
    </row>
    <row r="78" spans="1:23" x14ac:dyDescent="0.25">
      <c r="A78" s="67"/>
      <c r="B78" s="82" t="s">
        <v>626</v>
      </c>
      <c r="C78" s="82"/>
      <c r="D78" s="81">
        <v>2</v>
      </c>
      <c r="E78" s="81">
        <v>3</v>
      </c>
      <c r="F78" s="80" t="s">
        <v>381</v>
      </c>
      <c r="G78" s="80" t="str">
        <f t="shared" si="22"/>
        <v xml:space="preserve"> </v>
      </c>
      <c r="H78" s="85" t="str">
        <f t="shared" si="23"/>
        <v xml:space="preserve"> </v>
      </c>
      <c r="I78" s="86"/>
      <c r="J78" s="80" t="str">
        <f>IF($E78=2,$B78," ")</f>
        <v xml:space="preserve"> </v>
      </c>
      <c r="K78" s="85" t="str">
        <f>IF($E78=2,$D78," ")</f>
        <v xml:space="preserve"> </v>
      </c>
      <c r="L78" s="86"/>
      <c r="M78" s="80" t="str">
        <f>IF($E78=3,$B78," ")</f>
        <v>系统设置</v>
      </c>
      <c r="N78" s="85">
        <f>IF($E78=3,$D78," ")</f>
        <v>2</v>
      </c>
      <c r="O78" s="86"/>
      <c r="P78" s="80" t="str">
        <f>IF($E78=4,$B78," ")</f>
        <v xml:space="preserve"> </v>
      </c>
      <c r="Q78" s="85" t="str">
        <f>IF($E78=4,$D78," ")</f>
        <v xml:space="preserve"> </v>
      </c>
      <c r="R78" s="86"/>
      <c r="S78" s="80" t="str">
        <f>IF($E78=5,$B78," ")</f>
        <v xml:space="preserve"> </v>
      </c>
      <c r="T78" s="85" t="str">
        <f>IF($E78=5,$D78," ")</f>
        <v xml:space="preserve"> </v>
      </c>
    </row>
    <row r="79" spans="1:23" x14ac:dyDescent="0.25">
      <c r="A79" s="67"/>
      <c r="B79" s="82" t="s">
        <v>118</v>
      </c>
      <c r="D79" s="81">
        <v>1</v>
      </c>
      <c r="E79" s="81">
        <v>3</v>
      </c>
      <c r="G79" s="80" t="str">
        <f t="shared" si="22"/>
        <v xml:space="preserve"> </v>
      </c>
      <c r="H79" s="85" t="str">
        <f t="shared" si="23"/>
        <v xml:space="preserve"> </v>
      </c>
      <c r="I79" s="86"/>
      <c r="J79" s="80" t="str">
        <f>IF($E79=2,$B79," ")</f>
        <v xml:space="preserve"> </v>
      </c>
      <c r="K79" s="85" t="str">
        <f>IF($E79=2,$D79," ")</f>
        <v xml:space="preserve"> </v>
      </c>
      <c r="L79" s="86"/>
      <c r="M79" s="80" t="str">
        <f>IF($E79=3,$B79," ")</f>
        <v>系统设置 - 验收，Debug</v>
      </c>
      <c r="N79" s="85">
        <f>IF($E79=3,$D79," ")</f>
        <v>1</v>
      </c>
      <c r="O79" s="86"/>
      <c r="P79" s="80" t="str">
        <f>IF($E79=4,$B79," ")</f>
        <v xml:space="preserve"> </v>
      </c>
      <c r="Q79" s="85" t="str">
        <f>IF($E79=4,$D79," ")</f>
        <v xml:space="preserve"> </v>
      </c>
      <c r="R79" s="86"/>
      <c r="S79" s="80" t="str">
        <f>IF($E79=5,$B79," ")</f>
        <v xml:space="preserve"> </v>
      </c>
      <c r="T79" s="85" t="str">
        <f>IF($E79=5,$D79," ")</f>
        <v xml:space="preserve"> </v>
      </c>
    </row>
    <row r="80" spans="1:23" x14ac:dyDescent="0.25">
      <c r="A80" s="67"/>
      <c r="B80" s="82" t="s">
        <v>121</v>
      </c>
      <c r="C80" s="82"/>
      <c r="D80" s="81">
        <v>2</v>
      </c>
      <c r="E80" s="81">
        <v>4</v>
      </c>
      <c r="F80" s="80" t="s">
        <v>146</v>
      </c>
      <c r="G80" s="80" t="str">
        <f t="shared" si="22"/>
        <v xml:space="preserve"> </v>
      </c>
      <c r="H80" s="85" t="str">
        <f t="shared" si="23"/>
        <v xml:space="preserve"> </v>
      </c>
      <c r="I80" s="86"/>
      <c r="J80" s="80"/>
      <c r="K80" s="85"/>
      <c r="L80" s="86"/>
      <c r="M80" s="80"/>
      <c r="N80" s="85"/>
      <c r="O80" s="86"/>
      <c r="P80" s="80"/>
      <c r="Q80" s="85"/>
      <c r="R80" s="86"/>
      <c r="S80" s="80"/>
      <c r="T80" s="85"/>
    </row>
    <row r="81" spans="1:23" x14ac:dyDescent="0.25">
      <c r="A81" s="67"/>
      <c r="B81" s="82" t="s">
        <v>147</v>
      </c>
      <c r="C81" s="82"/>
      <c r="D81" s="81">
        <v>2</v>
      </c>
      <c r="E81" s="81">
        <v>4</v>
      </c>
      <c r="F81" s="80" t="s">
        <v>148</v>
      </c>
      <c r="G81" s="80" t="str">
        <f t="shared" si="22"/>
        <v xml:space="preserve"> </v>
      </c>
      <c r="H81" s="85" t="str">
        <f t="shared" si="23"/>
        <v xml:space="preserve"> </v>
      </c>
      <c r="I81" s="86"/>
      <c r="J81" s="80"/>
      <c r="K81" s="85"/>
      <c r="L81" s="86"/>
      <c r="M81" s="80"/>
      <c r="N81" s="85"/>
      <c r="O81" s="86"/>
      <c r="P81" s="80"/>
      <c r="Q81" s="85"/>
      <c r="R81" s="86"/>
      <c r="S81" s="80"/>
      <c r="T81" s="85"/>
    </row>
    <row r="82" spans="1:23" x14ac:dyDescent="0.25">
      <c r="A82" s="67"/>
      <c r="B82" s="118" t="s">
        <v>170</v>
      </c>
      <c r="C82" s="82"/>
      <c r="D82" s="81">
        <v>1</v>
      </c>
      <c r="E82" s="81">
        <v>4</v>
      </c>
      <c r="G82" s="80" t="str">
        <f t="shared" si="22"/>
        <v xml:space="preserve"> </v>
      </c>
      <c r="H82" s="85" t="str">
        <f t="shared" si="23"/>
        <v xml:space="preserve"> </v>
      </c>
      <c r="I82" s="86"/>
      <c r="J82" s="80"/>
      <c r="K82" s="85"/>
      <c r="L82" s="86"/>
      <c r="M82" s="80"/>
      <c r="N82" s="85"/>
      <c r="O82" s="86"/>
      <c r="P82" s="80"/>
      <c r="Q82" s="85"/>
      <c r="R82" s="86"/>
      <c r="S82" s="80"/>
      <c r="T82" s="85"/>
    </row>
    <row r="83" spans="1:23" x14ac:dyDescent="0.25">
      <c r="G83" s="80" t="str">
        <f t="shared" si="22"/>
        <v xml:space="preserve"> </v>
      </c>
      <c r="H83" s="85" t="str">
        <f t="shared" si="23"/>
        <v xml:space="preserve"> </v>
      </c>
    </row>
    <row r="84" spans="1:23" x14ac:dyDescent="0.25">
      <c r="B84" s="103" t="s">
        <v>145</v>
      </c>
      <c r="D84" s="73">
        <f>SUM(D60:D83)</f>
        <v>24.5</v>
      </c>
      <c r="G84" s="80" t="str">
        <f t="shared" si="22"/>
        <v xml:space="preserve"> </v>
      </c>
      <c r="H84" s="73">
        <f>SUM(H60:H83)</f>
        <v>7.5</v>
      </c>
      <c r="I84" s="86"/>
      <c r="J84" s="80"/>
      <c r="K84" s="73">
        <f>SUM(K60:K83)</f>
        <v>4</v>
      </c>
      <c r="L84" s="86"/>
      <c r="M84" s="80"/>
      <c r="N84" s="73">
        <f>SUM(N60:N83)</f>
        <v>3</v>
      </c>
      <c r="O84" s="86"/>
      <c r="P84" s="80"/>
      <c r="Q84" s="85"/>
      <c r="R84" s="86"/>
      <c r="S84" s="80"/>
      <c r="T84" s="85"/>
    </row>
    <row r="85" spans="1:23" x14ac:dyDescent="0.25">
      <c r="B85" s="79"/>
      <c r="G85" s="80" t="str">
        <f t="shared" si="22"/>
        <v xml:space="preserve"> </v>
      </c>
      <c r="H85" s="85" t="str">
        <f t="shared" si="23"/>
        <v xml:space="preserve"> </v>
      </c>
      <c r="I85" s="86"/>
      <c r="J85" s="80"/>
      <c r="K85" s="85"/>
      <c r="L85" s="86"/>
      <c r="M85" s="80"/>
      <c r="N85" s="85"/>
      <c r="O85" s="86"/>
      <c r="P85" s="80"/>
      <c r="Q85" s="85"/>
      <c r="R85" s="86"/>
      <c r="S85" s="80"/>
      <c r="T85" s="85"/>
    </row>
    <row r="86" spans="1:23" ht="34" x14ac:dyDescent="0.25">
      <c r="B86" s="82" t="s">
        <v>82</v>
      </c>
      <c r="C86" s="82"/>
      <c r="D86" s="81">
        <v>3</v>
      </c>
      <c r="E86" s="81">
        <v>5</v>
      </c>
      <c r="F86" s="80" t="s">
        <v>151</v>
      </c>
      <c r="G86" s="80" t="str">
        <f t="shared" si="22"/>
        <v xml:space="preserve"> </v>
      </c>
      <c r="H86" s="85" t="str">
        <f t="shared" si="23"/>
        <v xml:space="preserve"> </v>
      </c>
      <c r="I86" s="86"/>
      <c r="J86" s="80" t="str">
        <f>IF($E86=2,$B86," ")</f>
        <v xml:space="preserve"> </v>
      </c>
      <c r="K86" s="85" t="str">
        <f>IF($E86=2,$D86," ")</f>
        <v xml:space="preserve"> </v>
      </c>
      <c r="L86" s="86"/>
      <c r="M86" s="80" t="str">
        <f>IF($E86=3,$B86," ")</f>
        <v xml:space="preserve"> </v>
      </c>
      <c r="N86" s="85" t="str">
        <f>IF($E86=3,$D86," ")</f>
        <v xml:space="preserve"> </v>
      </c>
      <c r="O86" s="86"/>
      <c r="P86" s="80" t="str">
        <f>IF($E86=4,$B86," ")</f>
        <v xml:space="preserve"> </v>
      </c>
      <c r="Q86" s="85" t="str">
        <f>IF($E86=4,$D86," ")</f>
        <v xml:space="preserve"> </v>
      </c>
      <c r="R86" s="86"/>
      <c r="S86" s="80" t="str">
        <f>IF($E86=5,$B86," ")</f>
        <v>装备背包 - 评审，文档提交</v>
      </c>
      <c r="T86" s="85">
        <f>IF($E86=5,$D86," ")</f>
        <v>3</v>
      </c>
      <c r="U86" s="67"/>
    </row>
    <row r="87" spans="1:23" x14ac:dyDescent="0.25">
      <c r="B87" s="67" t="s">
        <v>81</v>
      </c>
      <c r="D87" s="81">
        <v>1</v>
      </c>
      <c r="E87" s="81">
        <v>5</v>
      </c>
      <c r="G87" s="80" t="str">
        <f t="shared" si="22"/>
        <v xml:space="preserve"> </v>
      </c>
      <c r="H87" s="85" t="str">
        <f t="shared" si="23"/>
        <v xml:space="preserve"> </v>
      </c>
      <c r="I87" s="86"/>
      <c r="J87" s="80" t="str">
        <f t="shared" ref="J87" si="32">IF($E87=2,$B87," ")</f>
        <v xml:space="preserve"> </v>
      </c>
      <c r="K87" s="85" t="str">
        <f t="shared" ref="K87" si="33">IF($E87=2,$D87," ")</f>
        <v xml:space="preserve"> </v>
      </c>
      <c r="L87" s="86"/>
      <c r="M87" s="80" t="str">
        <f t="shared" ref="M87" si="34">IF($E87=3,$B87," ")</f>
        <v xml:space="preserve"> </v>
      </c>
      <c r="N87" s="85" t="str">
        <f t="shared" ref="N87" si="35">IF($E87=3,$D87," ")</f>
        <v xml:space="preserve"> </v>
      </c>
      <c r="O87" s="86"/>
      <c r="P87" s="80" t="str">
        <f t="shared" ref="P87" si="36">IF($E87=4,$B87," ")</f>
        <v xml:space="preserve"> </v>
      </c>
      <c r="Q87" s="85" t="str">
        <f t="shared" ref="Q87" si="37">IF($E87=4,$D87," ")</f>
        <v xml:space="preserve"> </v>
      </c>
      <c r="R87" s="86"/>
      <c r="S87" s="80" t="str">
        <f t="shared" ref="S87" si="38">IF($E87=5,$B87," ")</f>
        <v>装备背包 - 验收， Debug</v>
      </c>
      <c r="T87" s="85">
        <f t="shared" ref="T87" si="39">IF($E87=5,$D87," ")</f>
        <v>1</v>
      </c>
      <c r="U87" s="67"/>
    </row>
    <row r="89" spans="1:23" x14ac:dyDescent="0.25">
      <c r="B89" s="82"/>
      <c r="C89" s="82"/>
      <c r="G89" s="80"/>
      <c r="H89" s="85"/>
      <c r="I89" s="86"/>
      <c r="J89" s="80"/>
      <c r="K89" s="85"/>
      <c r="L89" s="86"/>
      <c r="M89" s="80"/>
      <c r="N89" s="85"/>
      <c r="O89" s="86"/>
      <c r="P89" s="80"/>
      <c r="Q89" s="85"/>
      <c r="R89" s="86"/>
      <c r="S89" s="80"/>
      <c r="T89" s="85"/>
      <c r="U89" s="67"/>
    </row>
    <row r="90" spans="1:23" s="93" customFormat="1" x14ac:dyDescent="0.25">
      <c r="A90" s="77"/>
      <c r="D90" s="91"/>
      <c r="E90" s="91"/>
      <c r="F90" s="92"/>
      <c r="H90" s="94"/>
      <c r="I90" s="95"/>
      <c r="J90" s="97"/>
      <c r="L90" s="95"/>
      <c r="O90" s="95"/>
      <c r="R90" s="95"/>
      <c r="U90" s="95"/>
      <c r="W90" s="94"/>
    </row>
    <row r="91" spans="1:23" x14ac:dyDescent="0.25">
      <c r="A91" s="72" t="s">
        <v>627</v>
      </c>
      <c r="B91" s="98"/>
      <c r="C91" s="98"/>
      <c r="D91" s="84"/>
      <c r="F91" s="80" t="str">
        <f t="shared" ref="F91:G98" si="40">IF($E91=1,$B91," ")</f>
        <v xml:space="preserve"> </v>
      </c>
      <c r="G91" s="80" t="str">
        <f t="shared" si="40"/>
        <v xml:space="preserve"> </v>
      </c>
      <c r="H91" s="85" t="str">
        <f t="shared" ref="H91:H102" si="41">IF($E91=1,$D91," ")</f>
        <v xml:space="preserve"> </v>
      </c>
      <c r="I91" s="86"/>
      <c r="J91" s="80" t="str">
        <f t="shared" ref="J91:J102" si="42">IF($E91=2,$B91," ")</f>
        <v xml:space="preserve"> </v>
      </c>
      <c r="K91" s="85" t="str">
        <f t="shared" ref="K91:K102" si="43">IF($E91=2,$D91," ")</f>
        <v xml:space="preserve"> </v>
      </c>
      <c r="L91" s="86"/>
      <c r="M91" s="80" t="str">
        <f t="shared" ref="M91:M102" si="44">IF($E91=3,$B91," ")</f>
        <v xml:space="preserve"> </v>
      </c>
      <c r="N91" s="85" t="str">
        <f t="shared" ref="N91:N102" si="45">IF($E91=3,$D91," ")</f>
        <v xml:space="preserve"> </v>
      </c>
      <c r="O91" s="86"/>
      <c r="P91" s="80" t="str">
        <f t="shared" ref="P91:P102" si="46">IF($E91=4,$B91," ")</f>
        <v xml:space="preserve"> </v>
      </c>
      <c r="Q91" s="85" t="str">
        <f t="shared" ref="Q91:Q102" si="47">IF($E91=4,$D91," ")</f>
        <v xml:space="preserve"> </v>
      </c>
      <c r="R91" s="86"/>
      <c r="S91" s="80" t="str">
        <f t="shared" ref="S91:S102" si="48">IF($E91=5,$B91," ")</f>
        <v xml:space="preserve"> </v>
      </c>
      <c r="T91" s="85" t="str">
        <f t="shared" ref="T91:T102" si="49">IF($E91=5,$D91," ")</f>
        <v xml:space="preserve"> </v>
      </c>
    </row>
    <row r="92" spans="1:23" s="68" customFormat="1" x14ac:dyDescent="0.25">
      <c r="A92" s="72"/>
      <c r="B92" s="67"/>
      <c r="C92" s="99"/>
      <c r="D92" s="99"/>
      <c r="E92" s="81"/>
      <c r="F92" s="80"/>
      <c r="G92" s="80" t="str">
        <f t="shared" si="40"/>
        <v xml:space="preserve"> </v>
      </c>
      <c r="H92" s="85" t="str">
        <f t="shared" si="41"/>
        <v xml:space="preserve"> </v>
      </c>
      <c r="I92" s="86"/>
      <c r="J92" s="80" t="str">
        <f t="shared" si="42"/>
        <v xml:space="preserve"> </v>
      </c>
      <c r="K92" s="85" t="str">
        <f t="shared" si="43"/>
        <v xml:space="preserve"> </v>
      </c>
      <c r="L92" s="86"/>
      <c r="M92" s="80" t="str">
        <f t="shared" si="44"/>
        <v xml:space="preserve"> </v>
      </c>
      <c r="N92" s="85" t="str">
        <f t="shared" si="45"/>
        <v xml:space="preserve"> </v>
      </c>
      <c r="O92" s="86"/>
      <c r="P92" s="80" t="str">
        <f t="shared" si="46"/>
        <v xml:space="preserve"> </v>
      </c>
      <c r="Q92" s="85" t="str">
        <f t="shared" si="47"/>
        <v xml:space="preserve"> </v>
      </c>
      <c r="R92" s="86"/>
      <c r="S92" s="80" t="str">
        <f t="shared" si="48"/>
        <v xml:space="preserve"> </v>
      </c>
      <c r="T92" s="85" t="str">
        <f t="shared" si="49"/>
        <v xml:space="preserve"> </v>
      </c>
      <c r="V92" s="80" t="str">
        <f t="shared" ref="V92:V102" si="50">IF($E92=6,$B92," ")</f>
        <v xml:space="preserve"> </v>
      </c>
      <c r="W92" s="101" t="str">
        <f t="shared" ref="W92:W102" si="51">IF($E92=6,$D92," ")</f>
        <v xml:space="preserve"> </v>
      </c>
    </row>
    <row r="93" spans="1:23" s="68" customFormat="1" x14ac:dyDescent="0.25">
      <c r="A93" s="72"/>
      <c r="B93" s="67" t="s">
        <v>373</v>
      </c>
      <c r="C93" s="99"/>
      <c r="D93" s="99">
        <v>1</v>
      </c>
      <c r="E93" s="81">
        <v>4</v>
      </c>
      <c r="F93" s="80"/>
      <c r="G93" s="80"/>
      <c r="H93" s="85"/>
      <c r="I93" s="86"/>
      <c r="J93" s="80"/>
      <c r="K93" s="85"/>
      <c r="L93" s="86"/>
      <c r="M93" s="80"/>
      <c r="N93" s="85"/>
      <c r="O93" s="86"/>
      <c r="P93" s="80"/>
      <c r="Q93" s="85"/>
      <c r="R93" s="86"/>
      <c r="S93" s="80"/>
      <c r="T93" s="85"/>
      <c r="V93" s="80"/>
      <c r="W93" s="101"/>
    </row>
    <row r="94" spans="1:23" s="79" customFormat="1" x14ac:dyDescent="0.25">
      <c r="A94" s="110"/>
      <c r="B94" s="111"/>
      <c r="D94" s="99"/>
      <c r="E94" s="87"/>
      <c r="F94" s="96"/>
      <c r="G94" s="96"/>
      <c r="H94" s="104"/>
      <c r="I94" s="86"/>
      <c r="J94" s="96"/>
      <c r="K94" s="104"/>
      <c r="L94" s="86"/>
      <c r="M94" s="96"/>
      <c r="N94" s="104"/>
      <c r="O94" s="86"/>
      <c r="P94" s="96"/>
      <c r="Q94" s="104"/>
      <c r="R94" s="86"/>
      <c r="S94" s="96"/>
      <c r="T94" s="104"/>
      <c r="U94" s="86"/>
      <c r="V94" s="96"/>
      <c r="W94" s="112"/>
    </row>
    <row r="95" spans="1:23" x14ac:dyDescent="0.25">
      <c r="B95" s="107" t="s">
        <v>114</v>
      </c>
      <c r="C95" s="67" t="s">
        <v>378</v>
      </c>
      <c r="D95" s="99">
        <v>3</v>
      </c>
      <c r="E95" s="81">
        <v>5</v>
      </c>
      <c r="G95" s="80" t="str">
        <f>IF($E95=1,$B95," ")</f>
        <v xml:space="preserve"> </v>
      </c>
      <c r="H95" s="85" t="str">
        <f>IF($E95=1,$D95," ")</f>
        <v xml:space="preserve"> </v>
      </c>
      <c r="I95" s="86"/>
      <c r="J95" s="80" t="str">
        <f>IF($E95=2,$B95," ")</f>
        <v xml:space="preserve"> </v>
      </c>
      <c r="K95" s="85" t="str">
        <f>IF($E95=2,$D95," ")</f>
        <v xml:space="preserve"> </v>
      </c>
      <c r="L95" s="86"/>
      <c r="M95" s="80" t="str">
        <f>IF($E95=3,$B95," ")</f>
        <v xml:space="preserve"> </v>
      </c>
      <c r="N95" s="85" t="str">
        <f>IF($E95=3,$D95," ")</f>
        <v xml:space="preserve"> </v>
      </c>
      <c r="O95" s="86"/>
      <c r="P95" s="80" t="str">
        <f>IF($E95=4,$B95," ")</f>
        <v xml:space="preserve"> </v>
      </c>
      <c r="Q95" s="85" t="str">
        <f>IF($E95=4,$D95," ")</f>
        <v xml:space="preserve"> </v>
      </c>
      <c r="R95" s="86"/>
      <c r="S95" s="80" t="str">
        <f>IF($E95=5,$B95," ")</f>
        <v>通天塔-金钱，经验副本配置</v>
      </c>
      <c r="T95" s="85">
        <f>IF($E95=5,$D95," ")</f>
        <v>3</v>
      </c>
      <c r="V95" s="80" t="str">
        <f>IF($E95=6,$B95," ")</f>
        <v xml:space="preserve"> </v>
      </c>
      <c r="W95" s="101" t="str">
        <f>IF($E95=6,$D95," ")</f>
        <v xml:space="preserve"> </v>
      </c>
    </row>
    <row r="96" spans="1:23" x14ac:dyDescent="0.25">
      <c r="B96" s="79"/>
      <c r="D96" s="99"/>
      <c r="G96" s="80"/>
      <c r="J96" s="80"/>
      <c r="M96" s="80"/>
      <c r="P96" s="80"/>
      <c r="S96" s="80"/>
      <c r="V96" s="80"/>
    </row>
    <row r="97" spans="1:23" x14ac:dyDescent="0.25">
      <c r="A97" s="67"/>
      <c r="B97" s="107" t="s">
        <v>468</v>
      </c>
      <c r="C97" s="79"/>
      <c r="D97" s="99">
        <v>0.5</v>
      </c>
      <c r="E97" s="81">
        <v>6</v>
      </c>
      <c r="G97" s="80"/>
      <c r="H97" s="85"/>
      <c r="I97" s="86"/>
      <c r="J97" s="80"/>
      <c r="K97" s="85"/>
      <c r="L97" s="86"/>
      <c r="M97" s="80"/>
      <c r="N97" s="85"/>
      <c r="O97" s="86"/>
      <c r="P97" s="80"/>
      <c r="Q97" s="85"/>
      <c r="R97" s="86"/>
      <c r="S97" s="80"/>
      <c r="T97" s="85"/>
      <c r="V97" s="80"/>
      <c r="W97" s="101"/>
    </row>
    <row r="98" spans="1:23" s="68" customFormat="1" ht="34" x14ac:dyDescent="0.25">
      <c r="A98" s="72"/>
      <c r="B98" s="107" t="s">
        <v>117</v>
      </c>
      <c r="C98" s="79"/>
      <c r="D98" s="99">
        <v>1</v>
      </c>
      <c r="E98" s="81">
        <v>6</v>
      </c>
      <c r="F98" s="80" t="s">
        <v>68</v>
      </c>
      <c r="G98" s="80" t="str">
        <f t="shared" si="40"/>
        <v xml:space="preserve"> </v>
      </c>
      <c r="H98" s="85" t="str">
        <f t="shared" si="41"/>
        <v xml:space="preserve"> </v>
      </c>
      <c r="I98" s="86"/>
      <c r="J98" s="80" t="str">
        <f t="shared" si="42"/>
        <v xml:space="preserve"> </v>
      </c>
      <c r="K98" s="85" t="str">
        <f t="shared" si="43"/>
        <v xml:space="preserve"> </v>
      </c>
      <c r="L98" s="86"/>
      <c r="M98" s="80" t="str">
        <f t="shared" si="44"/>
        <v xml:space="preserve"> </v>
      </c>
      <c r="N98" s="85" t="str">
        <f t="shared" si="45"/>
        <v xml:space="preserve"> </v>
      </c>
      <c r="O98" s="86"/>
      <c r="P98" s="80" t="str">
        <f t="shared" si="46"/>
        <v xml:space="preserve"> </v>
      </c>
      <c r="Q98" s="85" t="str">
        <f t="shared" si="47"/>
        <v xml:space="preserve"> </v>
      </c>
      <c r="R98" s="86"/>
      <c r="S98" s="80" t="str">
        <f t="shared" si="48"/>
        <v xml:space="preserve"> </v>
      </c>
      <c r="T98" s="85" t="str">
        <f t="shared" si="49"/>
        <v xml:space="preserve"> </v>
      </c>
      <c r="V98" s="80" t="str">
        <f t="shared" si="50"/>
        <v>通天塔-金钱，经验副本配置-debug</v>
      </c>
      <c r="W98" s="101">
        <f t="shared" si="51"/>
        <v>1</v>
      </c>
    </row>
    <row r="99" spans="1:23" s="68" customFormat="1" x14ac:dyDescent="0.25">
      <c r="A99" s="72"/>
      <c r="B99" s="108" t="s">
        <v>153</v>
      </c>
      <c r="C99" s="79"/>
      <c r="D99" s="99">
        <v>3</v>
      </c>
      <c r="E99" s="81">
        <v>6</v>
      </c>
      <c r="F99" s="80" t="s">
        <v>83</v>
      </c>
      <c r="G99" s="80" t="str">
        <f t="shared" ref="G99:G102" si="52">IF($E99=1,$B99," ")</f>
        <v xml:space="preserve"> </v>
      </c>
      <c r="H99" s="85" t="str">
        <f t="shared" si="41"/>
        <v xml:space="preserve"> </v>
      </c>
      <c r="I99" s="86"/>
      <c r="J99" s="80" t="str">
        <f t="shared" si="42"/>
        <v xml:space="preserve"> </v>
      </c>
      <c r="K99" s="85" t="str">
        <f t="shared" si="43"/>
        <v xml:space="preserve"> </v>
      </c>
      <c r="L99" s="86"/>
      <c r="M99" s="80" t="str">
        <f t="shared" si="44"/>
        <v xml:space="preserve"> </v>
      </c>
      <c r="N99" s="85" t="str">
        <f t="shared" si="45"/>
        <v xml:space="preserve"> </v>
      </c>
      <c r="O99" s="86"/>
      <c r="P99" s="80" t="str">
        <f t="shared" si="46"/>
        <v xml:space="preserve"> </v>
      </c>
      <c r="Q99" s="85" t="str">
        <f t="shared" si="47"/>
        <v xml:space="preserve"> </v>
      </c>
      <c r="R99" s="86"/>
      <c r="S99" s="80" t="str">
        <f t="shared" si="48"/>
        <v xml:space="preserve"> </v>
      </c>
      <c r="T99" s="85" t="str">
        <f t="shared" si="49"/>
        <v xml:space="preserve"> </v>
      </c>
      <c r="V99" s="80" t="str">
        <f t="shared" si="50"/>
        <v>通天塔 - 试炼之塔 - 配置</v>
      </c>
      <c r="W99" s="101">
        <f t="shared" si="51"/>
        <v>3</v>
      </c>
    </row>
    <row r="100" spans="1:23" x14ac:dyDescent="0.25">
      <c r="A100" s="67"/>
      <c r="B100" s="107" t="s">
        <v>400</v>
      </c>
      <c r="C100" s="79"/>
      <c r="D100" s="87">
        <v>2</v>
      </c>
      <c r="E100" s="81">
        <v>6</v>
      </c>
      <c r="G100" s="80"/>
      <c r="H100" s="85"/>
      <c r="I100" s="86"/>
      <c r="J100" s="80"/>
      <c r="K100" s="85"/>
      <c r="L100" s="86"/>
      <c r="M100" s="80"/>
      <c r="N100" s="85"/>
      <c r="O100" s="86"/>
      <c r="P100" s="80"/>
      <c r="Q100" s="85"/>
      <c r="R100" s="86"/>
      <c r="S100" s="80"/>
      <c r="T100" s="85"/>
      <c r="V100" s="80"/>
      <c r="W100" s="101"/>
    </row>
    <row r="101" spans="1:23" x14ac:dyDescent="0.25">
      <c r="D101" s="99"/>
      <c r="G101" s="80"/>
      <c r="J101" s="80"/>
      <c r="K101" s="104"/>
      <c r="M101" s="80"/>
      <c r="N101" s="104"/>
      <c r="P101" s="80"/>
      <c r="Q101" s="104"/>
      <c r="S101" s="80"/>
      <c r="T101" s="104"/>
      <c r="V101" s="80"/>
    </row>
    <row r="102" spans="1:23" x14ac:dyDescent="0.25">
      <c r="G102" s="80" t="str">
        <f t="shared" si="52"/>
        <v xml:space="preserve"> </v>
      </c>
      <c r="H102" s="85" t="str">
        <f t="shared" si="41"/>
        <v xml:space="preserve"> </v>
      </c>
      <c r="I102" s="86"/>
      <c r="J102" s="80" t="str">
        <f t="shared" si="42"/>
        <v xml:space="preserve"> </v>
      </c>
      <c r="K102" s="85" t="str">
        <f t="shared" si="43"/>
        <v xml:space="preserve"> </v>
      </c>
      <c r="L102" s="86"/>
      <c r="M102" s="80" t="str">
        <f t="shared" si="44"/>
        <v xml:space="preserve"> </v>
      </c>
      <c r="N102" s="85" t="str">
        <f t="shared" si="45"/>
        <v xml:space="preserve"> </v>
      </c>
      <c r="O102" s="86"/>
      <c r="P102" s="80" t="str">
        <f t="shared" si="46"/>
        <v xml:space="preserve"> </v>
      </c>
      <c r="Q102" s="85" t="str">
        <f t="shared" si="47"/>
        <v xml:space="preserve"> </v>
      </c>
      <c r="R102" s="86"/>
      <c r="S102" s="80" t="str">
        <f t="shared" si="48"/>
        <v xml:space="preserve"> </v>
      </c>
      <c r="T102" s="85" t="str">
        <f t="shared" si="49"/>
        <v xml:space="preserve"> </v>
      </c>
      <c r="V102" s="80" t="str">
        <f t="shared" si="50"/>
        <v xml:space="preserve"> </v>
      </c>
      <c r="W102" s="101" t="str">
        <f t="shared" si="51"/>
        <v xml:space="preserve"> </v>
      </c>
    </row>
    <row r="103" spans="1:23" s="72" customFormat="1" x14ac:dyDescent="0.25">
      <c r="B103" s="75" t="s">
        <v>616</v>
      </c>
      <c r="C103" s="75"/>
      <c r="D103" s="73">
        <f>SUM(D92:D102)</f>
        <v>10.5</v>
      </c>
      <c r="E103" s="73"/>
      <c r="F103" s="74"/>
      <c r="H103" s="73">
        <f>SUM(H92:H102)</f>
        <v>0</v>
      </c>
      <c r="I103" s="76"/>
      <c r="K103" s="73">
        <f>SUM(K92:K102)</f>
        <v>0</v>
      </c>
      <c r="L103" s="76"/>
      <c r="N103" s="73">
        <f>SUM(N92:N102)</f>
        <v>0</v>
      </c>
      <c r="O103" s="76"/>
      <c r="Q103" s="73">
        <f>SUM(Q92:Q102)</f>
        <v>0</v>
      </c>
      <c r="R103" s="76"/>
      <c r="T103" s="73">
        <f>SUM(T92:T102)</f>
        <v>3</v>
      </c>
      <c r="U103" s="76"/>
      <c r="W103" s="73">
        <f>SUM(W92:W102)</f>
        <v>4</v>
      </c>
    </row>
    <row r="105" spans="1:23" x14ac:dyDescent="0.25">
      <c r="B105" s="72" t="s">
        <v>385</v>
      </c>
    </row>
    <row r="106" spans="1:23" x14ac:dyDescent="0.25">
      <c r="B106" s="72"/>
      <c r="G106" s="80" t="str">
        <f t="shared" ref="G106:G118" si="53">IF($E106=1,$B106," ")</f>
        <v xml:space="preserve"> </v>
      </c>
      <c r="J106" s="80" t="str">
        <f t="shared" ref="J106:J124" si="54">IF($E106=2,$B106," ")</f>
        <v xml:space="preserve"> </v>
      </c>
    </row>
    <row r="107" spans="1:23" x14ac:dyDescent="0.25">
      <c r="A107" s="67"/>
      <c r="B107" s="79" t="s">
        <v>469</v>
      </c>
      <c r="C107" s="79"/>
      <c r="D107" s="87">
        <v>1</v>
      </c>
      <c r="E107" s="81">
        <v>1</v>
      </c>
      <c r="G107" s="80" t="str">
        <f t="shared" si="53"/>
        <v>金钱经验本入口配置</v>
      </c>
      <c r="H107" s="85"/>
      <c r="I107" s="86"/>
      <c r="J107" s="80" t="str">
        <f t="shared" si="54"/>
        <v xml:space="preserve"> </v>
      </c>
      <c r="K107" s="85"/>
      <c r="L107" s="86"/>
      <c r="M107" s="80"/>
      <c r="N107" s="85"/>
      <c r="O107" s="86"/>
      <c r="P107" s="80"/>
      <c r="Q107" s="85"/>
      <c r="R107" s="86"/>
      <c r="S107" s="80"/>
      <c r="T107" s="85"/>
      <c r="V107" s="80"/>
      <c r="W107" s="101"/>
    </row>
    <row r="108" spans="1:23" x14ac:dyDescent="0.25">
      <c r="A108" s="67"/>
      <c r="B108" s="79" t="s">
        <v>470</v>
      </c>
      <c r="C108" s="79"/>
      <c r="D108" s="87">
        <v>1</v>
      </c>
      <c r="E108" s="81">
        <v>1</v>
      </c>
      <c r="G108" s="80" t="str">
        <f t="shared" si="53"/>
        <v>通天塔入口配置</v>
      </c>
      <c r="H108" s="85"/>
      <c r="I108" s="86"/>
      <c r="J108" s="80" t="str">
        <f t="shared" si="54"/>
        <v xml:space="preserve"> </v>
      </c>
      <c r="K108" s="85"/>
      <c r="L108" s="86"/>
      <c r="M108" s="80"/>
      <c r="N108" s="85"/>
      <c r="O108" s="86"/>
      <c r="P108" s="80"/>
      <c r="Q108" s="85"/>
      <c r="R108" s="86"/>
      <c r="S108" s="80"/>
      <c r="T108" s="85"/>
      <c r="V108" s="80"/>
      <c r="W108" s="101"/>
    </row>
    <row r="109" spans="1:23" x14ac:dyDescent="0.25">
      <c r="B109" s="67" t="s">
        <v>374</v>
      </c>
      <c r="D109" s="99">
        <v>4</v>
      </c>
      <c r="E109" s="81">
        <v>1</v>
      </c>
      <c r="G109" s="80" t="str">
        <f>IF($E109=1,$B109," ")</f>
        <v>第三四章数值设计，配置</v>
      </c>
      <c r="H109" s="83">
        <f>IF($E109=1,$D109," ")</f>
        <v>4</v>
      </c>
      <c r="J109" s="80" t="str">
        <f t="shared" si="54"/>
        <v xml:space="preserve"> </v>
      </c>
      <c r="K109" s="104" t="str">
        <f>IF($E109=2,$D109," ")</f>
        <v xml:space="preserve"> </v>
      </c>
      <c r="M109" s="80" t="str">
        <f>IF($E109=3,$B109," ")</f>
        <v xml:space="preserve"> </v>
      </c>
      <c r="N109" s="104" t="str">
        <f>IF($E109=3,$D109," ")</f>
        <v xml:space="preserve"> </v>
      </c>
      <c r="P109" s="80" t="str">
        <f>IF($E109=4,$B109," ")</f>
        <v xml:space="preserve"> </v>
      </c>
      <c r="Q109" s="104" t="str">
        <f>IF($E109=4,$D109," ")</f>
        <v xml:space="preserve"> </v>
      </c>
      <c r="S109" s="80" t="str">
        <f>IF($E109=5,$B109," ")</f>
        <v xml:space="preserve"> </v>
      </c>
      <c r="T109" s="104" t="str">
        <f>IF($E109=5,$D109," ")</f>
        <v xml:space="preserve"> </v>
      </c>
      <c r="V109" s="80" t="str">
        <f>IF($E109=6,$B109," ")</f>
        <v xml:space="preserve"> </v>
      </c>
      <c r="W109" s="83" t="str">
        <f>IF($E109=6,$D109," ")</f>
        <v xml:space="preserve"> </v>
      </c>
    </row>
    <row r="110" spans="1:23" x14ac:dyDescent="0.25">
      <c r="D110" s="99"/>
      <c r="G110" s="80" t="str">
        <f t="shared" si="53"/>
        <v xml:space="preserve"> </v>
      </c>
      <c r="J110" s="80" t="str">
        <f t="shared" si="54"/>
        <v xml:space="preserve"> </v>
      </c>
      <c r="K110" s="104"/>
      <c r="M110" s="80" t="str">
        <f t="shared" ref="M110:M129" si="55">IF($E110=3,$B110," ")</f>
        <v xml:space="preserve"> </v>
      </c>
      <c r="N110" s="104" t="str">
        <f t="shared" ref="N110:N124" si="56">IF($E110=3,$D110," ")</f>
        <v xml:space="preserve"> </v>
      </c>
      <c r="P110" s="80" t="str">
        <f t="shared" ref="P110:P130" si="57">IF($E110=4,$B110," ")</f>
        <v xml:space="preserve"> </v>
      </c>
      <c r="Q110" s="104" t="str">
        <f t="shared" ref="Q110:Q130" si="58">IF($E110=4,$D110," ")</f>
        <v xml:space="preserve"> </v>
      </c>
      <c r="S110" s="80"/>
      <c r="T110" s="104"/>
      <c r="V110" s="80"/>
    </row>
    <row r="111" spans="1:23" x14ac:dyDescent="0.25">
      <c r="B111" s="67" t="s">
        <v>152</v>
      </c>
      <c r="D111" s="99">
        <v>2</v>
      </c>
      <c r="E111" s="81">
        <v>2</v>
      </c>
      <c r="G111" s="80" t="str">
        <f t="shared" si="53"/>
        <v xml:space="preserve"> </v>
      </c>
      <c r="H111" s="85" t="str">
        <f>IF($E111=1,$D111," ")</f>
        <v xml:space="preserve"> </v>
      </c>
      <c r="I111" s="86"/>
      <c r="J111" s="80" t="str">
        <f>IF($E111=2,$B111," ")</f>
        <v>金钱，经验副本数值设计</v>
      </c>
      <c r="K111" s="85">
        <f>IF($E111=2,$D111," ")</f>
        <v>2</v>
      </c>
      <c r="L111" s="86"/>
      <c r="M111" s="80" t="str">
        <f t="shared" si="55"/>
        <v xml:space="preserve"> </v>
      </c>
      <c r="N111" s="104" t="str">
        <f t="shared" si="56"/>
        <v xml:space="preserve"> </v>
      </c>
      <c r="O111" s="86"/>
      <c r="P111" s="80" t="str">
        <f t="shared" si="57"/>
        <v xml:space="preserve"> </v>
      </c>
      <c r="Q111" s="104" t="str">
        <f t="shared" si="58"/>
        <v xml:space="preserve"> </v>
      </c>
      <c r="R111" s="86"/>
      <c r="S111" s="80" t="str">
        <f>IF($E111=5,$B111," ")</f>
        <v xml:space="preserve"> </v>
      </c>
      <c r="T111" s="85" t="str">
        <f>IF($E111=5,$D111," ")</f>
        <v xml:space="preserve"> </v>
      </c>
      <c r="V111" s="80" t="str">
        <f>IF($E111=6,$B111," ")</f>
        <v xml:space="preserve"> </v>
      </c>
      <c r="W111" s="101" t="str">
        <f>IF($E111=6,$D111," ")</f>
        <v xml:space="preserve"> </v>
      </c>
    </row>
    <row r="112" spans="1:23" x14ac:dyDescent="0.25">
      <c r="A112" s="67"/>
      <c r="B112" s="79" t="s">
        <v>471</v>
      </c>
      <c r="C112" s="79"/>
      <c r="D112" s="87">
        <v>1</v>
      </c>
      <c r="E112" s="81">
        <v>2</v>
      </c>
      <c r="G112" s="80" t="str">
        <f t="shared" si="53"/>
        <v xml:space="preserve"> </v>
      </c>
      <c r="H112" s="85"/>
      <c r="I112" s="86"/>
      <c r="J112" s="80" t="str">
        <f t="shared" si="54"/>
        <v>通天塔数值配置</v>
      </c>
      <c r="K112" s="85">
        <f t="shared" ref="K112:K116" si="59">IF($E112=2,$D112," ")</f>
        <v>1</v>
      </c>
      <c r="L112" s="86"/>
      <c r="M112" s="80" t="str">
        <f t="shared" si="55"/>
        <v xml:space="preserve"> </v>
      </c>
      <c r="N112" s="104" t="str">
        <f t="shared" si="56"/>
        <v xml:space="preserve"> </v>
      </c>
      <c r="O112" s="86"/>
      <c r="P112" s="80" t="str">
        <f t="shared" si="57"/>
        <v xml:space="preserve"> </v>
      </c>
      <c r="Q112" s="104" t="str">
        <f t="shared" si="58"/>
        <v xml:space="preserve"> </v>
      </c>
      <c r="R112" s="86"/>
      <c r="S112" s="80"/>
      <c r="T112" s="85"/>
      <c r="V112" s="80"/>
      <c r="W112" s="101"/>
    </row>
    <row r="113" spans="1:23" x14ac:dyDescent="0.25">
      <c r="B113" s="79" t="s">
        <v>154</v>
      </c>
      <c r="D113" s="81">
        <v>2</v>
      </c>
      <c r="E113" s="81">
        <v>2</v>
      </c>
      <c r="G113" s="80" t="str">
        <f t="shared" si="53"/>
        <v xml:space="preserve"> </v>
      </c>
      <c r="H113" s="85" t="str">
        <f>IF($E113=1,$D113," ")</f>
        <v xml:space="preserve"> </v>
      </c>
      <c r="I113" s="86"/>
      <c r="J113" s="80" t="str">
        <f t="shared" si="54"/>
        <v>1-2章困难副本数值设计</v>
      </c>
      <c r="K113" s="85">
        <f t="shared" si="59"/>
        <v>2</v>
      </c>
      <c r="L113" s="86"/>
      <c r="M113" s="80" t="str">
        <f t="shared" si="55"/>
        <v xml:space="preserve"> </v>
      </c>
      <c r="N113" s="104" t="str">
        <f t="shared" si="56"/>
        <v xml:space="preserve"> </v>
      </c>
      <c r="O113" s="86"/>
      <c r="P113" s="80" t="str">
        <f t="shared" si="57"/>
        <v xml:space="preserve"> </v>
      </c>
      <c r="Q113" s="104" t="str">
        <f t="shared" si="58"/>
        <v xml:space="preserve"> </v>
      </c>
      <c r="R113" s="86"/>
      <c r="S113" s="80" t="str">
        <f>IF($E113=5,$B113," ")</f>
        <v xml:space="preserve"> </v>
      </c>
      <c r="T113" s="85" t="str">
        <f>IF($E113=5,$D113," ")</f>
        <v xml:space="preserve"> </v>
      </c>
      <c r="V113" s="80" t="str">
        <f>IF($E113=6,$B113," ")</f>
        <v xml:space="preserve"> </v>
      </c>
      <c r="W113" s="101" t="str">
        <f>IF($E113=6,$D113," ")</f>
        <v xml:space="preserve"> </v>
      </c>
    </row>
    <row r="114" spans="1:23" x14ac:dyDescent="0.25">
      <c r="B114" s="67" t="s">
        <v>389</v>
      </c>
      <c r="D114" s="81">
        <v>2</v>
      </c>
      <c r="E114" s="81">
        <v>2</v>
      </c>
      <c r="G114" s="80" t="str">
        <f t="shared" si="53"/>
        <v xml:space="preserve"> </v>
      </c>
      <c r="J114" s="80" t="str">
        <f t="shared" si="54"/>
        <v>3-4章困难副本数值设计</v>
      </c>
      <c r="K114" s="85">
        <f t="shared" si="59"/>
        <v>2</v>
      </c>
      <c r="M114" s="80" t="str">
        <f t="shared" si="55"/>
        <v xml:space="preserve"> </v>
      </c>
      <c r="N114" s="104" t="str">
        <f t="shared" si="56"/>
        <v xml:space="preserve"> </v>
      </c>
      <c r="P114" s="80" t="str">
        <f t="shared" si="57"/>
        <v xml:space="preserve"> </v>
      </c>
      <c r="Q114" s="104" t="str">
        <f t="shared" si="58"/>
        <v xml:space="preserve"> </v>
      </c>
    </row>
    <row r="115" spans="1:23" x14ac:dyDescent="0.25">
      <c r="G115" s="80" t="str">
        <f t="shared" si="53"/>
        <v xml:space="preserve"> </v>
      </c>
      <c r="J115" s="80" t="str">
        <f t="shared" si="54"/>
        <v xml:space="preserve"> </v>
      </c>
      <c r="K115" s="85" t="str">
        <f t="shared" si="59"/>
        <v xml:space="preserve"> </v>
      </c>
      <c r="M115" s="80" t="str">
        <f t="shared" si="55"/>
        <v xml:space="preserve"> </v>
      </c>
      <c r="N115" s="104" t="str">
        <f t="shared" si="56"/>
        <v xml:space="preserve"> </v>
      </c>
      <c r="P115" s="80" t="str">
        <f t="shared" si="57"/>
        <v xml:space="preserve"> </v>
      </c>
      <c r="Q115" s="104" t="str">
        <f t="shared" si="58"/>
        <v xml:space="preserve"> </v>
      </c>
    </row>
    <row r="116" spans="1:23" x14ac:dyDescent="0.25">
      <c r="B116" s="67" t="s">
        <v>391</v>
      </c>
      <c r="D116" s="81">
        <v>3</v>
      </c>
      <c r="E116" s="81">
        <v>3</v>
      </c>
      <c r="G116" s="80" t="str">
        <f t="shared" si="53"/>
        <v xml:space="preserve"> </v>
      </c>
      <c r="J116" s="80" t="str">
        <f t="shared" si="54"/>
        <v xml:space="preserve"> </v>
      </c>
      <c r="K116" s="85" t="str">
        <f t="shared" si="59"/>
        <v xml:space="preserve"> </v>
      </c>
      <c r="M116" s="80" t="str">
        <f t="shared" si="55"/>
        <v>1-4章Boss玩法调试</v>
      </c>
      <c r="N116" s="104">
        <f t="shared" si="56"/>
        <v>3</v>
      </c>
      <c r="P116" s="80" t="str">
        <f t="shared" si="57"/>
        <v xml:space="preserve"> </v>
      </c>
      <c r="Q116" s="104" t="str">
        <f t="shared" si="58"/>
        <v xml:space="preserve"> </v>
      </c>
    </row>
    <row r="117" spans="1:23" x14ac:dyDescent="0.25">
      <c r="B117" s="119" t="s">
        <v>341</v>
      </c>
      <c r="C117" s="99"/>
      <c r="D117" s="99">
        <v>2</v>
      </c>
      <c r="E117" s="81">
        <v>3</v>
      </c>
      <c r="G117" s="80" t="str">
        <f t="shared" si="53"/>
        <v xml:space="preserve"> </v>
      </c>
      <c r="H117" s="85"/>
      <c r="I117" s="86"/>
      <c r="J117" s="80" t="str">
        <f t="shared" si="54"/>
        <v xml:space="preserve"> </v>
      </c>
      <c r="K117" s="85"/>
      <c r="L117" s="86"/>
      <c r="M117" s="80" t="str">
        <f t="shared" si="55"/>
        <v>副本战力计算和配置</v>
      </c>
      <c r="N117" s="104">
        <f t="shared" si="56"/>
        <v>2</v>
      </c>
      <c r="O117" s="86"/>
      <c r="P117" s="80" t="str">
        <f t="shared" si="57"/>
        <v xml:space="preserve"> </v>
      </c>
      <c r="Q117" s="104" t="str">
        <f t="shared" si="58"/>
        <v xml:space="preserve"> </v>
      </c>
      <c r="R117" s="86"/>
      <c r="S117" s="80"/>
      <c r="T117" s="85"/>
    </row>
    <row r="118" spans="1:23" x14ac:dyDescent="0.25">
      <c r="B118" s="105" t="s">
        <v>472</v>
      </c>
      <c r="D118" s="81">
        <v>1</v>
      </c>
      <c r="E118" s="81">
        <v>3</v>
      </c>
      <c r="G118" s="80" t="str">
        <f t="shared" si="53"/>
        <v xml:space="preserve"> </v>
      </c>
      <c r="J118" s="80" t="str">
        <f t="shared" si="54"/>
        <v xml:space="preserve"> </v>
      </c>
      <c r="M118" s="80" t="str">
        <f t="shared" si="55"/>
        <v>pvp分段设计，分段分值设计，平局</v>
      </c>
      <c r="N118" s="104">
        <f t="shared" si="56"/>
        <v>1</v>
      </c>
      <c r="P118" s="80" t="str">
        <f t="shared" si="57"/>
        <v xml:space="preserve"> </v>
      </c>
      <c r="Q118" s="104" t="str">
        <f t="shared" si="58"/>
        <v xml:space="preserve"> </v>
      </c>
    </row>
    <row r="119" spans="1:23" x14ac:dyDescent="0.25">
      <c r="J119" s="80" t="str">
        <f t="shared" si="54"/>
        <v xml:space="preserve"> </v>
      </c>
      <c r="M119" s="80" t="str">
        <f t="shared" si="55"/>
        <v xml:space="preserve"> </v>
      </c>
      <c r="N119" s="104" t="str">
        <f t="shared" si="56"/>
        <v xml:space="preserve"> </v>
      </c>
      <c r="P119" s="80" t="str">
        <f t="shared" si="57"/>
        <v xml:space="preserve"> </v>
      </c>
      <c r="Q119" s="104" t="str">
        <f t="shared" si="58"/>
        <v xml:space="preserve"> </v>
      </c>
    </row>
    <row r="120" spans="1:23" x14ac:dyDescent="0.25">
      <c r="B120" s="114" t="s">
        <v>126</v>
      </c>
      <c r="C120" s="99"/>
      <c r="D120" s="99"/>
      <c r="G120" s="80"/>
      <c r="H120" s="85"/>
      <c r="I120" s="86"/>
      <c r="J120" s="80" t="str">
        <f t="shared" si="54"/>
        <v xml:space="preserve"> </v>
      </c>
      <c r="K120" s="85"/>
      <c r="L120" s="86"/>
      <c r="M120" s="80" t="str">
        <f t="shared" si="55"/>
        <v xml:space="preserve"> </v>
      </c>
      <c r="N120" s="104" t="str">
        <f t="shared" si="56"/>
        <v xml:space="preserve"> </v>
      </c>
      <c r="O120" s="86"/>
      <c r="P120" s="80" t="str">
        <f t="shared" si="57"/>
        <v xml:space="preserve"> </v>
      </c>
      <c r="Q120" s="104" t="str">
        <f t="shared" si="58"/>
        <v xml:space="preserve"> </v>
      </c>
      <c r="R120" s="86"/>
      <c r="S120" s="80"/>
      <c r="T120" s="85"/>
    </row>
    <row r="121" spans="1:23" x14ac:dyDescent="0.25">
      <c r="B121" s="99"/>
      <c r="C121" s="99"/>
      <c r="D121" s="99"/>
      <c r="G121" s="80"/>
      <c r="H121" s="85"/>
      <c r="I121" s="86"/>
      <c r="J121" s="80" t="str">
        <f t="shared" si="54"/>
        <v xml:space="preserve"> </v>
      </c>
      <c r="K121" s="85"/>
      <c r="L121" s="86"/>
      <c r="M121" s="80" t="str">
        <f t="shared" si="55"/>
        <v xml:space="preserve"> </v>
      </c>
      <c r="N121" s="104" t="str">
        <f t="shared" si="56"/>
        <v xml:space="preserve"> </v>
      </c>
      <c r="O121" s="86"/>
      <c r="P121" s="80" t="str">
        <f t="shared" si="57"/>
        <v xml:space="preserve"> </v>
      </c>
      <c r="Q121" s="104" t="str">
        <f t="shared" si="58"/>
        <v xml:space="preserve"> </v>
      </c>
      <c r="R121" s="86"/>
      <c r="S121" s="80"/>
      <c r="T121" s="85"/>
    </row>
    <row r="122" spans="1:23" x14ac:dyDescent="0.25">
      <c r="B122" s="99" t="s">
        <v>375</v>
      </c>
      <c r="C122" s="99"/>
      <c r="D122" s="99"/>
      <c r="G122" s="80"/>
      <c r="H122" s="85"/>
      <c r="I122" s="86"/>
      <c r="J122" s="80" t="str">
        <f t="shared" si="54"/>
        <v xml:space="preserve"> </v>
      </c>
      <c r="K122" s="85"/>
      <c r="L122" s="86"/>
      <c r="M122" s="80" t="str">
        <f t="shared" si="55"/>
        <v xml:space="preserve"> </v>
      </c>
      <c r="N122" s="104" t="str">
        <f t="shared" si="56"/>
        <v xml:space="preserve"> </v>
      </c>
      <c r="O122" s="86"/>
      <c r="P122" s="80" t="str">
        <f t="shared" si="57"/>
        <v xml:space="preserve"> </v>
      </c>
      <c r="Q122" s="104" t="str">
        <f t="shared" si="58"/>
        <v xml:space="preserve"> </v>
      </c>
      <c r="R122" s="86"/>
      <c r="S122" s="80"/>
      <c r="T122" s="85"/>
    </row>
    <row r="123" spans="1:23" x14ac:dyDescent="0.25">
      <c r="B123" s="99" t="s">
        <v>379</v>
      </c>
      <c r="C123" s="99"/>
      <c r="D123" s="99"/>
      <c r="G123" s="80"/>
      <c r="H123" s="85"/>
      <c r="I123" s="86"/>
      <c r="J123" s="80" t="str">
        <f t="shared" si="54"/>
        <v xml:space="preserve"> </v>
      </c>
      <c r="K123" s="85"/>
      <c r="L123" s="86"/>
      <c r="M123" s="80" t="str">
        <f t="shared" si="55"/>
        <v xml:space="preserve"> </v>
      </c>
      <c r="N123" s="104" t="str">
        <f t="shared" si="56"/>
        <v xml:space="preserve"> </v>
      </c>
      <c r="O123" s="86"/>
      <c r="P123" s="80" t="str">
        <f t="shared" si="57"/>
        <v xml:space="preserve"> </v>
      </c>
      <c r="Q123" s="104" t="str">
        <f t="shared" si="58"/>
        <v xml:space="preserve"> </v>
      </c>
      <c r="R123" s="86"/>
      <c r="S123" s="80"/>
      <c r="T123" s="85"/>
    </row>
    <row r="124" spans="1:23" s="68" customFormat="1" x14ac:dyDescent="0.25">
      <c r="A124" s="72"/>
      <c r="B124" s="67" t="s">
        <v>116</v>
      </c>
      <c r="C124" s="99"/>
      <c r="D124" s="99">
        <v>3</v>
      </c>
      <c r="E124" s="81"/>
      <c r="F124" s="80"/>
      <c r="G124" s="80" t="str">
        <f>IF($E124=1,$B124," ")</f>
        <v xml:space="preserve"> </v>
      </c>
      <c r="H124" s="85" t="str">
        <f>IF($E124=1,$D124," ")</f>
        <v xml:space="preserve"> </v>
      </c>
      <c r="I124" s="86"/>
      <c r="J124" s="80" t="str">
        <f t="shared" si="54"/>
        <v xml:space="preserve"> </v>
      </c>
      <c r="K124" s="85" t="str">
        <f>IF($E124=2,$D124," ")</f>
        <v xml:space="preserve"> </v>
      </c>
      <c r="L124" s="86"/>
      <c r="M124" s="80" t="str">
        <f t="shared" si="55"/>
        <v xml:space="preserve"> </v>
      </c>
      <c r="N124" s="104" t="str">
        <f t="shared" si="56"/>
        <v xml:space="preserve"> </v>
      </c>
      <c r="O124" s="86"/>
      <c r="P124" s="80" t="str">
        <f t="shared" si="57"/>
        <v xml:space="preserve"> </v>
      </c>
      <c r="Q124" s="104" t="str">
        <f t="shared" si="58"/>
        <v xml:space="preserve"> </v>
      </c>
      <c r="R124" s="86"/>
      <c r="S124" s="80" t="str">
        <f>IF($E124=5,$B124," ")</f>
        <v xml:space="preserve"> </v>
      </c>
      <c r="T124" s="85" t="str">
        <f>IF($E124=5,$D124," ")</f>
        <v xml:space="preserve"> </v>
      </c>
      <c r="V124" s="67"/>
      <c r="W124" s="83"/>
    </row>
    <row r="125" spans="1:23" x14ac:dyDescent="0.25">
      <c r="B125" s="67" t="s">
        <v>115</v>
      </c>
      <c r="D125" s="81">
        <v>3</v>
      </c>
      <c r="G125" s="80" t="str">
        <f>IF($E125=1,$B125," ")</f>
        <v xml:space="preserve"> </v>
      </c>
      <c r="H125" s="85" t="str">
        <f>IF($E125=1,$D125," ")</f>
        <v xml:space="preserve"> </v>
      </c>
      <c r="I125" s="86"/>
      <c r="J125" s="80" t="str">
        <f>IF($E125=2,$B125," ")</f>
        <v xml:space="preserve"> </v>
      </c>
      <c r="K125" s="85" t="str">
        <f>IF($E125=2,$D125," ")</f>
        <v xml:space="preserve"> </v>
      </c>
      <c r="L125" s="86"/>
      <c r="M125" s="80" t="str">
        <f t="shared" si="55"/>
        <v xml:space="preserve"> </v>
      </c>
      <c r="N125" s="85" t="str">
        <f>IF($E125=3,$D125," ")</f>
        <v xml:space="preserve"> </v>
      </c>
      <c r="O125" s="86"/>
      <c r="P125" s="80" t="str">
        <f t="shared" si="57"/>
        <v xml:space="preserve"> </v>
      </c>
      <c r="Q125" s="104" t="str">
        <f t="shared" si="58"/>
        <v xml:space="preserve"> </v>
      </c>
      <c r="R125" s="86"/>
      <c r="S125" s="80" t="str">
        <f>IF($E125=5,$B125," ")</f>
        <v xml:space="preserve"> </v>
      </c>
      <c r="T125" s="85" t="str">
        <f>IF($E125=5,$D125," ")</f>
        <v xml:space="preserve"> </v>
      </c>
    </row>
    <row r="126" spans="1:23" x14ac:dyDescent="0.25">
      <c r="B126" s="79" t="s">
        <v>390</v>
      </c>
      <c r="D126" s="87">
        <v>6</v>
      </c>
      <c r="G126" s="80" t="str">
        <f>IF($E126=1,$B126," ")</f>
        <v xml:space="preserve"> </v>
      </c>
      <c r="H126" s="85" t="str">
        <f>IF($E126=1,$D126," ")</f>
        <v xml:space="preserve"> </v>
      </c>
      <c r="I126" s="86"/>
      <c r="J126" s="80" t="str">
        <f>IF($E126=2,$B126," ")</f>
        <v xml:space="preserve"> </v>
      </c>
      <c r="K126" s="85" t="str">
        <f>IF($E126=2,$D126," ")</f>
        <v xml:space="preserve"> </v>
      </c>
      <c r="L126" s="86"/>
      <c r="M126" s="80" t="str">
        <f t="shared" si="55"/>
        <v xml:space="preserve"> </v>
      </c>
      <c r="N126" s="85" t="str">
        <f>IF($E126=3,$D126," ")</f>
        <v xml:space="preserve"> </v>
      </c>
      <c r="O126" s="86"/>
      <c r="P126" s="80" t="str">
        <f t="shared" si="57"/>
        <v xml:space="preserve"> </v>
      </c>
      <c r="Q126" s="104" t="str">
        <f t="shared" si="58"/>
        <v xml:space="preserve"> </v>
      </c>
      <c r="R126" s="86"/>
      <c r="S126" s="80" t="str">
        <f>IF($E126=5,$B126," ")</f>
        <v xml:space="preserve"> </v>
      </c>
      <c r="T126" s="85" t="str">
        <f>IF($E126=5,$D126," ")</f>
        <v xml:space="preserve"> </v>
      </c>
    </row>
    <row r="127" spans="1:23" s="68" customFormat="1" x14ac:dyDescent="0.25">
      <c r="A127" s="72"/>
      <c r="B127" s="79" t="s">
        <v>155</v>
      </c>
      <c r="C127" s="67"/>
      <c r="D127" s="87">
        <v>12</v>
      </c>
      <c r="E127" s="81"/>
      <c r="F127" s="80"/>
      <c r="G127" s="80"/>
      <c r="H127" s="85"/>
      <c r="I127" s="86"/>
      <c r="J127" s="80"/>
      <c r="K127" s="85"/>
      <c r="L127" s="86"/>
      <c r="M127" s="80" t="str">
        <f t="shared" si="55"/>
        <v xml:space="preserve"> </v>
      </c>
      <c r="N127" s="85"/>
      <c r="O127" s="86"/>
      <c r="P127" s="80" t="str">
        <f t="shared" si="57"/>
        <v xml:space="preserve"> </v>
      </c>
      <c r="Q127" s="104" t="str">
        <f t="shared" si="58"/>
        <v xml:space="preserve"> </v>
      </c>
      <c r="R127" s="86"/>
      <c r="S127" s="80"/>
      <c r="T127" s="85"/>
      <c r="V127" s="67"/>
      <c r="W127" s="83"/>
    </row>
    <row r="128" spans="1:23" x14ac:dyDescent="0.25">
      <c r="M128" s="80" t="str">
        <f t="shared" si="55"/>
        <v xml:space="preserve"> </v>
      </c>
      <c r="P128" s="80" t="str">
        <f t="shared" si="57"/>
        <v xml:space="preserve"> </v>
      </c>
      <c r="Q128" s="104" t="str">
        <f t="shared" si="58"/>
        <v xml:space="preserve"> </v>
      </c>
    </row>
    <row r="129" spans="1:23" x14ac:dyDescent="0.25">
      <c r="B129" s="75" t="s">
        <v>145</v>
      </c>
      <c r="D129" s="73">
        <f>SUM(D105:D128)</f>
        <v>43</v>
      </c>
      <c r="F129" s="80" t="str">
        <f t="shared" ref="F129:T129" si="60">IF($E129=1,$B129," ")</f>
        <v xml:space="preserve"> </v>
      </c>
      <c r="G129" s="80" t="str">
        <f t="shared" si="60"/>
        <v xml:space="preserve"> </v>
      </c>
      <c r="H129" s="73">
        <f>SUM(H105:H128)</f>
        <v>4</v>
      </c>
      <c r="I129" s="80" t="str">
        <f t="shared" si="60"/>
        <v xml:space="preserve"> </v>
      </c>
      <c r="J129" s="80" t="str">
        <f t="shared" si="60"/>
        <v xml:space="preserve"> </v>
      </c>
      <c r="K129" s="73">
        <f>SUM(K105:K128)</f>
        <v>7</v>
      </c>
      <c r="L129" s="80" t="str">
        <f t="shared" si="60"/>
        <v xml:space="preserve"> </v>
      </c>
      <c r="M129" s="80" t="str">
        <f t="shared" si="55"/>
        <v xml:space="preserve"> </v>
      </c>
      <c r="N129" s="73">
        <f>SUM(N105:N128)</f>
        <v>6</v>
      </c>
      <c r="O129" s="80" t="str">
        <f t="shared" si="60"/>
        <v xml:space="preserve"> </v>
      </c>
      <c r="P129" s="80" t="str">
        <f t="shared" si="57"/>
        <v xml:space="preserve"> </v>
      </c>
      <c r="Q129" s="73">
        <f>SUM(Q106:Q128)</f>
        <v>0</v>
      </c>
      <c r="R129" s="80" t="str">
        <f t="shared" si="60"/>
        <v xml:space="preserve"> </v>
      </c>
      <c r="S129" s="80" t="str">
        <f t="shared" si="60"/>
        <v xml:space="preserve"> </v>
      </c>
      <c r="T129" s="80" t="str">
        <f t="shared" si="60"/>
        <v xml:space="preserve"> </v>
      </c>
    </row>
    <row r="130" spans="1:23" x14ac:dyDescent="0.25">
      <c r="P130" s="80" t="str">
        <f t="shared" si="57"/>
        <v xml:space="preserve"> </v>
      </c>
      <c r="Q130" s="104" t="str">
        <f t="shared" si="58"/>
        <v xml:space="preserve"> </v>
      </c>
    </row>
    <row r="131" spans="1:23" s="93" customFormat="1" x14ac:dyDescent="0.25">
      <c r="D131" s="91"/>
      <c r="E131" s="91"/>
      <c r="F131" s="92"/>
      <c r="H131" s="94"/>
      <c r="I131" s="95"/>
      <c r="L131" s="95"/>
      <c r="O131" s="95"/>
      <c r="P131" s="95"/>
      <c r="Q131" s="95"/>
      <c r="R131" s="95"/>
      <c r="U131" s="95"/>
      <c r="W131" s="94"/>
    </row>
    <row r="132" spans="1:23" x14ac:dyDescent="0.25">
      <c r="A132" s="72" t="s">
        <v>628</v>
      </c>
      <c r="B132" s="100"/>
      <c r="C132" s="100"/>
      <c r="D132" s="100"/>
      <c r="G132" s="100"/>
      <c r="H132" s="102"/>
      <c r="I132" s="86"/>
      <c r="J132" s="79"/>
    </row>
    <row r="133" spans="1:23" x14ac:dyDescent="0.25">
      <c r="A133" s="67"/>
      <c r="B133" s="79"/>
      <c r="G133" s="80" t="str">
        <f t="shared" ref="G133:G161" si="61">IF($E133=1,$B133," ")</f>
        <v xml:space="preserve"> </v>
      </c>
      <c r="H133" s="85" t="str">
        <f t="shared" ref="H133:H160" si="62">IF($E133=1,$D133," ")</f>
        <v xml:space="preserve"> </v>
      </c>
      <c r="I133" s="86"/>
      <c r="J133" s="80"/>
      <c r="K133" s="85"/>
      <c r="L133" s="86"/>
      <c r="M133" s="80"/>
      <c r="N133" s="85"/>
      <c r="O133" s="86"/>
      <c r="P133" s="80"/>
      <c r="Q133" s="85"/>
      <c r="R133" s="86"/>
      <c r="S133" s="80"/>
      <c r="T133" s="85"/>
      <c r="V133" s="80"/>
      <c r="W133" s="101"/>
    </row>
    <row r="134" spans="1:23" ht="34" x14ac:dyDescent="0.25">
      <c r="B134" s="67" t="s">
        <v>117</v>
      </c>
      <c r="D134" s="81">
        <v>2</v>
      </c>
      <c r="E134" s="81">
        <v>4</v>
      </c>
      <c r="G134" s="80" t="str">
        <f t="shared" si="61"/>
        <v xml:space="preserve"> </v>
      </c>
      <c r="H134" s="85" t="str">
        <f t="shared" si="62"/>
        <v xml:space="preserve"> </v>
      </c>
      <c r="I134" s="86"/>
      <c r="J134" s="80" t="str">
        <f>IF($E134=2,$B134," ")</f>
        <v xml:space="preserve"> </v>
      </c>
      <c r="K134" s="85" t="str">
        <f>IF($E134=2,$D134," ")</f>
        <v xml:space="preserve"> </v>
      </c>
      <c r="L134" s="86"/>
      <c r="M134" s="80" t="str">
        <f>IF($E134=3,$B134," ")</f>
        <v xml:space="preserve"> </v>
      </c>
      <c r="N134" s="85" t="str">
        <f>IF($E134=3,$D134," ")</f>
        <v xml:space="preserve"> </v>
      </c>
      <c r="O134" s="86"/>
      <c r="P134" s="80" t="str">
        <f>IF($E134=4,$B134," ")</f>
        <v>通天塔-金钱，经验副本配置-debug</v>
      </c>
      <c r="Q134" s="85">
        <f>IF($E134=4,$D134," ")</f>
        <v>2</v>
      </c>
      <c r="R134" s="86"/>
      <c r="S134" s="80" t="str">
        <f>IF($E134=5,$B134," ")</f>
        <v xml:space="preserve"> </v>
      </c>
      <c r="T134" s="85" t="str">
        <f>IF($E134=5,$D134," ")</f>
        <v xml:space="preserve"> </v>
      </c>
      <c r="V134" s="80" t="str">
        <f>IF($E134=6,$B134," ")</f>
        <v xml:space="preserve"> </v>
      </c>
      <c r="W134" s="101" t="str">
        <f>IF($E134=6,$D134," ")</f>
        <v xml:space="preserve"> </v>
      </c>
    </row>
    <row r="135" spans="1:23" ht="34" x14ac:dyDescent="0.25">
      <c r="B135" s="79" t="s">
        <v>156</v>
      </c>
      <c r="D135" s="81">
        <v>2</v>
      </c>
      <c r="E135" s="81">
        <v>5</v>
      </c>
      <c r="G135" s="80" t="str">
        <f t="shared" si="61"/>
        <v xml:space="preserve"> </v>
      </c>
      <c r="H135" s="85" t="str">
        <f t="shared" si="62"/>
        <v xml:space="preserve"> </v>
      </c>
      <c r="I135" s="86"/>
      <c r="J135" s="80"/>
      <c r="K135" s="85"/>
      <c r="L135" s="86"/>
      <c r="M135" s="80"/>
      <c r="N135" s="85"/>
      <c r="O135" s="86"/>
      <c r="P135" s="80"/>
      <c r="Q135" s="85"/>
      <c r="R135" s="86"/>
      <c r="S135" s="80" t="str">
        <f t="shared" ref="S135" si="63">IF($E135=5,$B135," ")</f>
        <v>抽蛋，PVP，公会内容配置 - debug</v>
      </c>
      <c r="T135" s="85">
        <f t="shared" ref="T135" si="64">IF($E135=5,$D135," ")</f>
        <v>2</v>
      </c>
      <c r="V135" s="80"/>
      <c r="W135" s="101"/>
    </row>
    <row r="136" spans="1:23" x14ac:dyDescent="0.25">
      <c r="A136" s="67"/>
      <c r="B136" s="79" t="s">
        <v>158</v>
      </c>
      <c r="D136" s="81">
        <v>2</v>
      </c>
      <c r="E136" s="81">
        <v>6</v>
      </c>
      <c r="G136" s="80" t="str">
        <f t="shared" si="61"/>
        <v xml:space="preserve"> </v>
      </c>
      <c r="H136" s="85" t="str">
        <f t="shared" si="62"/>
        <v xml:space="preserve"> </v>
      </c>
      <c r="V136" s="80" t="str">
        <f>IF($E136=6,$B136," ")</f>
        <v>任务内容配置 - debug</v>
      </c>
      <c r="W136" s="101">
        <f>IF($E136=6,$D136," ")</f>
        <v>2</v>
      </c>
    </row>
    <row r="137" spans="1:23" x14ac:dyDescent="0.25">
      <c r="A137" s="67"/>
      <c r="B137" s="79"/>
      <c r="G137" s="80" t="str">
        <f t="shared" si="61"/>
        <v xml:space="preserve"> </v>
      </c>
      <c r="H137" s="85" t="str">
        <f t="shared" si="62"/>
        <v xml:space="preserve"> </v>
      </c>
      <c r="V137" s="80"/>
      <c r="W137" s="101"/>
    </row>
    <row r="138" spans="1:23" s="72" customFormat="1" x14ac:dyDescent="0.25">
      <c r="B138" s="75"/>
      <c r="C138" s="75"/>
      <c r="D138" s="73"/>
      <c r="E138" s="73"/>
      <c r="F138" s="74"/>
      <c r="G138" s="80" t="str">
        <f t="shared" si="61"/>
        <v xml:space="preserve"> </v>
      </c>
      <c r="H138" s="85" t="str">
        <f t="shared" si="62"/>
        <v xml:space="preserve"> </v>
      </c>
      <c r="I138" s="76"/>
      <c r="K138" s="73"/>
      <c r="L138" s="76"/>
      <c r="N138" s="73"/>
      <c r="O138" s="76"/>
      <c r="Q138" s="73"/>
      <c r="R138" s="76"/>
      <c r="T138" s="73"/>
      <c r="U138" s="76"/>
      <c r="W138" s="75"/>
    </row>
    <row r="139" spans="1:23" x14ac:dyDescent="0.25">
      <c r="A139" s="67"/>
      <c r="B139" s="72" t="s">
        <v>385</v>
      </c>
      <c r="G139" s="80" t="str">
        <f t="shared" si="61"/>
        <v xml:space="preserve"> </v>
      </c>
      <c r="H139" s="85" t="str">
        <f t="shared" si="62"/>
        <v xml:space="preserve"> </v>
      </c>
    </row>
    <row r="140" spans="1:23" x14ac:dyDescent="0.25">
      <c r="A140" s="67"/>
      <c r="B140" s="105" t="s">
        <v>629</v>
      </c>
      <c r="G140" s="80" t="str">
        <f t="shared" si="61"/>
        <v xml:space="preserve"> </v>
      </c>
      <c r="H140" s="85" t="str">
        <f t="shared" si="62"/>
        <v xml:space="preserve"> </v>
      </c>
      <c r="J140" s="80" t="str">
        <f t="shared" ref="J140:J160" si="65">IF($E140=2,$B140," ")</f>
        <v xml:space="preserve"> </v>
      </c>
      <c r="K140" s="85" t="str">
        <f t="shared" ref="K140:K160" si="66">IF($E140=2,$D140," ")</f>
        <v xml:space="preserve"> </v>
      </c>
    </row>
    <row r="141" spans="1:23" s="82" customFormat="1" x14ac:dyDescent="0.25">
      <c r="B141" s="82" t="s">
        <v>473</v>
      </c>
      <c r="D141" s="83">
        <v>0.5</v>
      </c>
      <c r="E141" s="81">
        <v>1</v>
      </c>
      <c r="F141" s="80" t="s">
        <v>408</v>
      </c>
      <c r="G141" s="80" t="str">
        <f t="shared" si="61"/>
        <v>PVP系数</v>
      </c>
      <c r="H141" s="85">
        <f t="shared" si="62"/>
        <v>0.5</v>
      </c>
      <c r="J141" s="80" t="str">
        <f t="shared" si="65"/>
        <v xml:space="preserve"> </v>
      </c>
      <c r="K141" s="85" t="str">
        <f t="shared" si="66"/>
        <v xml:space="preserve"> </v>
      </c>
      <c r="M141" s="80" t="str">
        <f>IF($E141=3,$B141," ")</f>
        <v xml:space="preserve"> </v>
      </c>
      <c r="N141" s="85" t="str">
        <f>IF($E141=3,$D141," ")</f>
        <v xml:space="preserve"> </v>
      </c>
      <c r="P141" s="80" t="str">
        <f t="shared" ref="P141:P160" si="67">IF($E141=4,$B141," ")</f>
        <v xml:space="preserve"> </v>
      </c>
      <c r="Q141" s="85" t="str">
        <f t="shared" ref="Q141:Q160" si="68">IF($E141=4,$D141," ")</f>
        <v xml:space="preserve"> </v>
      </c>
    </row>
    <row r="142" spans="1:23" x14ac:dyDescent="0.25">
      <c r="A142" s="67"/>
      <c r="B142" s="67" t="s">
        <v>401</v>
      </c>
      <c r="D142" s="81">
        <v>1</v>
      </c>
      <c r="E142" s="81">
        <v>1</v>
      </c>
      <c r="G142" s="80" t="str">
        <f t="shared" si="61"/>
        <v>背包内道具相关内容（可否售卖， 价格，物品排序）</v>
      </c>
      <c r="H142" s="85">
        <f t="shared" si="62"/>
        <v>1</v>
      </c>
      <c r="J142" s="80" t="str">
        <f t="shared" si="65"/>
        <v xml:space="preserve"> </v>
      </c>
      <c r="K142" s="85" t="str">
        <f t="shared" si="66"/>
        <v xml:space="preserve"> </v>
      </c>
      <c r="M142" s="80" t="str">
        <f t="shared" ref="M142:M160" si="69">IF($E142=3,$B142," ")</f>
        <v xml:space="preserve"> </v>
      </c>
      <c r="N142" s="85" t="str">
        <f t="shared" ref="N142:N160" si="70">IF($E142=3,$D142," ")</f>
        <v xml:space="preserve"> </v>
      </c>
      <c r="P142" s="80" t="str">
        <f t="shared" si="67"/>
        <v xml:space="preserve"> </v>
      </c>
      <c r="Q142" s="85" t="str">
        <f t="shared" si="68"/>
        <v xml:space="preserve"> </v>
      </c>
    </row>
    <row r="143" spans="1:23" x14ac:dyDescent="0.25">
      <c r="A143" s="67"/>
      <c r="B143" s="79" t="s">
        <v>157</v>
      </c>
      <c r="D143" s="81">
        <v>2</v>
      </c>
      <c r="E143" s="81">
        <v>1</v>
      </c>
      <c r="G143" s="80" t="str">
        <f t="shared" si="61"/>
        <v>收尾孔老师任务内容设计</v>
      </c>
      <c r="H143" s="85">
        <f t="shared" si="62"/>
        <v>2</v>
      </c>
      <c r="I143" s="86"/>
      <c r="J143" s="80" t="str">
        <f t="shared" si="65"/>
        <v xml:space="preserve"> </v>
      </c>
      <c r="K143" s="85" t="str">
        <f t="shared" si="66"/>
        <v xml:space="preserve"> </v>
      </c>
      <c r="L143" s="86"/>
      <c r="M143" s="80" t="str">
        <f t="shared" si="69"/>
        <v xml:space="preserve"> </v>
      </c>
      <c r="N143" s="85" t="str">
        <f t="shared" si="70"/>
        <v xml:space="preserve"> </v>
      </c>
      <c r="O143" s="86"/>
      <c r="P143" s="80" t="str">
        <f t="shared" si="67"/>
        <v xml:space="preserve"> </v>
      </c>
      <c r="Q143" s="85" t="str">
        <f t="shared" si="68"/>
        <v xml:space="preserve"> </v>
      </c>
      <c r="R143" s="86"/>
      <c r="S143" s="80" t="str">
        <f>IF($E143=5,$B143," ")</f>
        <v xml:space="preserve"> </v>
      </c>
      <c r="T143" s="85" t="str">
        <f>IF($E143=5,$D143," ")</f>
        <v xml:space="preserve"> </v>
      </c>
      <c r="V143" s="80"/>
      <c r="W143" s="101"/>
    </row>
    <row r="144" spans="1:23" x14ac:dyDescent="0.25">
      <c r="A144" s="67"/>
      <c r="B144" s="67" t="s">
        <v>384</v>
      </c>
      <c r="D144" s="81">
        <v>2</v>
      </c>
      <c r="E144" s="81">
        <v>1</v>
      </c>
      <c r="G144" s="80" t="str">
        <f t="shared" si="61"/>
        <v>疲劳值配置，次数限制配置</v>
      </c>
      <c r="H144" s="85">
        <f t="shared" si="62"/>
        <v>2</v>
      </c>
      <c r="J144" s="80" t="str">
        <f t="shared" si="65"/>
        <v xml:space="preserve"> </v>
      </c>
      <c r="K144" s="85" t="str">
        <f t="shared" si="66"/>
        <v xml:space="preserve"> </v>
      </c>
      <c r="M144" s="80" t="str">
        <f t="shared" si="69"/>
        <v xml:space="preserve"> </v>
      </c>
      <c r="N144" s="85" t="str">
        <f t="shared" si="70"/>
        <v xml:space="preserve"> </v>
      </c>
      <c r="P144" s="80" t="str">
        <f t="shared" si="67"/>
        <v xml:space="preserve"> </v>
      </c>
      <c r="Q144" s="85" t="str">
        <f t="shared" si="68"/>
        <v xml:space="preserve"> </v>
      </c>
    </row>
    <row r="145" spans="1:23" x14ac:dyDescent="0.25">
      <c r="B145" s="67" t="s">
        <v>474</v>
      </c>
      <c r="D145" s="81">
        <v>1</v>
      </c>
      <c r="E145" s="81">
        <v>1</v>
      </c>
      <c r="G145" s="80" t="str">
        <f t="shared" si="61"/>
        <v>道具，任务翻译需求</v>
      </c>
      <c r="H145" s="85">
        <f t="shared" si="62"/>
        <v>1</v>
      </c>
      <c r="J145" s="80" t="str">
        <f t="shared" si="65"/>
        <v xml:space="preserve"> </v>
      </c>
      <c r="K145" s="85" t="str">
        <f t="shared" si="66"/>
        <v xml:space="preserve"> </v>
      </c>
      <c r="M145" s="80" t="str">
        <f t="shared" si="69"/>
        <v xml:space="preserve"> </v>
      </c>
      <c r="N145" s="85" t="str">
        <f t="shared" si="70"/>
        <v xml:space="preserve"> </v>
      </c>
      <c r="P145" s="80" t="str">
        <f t="shared" si="67"/>
        <v xml:space="preserve"> </v>
      </c>
      <c r="Q145" s="85" t="str">
        <f t="shared" si="68"/>
        <v xml:space="preserve"> </v>
      </c>
    </row>
    <row r="146" spans="1:23" ht="34" x14ac:dyDescent="0.25">
      <c r="B146" s="67" t="s">
        <v>380</v>
      </c>
      <c r="D146" s="81">
        <v>1</v>
      </c>
      <c r="E146" s="81">
        <v>1</v>
      </c>
      <c r="F146" s="80" t="s">
        <v>402</v>
      </c>
      <c r="G146" s="80" t="str">
        <f t="shared" si="61"/>
        <v>大冒险内容配置需求</v>
      </c>
      <c r="H146" s="85">
        <f t="shared" si="62"/>
        <v>1</v>
      </c>
      <c r="J146" s="80" t="str">
        <f t="shared" si="65"/>
        <v xml:space="preserve"> </v>
      </c>
      <c r="K146" s="85" t="str">
        <f t="shared" si="66"/>
        <v xml:space="preserve"> </v>
      </c>
      <c r="M146" s="80" t="str">
        <f t="shared" si="69"/>
        <v xml:space="preserve"> </v>
      </c>
      <c r="N146" s="85" t="str">
        <f t="shared" si="70"/>
        <v xml:space="preserve"> </v>
      </c>
      <c r="P146" s="80" t="str">
        <f t="shared" si="67"/>
        <v xml:space="preserve"> </v>
      </c>
      <c r="Q146" s="85" t="str">
        <f t="shared" si="68"/>
        <v xml:space="preserve"> </v>
      </c>
    </row>
    <row r="147" spans="1:23" x14ac:dyDescent="0.25">
      <c r="G147" s="80" t="str">
        <f t="shared" si="61"/>
        <v xml:space="preserve"> </v>
      </c>
      <c r="H147" s="85" t="str">
        <f t="shared" si="62"/>
        <v xml:space="preserve"> </v>
      </c>
      <c r="J147" s="80" t="str">
        <f t="shared" si="65"/>
        <v xml:space="preserve"> </v>
      </c>
      <c r="K147" s="85" t="str">
        <f t="shared" si="66"/>
        <v xml:space="preserve"> </v>
      </c>
      <c r="M147" s="80" t="str">
        <f t="shared" si="69"/>
        <v xml:space="preserve"> </v>
      </c>
      <c r="N147" s="85" t="str">
        <f t="shared" si="70"/>
        <v xml:space="preserve"> </v>
      </c>
      <c r="P147" s="80" t="str">
        <f t="shared" si="67"/>
        <v xml:space="preserve"> </v>
      </c>
      <c r="Q147" s="85" t="str">
        <f t="shared" si="68"/>
        <v xml:space="preserve"> </v>
      </c>
    </row>
    <row r="148" spans="1:23" s="82" customFormat="1" x14ac:dyDescent="0.25">
      <c r="B148" s="82" t="s">
        <v>339</v>
      </c>
      <c r="D148" s="83">
        <v>1</v>
      </c>
      <c r="E148" s="81">
        <v>2</v>
      </c>
      <c r="F148" s="80" t="s">
        <v>340</v>
      </c>
      <c r="G148" s="80" t="str">
        <f t="shared" si="61"/>
        <v xml:space="preserve"> </v>
      </c>
      <c r="H148" s="85" t="str">
        <f t="shared" si="62"/>
        <v xml:space="preserve"> </v>
      </c>
      <c r="J148" s="80" t="str">
        <f t="shared" si="65"/>
        <v>功能数值相关配置</v>
      </c>
      <c r="K148" s="85">
        <f t="shared" si="66"/>
        <v>1</v>
      </c>
      <c r="M148" s="80" t="str">
        <f t="shared" si="69"/>
        <v xml:space="preserve"> </v>
      </c>
      <c r="N148" s="85" t="str">
        <f t="shared" si="70"/>
        <v xml:space="preserve"> </v>
      </c>
      <c r="P148" s="80" t="str">
        <f t="shared" si="67"/>
        <v xml:space="preserve"> </v>
      </c>
      <c r="Q148" s="85" t="str">
        <f t="shared" si="68"/>
        <v xml:space="preserve"> </v>
      </c>
    </row>
    <row r="149" spans="1:23" s="82" customFormat="1" x14ac:dyDescent="0.25">
      <c r="B149" s="82" t="s">
        <v>475</v>
      </c>
      <c r="D149" s="83">
        <v>0.5</v>
      </c>
      <c r="E149" s="81">
        <v>2</v>
      </c>
      <c r="F149" s="80" t="s">
        <v>408</v>
      </c>
      <c r="G149" s="80" t="str">
        <f t="shared" si="61"/>
        <v xml:space="preserve"> </v>
      </c>
      <c r="H149" s="85" t="str">
        <f t="shared" si="62"/>
        <v xml:space="preserve"> </v>
      </c>
      <c r="J149" s="80" t="str">
        <f t="shared" si="65"/>
        <v>商店</v>
      </c>
      <c r="K149" s="85">
        <f t="shared" si="66"/>
        <v>0.5</v>
      </c>
      <c r="M149" s="80" t="str">
        <f t="shared" si="69"/>
        <v xml:space="preserve"> </v>
      </c>
      <c r="N149" s="85" t="str">
        <f t="shared" si="70"/>
        <v xml:space="preserve"> </v>
      </c>
      <c r="P149" s="80" t="str">
        <f t="shared" si="67"/>
        <v xml:space="preserve"> </v>
      </c>
      <c r="Q149" s="85" t="str">
        <f t="shared" si="68"/>
        <v xml:space="preserve"> </v>
      </c>
    </row>
    <row r="150" spans="1:23" s="82" customFormat="1" x14ac:dyDescent="0.25">
      <c r="B150" s="106" t="s">
        <v>159</v>
      </c>
      <c r="D150" s="83">
        <v>4</v>
      </c>
      <c r="E150" s="81">
        <v>2</v>
      </c>
      <c r="F150" s="80"/>
      <c r="G150" s="80" t="str">
        <f t="shared" si="61"/>
        <v xml:space="preserve"> </v>
      </c>
      <c r="H150" s="85" t="str">
        <f t="shared" si="62"/>
        <v xml:space="preserve"> </v>
      </c>
      <c r="J150" s="80" t="str">
        <f t="shared" si="65"/>
        <v>困难副本1-4章Reward 配置</v>
      </c>
      <c r="K150" s="85">
        <f t="shared" si="66"/>
        <v>4</v>
      </c>
      <c r="M150" s="80" t="str">
        <f t="shared" si="69"/>
        <v xml:space="preserve"> </v>
      </c>
      <c r="N150" s="85" t="str">
        <f t="shared" si="70"/>
        <v xml:space="preserve"> </v>
      </c>
      <c r="P150" s="80" t="str">
        <f t="shared" si="67"/>
        <v xml:space="preserve"> </v>
      </c>
      <c r="Q150" s="85" t="str">
        <f t="shared" si="68"/>
        <v xml:space="preserve"> </v>
      </c>
    </row>
    <row r="151" spans="1:23" x14ac:dyDescent="0.25">
      <c r="B151" s="72"/>
      <c r="G151" s="80" t="str">
        <f t="shared" si="61"/>
        <v xml:space="preserve"> </v>
      </c>
      <c r="H151" s="85" t="str">
        <f t="shared" si="62"/>
        <v xml:space="preserve"> </v>
      </c>
      <c r="J151" s="80" t="str">
        <f t="shared" si="65"/>
        <v xml:space="preserve"> </v>
      </c>
      <c r="K151" s="85" t="str">
        <f t="shared" si="66"/>
        <v xml:space="preserve"> </v>
      </c>
      <c r="M151" s="80" t="str">
        <f t="shared" si="69"/>
        <v xml:space="preserve"> </v>
      </c>
      <c r="N151" s="85" t="str">
        <f t="shared" si="70"/>
        <v xml:space="preserve"> </v>
      </c>
      <c r="P151" s="80" t="str">
        <f t="shared" si="67"/>
        <v xml:space="preserve"> </v>
      </c>
      <c r="Q151" s="85" t="str">
        <f t="shared" si="68"/>
        <v xml:space="preserve"> </v>
      </c>
    </row>
    <row r="152" spans="1:23" s="72" customFormat="1" x14ac:dyDescent="0.25">
      <c r="B152" s="114" t="s">
        <v>126</v>
      </c>
      <c r="C152" s="75"/>
      <c r="D152" s="73"/>
      <c r="E152" s="73"/>
      <c r="F152" s="74"/>
      <c r="G152" s="80" t="str">
        <f t="shared" si="61"/>
        <v xml:space="preserve"> </v>
      </c>
      <c r="H152" s="85" t="str">
        <f t="shared" si="62"/>
        <v xml:space="preserve"> </v>
      </c>
      <c r="I152" s="76"/>
      <c r="J152" s="80" t="str">
        <f t="shared" si="65"/>
        <v xml:space="preserve"> </v>
      </c>
      <c r="K152" s="85" t="str">
        <f t="shared" si="66"/>
        <v xml:space="preserve"> </v>
      </c>
      <c r="L152" s="76"/>
      <c r="M152" s="80" t="str">
        <f t="shared" si="69"/>
        <v xml:space="preserve"> </v>
      </c>
      <c r="N152" s="85" t="str">
        <f t="shared" si="70"/>
        <v xml:space="preserve"> </v>
      </c>
      <c r="O152" s="76"/>
      <c r="P152" s="80" t="str">
        <f t="shared" si="67"/>
        <v xml:space="preserve"> </v>
      </c>
      <c r="Q152" s="85" t="str">
        <f t="shared" si="68"/>
        <v xml:space="preserve"> </v>
      </c>
      <c r="R152" s="76"/>
      <c r="T152" s="73"/>
      <c r="U152" s="76"/>
      <c r="W152" s="75"/>
    </row>
    <row r="153" spans="1:23" x14ac:dyDescent="0.25">
      <c r="G153" s="80" t="str">
        <f t="shared" si="61"/>
        <v xml:space="preserve"> </v>
      </c>
      <c r="H153" s="85" t="str">
        <f t="shared" si="62"/>
        <v xml:space="preserve"> </v>
      </c>
      <c r="J153" s="80" t="str">
        <f t="shared" si="65"/>
        <v xml:space="preserve"> </v>
      </c>
      <c r="K153" s="85" t="str">
        <f t="shared" si="66"/>
        <v xml:space="preserve"> </v>
      </c>
      <c r="M153" s="80" t="str">
        <f t="shared" si="69"/>
        <v xml:space="preserve"> </v>
      </c>
      <c r="N153" s="85" t="str">
        <f t="shared" si="70"/>
        <v xml:space="preserve"> </v>
      </c>
      <c r="P153" s="80" t="str">
        <f t="shared" si="67"/>
        <v xml:space="preserve"> </v>
      </c>
      <c r="Q153" s="85" t="str">
        <f t="shared" si="68"/>
        <v xml:space="preserve"> </v>
      </c>
    </row>
    <row r="154" spans="1:23" x14ac:dyDescent="0.25">
      <c r="B154" s="67" t="s">
        <v>337</v>
      </c>
      <c r="D154" s="83">
        <v>1.5</v>
      </c>
      <c r="E154" s="83"/>
      <c r="G154" s="80" t="str">
        <f t="shared" si="61"/>
        <v xml:space="preserve"> </v>
      </c>
      <c r="H154" s="85" t="str">
        <f t="shared" si="62"/>
        <v xml:space="preserve"> </v>
      </c>
      <c r="I154" s="86"/>
      <c r="J154" s="80" t="str">
        <f t="shared" si="65"/>
        <v xml:space="preserve"> </v>
      </c>
      <c r="K154" s="85" t="str">
        <f t="shared" si="66"/>
        <v xml:space="preserve"> </v>
      </c>
      <c r="L154" s="86"/>
      <c r="M154" s="80" t="str">
        <f t="shared" si="69"/>
        <v xml:space="preserve"> </v>
      </c>
      <c r="N154" s="85" t="str">
        <f t="shared" si="70"/>
        <v xml:space="preserve"> </v>
      </c>
      <c r="O154" s="86"/>
      <c r="P154" s="80" t="str">
        <f t="shared" si="67"/>
        <v xml:space="preserve"> </v>
      </c>
      <c r="Q154" s="85" t="str">
        <f t="shared" si="68"/>
        <v xml:space="preserve"> </v>
      </c>
      <c r="R154" s="86"/>
      <c r="S154" s="80"/>
      <c r="T154" s="85"/>
      <c r="U154" s="67"/>
    </row>
    <row r="155" spans="1:23" x14ac:dyDescent="0.25">
      <c r="B155" s="67" t="s">
        <v>338</v>
      </c>
      <c r="D155" s="83">
        <v>1.5</v>
      </c>
      <c r="E155" s="83"/>
      <c r="G155" s="80" t="str">
        <f t="shared" si="61"/>
        <v xml:space="preserve"> </v>
      </c>
      <c r="H155" s="85" t="str">
        <f t="shared" si="62"/>
        <v xml:space="preserve"> </v>
      </c>
      <c r="I155" s="86"/>
      <c r="J155" s="80" t="str">
        <f t="shared" si="65"/>
        <v xml:space="preserve"> </v>
      </c>
      <c r="K155" s="85" t="str">
        <f t="shared" si="66"/>
        <v xml:space="preserve"> </v>
      </c>
      <c r="L155" s="86"/>
      <c r="M155" s="80" t="str">
        <f t="shared" si="69"/>
        <v xml:space="preserve"> </v>
      </c>
      <c r="N155" s="85" t="str">
        <f t="shared" si="70"/>
        <v xml:space="preserve"> </v>
      </c>
      <c r="O155" s="86"/>
      <c r="P155" s="80" t="str">
        <f t="shared" si="67"/>
        <v xml:space="preserve"> </v>
      </c>
      <c r="Q155" s="85" t="str">
        <f t="shared" si="68"/>
        <v xml:space="preserve"> </v>
      </c>
      <c r="R155" s="86"/>
      <c r="S155" s="80"/>
      <c r="T155" s="85"/>
      <c r="U155" s="67"/>
    </row>
    <row r="156" spans="1:23" x14ac:dyDescent="0.25">
      <c r="A156" s="67"/>
      <c r="B156" s="67" t="s">
        <v>84</v>
      </c>
      <c r="D156" s="83">
        <v>2</v>
      </c>
      <c r="E156" s="83"/>
      <c r="G156" s="80" t="str">
        <f t="shared" si="61"/>
        <v xml:space="preserve"> </v>
      </c>
      <c r="H156" s="85" t="str">
        <f t="shared" si="62"/>
        <v xml:space="preserve"> </v>
      </c>
      <c r="I156" s="86"/>
      <c r="J156" s="80" t="str">
        <f t="shared" si="65"/>
        <v xml:space="preserve"> </v>
      </c>
      <c r="K156" s="85" t="str">
        <f t="shared" si="66"/>
        <v xml:space="preserve"> </v>
      </c>
      <c r="L156" s="86"/>
      <c r="M156" s="80" t="str">
        <f t="shared" si="69"/>
        <v xml:space="preserve"> </v>
      </c>
      <c r="N156" s="85" t="str">
        <f t="shared" si="70"/>
        <v xml:space="preserve"> </v>
      </c>
      <c r="O156" s="86"/>
      <c r="P156" s="80" t="str">
        <f t="shared" si="67"/>
        <v xml:space="preserve"> </v>
      </c>
      <c r="Q156" s="85" t="str">
        <f t="shared" si="68"/>
        <v xml:space="preserve"> </v>
      </c>
      <c r="R156" s="86"/>
      <c r="S156" s="80" t="str">
        <f>IF($E156=5,$B156," ")</f>
        <v xml:space="preserve"> </v>
      </c>
      <c r="T156" s="85" t="str">
        <f>IF($E156=5,$D156," ")</f>
        <v xml:space="preserve"> </v>
      </c>
      <c r="V156" s="80" t="str">
        <f>IF($E156=6,$B156," ")</f>
        <v xml:space="preserve"> </v>
      </c>
      <c r="W156" s="101" t="str">
        <f>IF($E156=6,$D156," ")</f>
        <v xml:space="preserve"> </v>
      </c>
    </row>
    <row r="157" spans="1:23" x14ac:dyDescent="0.25">
      <c r="A157" s="67"/>
      <c r="B157" s="67" t="s">
        <v>476</v>
      </c>
      <c r="D157" s="83">
        <v>3</v>
      </c>
      <c r="E157" s="83"/>
      <c r="G157" s="80" t="str">
        <f t="shared" si="61"/>
        <v xml:space="preserve"> </v>
      </c>
      <c r="H157" s="85" t="str">
        <f t="shared" si="62"/>
        <v xml:space="preserve"> </v>
      </c>
      <c r="I157" s="86"/>
      <c r="J157" s="80" t="str">
        <f t="shared" si="65"/>
        <v xml:space="preserve"> </v>
      </c>
      <c r="K157" s="85" t="str">
        <f t="shared" si="66"/>
        <v xml:space="preserve"> </v>
      </c>
      <c r="L157" s="86"/>
      <c r="M157" s="80" t="str">
        <f t="shared" si="69"/>
        <v xml:space="preserve"> </v>
      </c>
      <c r="N157" s="85" t="str">
        <f t="shared" si="70"/>
        <v xml:space="preserve"> </v>
      </c>
      <c r="O157" s="86"/>
      <c r="P157" s="80" t="str">
        <f t="shared" si="67"/>
        <v xml:space="preserve"> </v>
      </c>
      <c r="Q157" s="85" t="str">
        <f t="shared" si="68"/>
        <v xml:space="preserve"> </v>
      </c>
      <c r="R157" s="86"/>
      <c r="S157" s="80"/>
      <c r="T157" s="85"/>
      <c r="V157" s="80"/>
      <c r="W157" s="101"/>
    </row>
    <row r="158" spans="1:23" x14ac:dyDescent="0.25">
      <c r="A158" s="67"/>
      <c r="B158" s="67" t="s">
        <v>160</v>
      </c>
      <c r="D158" s="81">
        <v>6</v>
      </c>
      <c r="E158" s="83"/>
      <c r="G158" s="80" t="str">
        <f t="shared" si="61"/>
        <v xml:space="preserve"> </v>
      </c>
      <c r="H158" s="85" t="str">
        <f t="shared" si="62"/>
        <v xml:space="preserve"> </v>
      </c>
      <c r="I158" s="86"/>
      <c r="J158" s="80" t="str">
        <f t="shared" si="65"/>
        <v xml:space="preserve"> </v>
      </c>
      <c r="K158" s="85" t="str">
        <f t="shared" si="66"/>
        <v xml:space="preserve"> </v>
      </c>
      <c r="L158" s="86"/>
      <c r="M158" s="80" t="str">
        <f t="shared" si="69"/>
        <v xml:space="preserve"> </v>
      </c>
      <c r="N158" s="85" t="str">
        <f t="shared" si="70"/>
        <v xml:space="preserve"> </v>
      </c>
      <c r="O158" s="86"/>
      <c r="P158" s="80" t="str">
        <f t="shared" si="67"/>
        <v xml:space="preserve"> </v>
      </c>
      <c r="Q158" s="85" t="str">
        <f t="shared" si="68"/>
        <v xml:space="preserve"> </v>
      </c>
      <c r="R158" s="86"/>
      <c r="S158" s="80" t="str">
        <f>IF($E158=5,$B158," ")</f>
        <v xml:space="preserve"> </v>
      </c>
      <c r="T158" s="85" t="str">
        <f>IF($E158=5,$D158," ")</f>
        <v xml:space="preserve"> </v>
      </c>
      <c r="U158" s="67"/>
      <c r="W158" s="67"/>
    </row>
    <row r="159" spans="1:23" x14ac:dyDescent="0.25">
      <c r="A159" s="67"/>
      <c r="B159" s="67" t="s">
        <v>85</v>
      </c>
      <c r="E159" s="83"/>
      <c r="G159" s="80" t="str">
        <f t="shared" si="61"/>
        <v xml:space="preserve"> </v>
      </c>
      <c r="H159" s="85" t="str">
        <f t="shared" si="62"/>
        <v xml:space="preserve"> </v>
      </c>
      <c r="I159" s="86"/>
      <c r="J159" s="80" t="str">
        <f t="shared" si="65"/>
        <v xml:space="preserve"> </v>
      </c>
      <c r="K159" s="85" t="str">
        <f t="shared" si="66"/>
        <v xml:space="preserve"> </v>
      </c>
      <c r="L159" s="86"/>
      <c r="M159" s="80" t="str">
        <f t="shared" si="69"/>
        <v xml:space="preserve"> </v>
      </c>
      <c r="N159" s="85" t="str">
        <f t="shared" si="70"/>
        <v xml:space="preserve"> </v>
      </c>
      <c r="O159" s="86"/>
      <c r="P159" s="80" t="str">
        <f t="shared" si="67"/>
        <v xml:space="preserve"> </v>
      </c>
      <c r="Q159" s="85" t="str">
        <f t="shared" si="68"/>
        <v xml:space="preserve"> </v>
      </c>
      <c r="R159" s="86"/>
      <c r="S159" s="80"/>
      <c r="T159" s="85"/>
      <c r="U159" s="67"/>
      <c r="W159" s="67"/>
    </row>
    <row r="160" spans="1:23" x14ac:dyDescent="0.25">
      <c r="G160" s="80" t="str">
        <f t="shared" si="61"/>
        <v xml:space="preserve"> </v>
      </c>
      <c r="H160" s="85" t="str">
        <f t="shared" si="62"/>
        <v xml:space="preserve"> </v>
      </c>
      <c r="J160" s="80" t="str">
        <f t="shared" si="65"/>
        <v xml:space="preserve"> </v>
      </c>
      <c r="K160" s="85" t="str">
        <f t="shared" si="66"/>
        <v xml:space="preserve"> </v>
      </c>
      <c r="M160" s="80" t="str">
        <f t="shared" si="69"/>
        <v xml:space="preserve"> </v>
      </c>
      <c r="N160" s="85" t="str">
        <f t="shared" si="70"/>
        <v xml:space="preserve"> </v>
      </c>
      <c r="P160" s="80" t="str">
        <f t="shared" si="67"/>
        <v xml:space="preserve"> </v>
      </c>
      <c r="Q160" s="85" t="str">
        <f t="shared" si="68"/>
        <v xml:space="preserve"> </v>
      </c>
    </row>
    <row r="161" spans="1:23" x14ac:dyDescent="0.25">
      <c r="B161" s="75" t="s">
        <v>145</v>
      </c>
      <c r="D161" s="73">
        <f>SUM(D139:D159)</f>
        <v>27</v>
      </c>
      <c r="G161" s="80" t="str">
        <f t="shared" si="61"/>
        <v xml:space="preserve"> </v>
      </c>
      <c r="H161" s="73">
        <f>SUM(H139:H159)</f>
        <v>7.5</v>
      </c>
      <c r="K161" s="73">
        <f>SUM(K139:K159)</f>
        <v>5.5</v>
      </c>
      <c r="N161" s="73">
        <f>SUM(N139:N159)</f>
        <v>0</v>
      </c>
      <c r="Q161" s="73">
        <f>SUM(Q139:Q159)</f>
        <v>0</v>
      </c>
      <c r="W161" s="67"/>
    </row>
    <row r="163" spans="1:23" x14ac:dyDescent="0.25">
      <c r="A163" s="67"/>
      <c r="B163" s="72" t="s">
        <v>86</v>
      </c>
      <c r="C163" s="72"/>
      <c r="D163" s="73"/>
      <c r="G163" s="72" t="s">
        <v>87</v>
      </c>
      <c r="H163" s="75"/>
      <c r="I163" s="76"/>
      <c r="J163" s="72" t="s">
        <v>87</v>
      </c>
      <c r="K163" s="72"/>
      <c r="L163" s="76"/>
      <c r="M163" s="72" t="s">
        <v>87</v>
      </c>
      <c r="N163" s="72"/>
      <c r="O163" s="76"/>
      <c r="P163" s="72" t="s">
        <v>87</v>
      </c>
      <c r="Q163" s="72"/>
      <c r="R163" s="76"/>
      <c r="S163" s="72" t="s">
        <v>87</v>
      </c>
      <c r="W163" s="67"/>
    </row>
    <row r="167" spans="1:23" x14ac:dyDescent="0.25">
      <c r="A167" s="67"/>
      <c r="G167" s="72" t="s">
        <v>88</v>
      </c>
      <c r="H167" s="75"/>
      <c r="I167" s="76"/>
      <c r="J167" s="72" t="s">
        <v>88</v>
      </c>
      <c r="K167" s="72"/>
      <c r="L167" s="76"/>
      <c r="M167" s="72" t="s">
        <v>88</v>
      </c>
      <c r="N167" s="72"/>
      <c r="O167" s="76"/>
      <c r="P167" s="72" t="s">
        <v>88</v>
      </c>
      <c r="Q167" s="72"/>
      <c r="R167" s="76"/>
      <c r="S167" s="72" t="s">
        <v>88</v>
      </c>
      <c r="W167" s="67"/>
    </row>
    <row r="169" spans="1:23" x14ac:dyDescent="0.25">
      <c r="A169" s="67"/>
      <c r="G169" s="67" t="s">
        <v>161</v>
      </c>
      <c r="J169" s="67" t="s">
        <v>162</v>
      </c>
      <c r="M169" s="67" t="s">
        <v>139</v>
      </c>
      <c r="P169" s="67" t="s">
        <v>80</v>
      </c>
      <c r="W169" s="67"/>
    </row>
    <row r="170" spans="1:23" x14ac:dyDescent="0.25">
      <c r="A170" s="67"/>
      <c r="G170" s="67" t="s">
        <v>101</v>
      </c>
      <c r="J170" s="67" t="s">
        <v>163</v>
      </c>
      <c r="M170" s="67" t="s">
        <v>137</v>
      </c>
      <c r="U170" s="67"/>
      <c r="W170" s="67"/>
    </row>
    <row r="171" spans="1:23" x14ac:dyDescent="0.25">
      <c r="A171" s="67"/>
      <c r="U171" s="67"/>
      <c r="W171" s="67"/>
    </row>
    <row r="172" spans="1:23" x14ac:dyDescent="0.25">
      <c r="A172" s="67"/>
      <c r="U172" s="67"/>
      <c r="W172" s="67"/>
    </row>
    <row r="173" spans="1:23" x14ac:dyDescent="0.25">
      <c r="A173" s="67"/>
      <c r="G173" s="72" t="s">
        <v>89</v>
      </c>
      <c r="H173" s="75"/>
      <c r="I173" s="72"/>
      <c r="J173" s="72" t="s">
        <v>89</v>
      </c>
      <c r="K173" s="72"/>
      <c r="L173" s="72"/>
      <c r="M173" s="72" t="s">
        <v>89</v>
      </c>
      <c r="N173" s="72"/>
      <c r="O173" s="72"/>
      <c r="P173" s="72" t="s">
        <v>89</v>
      </c>
      <c r="Q173" s="72"/>
      <c r="R173" s="72"/>
      <c r="S173" s="72" t="s">
        <v>89</v>
      </c>
      <c r="U173" s="67"/>
      <c r="W173" s="67"/>
    </row>
    <row r="174" spans="1:23" x14ac:dyDescent="0.25">
      <c r="A174" s="67"/>
      <c r="I174" s="67"/>
      <c r="L174" s="67"/>
      <c r="O174" s="67"/>
      <c r="R174" s="67"/>
      <c r="U174" s="67"/>
      <c r="W174" s="67"/>
    </row>
    <row r="175" spans="1:23" x14ac:dyDescent="0.25">
      <c r="A175" s="67"/>
      <c r="I175" s="67"/>
      <c r="L175" s="67"/>
      <c r="O175" s="67"/>
      <c r="R175" s="67"/>
      <c r="U175" s="67"/>
      <c r="W175" s="67"/>
    </row>
    <row r="176" spans="1:23" x14ac:dyDescent="0.25">
      <c r="A176" s="67"/>
      <c r="G176" s="72" t="s">
        <v>164</v>
      </c>
      <c r="I176" s="67"/>
      <c r="J176" s="72" t="s">
        <v>164</v>
      </c>
      <c r="L176" s="67"/>
      <c r="M176" s="72" t="s">
        <v>164</v>
      </c>
      <c r="O176" s="67"/>
      <c r="P176" s="72" t="s">
        <v>164</v>
      </c>
      <c r="R176" s="67"/>
      <c r="S176" s="72" t="s">
        <v>164</v>
      </c>
      <c r="U176" s="67"/>
      <c r="W176" s="67"/>
    </row>
    <row r="177" spans="1:23" x14ac:dyDescent="0.25">
      <c r="A177" s="67"/>
      <c r="I177" s="67"/>
      <c r="L177" s="67"/>
      <c r="O177" s="67"/>
      <c r="R177" s="67"/>
      <c r="U177" s="67"/>
      <c r="W177" s="67"/>
    </row>
    <row r="178" spans="1:23" x14ac:dyDescent="0.25">
      <c r="A178" s="67"/>
      <c r="G178" s="67" t="s">
        <v>165</v>
      </c>
      <c r="I178" s="67"/>
      <c r="J178" s="67" t="s">
        <v>166</v>
      </c>
      <c r="L178" s="67"/>
      <c r="O178" s="67"/>
      <c r="R178" s="67"/>
      <c r="S178" s="67" t="s">
        <v>167</v>
      </c>
      <c r="U178" s="67"/>
      <c r="W178" s="67"/>
    </row>
    <row r="179" spans="1:23" x14ac:dyDescent="0.25">
      <c r="A179" s="67"/>
      <c r="G179" s="67" t="s">
        <v>168</v>
      </c>
      <c r="I179" s="67"/>
      <c r="L179" s="67"/>
      <c r="O179" s="67"/>
      <c r="R179" s="67"/>
      <c r="U179" s="67"/>
      <c r="W179" s="67"/>
    </row>
    <row r="180" spans="1:23" x14ac:dyDescent="0.25">
      <c r="G180" s="67" t="s">
        <v>120</v>
      </c>
      <c r="W180" s="67"/>
    </row>
    <row r="184" spans="1:23" x14ac:dyDescent="0.25">
      <c r="B184" s="105" t="s">
        <v>169</v>
      </c>
      <c r="W184" s="67"/>
    </row>
  </sheetData>
  <phoneticPr fontId="5" type="noConversion"/>
  <conditionalFormatting sqref="J29 M29 B58:D58 B79 D79 B78:D78 F124 C152:D152 G127 F126:G126 B29:D30 F91:G91 V156:W157 V14:W14 B89:D89 B86:D86 G89 M89 J89 S89 P89 V102:W102 S154:S159 B54:D54 F98:G99 K138 N138 T138 Q138 C56:D56 C52:D53 C35:D35 V52:W56 B80:D82 P78:P82 S78:S82 J78:J82 M78:M82 F120:G123 F117 G124:G125 S120:S127 T152 S143 V143:W143 D34 P84:P87 S84:S87 J84:J87 M84:M87 V101 V109:V110 G100:G102 V97:W100 T148:T150 B148:D150 V66:W66 S59:S66 P59:P66 V111:W111 V107:W108 S117 S107:S111 V34:W48 D36:D48 M69:M71 J69:J71 S69:S71 P69:P71 S113 V113:W113 T141 B141:D141 G31:G57 J31:J66 M31:M66 P31:P57 S31:S57 G59:G87 G106:G118 J106:J127 M107:M129 P107:P130 V96 F92:F93 V92:W95 G92:G97 J91:J102 M91:M102 P91:P102 S91:S102 B138:D138 J133:J135 M133:M135 P133:P135 S133:S135 V133:W137 G133:G161 V4:W12 G4:G27 J4:J27 M4:M27 P4:P27 S4:S27">
    <cfRule type="cellIs" dxfId="29" priority="44" operator="equal">
      <formula>"未完成"</formula>
    </cfRule>
  </conditionalFormatting>
  <conditionalFormatting sqref="G132 B132:D132 J90 C124:D124 B120:D123 B117:D117 D101 D109:D111 D94:D99 C92:D93">
    <cfRule type="cellIs" dxfId="28" priority="43" operator="equal">
      <formula>"TBD"</formula>
    </cfRule>
  </conditionalFormatting>
  <conditionalFormatting sqref="F129:G129 O129 R129:T129 I129:J129 L129">
    <cfRule type="cellIs" dxfId="27" priority="42" operator="equal">
      <formula>"未完成"</formula>
    </cfRule>
  </conditionalFormatting>
  <conditionalFormatting sqref="T30 Q30 N30 K30 H30">
    <cfRule type="cellIs" dxfId="26" priority="41" operator="equal">
      <formula>"未完成"</formula>
    </cfRule>
  </conditionalFormatting>
  <conditionalFormatting sqref="B103:D103">
    <cfRule type="cellIs" dxfId="25" priority="38" operator="equal">
      <formula>"未完成"</formula>
    </cfRule>
  </conditionalFormatting>
  <conditionalFormatting sqref="H103">
    <cfRule type="cellIs" dxfId="24" priority="37" operator="equal">
      <formula>"未完成"</formula>
    </cfRule>
  </conditionalFormatting>
  <conditionalFormatting sqref="T28">
    <cfRule type="cellIs" dxfId="23" priority="34" operator="equal">
      <formula>"未完成"</formula>
    </cfRule>
  </conditionalFormatting>
  <conditionalFormatting sqref="H28">
    <cfRule type="cellIs" dxfId="22" priority="33" operator="equal">
      <formula>"未完成"</formula>
    </cfRule>
  </conditionalFormatting>
  <conditionalFormatting sqref="B28:D28">
    <cfRule type="cellIs" dxfId="21" priority="35" operator="equal">
      <formula>"未完成"</formula>
    </cfRule>
  </conditionalFormatting>
  <conditionalFormatting sqref="K103">
    <cfRule type="cellIs" dxfId="20" priority="28" operator="equal">
      <formula>"未完成"</formula>
    </cfRule>
  </conditionalFormatting>
  <conditionalFormatting sqref="N103">
    <cfRule type="cellIs" dxfId="19" priority="27" operator="equal">
      <formula>"未完成"</formula>
    </cfRule>
  </conditionalFormatting>
  <conditionalFormatting sqref="Q103">
    <cfRule type="cellIs" dxfId="18" priority="26" operator="equal">
      <formula>"未完成"</formula>
    </cfRule>
  </conditionalFormatting>
  <conditionalFormatting sqref="T103">
    <cfRule type="cellIs" dxfId="17" priority="25" operator="equal">
      <formula>"未完成"</formula>
    </cfRule>
  </conditionalFormatting>
  <conditionalFormatting sqref="B152">
    <cfRule type="cellIs" dxfId="16" priority="20" operator="equal">
      <formula>"TBD"</formula>
    </cfRule>
  </conditionalFormatting>
  <conditionalFormatting sqref="V15:V27">
    <cfRule type="cellIs" dxfId="15" priority="19" operator="equal">
      <formula>"未完成"</formula>
    </cfRule>
  </conditionalFormatting>
  <conditionalFormatting sqref="W15:W27">
    <cfRule type="cellIs" dxfId="14" priority="18" operator="equal">
      <formula>"未完成"</formula>
    </cfRule>
  </conditionalFormatting>
  <conditionalFormatting sqref="K28">
    <cfRule type="cellIs" dxfId="13" priority="17" operator="equal">
      <formula>"未完成"</formula>
    </cfRule>
  </conditionalFormatting>
  <conditionalFormatting sqref="N28">
    <cfRule type="cellIs" dxfId="12" priority="16" operator="equal">
      <formula>"未完成"</formula>
    </cfRule>
  </conditionalFormatting>
  <conditionalFormatting sqref="Q28">
    <cfRule type="cellIs" dxfId="11" priority="15" operator="equal">
      <formula>"未完成"</formula>
    </cfRule>
  </conditionalFormatting>
  <conditionalFormatting sqref="W28">
    <cfRule type="cellIs" dxfId="10" priority="14" operator="equal">
      <formula>"未完成"</formula>
    </cfRule>
  </conditionalFormatting>
  <conditionalFormatting sqref="W103">
    <cfRule type="cellIs" dxfId="9" priority="12" operator="equal">
      <formula>"未完成"</formula>
    </cfRule>
  </conditionalFormatting>
  <conditionalFormatting sqref="V112:W112 S112">
    <cfRule type="cellIs" dxfId="8" priority="9" operator="equal">
      <formula>"未完成"</formula>
    </cfRule>
  </conditionalFormatting>
  <conditionalFormatting sqref="H56">
    <cfRule type="cellIs" dxfId="7" priority="8" operator="equal">
      <formula>"未完成"</formula>
    </cfRule>
  </conditionalFormatting>
  <conditionalFormatting sqref="K56">
    <cfRule type="cellIs" dxfId="6" priority="7" operator="equal">
      <formula>"未完成"</formula>
    </cfRule>
  </conditionalFormatting>
  <conditionalFormatting sqref="N56">
    <cfRule type="cellIs" dxfId="5" priority="6" operator="equal">
      <formula>"未完成"</formula>
    </cfRule>
  </conditionalFormatting>
  <conditionalFormatting sqref="Q56">
    <cfRule type="cellIs" dxfId="4" priority="5" operator="equal">
      <formula>"未完成"</formula>
    </cfRule>
  </conditionalFormatting>
  <conditionalFormatting sqref="T56">
    <cfRule type="cellIs" dxfId="3" priority="4" operator="equal">
      <formula>"未完成"</formula>
    </cfRule>
  </conditionalFormatting>
  <conditionalFormatting sqref="J140:J160">
    <cfRule type="cellIs" dxfId="2" priority="3" operator="equal">
      <formula>"未完成"</formula>
    </cfRule>
  </conditionalFormatting>
  <conditionalFormatting sqref="M141:M160">
    <cfRule type="cellIs" dxfId="1" priority="2" operator="equal">
      <formula>"未完成"</formula>
    </cfRule>
  </conditionalFormatting>
  <conditionalFormatting sqref="P141:P160">
    <cfRule type="cellIs" dxfId="0"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1"/>
  <sheetViews>
    <sheetView zoomScale="150" zoomScaleNormal="150" zoomScalePageLayoutView="150" workbookViewId="0">
      <pane xSplit="2" ySplit="2" topLeftCell="C3" activePane="bottomRight" state="frozen"/>
      <selection pane="topRight" activeCell="C1" sqref="C1"/>
      <selection pane="bottomLeft" activeCell="A3" sqref="A3"/>
      <selection pane="bottomRight" activeCell="A53" sqref="A53:XFD53"/>
    </sheetView>
  </sheetViews>
  <sheetFormatPr baseColWidth="10" defaultColWidth="11.5" defaultRowHeight="17" x14ac:dyDescent="0.25"/>
  <cols>
    <col min="1" max="1" width="6" style="35" customWidth="1"/>
    <col min="2" max="2" width="22.16406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0" customFormat="1" ht="16" x14ac:dyDescent="0.25">
      <c r="A2" s="39"/>
      <c r="C2" s="36" t="s">
        <v>570</v>
      </c>
      <c r="D2" s="36" t="s">
        <v>90</v>
      </c>
      <c r="E2" s="36" t="s">
        <v>91</v>
      </c>
      <c r="F2" s="37" t="s">
        <v>90</v>
      </c>
      <c r="G2" s="36" t="s">
        <v>92</v>
      </c>
      <c r="H2" s="36" t="s">
        <v>90</v>
      </c>
      <c r="I2" s="36" t="s">
        <v>93</v>
      </c>
      <c r="J2" s="36" t="s">
        <v>90</v>
      </c>
      <c r="K2" s="36" t="s">
        <v>94</v>
      </c>
      <c r="L2" s="36" t="s">
        <v>90</v>
      </c>
    </row>
    <row r="3" spans="1:12" s="43" customFormat="1" ht="16.5" x14ac:dyDescent="0.35">
      <c r="A3" s="42"/>
      <c r="C3" s="44"/>
      <c r="D3" s="44"/>
      <c r="E3" s="44"/>
      <c r="F3" s="45"/>
      <c r="G3" s="44"/>
      <c r="H3" s="44"/>
      <c r="I3" s="44"/>
      <c r="J3" s="44"/>
      <c r="K3" s="44"/>
      <c r="L3" s="44"/>
    </row>
    <row r="4" spans="1:12" x14ac:dyDescent="0.25">
      <c r="A4" s="35" t="s">
        <v>95</v>
      </c>
      <c r="B4" s="66" t="s">
        <v>53</v>
      </c>
      <c r="C4" t="s">
        <v>591</v>
      </c>
    </row>
    <row r="5" spans="1:12" x14ac:dyDescent="0.25">
      <c r="B5" s="66" t="s">
        <v>485</v>
      </c>
      <c r="C5" t="s">
        <v>592</v>
      </c>
      <c r="E5" t="s">
        <v>587</v>
      </c>
    </row>
    <row r="6" spans="1:12" x14ac:dyDescent="0.25">
      <c r="B6" s="66" t="s">
        <v>582</v>
      </c>
      <c r="C6" t="s">
        <v>592</v>
      </c>
      <c r="E6" t="s">
        <v>588</v>
      </c>
    </row>
    <row r="7" spans="1:12" s="66" customFormat="1" x14ac:dyDescent="0.25">
      <c r="A7" s="35"/>
      <c r="B7" s="66" t="s">
        <v>138</v>
      </c>
      <c r="E7" s="66" t="s">
        <v>598</v>
      </c>
    </row>
    <row r="8" spans="1:12" x14ac:dyDescent="0.25">
      <c r="B8" t="s">
        <v>171</v>
      </c>
    </row>
    <row r="9" spans="1:12" x14ac:dyDescent="0.25">
      <c r="B9" t="s">
        <v>586</v>
      </c>
    </row>
    <row r="13" spans="1:12" s="41" customFormat="1" x14ac:dyDescent="0.25">
      <c r="A13" s="38"/>
    </row>
    <row r="14" spans="1:12" x14ac:dyDescent="0.25">
      <c r="A14" s="35" t="s">
        <v>96</v>
      </c>
      <c r="B14" s="66" t="s">
        <v>556</v>
      </c>
      <c r="C14" t="s">
        <v>587</v>
      </c>
    </row>
    <row r="15" spans="1:12" x14ac:dyDescent="0.25">
      <c r="B15" t="s">
        <v>583</v>
      </c>
      <c r="C15" t="s">
        <v>590</v>
      </c>
    </row>
    <row r="16" spans="1:12" x14ac:dyDescent="0.25">
      <c r="B16" s="66" t="s">
        <v>477</v>
      </c>
      <c r="C16" t="s">
        <v>590</v>
      </c>
    </row>
    <row r="17" spans="1:6" x14ac:dyDescent="0.25">
      <c r="B17" s="66" t="s">
        <v>479</v>
      </c>
      <c r="C17" t="s">
        <v>592</v>
      </c>
      <c r="E17" t="s">
        <v>593</v>
      </c>
    </row>
    <row r="18" spans="1:6" x14ac:dyDescent="0.25">
      <c r="B18" s="66" t="s">
        <v>487</v>
      </c>
      <c r="C18" t="s">
        <v>592</v>
      </c>
      <c r="E18" t="s">
        <v>594</v>
      </c>
    </row>
    <row r="19" spans="1:6" s="66" customFormat="1" x14ac:dyDescent="0.25">
      <c r="A19" s="35"/>
      <c r="B19" s="66" t="s">
        <v>138</v>
      </c>
      <c r="E19" s="66" t="s">
        <v>598</v>
      </c>
    </row>
    <row r="20" spans="1:6" x14ac:dyDescent="0.25">
      <c r="B20" s="66" t="s">
        <v>486</v>
      </c>
      <c r="E20" t="s">
        <v>591</v>
      </c>
    </row>
    <row r="21" spans="1:6" x14ac:dyDescent="0.25">
      <c r="B21" s="66" t="s">
        <v>581</v>
      </c>
    </row>
    <row r="26" spans="1:6" s="41" customFormat="1" x14ac:dyDescent="0.25">
      <c r="A26" s="38"/>
    </row>
    <row r="27" spans="1:6" x14ac:dyDescent="0.25">
      <c r="A27" s="35" t="s">
        <v>97</v>
      </c>
      <c r="B27" s="66" t="s">
        <v>484</v>
      </c>
      <c r="C27" t="s">
        <v>591</v>
      </c>
      <c r="D27" s="57"/>
    </row>
    <row r="28" spans="1:6" x14ac:dyDescent="0.25">
      <c r="B28" s="66" t="s">
        <v>486</v>
      </c>
      <c r="C28" t="s">
        <v>595</v>
      </c>
      <c r="D28" s="57"/>
      <c r="E28" t="s">
        <v>591</v>
      </c>
    </row>
    <row r="29" spans="1:6" x14ac:dyDescent="0.25">
      <c r="B29" s="66" t="s">
        <v>492</v>
      </c>
      <c r="D29" s="57"/>
      <c r="F29" s="57"/>
    </row>
    <row r="30" spans="1:6" x14ac:dyDescent="0.25">
      <c r="F30" s="57"/>
    </row>
    <row r="31" spans="1:6" x14ac:dyDescent="0.25">
      <c r="F31" s="57"/>
    </row>
    <row r="33" spans="1:8" x14ac:dyDescent="0.25">
      <c r="B33" s="5"/>
    </row>
    <row r="35" spans="1:8" s="41" customFormat="1" x14ac:dyDescent="0.25">
      <c r="A35" s="38"/>
    </row>
    <row r="36" spans="1:8" x14ac:dyDescent="0.25">
      <c r="A36" s="35" t="s">
        <v>98</v>
      </c>
      <c r="B36" s="66" t="s">
        <v>103</v>
      </c>
      <c r="C36" t="s">
        <v>588</v>
      </c>
      <c r="D36" s="57"/>
      <c r="F36" s="57"/>
    </row>
    <row r="37" spans="1:8" x14ac:dyDescent="0.25">
      <c r="B37" s="66" t="s">
        <v>580</v>
      </c>
      <c r="C37" t="s">
        <v>596</v>
      </c>
    </row>
    <row r="38" spans="1:8" x14ac:dyDescent="0.25">
      <c r="B38" s="66" t="s">
        <v>105</v>
      </c>
      <c r="C38" t="s">
        <v>592</v>
      </c>
      <c r="E38" t="s">
        <v>597</v>
      </c>
    </row>
    <row r="39" spans="1:8" x14ac:dyDescent="0.25">
      <c r="B39" s="66" t="s">
        <v>532</v>
      </c>
      <c r="C39" t="s">
        <v>592</v>
      </c>
      <c r="E39" t="s">
        <v>587</v>
      </c>
    </row>
    <row r="40" spans="1:8" x14ac:dyDescent="0.25">
      <c r="B40" s="66" t="s">
        <v>486</v>
      </c>
      <c r="E40" t="s">
        <v>591</v>
      </c>
    </row>
    <row r="41" spans="1:8" x14ac:dyDescent="0.25">
      <c r="B41" s="66" t="s">
        <v>489</v>
      </c>
      <c r="E41" t="s">
        <v>592</v>
      </c>
      <c r="G41" t="s">
        <v>588</v>
      </c>
    </row>
    <row r="42" spans="1:8" s="66" customFormat="1" x14ac:dyDescent="0.25">
      <c r="A42" s="35"/>
    </row>
    <row r="43" spans="1:8" s="66" customFormat="1" x14ac:dyDescent="0.25">
      <c r="A43" s="35"/>
    </row>
    <row r="44" spans="1:8" s="41" customFormat="1" x14ac:dyDescent="0.25">
      <c r="A44" s="38"/>
    </row>
    <row r="45" spans="1:8" x14ac:dyDescent="0.25">
      <c r="A45" s="35" t="s">
        <v>99</v>
      </c>
      <c r="B45" s="66" t="s">
        <v>479</v>
      </c>
      <c r="C45" s="66" t="s">
        <v>592</v>
      </c>
      <c r="D45" s="66"/>
      <c r="E45" s="66" t="s">
        <v>593</v>
      </c>
    </row>
    <row r="46" spans="1:8" x14ac:dyDescent="0.25">
      <c r="B46" t="s">
        <v>377</v>
      </c>
      <c r="F46" s="57"/>
      <c r="H46" s="57"/>
    </row>
    <row r="47" spans="1:8" x14ac:dyDescent="0.25">
      <c r="B47" t="s">
        <v>342</v>
      </c>
    </row>
    <row r="48" spans="1:8" x14ac:dyDescent="0.25">
      <c r="B48" t="s">
        <v>584</v>
      </c>
    </row>
    <row r="49" spans="1:5" x14ac:dyDescent="0.25">
      <c r="B49" t="s">
        <v>585</v>
      </c>
    </row>
    <row r="51" spans="1:5" s="41" customFormat="1" x14ac:dyDescent="0.25">
      <c r="A51" s="38"/>
    </row>
    <row r="52" spans="1:5" x14ac:dyDescent="0.25">
      <c r="A52" s="35" t="s">
        <v>100</v>
      </c>
      <c r="B52" t="s">
        <v>138</v>
      </c>
      <c r="E52" t="s">
        <v>597</v>
      </c>
    </row>
    <row r="53" spans="1:5" x14ac:dyDescent="0.25">
      <c r="B53" s="66" t="s">
        <v>342</v>
      </c>
    </row>
    <row r="54" spans="1:5" x14ac:dyDescent="0.25">
      <c r="B54" s="66" t="s">
        <v>584</v>
      </c>
    </row>
    <row r="55" spans="1:5" ht="16" customHeight="1" x14ac:dyDescent="0.25"/>
    <row r="67" spans="2:2" x14ac:dyDescent="0.25">
      <c r="B67" s="66"/>
    </row>
    <row r="68" spans="2:2" x14ac:dyDescent="0.25">
      <c r="B68" s="66"/>
    </row>
    <row r="74" spans="2:2" x14ac:dyDescent="0.25">
      <c r="B74" s="66"/>
    </row>
    <row r="80" spans="2:2" x14ac:dyDescent="0.25">
      <c r="B80" s="66"/>
    </row>
    <row r="81" spans="2:2" x14ac:dyDescent="0.25">
      <c r="B81" s="66"/>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7"/>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C19" sqref="C19:C22"/>
    </sheetView>
  </sheetViews>
  <sheetFormatPr baseColWidth="10" defaultColWidth="11.5" defaultRowHeight="17" x14ac:dyDescent="0.25"/>
  <cols>
    <col min="1" max="1" width="5.33203125" style="34" customWidth="1"/>
    <col min="2" max="3" width="30.33203125" customWidth="1"/>
    <col min="4" max="4" width="4.83203125" style="66" bestFit="1" customWidth="1"/>
    <col min="5" max="5" width="4.83203125" customWidth="1"/>
    <col min="6" max="6" width="30.33203125" customWidth="1"/>
    <col min="7" max="7" width="4.83203125" style="66" bestFit="1" customWidth="1"/>
    <col min="8" max="8" width="4.83203125" customWidth="1"/>
    <col min="9" max="9" width="30.33203125" customWidth="1"/>
    <col min="10" max="10" width="4.83203125" style="66" bestFit="1" customWidth="1"/>
    <col min="11" max="11" width="4.83203125" customWidth="1"/>
    <col min="12" max="12" width="30.33203125" customWidth="1"/>
    <col min="13" max="13" width="4.83203125" style="66" bestFit="1" customWidth="1"/>
    <col min="14" max="14" width="4.83203125" customWidth="1"/>
    <col min="15" max="15" width="30.33203125" customWidth="1"/>
    <col min="16" max="16" width="4.83203125" style="66" bestFit="1" customWidth="1"/>
    <col min="17" max="17" width="4.83203125" customWidth="1"/>
  </cols>
  <sheetData>
    <row r="2" spans="1:17" s="40" customFormat="1" ht="16" x14ac:dyDescent="0.25">
      <c r="A2" s="39"/>
      <c r="C2" s="36" t="s">
        <v>576</v>
      </c>
      <c r="D2" s="36" t="s">
        <v>135</v>
      </c>
      <c r="E2" s="36" t="s">
        <v>90</v>
      </c>
      <c r="F2" s="36" t="s">
        <v>91</v>
      </c>
      <c r="G2" s="36" t="s">
        <v>135</v>
      </c>
      <c r="H2" s="37" t="s">
        <v>90</v>
      </c>
      <c r="I2" s="36" t="s">
        <v>92</v>
      </c>
      <c r="J2" s="36" t="s">
        <v>135</v>
      </c>
      <c r="K2" s="36" t="s">
        <v>90</v>
      </c>
      <c r="L2" s="36" t="s">
        <v>93</v>
      </c>
      <c r="M2" s="117" t="s">
        <v>577</v>
      </c>
      <c r="N2" s="36" t="s">
        <v>90</v>
      </c>
      <c r="O2" s="36" t="s">
        <v>94</v>
      </c>
      <c r="P2" s="117" t="s">
        <v>577</v>
      </c>
      <c r="Q2" s="36" t="s">
        <v>90</v>
      </c>
    </row>
    <row r="3" spans="1:17" x14ac:dyDescent="0.25">
      <c r="A3" s="34" t="s">
        <v>127</v>
      </c>
      <c r="C3" s="66" t="s">
        <v>556</v>
      </c>
      <c r="E3" s="66"/>
      <c r="F3" s="66" t="s">
        <v>509</v>
      </c>
      <c r="H3" s="66"/>
      <c r="I3" s="66" t="s">
        <v>581</v>
      </c>
    </row>
    <row r="4" spans="1:17" x14ac:dyDescent="0.25">
      <c r="C4" s="66" t="s">
        <v>103</v>
      </c>
      <c r="E4" s="66"/>
      <c r="F4" s="66" t="s">
        <v>487</v>
      </c>
      <c r="H4" s="66"/>
      <c r="I4" s="66" t="s">
        <v>489</v>
      </c>
    </row>
    <row r="5" spans="1:17" x14ac:dyDescent="0.25">
      <c r="C5" s="66" t="s">
        <v>484</v>
      </c>
      <c r="E5" s="66"/>
      <c r="F5" s="66" t="s">
        <v>582</v>
      </c>
      <c r="H5" s="66"/>
      <c r="I5" s="66" t="s">
        <v>492</v>
      </c>
    </row>
    <row r="6" spans="1:17" x14ac:dyDescent="0.25">
      <c r="C6" s="66" t="s">
        <v>527</v>
      </c>
      <c r="E6" s="66"/>
      <c r="F6" s="66" t="s">
        <v>600</v>
      </c>
      <c r="H6" s="66"/>
      <c r="I6" s="66" t="s">
        <v>490</v>
      </c>
    </row>
    <row r="7" spans="1:17" x14ac:dyDescent="0.25">
      <c r="C7" s="66" t="s">
        <v>550</v>
      </c>
      <c r="E7" s="66"/>
      <c r="F7" s="66" t="s">
        <v>105</v>
      </c>
      <c r="H7" s="66"/>
      <c r="I7" s="66"/>
    </row>
    <row r="8" spans="1:17" x14ac:dyDescent="0.25">
      <c r="E8" s="66"/>
      <c r="F8" s="66" t="s">
        <v>532</v>
      </c>
      <c r="H8" s="66"/>
      <c r="I8" s="66"/>
    </row>
    <row r="9" spans="1:17" x14ac:dyDescent="0.25">
      <c r="E9" s="66"/>
      <c r="H9" s="66"/>
      <c r="I9" s="66"/>
      <c r="O9" s="66"/>
    </row>
    <row r="10" spans="1:17" x14ac:dyDescent="0.25">
      <c r="E10" s="66"/>
      <c r="H10" s="66"/>
      <c r="I10" s="66"/>
    </row>
    <row r="11" spans="1:17" x14ac:dyDescent="0.25">
      <c r="C11" s="66"/>
      <c r="E11" s="66"/>
      <c r="F11" s="66"/>
      <c r="H11" s="66"/>
      <c r="I11" s="66"/>
    </row>
    <row r="13" spans="1:17" s="66" customFormat="1" x14ac:dyDescent="0.25">
      <c r="A13" s="72"/>
    </row>
    <row r="14" spans="1:17" s="66" customFormat="1" x14ac:dyDescent="0.25">
      <c r="A14" s="72"/>
    </row>
    <row r="15" spans="1:17" s="41" customFormat="1" x14ac:dyDescent="0.25">
      <c r="A15" s="48"/>
    </row>
    <row r="16" spans="1:17" x14ac:dyDescent="0.25">
      <c r="A16" s="34" t="s">
        <v>128</v>
      </c>
      <c r="C16" s="66" t="s">
        <v>523</v>
      </c>
      <c r="E16" s="66"/>
      <c r="F16" s="66" t="s">
        <v>479</v>
      </c>
    </row>
    <row r="17" spans="3:6" x14ac:dyDescent="0.25">
      <c r="C17" s="66" t="s">
        <v>483</v>
      </c>
      <c r="E17" s="66"/>
      <c r="F17" s="66" t="s">
        <v>599</v>
      </c>
    </row>
    <row r="18" spans="3:6" x14ac:dyDescent="0.25">
      <c r="C18" s="66" t="s">
        <v>601</v>
      </c>
      <c r="E18" s="66"/>
      <c r="F18" s="66" t="s">
        <v>600</v>
      </c>
    </row>
    <row r="19" spans="3:6" x14ac:dyDescent="0.25">
      <c r="C19" s="66" t="s">
        <v>53</v>
      </c>
      <c r="E19" s="66"/>
      <c r="F19" s="66" t="s">
        <v>602</v>
      </c>
    </row>
    <row r="20" spans="3:6" x14ac:dyDescent="0.25">
      <c r="C20" s="66" t="s">
        <v>477</v>
      </c>
      <c r="E20" s="66"/>
    </row>
    <row r="21" spans="3:6" x14ac:dyDescent="0.25">
      <c r="C21" s="66" t="s">
        <v>481</v>
      </c>
      <c r="E21" s="66"/>
      <c r="F21" s="66"/>
    </row>
    <row r="27" spans="3:6" x14ac:dyDescent="0.25">
      <c r="F27" t="s">
        <v>173</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zoomScale="120" zoomScaleNormal="120" zoomScalePageLayoutView="120" workbookViewId="0">
      <pane xSplit="2" ySplit="2" topLeftCell="C40" activePane="bottomRight" state="frozen"/>
      <selection pane="topRight" activeCell="C1" sqref="C1"/>
      <selection pane="bottomLeft" activeCell="A3" sqref="A3"/>
      <selection pane="bottomRight" activeCell="C81" sqref="C81"/>
    </sheetView>
  </sheetViews>
  <sheetFormatPr baseColWidth="10" defaultColWidth="11.5" defaultRowHeight="17" x14ac:dyDescent="0.25"/>
  <cols>
    <col min="1" max="1" width="5.33203125" style="34" customWidth="1"/>
    <col min="2" max="3" width="30.33203125" customWidth="1"/>
    <col min="4" max="5" width="4.83203125" bestFit="1"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1" spans="1:15" x14ac:dyDescent="0.25">
      <c r="C1" s="66"/>
      <c r="D1" s="66"/>
      <c r="E1" s="66"/>
      <c r="F1" s="66"/>
      <c r="G1" s="66"/>
      <c r="H1" s="66"/>
    </row>
    <row r="2" spans="1:15" s="40" customFormat="1" ht="16" x14ac:dyDescent="0.25">
      <c r="A2" s="39"/>
      <c r="C2" s="36" t="s">
        <v>570</v>
      </c>
      <c r="D2" s="36" t="s">
        <v>135</v>
      </c>
      <c r="E2" s="36" t="s">
        <v>90</v>
      </c>
      <c r="F2" s="36" t="s">
        <v>91</v>
      </c>
      <c r="G2" s="36" t="s">
        <v>135</v>
      </c>
      <c r="H2" s="37" t="s">
        <v>90</v>
      </c>
      <c r="I2" s="36" t="s">
        <v>92</v>
      </c>
      <c r="J2" s="36" t="s">
        <v>135</v>
      </c>
      <c r="K2" s="36" t="s">
        <v>90</v>
      </c>
      <c r="L2" s="36" t="s">
        <v>93</v>
      </c>
      <c r="M2" s="36" t="s">
        <v>90</v>
      </c>
      <c r="N2" s="36" t="s">
        <v>94</v>
      </c>
      <c r="O2" s="36" t="s">
        <v>90</v>
      </c>
    </row>
    <row r="3" spans="1:15" s="43" customFormat="1" ht="16" x14ac:dyDescent="0.25">
      <c r="A3" s="42"/>
      <c r="C3" s="44"/>
      <c r="D3" s="44"/>
      <c r="E3" s="44"/>
      <c r="F3" s="44"/>
      <c r="G3" s="44"/>
      <c r="H3" s="45"/>
      <c r="I3" s="44"/>
      <c r="J3" s="44"/>
      <c r="K3" s="44"/>
      <c r="L3" s="44"/>
      <c r="M3" s="44"/>
      <c r="N3" s="44"/>
      <c r="O3" s="44"/>
    </row>
    <row r="4" spans="1:15" x14ac:dyDescent="0.25">
      <c r="A4" s="34" t="s">
        <v>129</v>
      </c>
      <c r="B4" s="54" t="s">
        <v>140</v>
      </c>
      <c r="C4" s="51"/>
      <c r="F4" s="51"/>
      <c r="H4" s="50"/>
    </row>
    <row r="5" spans="1:15" x14ac:dyDescent="0.25">
      <c r="C5" s="50"/>
      <c r="D5" s="50"/>
      <c r="H5" s="50"/>
    </row>
    <row r="6" spans="1:15" x14ac:dyDescent="0.25">
      <c r="F6" s="49"/>
      <c r="H6" s="50"/>
      <c r="I6" s="49"/>
    </row>
    <row r="7" spans="1:15" x14ac:dyDescent="0.25">
      <c r="C7" s="49"/>
      <c r="H7" s="50"/>
    </row>
    <row r="8" spans="1:15" x14ac:dyDescent="0.25">
      <c r="H8" s="50"/>
      <c r="I8" s="49"/>
    </row>
    <row r="9" spans="1:15" x14ac:dyDescent="0.25">
      <c r="H9" s="50"/>
    </row>
    <row r="10" spans="1:15" x14ac:dyDescent="0.25">
      <c r="H10" s="50"/>
      <c r="I10" s="50"/>
      <c r="J10" s="50"/>
    </row>
    <row r="11" spans="1:15" s="34" customFormat="1" ht="15" x14ac:dyDescent="0.25">
      <c r="D11" s="34">
        <f>SUM(D4:D10)</f>
        <v>0</v>
      </c>
      <c r="G11" s="34">
        <f>SUM(G5:G10)</f>
        <v>0</v>
      </c>
      <c r="J11" s="34">
        <f>SUM(J4:J10)</f>
        <v>0</v>
      </c>
      <c r="M11" s="34">
        <f>SUM(M4:M10)</f>
        <v>0</v>
      </c>
      <c r="O11" s="34">
        <f>SUM(O4:O10)</f>
        <v>0</v>
      </c>
    </row>
    <row r="12" spans="1:15" s="41" customFormat="1" x14ac:dyDescent="0.25">
      <c r="A12" s="48"/>
    </row>
    <row r="13" spans="1:15" x14ac:dyDescent="0.25">
      <c r="A13" s="34" t="s">
        <v>134</v>
      </c>
      <c r="C13" t="s">
        <v>614</v>
      </c>
      <c r="F13" t="s">
        <v>615</v>
      </c>
    </row>
    <row r="14" spans="1:15" x14ac:dyDescent="0.25">
      <c r="C14" t="s">
        <v>615</v>
      </c>
      <c r="L14" s="56"/>
    </row>
    <row r="15" spans="1:15" x14ac:dyDescent="0.25">
      <c r="L15" s="55"/>
    </row>
    <row r="18" spans="1:15" s="34" customFormat="1" ht="15" x14ac:dyDescent="0.25">
      <c r="D18" s="34">
        <f>SUM(D13:D17)</f>
        <v>0</v>
      </c>
      <c r="G18" s="34">
        <f>SUM(G13:G17)</f>
        <v>0</v>
      </c>
      <c r="J18" s="34">
        <f>SUM(J13:J17)</f>
        <v>0</v>
      </c>
    </row>
    <row r="19" spans="1:15" s="41" customFormat="1" x14ac:dyDescent="0.25">
      <c r="A19" s="48"/>
    </row>
    <row r="20" spans="1:15" x14ac:dyDescent="0.25">
      <c r="A20" s="34" t="s">
        <v>131</v>
      </c>
    </row>
    <row r="21" spans="1:15" x14ac:dyDescent="0.25">
      <c r="F21" s="51"/>
      <c r="H21" s="50"/>
    </row>
    <row r="26" spans="1:15" s="34" customFormat="1" ht="15" x14ac:dyDescent="0.25">
      <c r="D26" s="34">
        <f>SUM(D20:D25)</f>
        <v>0</v>
      </c>
      <c r="G26" s="34">
        <f>SUM(G20:G25)</f>
        <v>0</v>
      </c>
      <c r="J26" s="34">
        <f>SUM(J20:J25)</f>
        <v>0</v>
      </c>
      <c r="M26" s="34">
        <f>SUM(M20:M25)</f>
        <v>0</v>
      </c>
      <c r="O26" s="34">
        <f>SUM(O20:O25)</f>
        <v>0</v>
      </c>
    </row>
    <row r="27" spans="1:15" s="41" customFormat="1" x14ac:dyDescent="0.25">
      <c r="A27" s="48"/>
    </row>
    <row r="28" spans="1:15" x14ac:dyDescent="0.25">
      <c r="A28" s="34" t="s">
        <v>130</v>
      </c>
      <c r="C28" t="s">
        <v>607</v>
      </c>
      <c r="D28" s="50"/>
    </row>
    <row r="29" spans="1:15" x14ac:dyDescent="0.25">
      <c r="C29" t="s">
        <v>613</v>
      </c>
      <c r="D29" s="50"/>
      <c r="F29" t="s">
        <v>612</v>
      </c>
    </row>
    <row r="30" spans="1:15" x14ac:dyDescent="0.25">
      <c r="D30" s="50"/>
    </row>
    <row r="31" spans="1:15" x14ac:dyDescent="0.25">
      <c r="D31" s="5"/>
    </row>
    <row r="32" spans="1:15" x14ac:dyDescent="0.25">
      <c r="C32" s="5"/>
      <c r="D32" s="50"/>
    </row>
    <row r="33" spans="1:15" x14ac:dyDescent="0.25">
      <c r="C33" s="50"/>
      <c r="D33" s="50"/>
    </row>
    <row r="34" spans="1:15" x14ac:dyDescent="0.25">
      <c r="D34" s="50"/>
      <c r="E34" s="50"/>
    </row>
    <row r="35" spans="1:15" x14ac:dyDescent="0.25">
      <c r="D35" s="50"/>
    </row>
    <row r="38" spans="1:15" s="34" customFormat="1" ht="15" x14ac:dyDescent="0.25">
      <c r="D38" s="34">
        <f>SUM(D28:D37)</f>
        <v>0</v>
      </c>
      <c r="G38" s="34">
        <f>SUM(G28:G37)</f>
        <v>0</v>
      </c>
      <c r="J38" s="34">
        <f>SUM(J28:J37)</f>
        <v>0</v>
      </c>
      <c r="M38" s="34">
        <f>SUM(M28:M37)</f>
        <v>0</v>
      </c>
      <c r="O38" s="34">
        <f>SUM(O28:O37)</f>
        <v>0</v>
      </c>
    </row>
    <row r="39" spans="1:15" s="41" customFormat="1" x14ac:dyDescent="0.25">
      <c r="A39" s="48"/>
    </row>
    <row r="40" spans="1:15" x14ac:dyDescent="0.25">
      <c r="A40" s="34" t="s">
        <v>132</v>
      </c>
      <c r="C40" s="46" t="s">
        <v>611</v>
      </c>
    </row>
    <row r="41" spans="1:15" x14ac:dyDescent="0.25">
      <c r="C41" s="5" t="s">
        <v>606</v>
      </c>
      <c r="F41" t="s">
        <v>608</v>
      </c>
    </row>
    <row r="42" spans="1:15" x14ac:dyDescent="0.25">
      <c r="C42" s="5" t="s">
        <v>605</v>
      </c>
      <c r="F42" t="s">
        <v>610</v>
      </c>
    </row>
    <row r="43" spans="1:15" x14ac:dyDescent="0.25">
      <c r="C43" s="5" t="s">
        <v>604</v>
      </c>
    </row>
    <row r="44" spans="1:15" x14ac:dyDescent="0.25">
      <c r="C44" s="67" t="s">
        <v>603</v>
      </c>
    </row>
    <row r="45" spans="1:15" x14ac:dyDescent="0.25">
      <c r="C45" s="67" t="s">
        <v>609</v>
      </c>
      <c r="D45" s="5"/>
    </row>
    <row r="46" spans="1:15" x14ac:dyDescent="0.25">
      <c r="C46" s="66" t="s">
        <v>613</v>
      </c>
      <c r="D46" s="5"/>
    </row>
    <row r="47" spans="1:15" x14ac:dyDescent="0.25">
      <c r="C47" s="50"/>
      <c r="D47" s="5"/>
    </row>
    <row r="49" spans="1:10" x14ac:dyDescent="0.25">
      <c r="C49" s="50"/>
      <c r="D49" s="50"/>
    </row>
    <row r="55" spans="1:10" s="34" customFormat="1" x14ac:dyDescent="0.25">
      <c r="D55" s="34">
        <f>SUM(D40:D52)</f>
        <v>0</v>
      </c>
      <c r="G55" s="34">
        <f>SUM(G40:G54)</f>
        <v>0</v>
      </c>
      <c r="J55" s="34">
        <f>SUM(J40:J54)</f>
        <v>0</v>
      </c>
    </row>
    <row r="56" spans="1:10" s="41" customFormat="1" x14ac:dyDescent="0.25">
      <c r="A56" s="48"/>
    </row>
    <row r="57" spans="1:10" x14ac:dyDescent="0.25">
      <c r="A57" s="34" t="s">
        <v>133</v>
      </c>
    </row>
    <row r="63" spans="1:10" s="34" customFormat="1" x14ac:dyDescent="0.25">
      <c r="D63" s="34">
        <f>SUM(D57:D62)</f>
        <v>0</v>
      </c>
      <c r="G63" s="34">
        <f>SUM(G57:G62)</f>
        <v>0</v>
      </c>
      <c r="J63" s="34">
        <f>SUM(J57:J62)</f>
        <v>0</v>
      </c>
    </row>
    <row r="64" spans="1:10" s="41" customFormat="1" x14ac:dyDescent="0.25">
      <c r="A64" s="48"/>
    </row>
    <row r="65" spans="2:14" x14ac:dyDescent="0.25">
      <c r="B65" t="s">
        <v>571</v>
      </c>
      <c r="F65" s="52"/>
      <c r="G65" s="52"/>
      <c r="H65" s="52"/>
      <c r="I65" s="52"/>
      <c r="J65" s="52"/>
      <c r="K65" s="52"/>
      <c r="L65" s="52"/>
      <c r="M65" s="52"/>
      <c r="N65" s="52"/>
    </row>
    <row r="66" spans="2:14" x14ac:dyDescent="0.25">
      <c r="B66" t="s">
        <v>572</v>
      </c>
      <c r="C66" s="52"/>
      <c r="D66" s="52"/>
      <c r="E66" s="52"/>
      <c r="F66" s="52"/>
      <c r="G66" s="52"/>
      <c r="H66" s="52"/>
      <c r="I66" s="52"/>
      <c r="J66" s="52"/>
      <c r="K66" s="52"/>
      <c r="L66" s="52"/>
      <c r="M66" s="52"/>
      <c r="N66" s="52"/>
    </row>
    <row r="67" spans="2:14" x14ac:dyDescent="0.25">
      <c r="F67" s="52"/>
      <c r="I67" s="52"/>
      <c r="J67" s="52"/>
      <c r="K67" s="52"/>
      <c r="L67" s="52"/>
      <c r="M67" s="52"/>
      <c r="N67" s="52"/>
    </row>
    <row r="68" spans="2:14" x14ac:dyDescent="0.25">
      <c r="C68" s="52"/>
      <c r="F68" s="52"/>
      <c r="I68" s="52"/>
      <c r="J68" s="52"/>
      <c r="K68" s="52"/>
      <c r="L68" s="52"/>
      <c r="M68" s="52"/>
      <c r="N68" s="52"/>
    </row>
    <row r="69" spans="2:14" x14ac:dyDescent="0.25">
      <c r="B69" s="49" t="s">
        <v>172</v>
      </c>
      <c r="C69" s="52"/>
      <c r="D69" s="52"/>
      <c r="E69" s="52"/>
      <c r="F69" s="52"/>
      <c r="G69" s="52"/>
      <c r="H69" s="52"/>
      <c r="I69" s="52"/>
      <c r="J69" s="52"/>
      <c r="K69" s="52"/>
      <c r="L69" s="52"/>
      <c r="M69" s="52"/>
      <c r="N69" s="52"/>
    </row>
    <row r="70" spans="2:14" x14ac:dyDescent="0.25">
      <c r="B70" s="49"/>
      <c r="C70" s="52"/>
      <c r="D70" s="52"/>
      <c r="E70" s="52"/>
      <c r="F70" s="52"/>
      <c r="G70" s="52"/>
      <c r="H70" s="52"/>
      <c r="I70" s="52"/>
      <c r="J70" s="52"/>
      <c r="K70" s="52"/>
      <c r="L70" s="52"/>
      <c r="M70" s="52"/>
      <c r="N70" s="52"/>
    </row>
    <row r="71" spans="2:14" x14ac:dyDescent="0.25">
      <c r="B71" s="49" t="s">
        <v>575</v>
      </c>
      <c r="C71" s="52"/>
      <c r="D71" s="52"/>
      <c r="E71" s="52"/>
      <c r="F71" s="52"/>
      <c r="G71" s="52"/>
      <c r="H71" s="52"/>
      <c r="I71" s="52"/>
      <c r="J71" s="52"/>
      <c r="K71" s="52"/>
      <c r="L71" s="52"/>
      <c r="M71" s="52"/>
      <c r="N71" s="52"/>
    </row>
    <row r="72" spans="2:14" x14ac:dyDescent="0.25">
      <c r="B72" s="49" t="s">
        <v>573</v>
      </c>
      <c r="C72" s="52"/>
      <c r="D72" s="52"/>
      <c r="E72" s="52"/>
      <c r="F72" s="52"/>
      <c r="G72" s="52"/>
      <c r="H72" s="52"/>
      <c r="I72" s="52"/>
      <c r="J72" s="52"/>
      <c r="K72" s="52"/>
      <c r="L72" s="52"/>
      <c r="M72" s="52"/>
      <c r="N72" s="52"/>
    </row>
    <row r="73" spans="2:14" x14ac:dyDescent="0.25">
      <c r="B73" s="49" t="s">
        <v>111</v>
      </c>
      <c r="C73" s="52"/>
      <c r="D73" s="52"/>
      <c r="E73" s="52"/>
      <c r="F73" s="52"/>
      <c r="G73" s="52"/>
      <c r="H73" s="52"/>
      <c r="I73" s="52"/>
      <c r="J73" s="52"/>
      <c r="K73" s="52"/>
      <c r="L73" s="52"/>
      <c r="M73" s="52"/>
      <c r="N73" s="52"/>
    </row>
    <row r="74" spans="2:14" x14ac:dyDescent="0.25">
      <c r="B74" s="49" t="s">
        <v>508</v>
      </c>
      <c r="C74" s="52"/>
      <c r="D74" s="52"/>
      <c r="E74" s="52"/>
      <c r="F74" s="52"/>
      <c r="G74" s="52"/>
      <c r="H74" s="52"/>
      <c r="I74" s="52"/>
      <c r="J74" s="52"/>
      <c r="K74" s="52"/>
      <c r="L74" s="52"/>
      <c r="M74" s="52"/>
      <c r="N74" s="52"/>
    </row>
    <row r="75" spans="2:14" x14ac:dyDescent="0.25">
      <c r="B75" s="49" t="s">
        <v>501</v>
      </c>
      <c r="C75" s="52"/>
      <c r="D75" s="52"/>
      <c r="E75" s="52"/>
      <c r="F75" s="52"/>
      <c r="G75" s="52"/>
      <c r="H75" s="52"/>
      <c r="I75" s="52"/>
      <c r="J75" s="52"/>
      <c r="K75" s="52"/>
      <c r="L75" s="52"/>
      <c r="M75" s="52"/>
      <c r="N75" s="52"/>
    </row>
    <row r="76" spans="2:14" x14ac:dyDescent="0.25">
      <c r="B76" s="49" t="s">
        <v>502</v>
      </c>
      <c r="C76" s="52"/>
      <c r="D76" s="52"/>
      <c r="E76" s="52"/>
      <c r="F76" s="52"/>
      <c r="G76" s="52"/>
      <c r="H76" s="52"/>
      <c r="I76" s="52"/>
      <c r="J76" s="52"/>
      <c r="K76" s="52"/>
      <c r="L76" s="52"/>
      <c r="M76" s="52"/>
      <c r="N76" s="52"/>
    </row>
    <row r="77" spans="2:14" x14ac:dyDescent="0.25">
      <c r="B77" s="49" t="s">
        <v>503</v>
      </c>
      <c r="C77" s="52"/>
      <c r="D77" s="52"/>
      <c r="E77" s="52"/>
      <c r="F77" s="52"/>
      <c r="G77" s="52"/>
      <c r="H77" s="52"/>
      <c r="I77" s="52"/>
      <c r="J77" s="52"/>
      <c r="K77" s="52"/>
      <c r="L77" s="52"/>
      <c r="M77" s="52"/>
      <c r="N77" s="52"/>
    </row>
    <row r="78" spans="2:14" x14ac:dyDescent="0.25">
      <c r="B78" s="49" t="s">
        <v>505</v>
      </c>
      <c r="C78" s="52"/>
      <c r="D78" s="52"/>
      <c r="E78" s="52"/>
      <c r="F78" s="52"/>
      <c r="G78" s="52"/>
      <c r="H78" s="52"/>
      <c r="I78" s="52"/>
      <c r="J78" s="52"/>
      <c r="K78" s="52"/>
      <c r="L78" s="52"/>
      <c r="M78" s="52"/>
      <c r="N78" s="52"/>
    </row>
    <row r="79" spans="2:14" x14ac:dyDescent="0.25">
      <c r="B79" s="49" t="s">
        <v>457</v>
      </c>
      <c r="C79" s="52"/>
      <c r="D79" s="52"/>
      <c r="E79" s="52"/>
      <c r="F79" s="52"/>
      <c r="G79" s="52"/>
      <c r="H79" s="52"/>
      <c r="I79" s="52"/>
      <c r="J79" s="52"/>
      <c r="K79" s="52"/>
      <c r="L79" s="52"/>
      <c r="M79" s="52"/>
      <c r="N79" s="52"/>
    </row>
    <row r="80" spans="2:14" x14ac:dyDescent="0.25">
      <c r="B80" s="49" t="s">
        <v>457</v>
      </c>
      <c r="C80" s="52"/>
      <c r="D80" s="52"/>
      <c r="E80" s="52"/>
      <c r="F80" s="52"/>
      <c r="G80" s="52"/>
      <c r="H80" s="52"/>
      <c r="I80" s="52"/>
      <c r="J80" s="52"/>
      <c r="K80" s="52"/>
      <c r="L80" s="52"/>
      <c r="M80" s="52"/>
      <c r="N80" s="52"/>
    </row>
    <row r="81" spans="2:14" x14ac:dyDescent="0.25">
      <c r="B81" s="49" t="s">
        <v>500</v>
      </c>
      <c r="C81" s="52"/>
      <c r="D81" s="52"/>
      <c r="E81" s="52"/>
      <c r="F81" s="52"/>
      <c r="G81" s="52"/>
      <c r="H81" s="52"/>
      <c r="I81" s="52"/>
      <c r="J81" s="52"/>
      <c r="K81" s="52"/>
      <c r="L81" s="52"/>
      <c r="M81" s="52"/>
      <c r="N81" s="52"/>
    </row>
    <row r="82" spans="2:14" x14ac:dyDescent="0.25">
      <c r="B82" s="49" t="s">
        <v>574</v>
      </c>
      <c r="C82" s="52"/>
      <c r="D82" s="52"/>
      <c r="E82" s="52"/>
      <c r="F82" s="52"/>
      <c r="G82" s="52"/>
      <c r="H82" s="52"/>
      <c r="I82" s="52"/>
      <c r="J82" s="52"/>
      <c r="K82" s="52"/>
      <c r="L82" s="52"/>
      <c r="M82" s="52"/>
      <c r="N82" s="52"/>
    </row>
    <row r="83" spans="2:14" x14ac:dyDescent="0.25">
      <c r="B83" s="49"/>
    </row>
    <row r="84" spans="2:14" x14ac:dyDescent="0.25">
      <c r="B84" s="53" t="s">
        <v>136</v>
      </c>
    </row>
  </sheetData>
  <phoneticPr fontId="5"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opLeftCell="A31" zoomScale="130" zoomScaleNormal="130" zoomScalePageLayoutView="130" workbookViewId="0">
      <selection sqref="A1:XFD1048576"/>
    </sheetView>
  </sheetViews>
  <sheetFormatPr baseColWidth="10" defaultRowHeight="17" x14ac:dyDescent="0.25"/>
  <cols>
    <col min="1" max="2" width="25.5" style="66" customWidth="1"/>
    <col min="3" max="3" width="22.5" style="66" customWidth="1"/>
    <col min="4" max="4" width="17.83203125" style="66" customWidth="1"/>
    <col min="5" max="16384" width="10.83203125" style="66"/>
  </cols>
  <sheetData>
    <row r="1" spans="1:5" x14ac:dyDescent="0.25">
      <c r="A1" s="66" t="s">
        <v>403</v>
      </c>
    </row>
    <row r="3" spans="1:5" x14ac:dyDescent="0.25">
      <c r="A3" s="66" t="s">
        <v>404</v>
      </c>
      <c r="C3" s="66" t="s">
        <v>405</v>
      </c>
      <c r="D3" s="66" t="s">
        <v>406</v>
      </c>
    </row>
    <row r="5" spans="1:5" x14ac:dyDescent="0.25">
      <c r="A5" s="66" t="s">
        <v>407</v>
      </c>
      <c r="B5" s="66" t="s">
        <v>559</v>
      </c>
      <c r="C5" s="66" t="s">
        <v>408</v>
      </c>
      <c r="D5" s="66" t="s">
        <v>409</v>
      </c>
      <c r="E5" s="66" t="s">
        <v>560</v>
      </c>
    </row>
    <row r="6" spans="1:5" x14ac:dyDescent="0.25">
      <c r="B6" s="66" t="s">
        <v>410</v>
      </c>
      <c r="C6" s="66" t="s">
        <v>408</v>
      </c>
    </row>
    <row r="8" spans="1:5" x14ac:dyDescent="0.25">
      <c r="A8" s="66" t="s">
        <v>411</v>
      </c>
      <c r="B8" s="66" t="s">
        <v>412</v>
      </c>
      <c r="C8" s="66" t="s">
        <v>408</v>
      </c>
      <c r="D8" s="66" t="s">
        <v>413</v>
      </c>
      <c r="E8" s="66">
        <v>7</v>
      </c>
    </row>
    <row r="10" spans="1:5" x14ac:dyDescent="0.25">
      <c r="A10" s="66" t="s">
        <v>414</v>
      </c>
      <c r="B10" s="66" t="s">
        <v>415</v>
      </c>
      <c r="C10" s="66" t="s">
        <v>408</v>
      </c>
      <c r="D10" s="66" t="s">
        <v>413</v>
      </c>
      <c r="E10" s="66">
        <v>7</v>
      </c>
    </row>
    <row r="11" spans="1:5" x14ac:dyDescent="0.25">
      <c r="B11" s="66" t="s">
        <v>428</v>
      </c>
      <c r="C11" s="66" t="s">
        <v>408</v>
      </c>
    </row>
    <row r="14" spans="1:5" x14ac:dyDescent="0.25">
      <c r="A14" s="66" t="s">
        <v>416</v>
      </c>
      <c r="B14" s="66" t="s">
        <v>417</v>
      </c>
      <c r="C14" s="66" t="s">
        <v>408</v>
      </c>
      <c r="D14" s="66" t="s">
        <v>413</v>
      </c>
      <c r="E14" s="66">
        <v>7</v>
      </c>
    </row>
    <row r="15" spans="1:5" x14ac:dyDescent="0.25">
      <c r="B15" s="66" t="s">
        <v>418</v>
      </c>
      <c r="C15" s="66" t="s">
        <v>408</v>
      </c>
      <c r="D15" s="66" t="s">
        <v>421</v>
      </c>
      <c r="E15" s="66" t="s">
        <v>560</v>
      </c>
    </row>
    <row r="16" spans="1:5" x14ac:dyDescent="0.25">
      <c r="B16" s="66" t="s">
        <v>419</v>
      </c>
      <c r="C16" s="66" t="s">
        <v>408</v>
      </c>
      <c r="D16" s="66" t="s">
        <v>409</v>
      </c>
      <c r="E16" s="66" t="s">
        <v>560</v>
      </c>
    </row>
    <row r="17" spans="1:5" x14ac:dyDescent="0.25">
      <c r="B17" s="66" t="s">
        <v>420</v>
      </c>
      <c r="C17" s="66" t="s">
        <v>408</v>
      </c>
      <c r="D17" s="66" t="s">
        <v>422</v>
      </c>
      <c r="E17" s="66">
        <v>7</v>
      </c>
    </row>
    <row r="18" spans="1:5" x14ac:dyDescent="0.25">
      <c r="B18" s="66" t="s">
        <v>443</v>
      </c>
      <c r="C18" s="66" t="s">
        <v>408</v>
      </c>
      <c r="D18" s="66" t="s">
        <v>413</v>
      </c>
      <c r="E18" s="66">
        <v>7</v>
      </c>
    </row>
    <row r="20" spans="1:5" x14ac:dyDescent="0.25">
      <c r="A20" s="66" t="s">
        <v>423</v>
      </c>
      <c r="B20" s="66" t="s">
        <v>427</v>
      </c>
      <c r="C20" s="66" t="s">
        <v>408</v>
      </c>
      <c r="D20" s="66" t="s">
        <v>413</v>
      </c>
      <c r="E20" s="66">
        <v>7</v>
      </c>
    </row>
    <row r="22" spans="1:5" x14ac:dyDescent="0.25">
      <c r="A22" s="66" t="s">
        <v>424</v>
      </c>
      <c r="B22" s="66" t="s">
        <v>425</v>
      </c>
      <c r="C22" s="66" t="s">
        <v>426</v>
      </c>
      <c r="D22" s="66" t="s">
        <v>413</v>
      </c>
      <c r="E22" s="66">
        <v>6</v>
      </c>
    </row>
    <row r="24" spans="1:5" x14ac:dyDescent="0.25">
      <c r="A24" s="66" t="s">
        <v>429</v>
      </c>
      <c r="B24" s="66" t="s">
        <v>430</v>
      </c>
      <c r="C24" s="66" t="s">
        <v>408</v>
      </c>
      <c r="E24" s="66">
        <v>7</v>
      </c>
    </row>
    <row r="25" spans="1:5" x14ac:dyDescent="0.25">
      <c r="E25" s="66">
        <v>8</v>
      </c>
    </row>
    <row r="26" spans="1:5" x14ac:dyDescent="0.25">
      <c r="A26" s="66" t="s">
        <v>431</v>
      </c>
      <c r="C26" s="66" t="s">
        <v>408</v>
      </c>
    </row>
    <row r="28" spans="1:5" x14ac:dyDescent="0.25">
      <c r="A28" s="66" t="s">
        <v>432</v>
      </c>
      <c r="C28" s="66" t="s">
        <v>433</v>
      </c>
      <c r="D28" s="66" t="s">
        <v>413</v>
      </c>
      <c r="E28" s="66" t="s">
        <v>560</v>
      </c>
    </row>
    <row r="30" spans="1:5" x14ac:dyDescent="0.25">
      <c r="A30" s="66" t="s">
        <v>434</v>
      </c>
      <c r="C30" s="66" t="s">
        <v>435</v>
      </c>
      <c r="D30" s="66" t="s">
        <v>436</v>
      </c>
      <c r="E30" s="116" t="s">
        <v>561</v>
      </c>
    </row>
    <row r="32" spans="1:5" x14ac:dyDescent="0.25">
      <c r="A32" s="66" t="s">
        <v>437</v>
      </c>
      <c r="C32" s="66" t="s">
        <v>408</v>
      </c>
      <c r="D32" s="66" t="s">
        <v>413</v>
      </c>
      <c r="E32" s="66">
        <v>8</v>
      </c>
    </row>
    <row r="34" spans="1:5" x14ac:dyDescent="0.25">
      <c r="A34" s="66" t="s">
        <v>438</v>
      </c>
      <c r="C34" s="66" t="s">
        <v>439</v>
      </c>
      <c r="D34" s="66" t="s">
        <v>413</v>
      </c>
      <c r="E34" s="66">
        <v>8</v>
      </c>
    </row>
    <row r="36" spans="1:5" x14ac:dyDescent="0.25">
      <c r="A36" s="66" t="s">
        <v>440</v>
      </c>
      <c r="C36" s="66" t="s">
        <v>433</v>
      </c>
      <c r="D36" s="66" t="s">
        <v>413</v>
      </c>
      <c r="E36" s="66">
        <v>6</v>
      </c>
    </row>
    <row r="38" spans="1:5" x14ac:dyDescent="0.25">
      <c r="A38" s="66" t="s">
        <v>562</v>
      </c>
      <c r="C38" s="66" t="s">
        <v>441</v>
      </c>
      <c r="D38" s="66" t="s">
        <v>563</v>
      </c>
      <c r="E38" s="66">
        <v>6</v>
      </c>
    </row>
    <row r="40" spans="1:5" x14ac:dyDescent="0.25">
      <c r="A40" s="66" t="s">
        <v>442</v>
      </c>
      <c r="C40" s="66" t="s">
        <v>441</v>
      </c>
      <c r="D40" s="66" t="s">
        <v>413</v>
      </c>
      <c r="E40" s="66">
        <v>6</v>
      </c>
    </row>
    <row r="42" spans="1:5" x14ac:dyDescent="0.25">
      <c r="A42" s="66" t="s">
        <v>564</v>
      </c>
      <c r="C42" s="66" t="s">
        <v>441</v>
      </c>
      <c r="D42" s="66" t="s">
        <v>413</v>
      </c>
      <c r="E42" s="66">
        <v>6</v>
      </c>
    </row>
    <row r="44" spans="1:5" x14ac:dyDescent="0.25">
      <c r="A44" s="66" t="s">
        <v>444</v>
      </c>
      <c r="C44" s="66" t="s">
        <v>433</v>
      </c>
      <c r="D44" s="66" t="s">
        <v>413</v>
      </c>
      <c r="E44" s="66" t="s">
        <v>560</v>
      </c>
    </row>
    <row r="46" spans="1:5" x14ac:dyDescent="0.25">
      <c r="A46" s="66" t="s">
        <v>445</v>
      </c>
      <c r="C46" s="66" t="s">
        <v>433</v>
      </c>
      <c r="D46" s="66" t="s">
        <v>409</v>
      </c>
      <c r="E46" s="66" t="s">
        <v>560</v>
      </c>
    </row>
    <row r="48" spans="1:5" x14ac:dyDescent="0.25">
      <c r="A48" s="66" t="s">
        <v>446</v>
      </c>
      <c r="B48" s="66" t="s">
        <v>449</v>
      </c>
      <c r="C48" s="66" t="s">
        <v>439</v>
      </c>
      <c r="D48" s="66" t="s">
        <v>447</v>
      </c>
      <c r="E48" s="66" t="s">
        <v>560</v>
      </c>
    </row>
    <row r="50" spans="1:5" x14ac:dyDescent="0.25">
      <c r="A50" s="66" t="s">
        <v>448</v>
      </c>
      <c r="C50" s="66" t="s">
        <v>408</v>
      </c>
      <c r="D50" s="66" t="s">
        <v>413</v>
      </c>
      <c r="E50" s="66">
        <v>7</v>
      </c>
    </row>
    <row r="52" spans="1:5" x14ac:dyDescent="0.25">
      <c r="A52" s="66" t="s">
        <v>565</v>
      </c>
      <c r="C52" s="66" t="s">
        <v>426</v>
      </c>
      <c r="D52" s="66" t="s">
        <v>566</v>
      </c>
      <c r="E52" s="66" t="s">
        <v>560</v>
      </c>
    </row>
    <row r="54" spans="1:5" x14ac:dyDescent="0.25">
      <c r="A54" s="66" t="s">
        <v>567</v>
      </c>
      <c r="C54" s="66" t="s">
        <v>568</v>
      </c>
      <c r="D54" s="66" t="s">
        <v>569</v>
      </c>
      <c r="E54" s="66">
        <v>7</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120" zoomScaleNormal="120" zoomScalePageLayoutView="120" workbookViewId="0">
      <selection activeCell="I37" sqref="I37"/>
    </sheetView>
  </sheetViews>
  <sheetFormatPr baseColWidth="10" defaultColWidth="11.5" defaultRowHeight="17" x14ac:dyDescent="0.25"/>
  <sheetData>
    <row r="1" spans="1:9" x14ac:dyDescent="0.25">
      <c r="A1" s="57"/>
      <c r="B1" s="57"/>
      <c r="C1" s="57"/>
      <c r="D1" s="57"/>
      <c r="E1" s="57"/>
      <c r="F1" s="57"/>
      <c r="G1" s="57"/>
      <c r="H1" s="57"/>
      <c r="I1" s="57"/>
    </row>
    <row r="2" spans="1:9" ht="21" x14ac:dyDescent="0.3">
      <c r="A2" s="57"/>
      <c r="B2" s="58" t="s">
        <v>174</v>
      </c>
      <c r="C2" s="58"/>
      <c r="D2" s="58"/>
      <c r="E2" s="57"/>
      <c r="F2" s="57"/>
      <c r="G2" s="57"/>
      <c r="H2" s="57"/>
      <c r="I2" s="57"/>
    </row>
    <row r="3" spans="1:9" x14ac:dyDescent="0.25">
      <c r="A3" s="57"/>
      <c r="B3" s="57" t="s">
        <v>175</v>
      </c>
      <c r="C3" s="57"/>
      <c r="D3" s="57"/>
      <c r="E3" s="57"/>
      <c r="F3" s="57"/>
      <c r="G3" s="57"/>
      <c r="H3" s="57"/>
      <c r="I3" s="57"/>
    </row>
    <row r="4" spans="1:9" x14ac:dyDescent="0.25">
      <c r="A4" s="57"/>
      <c r="B4" s="57"/>
      <c r="C4" s="57" t="s">
        <v>176</v>
      </c>
      <c r="D4" s="57"/>
      <c r="E4" s="57"/>
      <c r="F4" s="57"/>
      <c r="G4" s="57"/>
      <c r="H4" s="57"/>
      <c r="I4" s="57"/>
    </row>
    <row r="5" spans="1:9" x14ac:dyDescent="0.25">
      <c r="A5" s="57"/>
      <c r="B5" s="57"/>
      <c r="C5" s="57" t="s">
        <v>177</v>
      </c>
      <c r="D5" s="57"/>
      <c r="E5" s="57"/>
      <c r="F5" s="57"/>
      <c r="G5" s="57"/>
      <c r="H5" s="57"/>
      <c r="I5" s="57"/>
    </row>
    <row r="6" spans="1:9" x14ac:dyDescent="0.25">
      <c r="A6" s="57"/>
      <c r="B6" s="57"/>
      <c r="C6" s="57" t="s">
        <v>178</v>
      </c>
      <c r="D6" s="57"/>
      <c r="E6" s="57"/>
      <c r="F6" s="57"/>
      <c r="G6" s="57"/>
      <c r="H6" s="57"/>
      <c r="I6" s="57"/>
    </row>
    <row r="7" spans="1:9" x14ac:dyDescent="0.25">
      <c r="A7" s="57"/>
      <c r="B7" s="57"/>
      <c r="C7" s="57" t="s">
        <v>179</v>
      </c>
      <c r="D7" s="57"/>
      <c r="E7" s="57"/>
      <c r="F7" s="57"/>
      <c r="G7" s="57"/>
      <c r="H7" s="57"/>
      <c r="I7" s="57"/>
    </row>
    <row r="8" spans="1:9" x14ac:dyDescent="0.25">
      <c r="A8" s="57"/>
      <c r="B8" s="57"/>
      <c r="C8" s="57" t="s">
        <v>344</v>
      </c>
      <c r="D8" s="57"/>
      <c r="E8" s="57"/>
      <c r="F8" s="57"/>
      <c r="G8" s="57"/>
      <c r="H8" s="57"/>
      <c r="I8" s="57"/>
    </row>
    <row r="9" spans="1:9" x14ac:dyDescent="0.25">
      <c r="A9" s="57"/>
      <c r="B9" s="57"/>
      <c r="C9" s="57" t="s">
        <v>345</v>
      </c>
      <c r="D9" s="57"/>
      <c r="E9" s="57"/>
      <c r="F9" s="57"/>
      <c r="G9" s="57"/>
      <c r="H9" s="57"/>
      <c r="I9" s="57"/>
    </row>
    <row r="10" spans="1:9" x14ac:dyDescent="0.25">
      <c r="A10" s="57"/>
      <c r="B10" s="57"/>
      <c r="C10" s="57" t="s">
        <v>346</v>
      </c>
      <c r="D10" s="57"/>
      <c r="E10" s="57"/>
      <c r="F10" s="57"/>
      <c r="G10" s="57"/>
      <c r="H10" s="57"/>
      <c r="I10" s="57"/>
    </row>
    <row r="11" spans="1:9" x14ac:dyDescent="0.25">
      <c r="A11" s="57"/>
      <c r="B11" s="57"/>
      <c r="C11" s="57" t="s">
        <v>347</v>
      </c>
      <c r="D11" s="57"/>
      <c r="E11" s="57"/>
      <c r="F11" s="57"/>
      <c r="G11" s="57"/>
      <c r="H11" s="57"/>
      <c r="I11" s="57"/>
    </row>
    <row r="12" spans="1:9" x14ac:dyDescent="0.25">
      <c r="A12" s="57"/>
      <c r="B12" s="57"/>
      <c r="C12" s="57" t="s">
        <v>348</v>
      </c>
      <c r="D12" s="57"/>
      <c r="E12" s="57"/>
      <c r="F12" s="57"/>
      <c r="G12" s="57"/>
      <c r="H12" s="57"/>
      <c r="I12" s="57"/>
    </row>
    <row r="13" spans="1:9" x14ac:dyDescent="0.25">
      <c r="A13" s="57"/>
      <c r="B13" s="57"/>
      <c r="C13" s="57"/>
      <c r="D13" s="57"/>
      <c r="E13" s="57"/>
      <c r="F13" s="57"/>
      <c r="G13" s="57"/>
      <c r="H13" s="57"/>
      <c r="I13" s="57"/>
    </row>
    <row r="14" spans="1:9" x14ac:dyDescent="0.25">
      <c r="A14" s="57"/>
      <c r="B14" s="57" t="s">
        <v>183</v>
      </c>
      <c r="C14" s="57"/>
      <c r="D14" s="57"/>
      <c r="E14" s="57"/>
      <c r="F14" s="57"/>
      <c r="G14" s="57"/>
      <c r="H14" s="57"/>
      <c r="I14" s="57"/>
    </row>
    <row r="15" spans="1:9" x14ac:dyDescent="0.25">
      <c r="A15" s="57"/>
      <c r="B15" s="57"/>
      <c r="C15" s="57" t="s">
        <v>349</v>
      </c>
      <c r="D15" s="57"/>
      <c r="E15" s="57"/>
      <c r="F15" s="57"/>
      <c r="G15" s="57"/>
      <c r="H15" s="57"/>
      <c r="I15" s="57"/>
    </row>
    <row r="16" spans="1:9" x14ac:dyDescent="0.25">
      <c r="A16" s="57"/>
      <c r="B16" s="57">
        <v>1</v>
      </c>
      <c r="C16" s="57" t="s">
        <v>350</v>
      </c>
      <c r="D16" s="57"/>
      <c r="E16" s="57"/>
      <c r="F16" s="57"/>
      <c r="G16" s="57"/>
      <c r="H16" s="57"/>
      <c r="I16" s="57"/>
    </row>
    <row r="17" spans="1:9" x14ac:dyDescent="0.25">
      <c r="A17" s="57"/>
      <c r="B17" s="57">
        <v>2</v>
      </c>
      <c r="C17" s="57" t="s">
        <v>351</v>
      </c>
      <c r="D17" s="57"/>
      <c r="E17" s="57"/>
      <c r="F17" s="57"/>
      <c r="G17" s="57"/>
      <c r="H17" s="57"/>
      <c r="I17" s="57"/>
    </row>
    <row r="18" spans="1:9" x14ac:dyDescent="0.25">
      <c r="A18" s="57"/>
      <c r="B18" s="57">
        <v>3</v>
      </c>
      <c r="C18" s="57" t="s">
        <v>367</v>
      </c>
      <c r="D18" s="57"/>
      <c r="F18" s="57"/>
      <c r="G18" s="57"/>
      <c r="H18" s="57"/>
      <c r="I18" s="57"/>
    </row>
    <row r="19" spans="1:9" x14ac:dyDescent="0.25">
      <c r="A19" s="57"/>
      <c r="B19" s="57"/>
      <c r="C19" s="57"/>
      <c r="D19" s="57" t="s">
        <v>368</v>
      </c>
      <c r="E19" s="57"/>
      <c r="F19" s="57"/>
      <c r="G19" s="57"/>
      <c r="H19" s="57"/>
      <c r="I19" s="57"/>
    </row>
    <row r="20" spans="1:9" x14ac:dyDescent="0.25">
      <c r="A20" s="57"/>
      <c r="B20" s="57">
        <v>4</v>
      </c>
      <c r="C20" s="57" t="s">
        <v>352</v>
      </c>
      <c r="D20" s="57"/>
      <c r="E20" s="57"/>
      <c r="F20" s="57"/>
      <c r="G20" s="57"/>
      <c r="H20" s="57"/>
      <c r="I20" s="57"/>
    </row>
    <row r="21" spans="1:9" x14ac:dyDescent="0.25">
      <c r="A21" s="57"/>
      <c r="B21" s="57"/>
      <c r="C21" s="57"/>
      <c r="D21" s="57"/>
      <c r="E21" s="57"/>
      <c r="F21" s="57"/>
      <c r="G21" s="57"/>
      <c r="H21" s="57"/>
      <c r="I21" s="57"/>
    </row>
    <row r="22" spans="1:9" x14ac:dyDescent="0.25">
      <c r="A22" s="57"/>
      <c r="B22" s="57" t="s">
        <v>353</v>
      </c>
      <c r="C22" s="57"/>
      <c r="D22" s="57"/>
      <c r="E22" s="57"/>
      <c r="F22" s="57"/>
      <c r="G22" s="57"/>
      <c r="H22" s="57"/>
      <c r="I22" s="57"/>
    </row>
    <row r="23" spans="1:9" x14ac:dyDescent="0.25">
      <c r="A23" s="57"/>
      <c r="B23" s="57">
        <v>1</v>
      </c>
      <c r="C23" s="57" t="s">
        <v>354</v>
      </c>
      <c r="D23" s="57"/>
      <c r="E23" s="57"/>
      <c r="F23" s="57"/>
      <c r="G23" s="57"/>
      <c r="H23" s="57"/>
      <c r="I23" s="57"/>
    </row>
    <row r="24" spans="1:9" x14ac:dyDescent="0.25">
      <c r="A24" s="57"/>
      <c r="B24" s="57"/>
      <c r="C24" s="57" t="s">
        <v>355</v>
      </c>
      <c r="D24" s="57"/>
      <c r="E24" s="57"/>
      <c r="F24" s="57"/>
      <c r="G24" s="57"/>
      <c r="H24" s="57"/>
      <c r="I24" s="57"/>
    </row>
    <row r="25" spans="1:9" x14ac:dyDescent="0.25">
      <c r="A25" s="57"/>
      <c r="B25" s="57"/>
      <c r="C25" s="57" t="s">
        <v>356</v>
      </c>
      <c r="D25" s="57"/>
      <c r="E25" s="57"/>
      <c r="F25" s="57"/>
      <c r="G25" s="57"/>
      <c r="H25" s="57"/>
      <c r="I25" s="57"/>
    </row>
    <row r="26" spans="1:9" x14ac:dyDescent="0.25">
      <c r="A26" s="57"/>
      <c r="B26" s="57"/>
      <c r="C26" s="57"/>
      <c r="D26" s="57"/>
      <c r="E26" s="57"/>
      <c r="F26" s="57"/>
      <c r="G26" s="57"/>
      <c r="H26" s="57"/>
      <c r="I26" s="57"/>
    </row>
    <row r="27" spans="1:9" x14ac:dyDescent="0.25">
      <c r="A27" s="57"/>
      <c r="B27" s="57">
        <v>2</v>
      </c>
      <c r="C27" s="57" t="s">
        <v>357</v>
      </c>
      <c r="D27" s="57"/>
      <c r="E27" s="57"/>
      <c r="F27" s="57"/>
      <c r="G27" s="57"/>
      <c r="H27" s="57"/>
      <c r="I27" s="57"/>
    </row>
    <row r="28" spans="1:9" x14ac:dyDescent="0.25">
      <c r="A28" s="57"/>
      <c r="B28" s="57"/>
      <c r="E28" s="57"/>
      <c r="F28" s="57"/>
      <c r="G28" s="57"/>
      <c r="H28" s="57"/>
      <c r="I28" s="57"/>
    </row>
    <row r="29" spans="1:9" x14ac:dyDescent="0.25">
      <c r="A29" s="57"/>
      <c r="B29" s="57">
        <v>3</v>
      </c>
      <c r="C29" s="57" t="s">
        <v>358</v>
      </c>
      <c r="E29" s="57"/>
      <c r="F29" s="57"/>
      <c r="G29" s="57"/>
      <c r="H29" s="57"/>
      <c r="I29" s="57"/>
    </row>
    <row r="30" spans="1:9" x14ac:dyDescent="0.25">
      <c r="A30" s="57"/>
      <c r="B30" s="57"/>
      <c r="C30" s="57" t="s">
        <v>359</v>
      </c>
      <c r="E30" s="57"/>
      <c r="F30" s="57"/>
      <c r="G30" s="57"/>
      <c r="H30" s="57"/>
      <c r="I30" s="57"/>
    </row>
    <row r="31" spans="1:9" x14ac:dyDescent="0.25">
      <c r="A31" s="57"/>
      <c r="C31" s="57" t="s">
        <v>360</v>
      </c>
      <c r="E31" s="57"/>
      <c r="F31" s="57"/>
      <c r="G31" s="57"/>
      <c r="H31" s="57"/>
      <c r="I31" s="57"/>
    </row>
    <row r="32" spans="1:9" x14ac:dyDescent="0.25">
      <c r="A32" s="57"/>
      <c r="C32" s="57" t="s">
        <v>361</v>
      </c>
      <c r="E32" s="57"/>
      <c r="F32" s="57"/>
      <c r="G32" s="57"/>
      <c r="H32" s="57"/>
      <c r="I32" s="57"/>
    </row>
    <row r="33" spans="1:9" x14ac:dyDescent="0.25">
      <c r="A33" s="57"/>
      <c r="C33" s="57" t="s">
        <v>362</v>
      </c>
      <c r="D33" s="57"/>
      <c r="E33" s="57"/>
      <c r="F33" s="57"/>
      <c r="G33" s="57"/>
      <c r="H33" s="57"/>
      <c r="I33" s="57"/>
    </row>
    <row r="34" spans="1:9" x14ac:dyDescent="0.25">
      <c r="A34" s="57"/>
      <c r="C34" s="57"/>
      <c r="D34" s="57"/>
      <c r="E34" s="57"/>
      <c r="F34" s="57"/>
      <c r="G34" s="57"/>
      <c r="H34" s="57"/>
      <c r="I34" s="57"/>
    </row>
    <row r="35" spans="1:9" x14ac:dyDescent="0.25">
      <c r="A35" s="57"/>
      <c r="C35" s="57"/>
      <c r="D35" s="57" t="s">
        <v>369</v>
      </c>
      <c r="E35" s="57"/>
      <c r="F35" s="57"/>
      <c r="G35" s="57"/>
      <c r="H35" s="57"/>
      <c r="I35" s="57"/>
    </row>
    <row r="36" spans="1:9" x14ac:dyDescent="0.25">
      <c r="A36" s="57"/>
      <c r="C36" s="57"/>
      <c r="D36" s="57" t="s">
        <v>370</v>
      </c>
      <c r="E36" s="57"/>
      <c r="F36" s="57"/>
      <c r="G36" s="57"/>
      <c r="H36" s="57"/>
      <c r="I36" s="57"/>
    </row>
    <row r="37" spans="1:9" x14ac:dyDescent="0.25">
      <c r="A37" s="57"/>
      <c r="B37" s="57"/>
      <c r="C37" s="57"/>
      <c r="D37" s="57"/>
      <c r="E37" s="57"/>
      <c r="F37" s="57"/>
      <c r="G37" s="57"/>
      <c r="H37" s="57"/>
      <c r="I37" s="57"/>
    </row>
    <row r="38" spans="1:9" x14ac:dyDescent="0.25">
      <c r="A38" s="57"/>
      <c r="B38" s="57">
        <v>4</v>
      </c>
      <c r="C38" s="57" t="s">
        <v>363</v>
      </c>
      <c r="D38" s="57"/>
      <c r="E38" s="57"/>
      <c r="F38" s="57"/>
      <c r="G38" s="57"/>
      <c r="H38" s="57"/>
      <c r="I38" s="57"/>
    </row>
    <row r="39" spans="1:9" x14ac:dyDescent="0.25">
      <c r="A39" s="57"/>
      <c r="B39" s="57"/>
      <c r="C39" t="s">
        <v>364</v>
      </c>
      <c r="D39" s="57"/>
      <c r="E39" s="57"/>
      <c r="F39" s="57"/>
      <c r="G39" s="57"/>
      <c r="H39" s="57"/>
      <c r="I39" s="57"/>
    </row>
    <row r="40" spans="1:9" x14ac:dyDescent="0.25">
      <c r="A40" s="57"/>
      <c r="B40" s="57"/>
      <c r="D40" s="57" t="s">
        <v>371</v>
      </c>
      <c r="E40" s="57"/>
      <c r="F40" s="57"/>
      <c r="G40" s="57"/>
      <c r="H40" s="57"/>
      <c r="I40" s="57"/>
    </row>
    <row r="41" spans="1:9" x14ac:dyDescent="0.25">
      <c r="A41" s="57"/>
      <c r="B41" s="57"/>
      <c r="D41" s="57" t="s">
        <v>372</v>
      </c>
      <c r="E41" s="57"/>
      <c r="F41" s="57"/>
      <c r="G41" s="57"/>
      <c r="H41" s="57"/>
      <c r="I41" s="57"/>
    </row>
    <row r="42" spans="1:9" x14ac:dyDescent="0.25">
      <c r="A42" s="57"/>
      <c r="B42" s="57"/>
      <c r="C42" s="57"/>
      <c r="D42" s="57"/>
      <c r="E42" s="57"/>
      <c r="F42" s="57"/>
      <c r="G42" s="57"/>
      <c r="H42" s="57"/>
      <c r="I42" s="57"/>
    </row>
    <row r="43" spans="1:9" x14ac:dyDescent="0.25">
      <c r="A43" s="57"/>
      <c r="B43" s="57" t="s">
        <v>365</v>
      </c>
      <c r="D43" s="57"/>
      <c r="E43" s="57"/>
      <c r="F43" s="57"/>
      <c r="G43" s="57"/>
      <c r="H43" s="57"/>
      <c r="I43" s="57"/>
    </row>
    <row r="44" spans="1:9" x14ac:dyDescent="0.25">
      <c r="A44" s="57"/>
      <c r="B44" s="57"/>
      <c r="C44" s="57" t="s">
        <v>366</v>
      </c>
      <c r="D44" s="57"/>
      <c r="E44" s="57"/>
      <c r="F44" s="57"/>
      <c r="G44" s="57"/>
      <c r="H44" s="57"/>
      <c r="I44" s="57"/>
    </row>
    <row r="45" spans="1:9" x14ac:dyDescent="0.25">
      <c r="A45" s="57"/>
      <c r="B45" s="57"/>
      <c r="C45" s="57"/>
      <c r="D45" s="57"/>
      <c r="E45" s="57"/>
      <c r="F45" s="57"/>
      <c r="G45" s="57"/>
      <c r="H45" s="57"/>
      <c r="I45" s="57"/>
    </row>
    <row r="46" spans="1:9" x14ac:dyDescent="0.25">
      <c r="A46" s="57"/>
      <c r="B46" s="57"/>
      <c r="C46" s="57"/>
      <c r="D46" s="57"/>
      <c r="E46" s="57"/>
      <c r="F46" s="57"/>
      <c r="G46" s="57"/>
      <c r="H46" s="57"/>
      <c r="I46" s="57"/>
    </row>
    <row r="47" spans="1:9" ht="21" x14ac:dyDescent="0.3">
      <c r="A47" s="57"/>
      <c r="B47" s="58" t="s">
        <v>202</v>
      </c>
      <c r="C47" s="58"/>
      <c r="D47" s="58"/>
      <c r="E47" s="57"/>
      <c r="F47" s="57"/>
      <c r="G47" s="57"/>
      <c r="H47" s="57"/>
      <c r="I47" s="57"/>
    </row>
    <row r="48" spans="1:9" x14ac:dyDescent="0.25">
      <c r="A48" s="57"/>
      <c r="B48" s="57" t="s">
        <v>203</v>
      </c>
      <c r="C48" s="57"/>
      <c r="D48" s="57"/>
      <c r="E48" s="57"/>
      <c r="F48" s="57"/>
      <c r="G48" s="57"/>
      <c r="H48" s="57"/>
      <c r="I48" s="57"/>
    </row>
    <row r="49" spans="1:9" x14ac:dyDescent="0.25">
      <c r="A49" s="57"/>
      <c r="B49" s="57"/>
      <c r="C49" s="57" t="s">
        <v>176</v>
      </c>
      <c r="D49" s="57"/>
      <c r="E49" s="57"/>
      <c r="F49" s="57"/>
      <c r="G49" s="57"/>
      <c r="H49" s="57"/>
      <c r="I49" s="57"/>
    </row>
    <row r="50" spans="1:9" x14ac:dyDescent="0.25">
      <c r="A50" s="57"/>
      <c r="B50" s="57"/>
      <c r="C50" s="57" t="s">
        <v>204</v>
      </c>
      <c r="D50" s="57"/>
      <c r="E50" s="57"/>
      <c r="F50" s="57"/>
      <c r="G50" s="57"/>
      <c r="H50" s="57"/>
      <c r="I50" s="57"/>
    </row>
    <row r="51" spans="1:9" x14ac:dyDescent="0.25">
      <c r="A51" s="57"/>
      <c r="B51" s="57"/>
      <c r="C51" s="57" t="s">
        <v>205</v>
      </c>
      <c r="D51" s="57"/>
      <c r="E51" s="57"/>
      <c r="F51" s="57"/>
      <c r="G51" s="57"/>
      <c r="H51" s="57"/>
      <c r="I51" s="57"/>
    </row>
    <row r="52" spans="1:9" x14ac:dyDescent="0.25">
      <c r="A52" s="57"/>
      <c r="B52" s="57"/>
      <c r="C52" s="57" t="s">
        <v>206</v>
      </c>
      <c r="D52" s="57"/>
      <c r="E52" s="57"/>
      <c r="F52" s="57"/>
      <c r="G52" s="57"/>
      <c r="H52" s="57"/>
      <c r="I52" s="57"/>
    </row>
    <row r="53" spans="1:9" x14ac:dyDescent="0.25">
      <c r="A53" s="57"/>
      <c r="B53" s="57"/>
      <c r="C53" s="57" t="s">
        <v>207</v>
      </c>
      <c r="D53" s="57"/>
      <c r="E53" s="57"/>
      <c r="F53" s="57"/>
      <c r="G53" s="57"/>
      <c r="H53" s="57"/>
      <c r="I53" s="57"/>
    </row>
    <row r="54" spans="1:9" x14ac:dyDescent="0.25">
      <c r="A54" s="57"/>
      <c r="B54" s="57"/>
      <c r="C54" s="57" t="s">
        <v>208</v>
      </c>
      <c r="D54" s="57"/>
      <c r="E54" s="57"/>
      <c r="F54" s="57"/>
      <c r="G54" s="57"/>
      <c r="H54" s="57"/>
      <c r="I54" s="57"/>
    </row>
    <row r="55" spans="1:9" x14ac:dyDescent="0.25">
      <c r="A55" s="57"/>
      <c r="B55" s="57"/>
      <c r="C55" s="57" t="s">
        <v>180</v>
      </c>
      <c r="D55" s="57"/>
      <c r="E55" s="57"/>
      <c r="F55" s="57"/>
      <c r="G55" s="57"/>
      <c r="H55" s="57"/>
      <c r="I55" s="57"/>
    </row>
    <row r="56" spans="1:9" x14ac:dyDescent="0.25">
      <c r="A56" s="57"/>
      <c r="B56" s="57"/>
      <c r="C56" s="57" t="s">
        <v>181</v>
      </c>
      <c r="D56" s="57"/>
      <c r="E56" s="57"/>
      <c r="F56" s="57"/>
      <c r="G56" s="57"/>
      <c r="H56" s="57"/>
      <c r="I56" s="57"/>
    </row>
    <row r="57" spans="1:9" x14ac:dyDescent="0.25">
      <c r="A57" s="57"/>
      <c r="B57" s="57"/>
      <c r="C57" s="57" t="s">
        <v>182</v>
      </c>
      <c r="D57" s="57"/>
      <c r="E57" s="57"/>
      <c r="F57" s="57"/>
      <c r="G57" s="57"/>
      <c r="H57" s="57"/>
      <c r="I57" s="57"/>
    </row>
    <row r="58" spans="1:9" x14ac:dyDescent="0.25">
      <c r="A58" s="57"/>
      <c r="B58" s="57"/>
      <c r="C58" s="57"/>
      <c r="D58" s="57"/>
      <c r="E58" s="57"/>
      <c r="F58" s="57"/>
      <c r="G58" s="57"/>
      <c r="H58" s="57"/>
      <c r="I58" s="57"/>
    </row>
    <row r="59" spans="1:9" x14ac:dyDescent="0.25">
      <c r="A59" s="57"/>
      <c r="B59" s="57" t="s">
        <v>183</v>
      </c>
      <c r="C59" s="57"/>
      <c r="D59" s="57"/>
      <c r="E59" s="57"/>
      <c r="F59" s="57"/>
      <c r="G59" s="57"/>
      <c r="H59" s="57"/>
      <c r="I59" s="57"/>
    </row>
    <row r="60" spans="1:9" x14ac:dyDescent="0.25">
      <c r="A60" s="57"/>
      <c r="B60" s="57"/>
      <c r="C60" s="57" t="s">
        <v>184</v>
      </c>
      <c r="D60" s="57"/>
      <c r="E60" s="57"/>
      <c r="F60" s="57"/>
      <c r="G60" s="57"/>
      <c r="H60" s="57"/>
      <c r="I60" s="57"/>
    </row>
    <row r="61" spans="1:9" x14ac:dyDescent="0.25">
      <c r="A61" s="57"/>
      <c r="B61" s="57"/>
      <c r="C61" s="57" t="s">
        <v>185</v>
      </c>
      <c r="D61" s="57"/>
      <c r="E61" s="57"/>
      <c r="F61" s="57"/>
      <c r="G61" s="57"/>
      <c r="H61" s="57"/>
      <c r="I61" s="57"/>
    </row>
    <row r="62" spans="1:9" x14ac:dyDescent="0.25">
      <c r="A62" s="57"/>
      <c r="B62" s="57"/>
      <c r="C62" s="57" t="s">
        <v>186</v>
      </c>
      <c r="D62" s="57"/>
      <c r="E62" s="57"/>
      <c r="F62" s="57"/>
      <c r="G62" s="57"/>
      <c r="H62" s="57"/>
      <c r="I62" s="57"/>
    </row>
    <row r="63" spans="1:9" x14ac:dyDescent="0.25">
      <c r="A63" s="57"/>
      <c r="B63" s="57"/>
      <c r="C63" s="57"/>
      <c r="D63" s="57"/>
      <c r="E63" s="57"/>
      <c r="F63" s="57"/>
      <c r="G63" s="57"/>
      <c r="H63" s="57"/>
      <c r="I63" s="57"/>
    </row>
    <row r="64" spans="1:9" x14ac:dyDescent="0.25">
      <c r="A64" s="57"/>
      <c r="B64" s="57"/>
      <c r="C64" s="57" t="s">
        <v>187</v>
      </c>
      <c r="D64" s="57"/>
      <c r="E64" s="57"/>
      <c r="F64" s="57"/>
      <c r="G64" s="57"/>
      <c r="H64" s="57"/>
      <c r="I64" s="57"/>
    </row>
    <row r="65" spans="1:9" x14ac:dyDescent="0.25">
      <c r="A65" s="57"/>
      <c r="B65" s="57"/>
      <c r="C65" s="57">
        <v>1</v>
      </c>
      <c r="D65" s="57" t="s">
        <v>188</v>
      </c>
      <c r="E65" s="57"/>
      <c r="F65" s="57"/>
      <c r="G65" s="57"/>
      <c r="H65" s="57"/>
      <c r="I65" s="57"/>
    </row>
    <row r="66" spans="1:9" x14ac:dyDescent="0.25">
      <c r="A66" s="57"/>
      <c r="B66" s="57"/>
      <c r="C66" s="57"/>
      <c r="D66" s="57" t="s">
        <v>189</v>
      </c>
      <c r="E66" s="57"/>
      <c r="F66" s="57"/>
      <c r="G66" s="57"/>
      <c r="H66" s="57"/>
      <c r="I66" s="57"/>
    </row>
    <row r="67" spans="1:9" x14ac:dyDescent="0.25">
      <c r="A67" s="57"/>
      <c r="B67" s="57"/>
      <c r="C67" s="57">
        <v>2</v>
      </c>
      <c r="D67" s="57" t="s">
        <v>190</v>
      </c>
      <c r="E67" s="57"/>
      <c r="F67" s="57"/>
      <c r="G67" s="57"/>
      <c r="H67" s="57"/>
      <c r="I67" s="57"/>
    </row>
    <row r="68" spans="1:9" x14ac:dyDescent="0.25">
      <c r="A68" s="57"/>
      <c r="B68" s="57"/>
      <c r="C68" s="57"/>
      <c r="D68" s="57" t="s">
        <v>191</v>
      </c>
      <c r="E68" s="57"/>
      <c r="F68" s="57"/>
      <c r="G68" s="57"/>
      <c r="H68" s="57"/>
      <c r="I68" s="57"/>
    </row>
    <row r="69" spans="1:9" x14ac:dyDescent="0.25">
      <c r="A69" s="57"/>
      <c r="B69" s="57"/>
      <c r="C69" s="57">
        <v>3</v>
      </c>
      <c r="D69" s="57" t="s">
        <v>192</v>
      </c>
      <c r="E69" s="57"/>
      <c r="F69" s="57"/>
      <c r="G69" s="57"/>
      <c r="H69" s="57"/>
      <c r="I69" s="57"/>
    </row>
    <row r="70" spans="1:9" x14ac:dyDescent="0.25">
      <c r="A70" s="57"/>
      <c r="B70" s="57"/>
      <c r="C70" s="57"/>
      <c r="D70" s="57" t="s">
        <v>193</v>
      </c>
      <c r="E70" s="57"/>
      <c r="F70" s="57"/>
      <c r="G70" s="57"/>
      <c r="H70" s="57"/>
      <c r="I70" s="57"/>
    </row>
    <row r="71" spans="1:9" x14ac:dyDescent="0.25">
      <c r="A71" s="57"/>
      <c r="B71" s="57"/>
      <c r="C71" s="57"/>
      <c r="D71" s="57" t="s">
        <v>194</v>
      </c>
      <c r="E71" s="57"/>
      <c r="F71" s="57"/>
      <c r="G71" s="57"/>
      <c r="H71" s="57"/>
      <c r="I71" s="57"/>
    </row>
    <row r="72" spans="1:9" x14ac:dyDescent="0.25">
      <c r="A72" s="57"/>
      <c r="B72" s="57"/>
      <c r="C72" s="57"/>
      <c r="D72" s="57"/>
      <c r="E72" s="57"/>
      <c r="F72" s="57"/>
      <c r="G72" s="57"/>
      <c r="H72" s="57"/>
      <c r="I72" s="57"/>
    </row>
    <row r="73" spans="1:9" x14ac:dyDescent="0.25">
      <c r="A73" s="57"/>
      <c r="B73" s="57"/>
      <c r="C73" s="57" t="s">
        <v>195</v>
      </c>
      <c r="D73" s="57"/>
      <c r="E73" s="57"/>
      <c r="F73" s="57"/>
      <c r="G73" s="57"/>
      <c r="H73" s="57"/>
      <c r="I73" s="57"/>
    </row>
    <row r="74" spans="1:9" x14ac:dyDescent="0.25">
      <c r="A74" s="57"/>
      <c r="B74" s="57"/>
      <c r="C74" s="57"/>
      <c r="D74" s="57" t="s">
        <v>196</v>
      </c>
      <c r="E74" s="57"/>
      <c r="F74" s="57"/>
      <c r="G74" s="57"/>
      <c r="H74" s="57"/>
      <c r="I74" s="57"/>
    </row>
    <row r="75" spans="1:9" x14ac:dyDescent="0.25">
      <c r="A75" s="57"/>
      <c r="B75" s="57"/>
      <c r="C75" s="57"/>
      <c r="D75" s="57" t="s">
        <v>197</v>
      </c>
      <c r="E75" s="57"/>
      <c r="F75" s="57"/>
      <c r="G75" s="57"/>
      <c r="H75" s="57"/>
      <c r="I75" s="57"/>
    </row>
    <row r="76" spans="1:9" x14ac:dyDescent="0.25">
      <c r="A76" s="57"/>
      <c r="B76" s="57"/>
      <c r="C76" s="57"/>
      <c r="D76" s="57"/>
      <c r="E76" s="57"/>
      <c r="F76" s="57"/>
      <c r="G76" s="57"/>
      <c r="H76" s="57"/>
      <c r="I76" s="57"/>
    </row>
    <row r="77" spans="1:9" x14ac:dyDescent="0.25">
      <c r="A77" s="57"/>
      <c r="B77" s="57"/>
      <c r="C77" s="57" t="s">
        <v>198</v>
      </c>
      <c r="D77" s="57"/>
      <c r="E77" s="57"/>
      <c r="F77" s="57"/>
      <c r="G77" s="57"/>
      <c r="H77" s="57"/>
      <c r="I77" s="57"/>
    </row>
    <row r="78" spans="1:9" x14ac:dyDescent="0.25">
      <c r="A78" s="57"/>
      <c r="B78" s="57"/>
      <c r="C78" s="57" t="s">
        <v>199</v>
      </c>
      <c r="D78" s="57"/>
      <c r="E78" s="57"/>
      <c r="F78" s="57"/>
      <c r="G78" s="57"/>
      <c r="H78" s="57"/>
      <c r="I78" s="57"/>
    </row>
    <row r="79" spans="1:9" x14ac:dyDescent="0.25">
      <c r="A79" s="57"/>
      <c r="B79" s="57"/>
      <c r="C79" s="57" t="s">
        <v>200</v>
      </c>
      <c r="D79" s="57"/>
      <c r="E79" s="57"/>
      <c r="F79" s="57"/>
      <c r="G79" s="57"/>
      <c r="H79" s="57"/>
      <c r="I79" s="57"/>
    </row>
    <row r="80" spans="1:9" x14ac:dyDescent="0.25">
      <c r="A80" s="57"/>
      <c r="B80" s="57"/>
      <c r="C80" s="57" t="s">
        <v>201</v>
      </c>
      <c r="D80" s="57"/>
      <c r="E80" s="57"/>
      <c r="F80" s="57"/>
      <c r="G80" s="57"/>
      <c r="H80" s="57"/>
      <c r="I80" s="57"/>
    </row>
    <row r="81" spans="1:9" x14ac:dyDescent="0.25">
      <c r="A81" s="57"/>
      <c r="B81" s="57"/>
      <c r="C81" s="57"/>
      <c r="D81" s="57"/>
      <c r="E81" s="57"/>
      <c r="F81" s="57"/>
      <c r="G81" s="57"/>
      <c r="H81" s="57"/>
      <c r="I81" s="57"/>
    </row>
    <row r="82" spans="1:9" ht="21" x14ac:dyDescent="0.3">
      <c r="A82" s="57"/>
      <c r="B82" s="58" t="s">
        <v>209</v>
      </c>
      <c r="C82" s="58"/>
      <c r="D82" s="58"/>
      <c r="E82" s="57"/>
      <c r="F82" s="57"/>
      <c r="G82" s="57"/>
      <c r="H82" s="57"/>
      <c r="I82" s="57"/>
    </row>
    <row r="83" spans="1:9" x14ac:dyDescent="0.25">
      <c r="A83" s="57"/>
      <c r="B83" s="57" t="s">
        <v>210</v>
      </c>
      <c r="C83" s="57"/>
      <c r="D83" s="57"/>
      <c r="E83" s="57"/>
      <c r="F83" s="57"/>
      <c r="G83" s="57"/>
      <c r="H83" s="57"/>
      <c r="I83" s="57"/>
    </row>
    <row r="84" spans="1:9" x14ac:dyDescent="0.25">
      <c r="A84" s="57"/>
      <c r="B84" s="57"/>
      <c r="C84" s="57" t="s">
        <v>211</v>
      </c>
      <c r="D84" s="57"/>
      <c r="E84" s="57"/>
      <c r="F84" s="57"/>
      <c r="G84" s="57"/>
      <c r="H84" s="57"/>
      <c r="I84" s="57"/>
    </row>
    <row r="85" spans="1:9" x14ac:dyDescent="0.25">
      <c r="A85" s="57"/>
      <c r="B85" s="57"/>
      <c r="C85" s="57" t="s">
        <v>212</v>
      </c>
      <c r="D85" s="57"/>
      <c r="E85" s="57"/>
      <c r="F85" s="57"/>
      <c r="G85" s="57"/>
      <c r="H85" s="57"/>
      <c r="I85" s="57"/>
    </row>
    <row r="86" spans="1:9" x14ac:dyDescent="0.25">
      <c r="A86" s="57"/>
      <c r="B86" s="57"/>
      <c r="C86" s="57" t="s">
        <v>213</v>
      </c>
      <c r="D86" s="57"/>
      <c r="E86" s="57"/>
      <c r="F86" s="57"/>
      <c r="G86" s="57"/>
      <c r="H86" s="57"/>
      <c r="I86" s="57"/>
    </row>
    <row r="87" spans="1:9" x14ac:dyDescent="0.25">
      <c r="A87" s="57"/>
      <c r="B87" s="57"/>
      <c r="C87" s="57" t="s">
        <v>214</v>
      </c>
      <c r="D87" s="57"/>
      <c r="E87" s="57"/>
      <c r="F87" s="57"/>
      <c r="G87" s="57"/>
      <c r="H87" s="57"/>
      <c r="I87" s="57"/>
    </row>
    <row r="88" spans="1:9" x14ac:dyDescent="0.25">
      <c r="A88" s="57"/>
      <c r="B88" s="57"/>
      <c r="C88" s="57" t="s">
        <v>215</v>
      </c>
      <c r="D88" s="57"/>
      <c r="E88" s="57"/>
      <c r="F88" s="57"/>
      <c r="G88" s="57"/>
      <c r="H88" s="57"/>
      <c r="I88" s="57"/>
    </row>
    <row r="89" spans="1:9" x14ac:dyDescent="0.25">
      <c r="A89" s="57"/>
      <c r="B89" s="57"/>
      <c r="C89" s="57" t="s">
        <v>216</v>
      </c>
      <c r="D89" s="57"/>
      <c r="E89" s="57"/>
      <c r="F89" s="57"/>
      <c r="G89" s="57"/>
      <c r="H89" s="57"/>
      <c r="I89" s="57"/>
    </row>
    <row r="90" spans="1:9" x14ac:dyDescent="0.25">
      <c r="A90" s="57"/>
      <c r="B90" s="57"/>
      <c r="C90" s="57" t="s">
        <v>217</v>
      </c>
      <c r="D90" s="57"/>
      <c r="E90" s="57"/>
      <c r="F90" s="57"/>
      <c r="G90" s="57"/>
      <c r="H90" s="57"/>
      <c r="I90" s="57"/>
    </row>
    <row r="91" spans="1:9" x14ac:dyDescent="0.25">
      <c r="A91" s="57"/>
      <c r="B91" s="57"/>
      <c r="C91" s="57"/>
      <c r="D91" s="57"/>
      <c r="E91" s="57"/>
      <c r="F91" s="57"/>
      <c r="G91" s="57"/>
      <c r="H91" s="57"/>
      <c r="I91" s="57"/>
    </row>
    <row r="92" spans="1:9" x14ac:dyDescent="0.25">
      <c r="A92" s="57"/>
      <c r="B92" s="57" t="s">
        <v>183</v>
      </c>
      <c r="C92" s="57"/>
      <c r="D92" s="57"/>
      <c r="E92" s="57"/>
      <c r="F92" s="57"/>
      <c r="G92" s="57"/>
      <c r="H92" s="57"/>
      <c r="I92" s="57"/>
    </row>
    <row r="93" spans="1:9" x14ac:dyDescent="0.25">
      <c r="A93" s="57"/>
      <c r="B93" s="57"/>
      <c r="C93" s="57"/>
      <c r="D93" s="57" t="s">
        <v>218</v>
      </c>
      <c r="E93" s="57"/>
      <c r="F93" s="57"/>
      <c r="G93" s="57"/>
      <c r="H93" s="57"/>
      <c r="I93" s="57"/>
    </row>
    <row r="94" spans="1:9" x14ac:dyDescent="0.25">
      <c r="A94" s="57"/>
      <c r="B94" s="57"/>
      <c r="C94" s="57"/>
      <c r="D94" s="57"/>
      <c r="E94" s="57"/>
      <c r="F94" s="57"/>
      <c r="G94" s="57"/>
      <c r="H94" s="57"/>
      <c r="I94" s="57"/>
    </row>
    <row r="95" spans="1:9" x14ac:dyDescent="0.25">
      <c r="A95" s="57"/>
      <c r="B95" s="57"/>
      <c r="C95" s="57">
        <v>1</v>
      </c>
      <c r="D95" s="57" t="s">
        <v>219</v>
      </c>
      <c r="E95" s="57"/>
      <c r="F95" s="57"/>
      <c r="G95" s="57"/>
      <c r="H95" s="57"/>
      <c r="I95" s="57"/>
    </row>
    <row r="96" spans="1:9" x14ac:dyDescent="0.25">
      <c r="A96" s="57"/>
      <c r="B96" s="57"/>
      <c r="C96" s="57"/>
      <c r="D96" s="57"/>
      <c r="E96" s="57" t="s">
        <v>220</v>
      </c>
      <c r="F96" s="57"/>
      <c r="G96" s="57"/>
      <c r="H96" s="57"/>
      <c r="I96" s="57"/>
    </row>
    <row r="97" spans="1:9" x14ac:dyDescent="0.25">
      <c r="A97" s="57"/>
      <c r="B97" s="57"/>
      <c r="C97" s="57"/>
      <c r="D97" s="57"/>
      <c r="E97" s="57" t="s">
        <v>221</v>
      </c>
      <c r="F97" s="57"/>
      <c r="G97" s="57"/>
      <c r="H97" s="57"/>
      <c r="I97" s="57"/>
    </row>
    <row r="98" spans="1:9" x14ac:dyDescent="0.25">
      <c r="A98" s="57"/>
      <c r="B98" s="57"/>
      <c r="C98" s="57"/>
      <c r="D98" s="57"/>
      <c r="E98" s="57" t="s">
        <v>222</v>
      </c>
      <c r="F98" s="57"/>
      <c r="G98" s="57"/>
      <c r="H98" s="57"/>
      <c r="I98" s="57"/>
    </row>
    <row r="99" spans="1:9" x14ac:dyDescent="0.25">
      <c r="A99" s="57"/>
      <c r="B99" s="57"/>
      <c r="C99" s="57"/>
      <c r="D99" s="57"/>
      <c r="E99" s="57" t="s">
        <v>223</v>
      </c>
      <c r="F99" s="57"/>
      <c r="G99" s="57"/>
      <c r="H99" s="57"/>
      <c r="I99" s="57"/>
    </row>
    <row r="100" spans="1:9" x14ac:dyDescent="0.25">
      <c r="A100" s="57"/>
      <c r="B100" s="57"/>
      <c r="C100" s="57">
        <v>2</v>
      </c>
      <c r="D100" s="57" t="s">
        <v>224</v>
      </c>
      <c r="E100" s="57"/>
      <c r="F100" s="57"/>
      <c r="G100" s="57"/>
      <c r="H100" s="57"/>
      <c r="I100" s="57"/>
    </row>
    <row r="101" spans="1:9" x14ac:dyDescent="0.25">
      <c r="A101" s="57"/>
      <c r="B101" s="57"/>
      <c r="C101" s="57"/>
      <c r="D101" s="57"/>
      <c r="E101" s="57" t="s">
        <v>225</v>
      </c>
      <c r="F101" s="57"/>
      <c r="G101" s="57"/>
      <c r="H101" s="57"/>
      <c r="I101" s="57"/>
    </row>
    <row r="102" spans="1:9" x14ac:dyDescent="0.25">
      <c r="A102" s="57"/>
      <c r="B102" s="57"/>
      <c r="C102" s="57"/>
      <c r="D102" s="57"/>
      <c r="E102" s="57" t="s">
        <v>226</v>
      </c>
      <c r="F102" s="57"/>
      <c r="G102" s="57"/>
      <c r="H102" s="57"/>
      <c r="I102" s="57"/>
    </row>
    <row r="103" spans="1:9" x14ac:dyDescent="0.25">
      <c r="A103" s="57"/>
      <c r="B103" s="57"/>
      <c r="C103" s="57"/>
      <c r="D103" s="57"/>
      <c r="E103" s="57" t="s">
        <v>227</v>
      </c>
      <c r="F103" s="57"/>
      <c r="G103" s="57"/>
      <c r="H103" s="57"/>
      <c r="I103" s="57"/>
    </row>
    <row r="104" spans="1:9" x14ac:dyDescent="0.25">
      <c r="A104" s="57"/>
      <c r="B104" s="57"/>
      <c r="C104" s="57"/>
      <c r="D104" s="57"/>
      <c r="E104" s="57" t="s">
        <v>228</v>
      </c>
      <c r="F104" s="57"/>
      <c r="G104" s="57"/>
      <c r="H104" s="57"/>
      <c r="I104" s="57"/>
    </row>
    <row r="105" spans="1:9" x14ac:dyDescent="0.25">
      <c r="A105" s="57"/>
      <c r="B105" s="57"/>
      <c r="C105" s="57"/>
      <c r="D105" s="57"/>
      <c r="E105" s="57" t="s">
        <v>229</v>
      </c>
      <c r="F105" s="57"/>
      <c r="G105" s="57"/>
      <c r="H105" s="57"/>
      <c r="I105" s="57"/>
    </row>
    <row r="106" spans="1:9" x14ac:dyDescent="0.25">
      <c r="A106" s="57"/>
      <c r="B106" s="57"/>
      <c r="C106" s="57"/>
      <c r="D106" s="57"/>
      <c r="E106" s="57" t="s">
        <v>230</v>
      </c>
      <c r="F106" s="57"/>
      <c r="G106" s="57"/>
      <c r="H106" s="57"/>
      <c r="I106" s="57"/>
    </row>
    <row r="107" spans="1:9" ht="18" x14ac:dyDescent="0.25">
      <c r="A107" s="57"/>
      <c r="B107" s="57"/>
      <c r="C107" s="57"/>
      <c r="D107" s="57"/>
      <c r="E107" s="59" t="s">
        <v>231</v>
      </c>
      <c r="F107" s="59"/>
      <c r="G107" s="59"/>
      <c r="H107" s="59"/>
      <c r="I107" s="59"/>
    </row>
    <row r="108" spans="1:9" x14ac:dyDescent="0.25">
      <c r="A108" s="57"/>
      <c r="B108" s="57"/>
      <c r="C108" s="57"/>
      <c r="D108" s="57"/>
      <c r="E108" s="57" t="s">
        <v>232</v>
      </c>
      <c r="F108" s="57"/>
      <c r="G108" s="57"/>
      <c r="H108" s="57"/>
      <c r="I108" s="57"/>
    </row>
    <row r="109" spans="1:9" x14ac:dyDescent="0.25">
      <c r="A109" s="57"/>
      <c r="B109" s="57"/>
      <c r="C109" s="57">
        <v>3</v>
      </c>
      <c r="D109" s="57" t="s">
        <v>233</v>
      </c>
      <c r="E109" s="57"/>
      <c r="F109" s="57"/>
      <c r="G109" s="57"/>
      <c r="H109" s="57"/>
      <c r="I109" s="57"/>
    </row>
    <row r="110" spans="1:9" x14ac:dyDescent="0.25">
      <c r="A110" s="57"/>
      <c r="B110" s="57"/>
      <c r="C110" s="57">
        <v>4</v>
      </c>
      <c r="D110" s="57" t="s">
        <v>234</v>
      </c>
      <c r="E110" s="57"/>
      <c r="F110" s="57"/>
      <c r="G110" s="57"/>
      <c r="H110" s="57"/>
      <c r="I110" s="57"/>
    </row>
    <row r="111" spans="1:9" x14ac:dyDescent="0.25">
      <c r="A111" s="57"/>
      <c r="B111" s="57"/>
      <c r="C111" s="57">
        <v>5</v>
      </c>
      <c r="D111" s="57" t="s">
        <v>235</v>
      </c>
      <c r="E111" s="57"/>
      <c r="F111" s="57"/>
      <c r="G111" s="57"/>
      <c r="H111" s="57"/>
      <c r="I111" s="57"/>
    </row>
    <row r="112" spans="1:9" x14ac:dyDescent="0.25">
      <c r="A112" s="57"/>
      <c r="B112" s="57"/>
      <c r="C112" s="57"/>
      <c r="D112" s="57"/>
      <c r="E112" s="57"/>
      <c r="F112" s="57"/>
      <c r="G112" s="57"/>
      <c r="H112" s="57"/>
      <c r="I112" s="57"/>
    </row>
    <row r="113" spans="1:9" ht="18" x14ac:dyDescent="0.25">
      <c r="A113" s="57"/>
      <c r="B113" s="57"/>
      <c r="C113" s="57"/>
      <c r="D113" s="57"/>
      <c r="E113" s="59"/>
      <c r="F113" s="57"/>
      <c r="G113" s="57"/>
      <c r="H113" s="57"/>
      <c r="I113" s="57"/>
    </row>
    <row r="114" spans="1:9" x14ac:dyDescent="0.25">
      <c r="A114" s="57"/>
      <c r="B114" s="57"/>
      <c r="C114" s="57"/>
      <c r="D114" s="57"/>
      <c r="E114" s="57"/>
      <c r="F114" s="57"/>
      <c r="G114" s="57"/>
      <c r="H114" s="57"/>
      <c r="I114" s="57"/>
    </row>
    <row r="115" spans="1:9" ht="21" x14ac:dyDescent="0.3">
      <c r="A115" s="57"/>
      <c r="B115" s="58" t="s">
        <v>236</v>
      </c>
      <c r="C115" s="58"/>
      <c r="D115" s="58"/>
      <c r="E115" s="57"/>
      <c r="F115" s="57"/>
      <c r="G115" s="57"/>
      <c r="H115" s="57"/>
      <c r="I115" s="57"/>
    </row>
    <row r="116" spans="1:9" x14ac:dyDescent="0.25">
      <c r="A116" s="57"/>
      <c r="B116" s="57" t="s">
        <v>237</v>
      </c>
      <c r="C116" s="57"/>
      <c r="D116" s="57"/>
      <c r="E116" s="57"/>
      <c r="F116" s="57"/>
      <c r="G116" s="57"/>
      <c r="H116" s="57"/>
      <c r="I116" s="57"/>
    </row>
    <row r="117" spans="1:9" x14ac:dyDescent="0.25">
      <c r="A117" s="57"/>
      <c r="B117" s="57"/>
      <c r="C117" s="57" t="s">
        <v>238</v>
      </c>
      <c r="D117" s="57"/>
      <c r="E117" s="57"/>
      <c r="F117" s="57"/>
      <c r="G117" s="57"/>
      <c r="H117" s="57"/>
      <c r="I117" s="57"/>
    </row>
    <row r="118" spans="1:9" x14ac:dyDescent="0.25">
      <c r="A118" s="57"/>
      <c r="B118" s="57"/>
      <c r="C118" s="57" t="s">
        <v>239</v>
      </c>
      <c r="D118" s="57"/>
      <c r="E118" s="57"/>
      <c r="F118" s="57"/>
      <c r="G118" s="57"/>
      <c r="H118" s="57"/>
      <c r="I118" s="57"/>
    </row>
    <row r="119" spans="1:9" x14ac:dyDescent="0.25">
      <c r="A119" s="57"/>
      <c r="B119" s="57"/>
      <c r="C119" s="57" t="s">
        <v>240</v>
      </c>
      <c r="D119" s="57"/>
      <c r="E119" s="57"/>
      <c r="F119" s="57"/>
      <c r="G119" s="57"/>
      <c r="H119" s="57"/>
      <c r="I119" s="57"/>
    </row>
    <row r="120" spans="1:9" x14ac:dyDescent="0.25">
      <c r="A120" s="57"/>
      <c r="B120" s="57"/>
      <c r="C120" s="57" t="s">
        <v>241</v>
      </c>
      <c r="D120" s="57"/>
      <c r="E120" s="57"/>
      <c r="F120" s="57"/>
      <c r="G120" s="57"/>
      <c r="H120" s="57"/>
      <c r="I120" s="57"/>
    </row>
    <row r="121" spans="1:9" x14ac:dyDescent="0.25">
      <c r="A121" s="57"/>
      <c r="B121" s="57"/>
      <c r="C121" s="57" t="s">
        <v>242</v>
      </c>
      <c r="D121" s="57"/>
      <c r="E121" s="57"/>
      <c r="F121" s="57"/>
      <c r="G121" s="57"/>
      <c r="H121" s="57"/>
      <c r="I121" s="57"/>
    </row>
    <row r="122" spans="1:9" x14ac:dyDescent="0.25">
      <c r="A122" s="57"/>
      <c r="B122" s="57"/>
      <c r="C122" s="57" t="s">
        <v>243</v>
      </c>
      <c r="D122" s="57"/>
      <c r="E122" s="57"/>
      <c r="F122" s="57"/>
      <c r="G122" s="57"/>
      <c r="H122" s="57"/>
      <c r="I122" s="57"/>
    </row>
    <row r="123" spans="1:9" x14ac:dyDescent="0.25">
      <c r="A123" s="57"/>
      <c r="B123" s="57"/>
      <c r="C123" s="57" t="s">
        <v>244</v>
      </c>
      <c r="D123" s="57"/>
      <c r="E123" s="57"/>
      <c r="F123" s="57"/>
      <c r="G123" s="57"/>
      <c r="H123" s="57"/>
      <c r="I123" s="57"/>
    </row>
    <row r="124" spans="1:9" x14ac:dyDescent="0.25">
      <c r="A124" s="57"/>
      <c r="B124" s="57"/>
      <c r="C124" s="57"/>
      <c r="D124" s="57"/>
      <c r="E124" s="57"/>
      <c r="F124" s="57"/>
      <c r="G124" s="57"/>
      <c r="H124" s="57"/>
      <c r="I124" s="57"/>
    </row>
    <row r="125" spans="1:9" x14ac:dyDescent="0.25">
      <c r="A125" s="57"/>
      <c r="B125" s="57" t="s">
        <v>183</v>
      </c>
      <c r="C125" s="57"/>
      <c r="D125" s="57"/>
      <c r="E125" s="57"/>
      <c r="F125" s="57"/>
      <c r="G125" s="57"/>
      <c r="H125" s="57"/>
      <c r="I125" s="57"/>
    </row>
    <row r="126" spans="1:9" x14ac:dyDescent="0.25">
      <c r="A126" s="57"/>
      <c r="B126" s="57"/>
      <c r="C126" s="57">
        <v>1</v>
      </c>
      <c r="D126" s="57" t="s">
        <v>245</v>
      </c>
      <c r="E126" s="57"/>
      <c r="F126" s="57"/>
      <c r="G126" s="57"/>
      <c r="H126" s="57"/>
      <c r="I126" s="57"/>
    </row>
    <row r="127" spans="1:9" x14ac:dyDescent="0.25">
      <c r="A127" s="57"/>
      <c r="B127" s="57"/>
      <c r="C127" s="57"/>
      <c r="D127" s="57" t="s">
        <v>246</v>
      </c>
      <c r="E127" s="57"/>
      <c r="F127" s="57"/>
      <c r="G127" s="57"/>
      <c r="H127" s="57"/>
      <c r="I127" s="57"/>
    </row>
    <row r="128" spans="1:9" x14ac:dyDescent="0.25">
      <c r="A128" s="57"/>
      <c r="B128" s="57"/>
      <c r="C128" s="57">
        <v>2</v>
      </c>
      <c r="D128" s="57" t="s">
        <v>247</v>
      </c>
      <c r="E128" s="57"/>
      <c r="F128" s="57"/>
      <c r="G128" s="57"/>
      <c r="H128" s="57"/>
      <c r="I128" s="57"/>
    </row>
    <row r="129" spans="1:9" x14ac:dyDescent="0.25">
      <c r="A129" s="57"/>
      <c r="B129" s="57"/>
      <c r="C129" s="57"/>
      <c r="D129" s="57" t="s">
        <v>248</v>
      </c>
      <c r="E129" s="57"/>
      <c r="F129" s="57"/>
      <c r="G129" s="57"/>
      <c r="H129" s="57"/>
      <c r="I129" s="57"/>
    </row>
    <row r="130" spans="1:9" x14ac:dyDescent="0.25">
      <c r="A130" s="57"/>
      <c r="B130" s="57"/>
      <c r="C130" s="57">
        <v>3</v>
      </c>
      <c r="D130" s="57" t="s">
        <v>249</v>
      </c>
      <c r="E130" s="57"/>
      <c r="F130" s="57"/>
      <c r="G130" s="57"/>
      <c r="H130" s="57"/>
      <c r="I130" s="57"/>
    </row>
    <row r="131" spans="1:9" x14ac:dyDescent="0.25">
      <c r="A131" s="57"/>
      <c r="B131" s="57"/>
      <c r="C131" s="57"/>
      <c r="D131" s="57" t="s">
        <v>250</v>
      </c>
      <c r="E131" s="57"/>
      <c r="F131" s="57"/>
      <c r="G131" s="57"/>
      <c r="H131" s="57"/>
      <c r="I131" s="57"/>
    </row>
    <row r="132" spans="1:9" x14ac:dyDescent="0.25">
      <c r="A132" s="57"/>
      <c r="B132" s="57"/>
      <c r="C132" s="57">
        <v>4</v>
      </c>
      <c r="D132" s="57" t="s">
        <v>251</v>
      </c>
      <c r="E132" s="57"/>
      <c r="F132" s="57"/>
      <c r="G132" s="57"/>
      <c r="H132" s="57"/>
      <c r="I132" s="57"/>
    </row>
    <row r="133" spans="1:9" x14ac:dyDescent="0.25">
      <c r="A133" s="57"/>
      <c r="B133" s="57"/>
      <c r="C133" s="57"/>
      <c r="D133" s="57" t="s">
        <v>252</v>
      </c>
      <c r="E133" s="57"/>
      <c r="F133" s="57"/>
      <c r="G133" s="57"/>
      <c r="H133" s="57"/>
      <c r="I133" s="57"/>
    </row>
    <row r="134" spans="1:9" x14ac:dyDescent="0.25">
      <c r="A134" s="57"/>
      <c r="B134" s="57"/>
      <c r="C134" s="57">
        <v>5</v>
      </c>
      <c r="D134" s="57" t="s">
        <v>253</v>
      </c>
      <c r="E134" s="57"/>
      <c r="F134" s="57"/>
      <c r="G134" s="57"/>
      <c r="H134" s="57"/>
      <c r="I134" s="57"/>
    </row>
    <row r="135" spans="1:9" x14ac:dyDescent="0.25">
      <c r="A135" s="57"/>
      <c r="B135" s="57"/>
      <c r="C135" s="57"/>
      <c r="D135" s="57" t="s">
        <v>254</v>
      </c>
      <c r="E135" s="57"/>
      <c r="F135" s="57"/>
      <c r="G135" s="57"/>
      <c r="H135" s="57"/>
      <c r="I135" s="57"/>
    </row>
    <row r="136" spans="1:9" x14ac:dyDescent="0.25">
      <c r="A136" s="57"/>
      <c r="B136" s="57"/>
      <c r="C136" s="57">
        <v>6</v>
      </c>
      <c r="D136" s="57" t="s">
        <v>255</v>
      </c>
      <c r="E136" s="57"/>
      <c r="F136" s="57"/>
      <c r="G136" s="57"/>
      <c r="H136" s="57"/>
      <c r="I136" s="57"/>
    </row>
    <row r="137" spans="1:9" x14ac:dyDescent="0.25">
      <c r="A137" s="57"/>
      <c r="B137" s="57"/>
      <c r="C137" s="57">
        <v>7</v>
      </c>
      <c r="D137" s="57" t="s">
        <v>256</v>
      </c>
      <c r="E137" s="57"/>
      <c r="F137" s="57"/>
      <c r="G137" s="57"/>
      <c r="H137" s="57"/>
      <c r="I137" s="57"/>
    </row>
    <row r="138" spans="1:9" x14ac:dyDescent="0.25">
      <c r="A138" s="57"/>
      <c r="B138" s="57"/>
      <c r="C138" s="57"/>
      <c r="D138" s="57" t="s">
        <v>257</v>
      </c>
      <c r="E138" s="57"/>
      <c r="F138" s="57"/>
      <c r="G138" s="57"/>
      <c r="H138" s="57"/>
      <c r="I138" s="57"/>
    </row>
    <row r="139" spans="1:9" x14ac:dyDescent="0.25">
      <c r="A139" s="57"/>
      <c r="B139" s="57"/>
      <c r="C139" s="57">
        <v>8</v>
      </c>
      <c r="D139" s="57" t="s">
        <v>258</v>
      </c>
      <c r="E139" s="57"/>
      <c r="F139" s="57"/>
      <c r="G139" s="57"/>
      <c r="H139" s="57"/>
      <c r="I139" s="57"/>
    </row>
    <row r="140" spans="1:9" x14ac:dyDescent="0.25">
      <c r="A140" s="57"/>
      <c r="B140" s="57"/>
      <c r="C140" s="57">
        <v>9</v>
      </c>
      <c r="D140" s="57" t="s">
        <v>259</v>
      </c>
      <c r="E140" s="57"/>
      <c r="F140" s="57"/>
      <c r="G140" s="57"/>
      <c r="H140" s="57"/>
      <c r="I140" s="57"/>
    </row>
    <row r="141" spans="1:9" x14ac:dyDescent="0.25">
      <c r="A141" s="57"/>
      <c r="B141" s="57"/>
      <c r="C141" s="57">
        <v>10</v>
      </c>
      <c r="D141" s="57" t="s">
        <v>260</v>
      </c>
      <c r="E141" s="57"/>
      <c r="F141" s="57"/>
      <c r="G141" s="57"/>
      <c r="H141" s="57"/>
      <c r="I141" s="57"/>
    </row>
    <row r="142" spans="1:9" x14ac:dyDescent="0.25">
      <c r="A142" s="57"/>
      <c r="B142" s="57"/>
      <c r="C142" s="57">
        <v>11</v>
      </c>
      <c r="D142" s="57" t="s">
        <v>261</v>
      </c>
      <c r="E142" s="57"/>
      <c r="F142" s="57"/>
      <c r="G142" s="57"/>
      <c r="H142" s="57"/>
      <c r="I142" s="57"/>
    </row>
    <row r="143" spans="1:9" x14ac:dyDescent="0.25">
      <c r="A143" s="57"/>
      <c r="B143" s="57"/>
      <c r="C143" s="57">
        <v>12</v>
      </c>
      <c r="D143" s="57" t="s">
        <v>262</v>
      </c>
      <c r="E143" s="57"/>
      <c r="F143" s="57"/>
      <c r="G143" s="57"/>
      <c r="H143" s="57"/>
      <c r="I143" s="57"/>
    </row>
    <row r="144" spans="1:9" x14ac:dyDescent="0.25">
      <c r="A144" s="57"/>
      <c r="B144" s="57"/>
      <c r="C144" s="57"/>
      <c r="D144" s="57"/>
      <c r="E144" s="57"/>
      <c r="F144" s="57"/>
      <c r="G144" s="57"/>
      <c r="H144" s="57"/>
      <c r="I144" s="57"/>
    </row>
    <row r="145" spans="1:9" x14ac:dyDescent="0.25">
      <c r="A145" s="57"/>
      <c r="B145" s="57"/>
      <c r="C145" s="57"/>
      <c r="D145" s="57"/>
      <c r="E145" s="57"/>
      <c r="F145" s="57"/>
      <c r="G145" s="57"/>
      <c r="H145" s="57"/>
      <c r="I145" s="57"/>
    </row>
    <row r="146" spans="1:9" ht="21" x14ac:dyDescent="0.3">
      <c r="A146" s="57"/>
      <c r="B146" s="58" t="s">
        <v>263</v>
      </c>
      <c r="C146" s="58"/>
      <c r="D146" s="58"/>
      <c r="E146" s="57"/>
      <c r="F146" s="57"/>
      <c r="G146" s="57"/>
      <c r="H146" s="57"/>
      <c r="I146" s="57"/>
    </row>
    <row r="147" spans="1:9" x14ac:dyDescent="0.25">
      <c r="A147" s="57"/>
      <c r="B147" s="57" t="s">
        <v>264</v>
      </c>
      <c r="C147" s="57"/>
      <c r="D147" s="57"/>
      <c r="E147" s="57"/>
      <c r="F147" s="57"/>
      <c r="G147" s="57"/>
      <c r="H147" s="57"/>
      <c r="I147" s="57"/>
    </row>
    <row r="148" spans="1:9" x14ac:dyDescent="0.25">
      <c r="A148" s="57"/>
      <c r="B148" s="57"/>
      <c r="C148" s="57" t="s">
        <v>265</v>
      </c>
      <c r="D148" s="57"/>
      <c r="E148" s="57"/>
      <c r="F148" s="57"/>
      <c r="G148" s="57"/>
      <c r="H148" s="57"/>
      <c r="I148" s="57"/>
    </row>
    <row r="149" spans="1:9" x14ac:dyDescent="0.25">
      <c r="A149" s="57"/>
      <c r="B149" s="57"/>
      <c r="C149" s="57" t="s">
        <v>266</v>
      </c>
      <c r="D149" s="57"/>
      <c r="E149" s="57"/>
      <c r="F149" s="57"/>
      <c r="G149" s="57"/>
      <c r="H149" s="57"/>
      <c r="I149" s="57"/>
    </row>
    <row r="150" spans="1:9" x14ac:dyDescent="0.25">
      <c r="A150" s="57"/>
      <c r="B150" s="57"/>
      <c r="C150" s="57" t="s">
        <v>267</v>
      </c>
      <c r="D150" s="57"/>
      <c r="E150" s="57"/>
      <c r="F150" s="57"/>
      <c r="G150" s="57"/>
      <c r="H150" s="57"/>
      <c r="I150" s="57"/>
    </row>
    <row r="151" spans="1:9" x14ac:dyDescent="0.25">
      <c r="A151" s="57"/>
      <c r="B151" s="57"/>
      <c r="C151" s="57" t="s">
        <v>268</v>
      </c>
      <c r="D151" s="57"/>
      <c r="E151" s="57"/>
      <c r="F151" s="57"/>
      <c r="G151" s="57"/>
      <c r="H151" s="57"/>
      <c r="I151" s="57"/>
    </row>
    <row r="152" spans="1:9" x14ac:dyDescent="0.25">
      <c r="A152" s="57"/>
      <c r="B152" s="57"/>
      <c r="C152" s="57" t="s">
        <v>269</v>
      </c>
      <c r="D152" s="57"/>
      <c r="E152" s="57"/>
      <c r="F152" s="57"/>
      <c r="G152" s="57"/>
      <c r="H152" s="57"/>
      <c r="I152" s="57"/>
    </row>
    <row r="153" spans="1:9" x14ac:dyDescent="0.25">
      <c r="A153" s="57"/>
      <c r="B153" s="57"/>
      <c r="C153" s="57" t="s">
        <v>270</v>
      </c>
      <c r="D153" s="57"/>
      <c r="E153" s="57"/>
      <c r="F153" s="57"/>
      <c r="G153" s="57"/>
      <c r="H153" s="57"/>
      <c r="I153" s="57"/>
    </row>
    <row r="154" spans="1:9" x14ac:dyDescent="0.25">
      <c r="A154" s="57"/>
      <c r="B154" s="57"/>
      <c r="C154" s="57" t="s">
        <v>271</v>
      </c>
      <c r="D154" s="57"/>
      <c r="E154" s="57"/>
      <c r="F154" s="57"/>
      <c r="G154" s="57"/>
      <c r="H154" s="57"/>
      <c r="I154" s="57"/>
    </row>
    <row r="155" spans="1:9" x14ac:dyDescent="0.25">
      <c r="A155" s="57"/>
      <c r="B155" s="57"/>
      <c r="C155" s="57" t="s">
        <v>272</v>
      </c>
      <c r="D155" s="57"/>
      <c r="E155" s="57"/>
      <c r="F155" s="57"/>
      <c r="G155" s="57"/>
      <c r="H155" s="57"/>
      <c r="I155" s="57"/>
    </row>
    <row r="156" spans="1:9" x14ac:dyDescent="0.25">
      <c r="A156" s="57"/>
      <c r="B156" s="57"/>
      <c r="C156" s="57" t="s">
        <v>273</v>
      </c>
      <c r="D156" s="57"/>
      <c r="E156" s="57"/>
      <c r="F156" s="57"/>
      <c r="G156" s="57"/>
      <c r="H156" s="57"/>
      <c r="I156" s="57"/>
    </row>
    <row r="157" spans="1:9" x14ac:dyDescent="0.25">
      <c r="A157" s="57"/>
      <c r="B157" s="57"/>
      <c r="C157" s="57"/>
      <c r="D157" s="57"/>
      <c r="E157" s="57"/>
      <c r="F157" s="57"/>
      <c r="G157" s="57"/>
      <c r="H157" s="57"/>
      <c r="I157" s="57"/>
    </row>
    <row r="158" spans="1:9" x14ac:dyDescent="0.25">
      <c r="A158" s="57"/>
      <c r="B158" s="57"/>
      <c r="C158" s="57" t="s">
        <v>274</v>
      </c>
      <c r="D158" s="57"/>
      <c r="E158" s="57"/>
      <c r="F158" s="57"/>
      <c r="G158" s="57"/>
      <c r="H158" s="57"/>
      <c r="I158" s="57"/>
    </row>
    <row r="159" spans="1:9" x14ac:dyDescent="0.25">
      <c r="A159" s="57"/>
      <c r="B159" s="57"/>
      <c r="C159" s="57" t="s">
        <v>275</v>
      </c>
      <c r="D159" s="57"/>
      <c r="E159" s="57"/>
      <c r="F159" s="57"/>
      <c r="G159" s="57"/>
      <c r="H159" s="57"/>
      <c r="I159" s="57"/>
    </row>
    <row r="160" spans="1:9" x14ac:dyDescent="0.25">
      <c r="A160" s="57"/>
      <c r="B160" s="57"/>
      <c r="C160" s="57"/>
      <c r="D160" s="57"/>
      <c r="E160" s="57"/>
      <c r="F160" s="57"/>
      <c r="G160" s="57"/>
      <c r="H160" s="57"/>
      <c r="I160" s="57"/>
    </row>
    <row r="161" spans="1:9" x14ac:dyDescent="0.25">
      <c r="A161" s="57"/>
      <c r="B161" s="57" t="s">
        <v>183</v>
      </c>
      <c r="C161" s="57"/>
      <c r="D161" s="57"/>
      <c r="E161" s="57"/>
      <c r="F161" s="57"/>
      <c r="G161" s="57"/>
      <c r="H161" s="57"/>
      <c r="I161" s="57"/>
    </row>
    <row r="162" spans="1:9" x14ac:dyDescent="0.25">
      <c r="A162" s="57"/>
      <c r="B162" s="57">
        <v>1</v>
      </c>
      <c r="C162" s="57" t="s">
        <v>276</v>
      </c>
      <c r="D162" s="57"/>
      <c r="E162" s="57"/>
      <c r="F162" s="57"/>
      <c r="G162" s="57"/>
      <c r="H162" s="57"/>
      <c r="I162" s="57"/>
    </row>
    <row r="163" spans="1:9" x14ac:dyDescent="0.25">
      <c r="A163" s="57"/>
      <c r="B163" s="57">
        <v>2</v>
      </c>
      <c r="C163" s="57" t="s">
        <v>277</v>
      </c>
      <c r="D163" s="57"/>
      <c r="E163" s="57"/>
      <c r="F163" s="57"/>
      <c r="G163" s="57"/>
      <c r="H163" s="57"/>
      <c r="I163" s="57"/>
    </row>
    <row r="164" spans="1:9" x14ac:dyDescent="0.25">
      <c r="A164" s="57"/>
      <c r="B164" s="57">
        <v>3</v>
      </c>
      <c r="C164" s="57" t="s">
        <v>278</v>
      </c>
      <c r="D164" s="57"/>
      <c r="E164" s="57"/>
      <c r="F164" s="57"/>
      <c r="G164" s="57"/>
      <c r="H164" s="57"/>
      <c r="I164" s="57"/>
    </row>
    <row r="165" spans="1:9" x14ac:dyDescent="0.25">
      <c r="A165" s="57"/>
      <c r="B165" s="57"/>
      <c r="C165" s="57" t="s">
        <v>279</v>
      </c>
      <c r="D165" s="57"/>
      <c r="E165" s="57"/>
      <c r="F165" s="57"/>
      <c r="G165" s="57"/>
      <c r="H165" s="57"/>
      <c r="I165" s="57"/>
    </row>
    <row r="166" spans="1:9" x14ac:dyDescent="0.25">
      <c r="A166" s="57"/>
      <c r="B166" s="57"/>
      <c r="C166" s="57" t="s">
        <v>280</v>
      </c>
      <c r="D166" s="57"/>
      <c r="E166" s="57"/>
      <c r="F166" s="57"/>
      <c r="G166" s="57"/>
      <c r="H166" s="57"/>
      <c r="I166" s="57"/>
    </row>
    <row r="167" spans="1:9" x14ac:dyDescent="0.25">
      <c r="A167" s="57"/>
      <c r="B167" s="57"/>
      <c r="C167" s="57"/>
      <c r="D167" s="57"/>
      <c r="E167" s="57"/>
      <c r="F167" s="57"/>
      <c r="G167" s="57"/>
      <c r="H167" s="57"/>
      <c r="I167" s="57"/>
    </row>
    <row r="168" spans="1:9" x14ac:dyDescent="0.25">
      <c r="A168" s="57"/>
      <c r="B168" s="57"/>
      <c r="C168" s="57"/>
      <c r="D168" s="57"/>
      <c r="E168" s="57"/>
      <c r="F168" s="57"/>
      <c r="G168" s="57"/>
      <c r="H168" s="57"/>
      <c r="I168" s="57"/>
    </row>
    <row r="169" spans="1:9" x14ac:dyDescent="0.25">
      <c r="A169" s="57"/>
      <c r="B169" s="57"/>
      <c r="C169" s="57"/>
      <c r="D169" s="57"/>
      <c r="E169" s="57"/>
      <c r="F169" s="57"/>
      <c r="G169" s="57"/>
      <c r="H169" s="57"/>
      <c r="I169" s="57"/>
    </row>
    <row r="170" spans="1:9" x14ac:dyDescent="0.25">
      <c r="A170" s="57"/>
      <c r="B170" s="57" t="s">
        <v>281</v>
      </c>
      <c r="C170" s="57"/>
      <c r="D170" s="57"/>
      <c r="E170" s="57"/>
      <c r="F170" s="57"/>
      <c r="G170" s="57"/>
      <c r="H170" s="57"/>
      <c r="I170" s="57"/>
    </row>
    <row r="171" spans="1:9" ht="18" x14ac:dyDescent="0.25">
      <c r="A171" s="57"/>
      <c r="B171" s="57">
        <v>1</v>
      </c>
      <c r="C171" s="60" t="s">
        <v>282</v>
      </c>
      <c r="D171" s="60"/>
      <c r="E171" s="57"/>
      <c r="F171" s="57"/>
      <c r="G171" s="57"/>
      <c r="H171" s="57"/>
      <c r="I171" s="57"/>
    </row>
    <row r="172" spans="1:9" ht="18" x14ac:dyDescent="0.25">
      <c r="A172" s="57"/>
      <c r="B172" s="57"/>
      <c r="C172" s="60"/>
      <c r="D172" s="60" t="s">
        <v>283</v>
      </c>
      <c r="E172" s="60"/>
      <c r="F172" s="60"/>
      <c r="G172" s="57"/>
      <c r="H172" s="57"/>
      <c r="I172" s="57"/>
    </row>
    <row r="173" spans="1:9" ht="18" x14ac:dyDescent="0.25">
      <c r="A173" s="57"/>
      <c r="B173" s="57"/>
      <c r="C173" s="60"/>
      <c r="D173" s="60" t="s">
        <v>284</v>
      </c>
      <c r="E173" s="60"/>
      <c r="F173" s="60"/>
      <c r="G173" s="60"/>
      <c r="H173" s="60"/>
      <c r="I173" s="60"/>
    </row>
    <row r="174" spans="1:9" ht="18" x14ac:dyDescent="0.25">
      <c r="A174" s="57"/>
      <c r="B174" s="57"/>
      <c r="C174" s="60"/>
      <c r="D174" s="60" t="s">
        <v>285</v>
      </c>
      <c r="E174" s="60"/>
      <c r="F174" s="60"/>
      <c r="G174" s="60"/>
      <c r="H174" s="60"/>
      <c r="I174" s="60"/>
    </row>
    <row r="175" spans="1:9" ht="18" x14ac:dyDescent="0.25">
      <c r="A175" s="57"/>
      <c r="B175" s="57">
        <v>2</v>
      </c>
      <c r="C175" s="57" t="s">
        <v>286</v>
      </c>
      <c r="D175" s="57"/>
      <c r="E175" s="57"/>
      <c r="F175" s="57"/>
      <c r="G175" s="57"/>
      <c r="H175" s="57"/>
      <c r="I175" s="57"/>
    </row>
    <row r="176" spans="1:9" x14ac:dyDescent="0.25">
      <c r="A176" s="57"/>
      <c r="B176" s="57">
        <v>3</v>
      </c>
      <c r="C176" s="57" t="s">
        <v>287</v>
      </c>
      <c r="D176" s="57"/>
      <c r="E176" s="57"/>
      <c r="F176" s="57"/>
      <c r="G176" s="57"/>
      <c r="H176" s="57"/>
      <c r="I176" s="57"/>
    </row>
    <row r="177" spans="1:9" ht="18" x14ac:dyDescent="0.25">
      <c r="A177" s="57"/>
      <c r="B177" s="61">
        <v>4</v>
      </c>
      <c r="C177" s="61" t="s">
        <v>288</v>
      </c>
      <c r="D177" s="61"/>
      <c r="E177" s="61"/>
      <c r="F177" s="61"/>
      <c r="G177" s="61"/>
      <c r="H177" s="61"/>
      <c r="I177" s="61"/>
    </row>
    <row r="178" spans="1:9" x14ac:dyDescent="0.25">
      <c r="A178" s="57"/>
      <c r="B178" s="57">
        <v>5</v>
      </c>
      <c r="C178" s="57" t="s">
        <v>289</v>
      </c>
      <c r="D178" s="57"/>
      <c r="E178" s="57"/>
      <c r="F178" s="57"/>
      <c r="G178" s="57"/>
      <c r="H178" s="57"/>
      <c r="I178" s="57"/>
    </row>
    <row r="179" spans="1:9" x14ac:dyDescent="0.25">
      <c r="A179" s="57"/>
      <c r="B179" s="57"/>
      <c r="C179" s="57"/>
      <c r="D179" s="57"/>
      <c r="E179" s="57"/>
      <c r="F179" s="57"/>
      <c r="G179" s="57"/>
      <c r="H179" s="57"/>
      <c r="I179" s="57"/>
    </row>
    <row r="180" spans="1:9" x14ac:dyDescent="0.25">
      <c r="A180" s="57"/>
      <c r="B180" s="57"/>
      <c r="C180" s="57"/>
      <c r="D180" s="57"/>
      <c r="E180" s="57"/>
      <c r="F180" s="57"/>
      <c r="G180" s="57"/>
      <c r="H180" s="57"/>
      <c r="I180" s="57"/>
    </row>
    <row r="181" spans="1:9" ht="21" x14ac:dyDescent="0.3">
      <c r="A181" s="57"/>
      <c r="B181" s="58" t="s">
        <v>290</v>
      </c>
      <c r="C181" s="58"/>
      <c r="D181" s="58"/>
      <c r="E181" s="57"/>
      <c r="F181" s="57"/>
      <c r="G181" s="57"/>
      <c r="H181" s="57"/>
      <c r="I181" s="57"/>
    </row>
    <row r="182" spans="1:9" x14ac:dyDescent="0.25">
      <c r="A182" s="57"/>
      <c r="B182" s="57" t="s">
        <v>291</v>
      </c>
      <c r="C182" s="57"/>
      <c r="D182" s="57"/>
      <c r="E182" s="57"/>
      <c r="F182" s="57"/>
      <c r="G182" s="57"/>
      <c r="H182" s="57"/>
      <c r="I182" s="57"/>
    </row>
    <row r="183" spans="1:9" x14ac:dyDescent="0.25">
      <c r="A183" s="57"/>
      <c r="B183" s="57"/>
      <c r="C183" s="57" t="s">
        <v>292</v>
      </c>
      <c r="D183" s="57"/>
      <c r="E183" s="57"/>
      <c r="F183" s="57"/>
      <c r="G183" s="57"/>
      <c r="H183" s="57"/>
      <c r="I183" s="57"/>
    </row>
    <row r="184" spans="1:9" x14ac:dyDescent="0.25">
      <c r="A184" s="57"/>
      <c r="B184" s="57"/>
      <c r="C184" s="57" t="s">
        <v>293</v>
      </c>
      <c r="D184" s="57"/>
      <c r="E184" s="57"/>
      <c r="F184" s="57"/>
      <c r="G184" s="57"/>
      <c r="H184" s="57"/>
      <c r="I184" s="57"/>
    </row>
    <row r="185" spans="1:9" x14ac:dyDescent="0.25">
      <c r="A185" s="57"/>
      <c r="B185" s="57"/>
      <c r="C185" s="57" t="s">
        <v>294</v>
      </c>
      <c r="D185" s="57"/>
      <c r="E185" s="57"/>
      <c r="F185" s="57"/>
      <c r="G185" s="57"/>
      <c r="H185" s="57"/>
      <c r="I185" s="57"/>
    </row>
    <row r="186" spans="1:9" x14ac:dyDescent="0.25">
      <c r="A186" s="57"/>
      <c r="B186" s="57"/>
      <c r="C186" s="57" t="s">
        <v>295</v>
      </c>
      <c r="D186" s="57"/>
      <c r="E186" s="57"/>
      <c r="F186" s="57"/>
      <c r="G186" s="57"/>
      <c r="H186" s="57"/>
      <c r="I186" s="57"/>
    </row>
    <row r="187" spans="1:9" x14ac:dyDescent="0.25">
      <c r="A187" s="57"/>
      <c r="B187" s="57"/>
      <c r="C187" s="57" t="s">
        <v>296</v>
      </c>
      <c r="D187" s="57"/>
      <c r="E187" s="57"/>
      <c r="F187" s="57"/>
      <c r="G187" s="57"/>
      <c r="H187" s="57"/>
      <c r="I187" s="57"/>
    </row>
    <row r="188" spans="1:9" x14ac:dyDescent="0.25">
      <c r="A188" s="57"/>
      <c r="B188" s="57"/>
      <c r="C188" s="57" t="s">
        <v>297</v>
      </c>
      <c r="D188" s="57"/>
      <c r="E188" s="57"/>
      <c r="F188" s="57"/>
      <c r="G188" s="57"/>
      <c r="H188" s="57"/>
      <c r="I188" s="57"/>
    </row>
    <row r="189" spans="1:9" x14ac:dyDescent="0.25">
      <c r="A189" s="57"/>
      <c r="B189" s="57"/>
      <c r="C189" s="57"/>
      <c r="D189" s="57"/>
      <c r="E189" s="57"/>
      <c r="F189" s="57"/>
      <c r="G189" s="57"/>
      <c r="H189" s="57"/>
      <c r="I189" s="57"/>
    </row>
    <row r="190" spans="1:9" x14ac:dyDescent="0.25">
      <c r="A190" s="57"/>
      <c r="B190" s="57"/>
      <c r="C190" s="57" t="s">
        <v>298</v>
      </c>
      <c r="D190" s="57"/>
      <c r="E190" s="57"/>
      <c r="F190" s="57"/>
      <c r="G190" s="57"/>
      <c r="H190" s="57"/>
      <c r="I190" s="57"/>
    </row>
    <row r="191" spans="1:9" x14ac:dyDescent="0.25">
      <c r="A191" s="57"/>
      <c r="B191" s="57"/>
      <c r="C191" s="57" t="s">
        <v>299</v>
      </c>
      <c r="D191" s="57"/>
      <c r="E191" s="57"/>
      <c r="F191" s="57"/>
      <c r="G191" s="57"/>
      <c r="H191" s="57"/>
      <c r="I191" s="57"/>
    </row>
    <row r="192" spans="1:9" x14ac:dyDescent="0.25">
      <c r="A192" s="57"/>
      <c r="B192" s="57"/>
      <c r="C192" s="57" t="s">
        <v>300</v>
      </c>
      <c r="D192" s="57"/>
      <c r="E192" s="57"/>
      <c r="F192" s="57"/>
      <c r="G192" s="57"/>
      <c r="H192" s="57"/>
      <c r="I192" s="57"/>
    </row>
    <row r="193" spans="1:9" x14ac:dyDescent="0.25">
      <c r="A193" s="57"/>
      <c r="B193" s="57"/>
      <c r="C193" s="57" t="s">
        <v>301</v>
      </c>
      <c r="D193" s="57"/>
      <c r="E193" s="57"/>
      <c r="F193" s="57"/>
      <c r="G193" s="57"/>
      <c r="H193" s="57"/>
      <c r="I193" s="57" t="s">
        <v>302</v>
      </c>
    </row>
    <row r="194" spans="1:9" x14ac:dyDescent="0.25">
      <c r="A194" s="57"/>
      <c r="B194" s="57"/>
      <c r="C194" s="57" t="s">
        <v>303</v>
      </c>
      <c r="D194" s="57"/>
      <c r="E194" s="57"/>
      <c r="F194" s="57"/>
      <c r="G194" s="57"/>
      <c r="H194" s="57"/>
      <c r="I194" s="57"/>
    </row>
    <row r="195" spans="1:9" x14ac:dyDescent="0.25">
      <c r="A195" s="57"/>
      <c r="B195" s="57"/>
      <c r="C195" s="57"/>
      <c r="D195" s="57"/>
      <c r="E195" s="57"/>
      <c r="F195" s="57"/>
      <c r="G195" s="57"/>
      <c r="H195" s="57"/>
      <c r="I195" s="57"/>
    </row>
    <row r="196" spans="1:9" x14ac:dyDescent="0.25">
      <c r="A196" s="57"/>
      <c r="B196" s="57"/>
      <c r="C196" s="57" t="s">
        <v>304</v>
      </c>
      <c r="D196" s="57"/>
      <c r="E196" s="57"/>
      <c r="F196" s="57"/>
      <c r="G196" s="57"/>
      <c r="H196" s="57"/>
      <c r="I196" s="57"/>
    </row>
    <row r="197" spans="1:9" x14ac:dyDescent="0.25">
      <c r="A197" s="57"/>
      <c r="B197" s="57"/>
      <c r="C197" s="57" t="s">
        <v>305</v>
      </c>
      <c r="D197" s="57"/>
      <c r="E197" s="57"/>
      <c r="F197" s="57"/>
      <c r="G197" s="57"/>
      <c r="H197" s="57"/>
      <c r="I197" s="57"/>
    </row>
    <row r="198" spans="1:9" x14ac:dyDescent="0.25">
      <c r="A198" s="57"/>
      <c r="B198" s="57"/>
      <c r="C198" s="57"/>
      <c r="D198" s="57"/>
      <c r="E198" s="57"/>
      <c r="F198" s="57"/>
      <c r="G198" s="57"/>
      <c r="H198" s="57"/>
      <c r="I198" s="57"/>
    </row>
    <row r="199" spans="1:9" x14ac:dyDescent="0.25">
      <c r="A199" s="57"/>
      <c r="B199" s="57" t="s">
        <v>183</v>
      </c>
      <c r="C199" s="57"/>
      <c r="D199" s="57"/>
      <c r="E199" s="57"/>
      <c r="F199" s="57"/>
      <c r="G199" s="57"/>
      <c r="H199" s="57"/>
      <c r="I199" s="57"/>
    </row>
    <row r="200" spans="1:9" x14ac:dyDescent="0.25">
      <c r="A200" s="57"/>
      <c r="B200" s="57">
        <v>1</v>
      </c>
      <c r="C200" s="57" t="s">
        <v>282</v>
      </c>
      <c r="D200" s="57"/>
      <c r="E200" s="57"/>
      <c r="F200" s="57"/>
      <c r="G200" s="57"/>
      <c r="H200" s="57"/>
      <c r="I200" s="57"/>
    </row>
    <row r="201" spans="1:9" x14ac:dyDescent="0.25">
      <c r="A201" s="57"/>
      <c r="B201" s="57"/>
      <c r="C201" s="57"/>
      <c r="D201" s="57" t="s">
        <v>283</v>
      </c>
      <c r="E201" s="57"/>
      <c r="F201" s="57"/>
      <c r="G201" s="57"/>
      <c r="H201" s="57"/>
      <c r="I201" s="57"/>
    </row>
    <row r="202" spans="1:9" x14ac:dyDescent="0.25">
      <c r="A202" s="57"/>
      <c r="B202" s="57"/>
      <c r="C202" s="57"/>
      <c r="D202" s="57" t="s">
        <v>284</v>
      </c>
      <c r="E202" s="57"/>
      <c r="F202" s="57"/>
      <c r="G202" s="57"/>
      <c r="H202" s="57"/>
      <c r="I202" s="57"/>
    </row>
    <row r="203" spans="1:9" x14ac:dyDescent="0.25">
      <c r="A203" s="57"/>
      <c r="B203" s="57"/>
      <c r="C203" s="57"/>
      <c r="D203" s="57" t="s">
        <v>285</v>
      </c>
      <c r="E203" s="57"/>
      <c r="F203" s="57"/>
      <c r="G203" s="57"/>
      <c r="H203" s="57"/>
      <c r="I203" s="57"/>
    </row>
    <row r="204" spans="1:9" x14ac:dyDescent="0.25">
      <c r="A204" s="57"/>
      <c r="B204" s="57">
        <v>2</v>
      </c>
      <c r="C204" s="57" t="s">
        <v>306</v>
      </c>
      <c r="D204" s="57"/>
      <c r="E204" s="57"/>
      <c r="F204" s="57"/>
      <c r="G204" s="57"/>
      <c r="H204" s="57"/>
      <c r="I204" s="57"/>
    </row>
    <row r="205" spans="1:9" x14ac:dyDescent="0.25">
      <c r="A205" s="57"/>
      <c r="B205" s="57">
        <v>3</v>
      </c>
      <c r="C205" s="57" t="s">
        <v>287</v>
      </c>
      <c r="D205" s="57"/>
      <c r="E205" s="57"/>
      <c r="F205" s="57"/>
      <c r="G205" s="57"/>
      <c r="H205" s="57"/>
      <c r="I205" s="57"/>
    </row>
    <row r="206" spans="1:9" x14ac:dyDescent="0.25">
      <c r="A206" s="57"/>
      <c r="B206" s="57">
        <v>4</v>
      </c>
      <c r="C206" s="57" t="s">
        <v>288</v>
      </c>
      <c r="D206" s="57"/>
      <c r="E206" s="57"/>
      <c r="F206" s="57"/>
      <c r="G206" s="57"/>
      <c r="H206" s="57"/>
      <c r="I206" s="57"/>
    </row>
    <row r="207" spans="1:9" x14ac:dyDescent="0.25">
      <c r="A207" s="57"/>
      <c r="B207" s="57">
        <v>5</v>
      </c>
      <c r="C207" s="57" t="s">
        <v>289</v>
      </c>
      <c r="D207" s="57"/>
      <c r="E207" s="57"/>
      <c r="F207" s="57"/>
      <c r="G207" s="57"/>
      <c r="H207" s="57"/>
      <c r="I207" s="57"/>
    </row>
    <row r="208" spans="1:9" x14ac:dyDescent="0.25">
      <c r="A208" s="57"/>
      <c r="B208" s="57"/>
      <c r="C208" s="57"/>
      <c r="D208" s="57"/>
      <c r="E208" s="57"/>
      <c r="F208" s="57"/>
      <c r="G208" s="57"/>
      <c r="H208" s="57"/>
      <c r="I208" s="57"/>
    </row>
    <row r="209" spans="1:9" x14ac:dyDescent="0.25">
      <c r="A209" s="57"/>
      <c r="B209" s="57" t="s">
        <v>307</v>
      </c>
      <c r="C209" s="57"/>
      <c r="D209" s="57"/>
      <c r="E209" s="57"/>
      <c r="F209" s="57"/>
      <c r="G209" s="57"/>
      <c r="H209" s="57"/>
      <c r="I209" s="57"/>
    </row>
    <row r="210" spans="1:9" x14ac:dyDescent="0.25">
      <c r="A210" s="57"/>
      <c r="B210" s="57">
        <v>1</v>
      </c>
      <c r="C210" s="57" t="s">
        <v>308</v>
      </c>
      <c r="D210" s="57"/>
      <c r="E210" s="57"/>
      <c r="F210" s="57"/>
      <c r="G210" s="57" t="s">
        <v>309</v>
      </c>
      <c r="H210" s="57"/>
      <c r="I210" s="57"/>
    </row>
    <row r="211" spans="1:9" x14ac:dyDescent="0.25">
      <c r="A211" s="57"/>
      <c r="B211" s="57">
        <v>2</v>
      </c>
      <c r="C211" s="57" t="s">
        <v>310</v>
      </c>
      <c r="D211" s="57"/>
      <c r="E211" s="57"/>
      <c r="F211" s="57"/>
      <c r="G211" s="57" t="s">
        <v>311</v>
      </c>
      <c r="H211" s="57"/>
      <c r="I211" s="57"/>
    </row>
    <row r="212" spans="1:9" x14ac:dyDescent="0.25">
      <c r="A212" s="57"/>
      <c r="B212" s="57"/>
      <c r="C212" s="57"/>
      <c r="D212" s="57"/>
      <c r="E212" s="57"/>
      <c r="F212" s="57"/>
      <c r="G212" s="57"/>
      <c r="H212" s="57"/>
      <c r="I212" s="57"/>
    </row>
    <row r="213" spans="1:9" x14ac:dyDescent="0.25">
      <c r="A213" s="57"/>
      <c r="B213" s="57"/>
      <c r="C213" s="57"/>
      <c r="D213" s="57"/>
      <c r="E213" s="57"/>
      <c r="F213" s="57"/>
      <c r="G213" s="57"/>
      <c r="H213" s="57"/>
      <c r="I213" s="57"/>
    </row>
    <row r="214" spans="1:9" ht="21" x14ac:dyDescent="0.3">
      <c r="A214" s="57"/>
      <c r="B214" s="58" t="s">
        <v>312</v>
      </c>
      <c r="C214" s="58"/>
      <c r="D214" s="58"/>
      <c r="E214" s="57"/>
      <c r="F214" s="57"/>
      <c r="G214" s="57"/>
      <c r="H214" s="57"/>
      <c r="I214" s="57"/>
    </row>
    <row r="215" spans="1:9" x14ac:dyDescent="0.25">
      <c r="A215" s="57"/>
      <c r="B215" s="57"/>
      <c r="C215" s="57" t="s">
        <v>313</v>
      </c>
      <c r="D215" s="57"/>
      <c r="E215" s="57"/>
      <c r="F215" s="57"/>
      <c r="G215" s="57"/>
      <c r="H215" s="57"/>
      <c r="I215" s="57"/>
    </row>
    <row r="216" spans="1:9" x14ac:dyDescent="0.25">
      <c r="A216" s="57"/>
      <c r="B216" s="57"/>
      <c r="C216" s="57" t="s">
        <v>314</v>
      </c>
      <c r="D216" s="57"/>
      <c r="E216" s="57"/>
      <c r="F216" s="57"/>
      <c r="G216" s="57"/>
      <c r="H216" s="57"/>
      <c r="I216" s="57"/>
    </row>
    <row r="217" spans="1:9" x14ac:dyDescent="0.25">
      <c r="A217" s="57"/>
      <c r="B217" s="57"/>
      <c r="C217" s="57" t="s">
        <v>315</v>
      </c>
      <c r="D217" s="57"/>
      <c r="E217" s="57"/>
      <c r="F217" s="57"/>
      <c r="G217" s="57"/>
      <c r="H217" s="57"/>
      <c r="I217" s="57"/>
    </row>
    <row r="218" spans="1:9" ht="18" x14ac:dyDescent="0.25">
      <c r="A218" s="57"/>
      <c r="B218" s="57"/>
      <c r="C218" s="61" t="s">
        <v>316</v>
      </c>
      <c r="D218" s="61"/>
      <c r="E218" s="61"/>
      <c r="F218" s="57"/>
      <c r="G218" s="57"/>
      <c r="H218" s="57"/>
      <c r="I218" s="57"/>
    </row>
    <row r="219" spans="1:9" ht="18" x14ac:dyDescent="0.25">
      <c r="A219" s="57"/>
      <c r="B219" s="57"/>
      <c r="C219" s="61" t="s">
        <v>317</v>
      </c>
      <c r="D219" s="61"/>
      <c r="E219" s="61"/>
      <c r="F219" s="61"/>
      <c r="G219" s="61"/>
      <c r="H219" s="61"/>
      <c r="I219" s="61"/>
    </row>
    <row r="220" spans="1:9" ht="18" x14ac:dyDescent="0.25">
      <c r="A220" s="57"/>
      <c r="B220" s="57"/>
      <c r="C220" s="61" t="s">
        <v>318</v>
      </c>
      <c r="D220" s="61"/>
      <c r="E220" s="61"/>
      <c r="F220" s="61"/>
      <c r="G220" s="61"/>
      <c r="H220" s="61" t="s">
        <v>319</v>
      </c>
      <c r="I220" s="61"/>
    </row>
    <row r="221" spans="1:9" ht="18" x14ac:dyDescent="0.25">
      <c r="A221" s="57"/>
      <c r="B221" s="57"/>
      <c r="C221" s="61" t="s">
        <v>320</v>
      </c>
      <c r="D221" s="61"/>
      <c r="E221" s="61"/>
      <c r="F221" s="61"/>
      <c r="G221" s="57"/>
      <c r="H221" s="57"/>
      <c r="I221" s="57"/>
    </row>
    <row r="222" spans="1:9" ht="18" x14ac:dyDescent="0.25">
      <c r="A222" s="57"/>
      <c r="B222" s="57"/>
      <c r="C222" s="61" t="s">
        <v>321</v>
      </c>
      <c r="D222" s="61"/>
      <c r="E222" s="61"/>
      <c r="F222" s="61"/>
      <c r="G222" s="57"/>
      <c r="H222" s="57"/>
      <c r="I222" s="57"/>
    </row>
    <row r="223" spans="1:9" x14ac:dyDescent="0.25">
      <c r="A223" s="57"/>
      <c r="B223" s="57"/>
      <c r="C223" s="57" t="s">
        <v>322</v>
      </c>
      <c r="D223" s="57"/>
      <c r="E223" s="57"/>
      <c r="F223" s="57"/>
      <c r="G223" s="57"/>
      <c r="H223" s="57"/>
      <c r="I223" s="57"/>
    </row>
    <row r="224" spans="1:9" ht="18" x14ac:dyDescent="0.25">
      <c r="A224" s="57"/>
      <c r="B224" s="57"/>
      <c r="C224" s="57" t="s">
        <v>323</v>
      </c>
      <c r="D224" s="57"/>
      <c r="E224" s="57"/>
      <c r="F224" s="57"/>
      <c r="G224" s="62" t="s">
        <v>324</v>
      </c>
      <c r="H224" s="62"/>
      <c r="I224" s="62"/>
    </row>
    <row r="225" spans="1:9" x14ac:dyDescent="0.25">
      <c r="A225" s="57"/>
      <c r="B225" s="57"/>
      <c r="C225" s="57" t="s">
        <v>325</v>
      </c>
      <c r="D225" s="57"/>
      <c r="E225" s="57"/>
      <c r="F225" s="57"/>
      <c r="G225" s="57"/>
      <c r="H225" s="57"/>
      <c r="I225" s="57"/>
    </row>
    <row r="226" spans="1:9" x14ac:dyDescent="0.25">
      <c r="A226" s="57"/>
      <c r="B226" s="57"/>
      <c r="C226" s="57" t="s">
        <v>326</v>
      </c>
      <c r="D226" s="57"/>
      <c r="E226" s="57"/>
      <c r="F226" s="57"/>
      <c r="G226" s="57"/>
      <c r="H226" s="57" t="s">
        <v>327</v>
      </c>
      <c r="I226" s="57"/>
    </row>
    <row r="227" spans="1:9" ht="18" x14ac:dyDescent="0.25">
      <c r="A227" s="57"/>
      <c r="B227" s="57"/>
      <c r="C227" s="57" t="s">
        <v>328</v>
      </c>
      <c r="D227" s="57"/>
      <c r="E227" s="57"/>
      <c r="F227" s="57"/>
      <c r="G227" s="57"/>
      <c r="H227" s="57" t="s">
        <v>329</v>
      </c>
      <c r="I227" s="57"/>
    </row>
    <row r="228" spans="1:9" ht="18" x14ac:dyDescent="0.25">
      <c r="A228" s="57"/>
      <c r="B228" s="57"/>
      <c r="C228" s="57" t="s">
        <v>330</v>
      </c>
      <c r="D228" s="57"/>
      <c r="E228" s="57"/>
      <c r="F228" s="57"/>
      <c r="G228" s="57"/>
      <c r="H228" s="57" t="s">
        <v>331</v>
      </c>
      <c r="I228" s="57"/>
    </row>
    <row r="229" spans="1:9" x14ac:dyDescent="0.25">
      <c r="A229" s="57"/>
      <c r="B229" s="57"/>
      <c r="C229" s="57" t="s">
        <v>332</v>
      </c>
      <c r="D229" s="57"/>
      <c r="E229" s="57"/>
      <c r="F229" s="57"/>
      <c r="G229" s="57"/>
      <c r="H229" s="57"/>
      <c r="I229" s="57"/>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里程碑10</vt:lpstr>
      <vt:lpstr>策划</vt:lpstr>
      <vt:lpstr>程序</vt:lpstr>
      <vt:lpstr>测试</vt:lpstr>
      <vt:lpstr>美术</vt:lpstr>
      <vt:lpstr>美术五天版本</vt:lpstr>
      <vt:lpstr>问题记录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2016-01-29T02:05:51Z</dcterms:created>
  <dcterms:modified xsi:type="dcterms:W3CDTF">2016-03-18T10:33:25Z</dcterms:modified>
</cp:coreProperties>
</file>