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algorithm_with_boj\"/>
    </mc:Choice>
  </mc:AlternateContent>
  <xr:revisionPtr revIDLastSave="0" documentId="13_ncr:1_{8E31E7F5-D398-434A-A56B-0DB318AB526F}" xr6:coauthVersionLast="47" xr6:coauthVersionMax="47" xr10:uidLastSave="{00000000-0000-0000-0000-000000000000}"/>
  <bookViews>
    <workbookView xWindow="3195" yWindow="2340" windowWidth="21810" windowHeight="13605" activeTab="1" xr2:uid="{00000000-000D-0000-FFFF-FFFF00000000}"/>
  </bookViews>
  <sheets>
    <sheet name="database" sheetId="1" r:id="rId1"/>
    <sheet name="common" sheetId="2" r:id="rId2"/>
    <sheet name="calc" sheetId="3" state="hidden" r:id="rId3"/>
    <sheet name="_posts" sheetId="4" r:id="rId4"/>
    <sheet name="post-link-extract" sheetId="5" state="hidden" r:id="rId5"/>
  </sheets>
  <definedNames>
    <definedName name="_xlnm._FilterDatabase" localSheetId="2" hidden="1">calc!$B$1:$B$219</definedName>
    <definedName name="_xlnm._FilterDatabase" localSheetId="0" hidden="1">database!$A$1:$F$206</definedName>
    <definedName name="current_path">'post-link-extract'!$G$2</definedName>
    <definedName name="ExternalData_1" localSheetId="3" hidden="1">'_posts'!$A$1:$F$7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5" l="1" a="1"/>
  <c r="G2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2" i="5"/>
  <c r="C2" i="1"/>
  <c r="E11" i="5"/>
  <c r="E22" i="5"/>
  <c r="E24" i="5"/>
  <c r="E53" i="5"/>
  <c r="E59" i="5"/>
  <c r="E91" i="5"/>
  <c r="B3" i="5"/>
  <c r="C3" i="5"/>
  <c r="D3" i="5"/>
  <c r="B4" i="5"/>
  <c r="C4" i="5"/>
  <c r="D4" i="5"/>
  <c r="B5" i="5"/>
  <c r="C5" i="5"/>
  <c r="D5" i="5"/>
  <c r="B6" i="5"/>
  <c r="C6" i="5"/>
  <c r="D6" i="5"/>
  <c r="B7" i="5"/>
  <c r="C7" i="5"/>
  <c r="D7" i="5"/>
  <c r="B8" i="5"/>
  <c r="E8" i="5" s="1"/>
  <c r="C8" i="5"/>
  <c r="D8" i="5"/>
  <c r="B9" i="5"/>
  <c r="E9" i="5" s="1"/>
  <c r="C9" i="5"/>
  <c r="D9" i="5"/>
  <c r="B10" i="5"/>
  <c r="E10" i="5" s="1"/>
  <c r="C10" i="5"/>
  <c r="D10" i="5"/>
  <c r="B11" i="5"/>
  <c r="C11" i="5"/>
  <c r="D11" i="5"/>
  <c r="B12" i="5"/>
  <c r="E12" i="5" s="1"/>
  <c r="C12" i="5"/>
  <c r="D12" i="5"/>
  <c r="B13" i="5"/>
  <c r="E13" i="5" s="1"/>
  <c r="C13" i="5"/>
  <c r="D13" i="5"/>
  <c r="B14" i="5"/>
  <c r="E14" i="5" s="1"/>
  <c r="C14" i="5"/>
  <c r="D14" i="5"/>
  <c r="B15" i="5"/>
  <c r="E15" i="5" s="1"/>
  <c r="C15" i="5"/>
  <c r="D15" i="5"/>
  <c r="B16" i="5"/>
  <c r="E16" i="5" s="1"/>
  <c r="C16" i="5"/>
  <c r="D16" i="5"/>
  <c r="B17" i="5"/>
  <c r="E17" i="5" s="1"/>
  <c r="C17" i="5"/>
  <c r="D17" i="5"/>
  <c r="B18" i="5"/>
  <c r="E18" i="5" s="1"/>
  <c r="C18" i="5"/>
  <c r="D18" i="5"/>
  <c r="B19" i="5"/>
  <c r="E19" i="5" s="1"/>
  <c r="C19" i="5"/>
  <c r="D19" i="5"/>
  <c r="B20" i="5"/>
  <c r="E20" i="5" s="1"/>
  <c r="C20" i="5"/>
  <c r="D20" i="5"/>
  <c r="B21" i="5"/>
  <c r="E21" i="5" s="1"/>
  <c r="C21" i="5"/>
  <c r="D21" i="5"/>
  <c r="B22" i="5"/>
  <c r="C22" i="5"/>
  <c r="D22" i="5"/>
  <c r="B23" i="5"/>
  <c r="E23" i="5" s="1"/>
  <c r="C23" i="5"/>
  <c r="D23" i="5"/>
  <c r="B24" i="5"/>
  <c r="C24" i="5"/>
  <c r="D24" i="5"/>
  <c r="B25" i="5"/>
  <c r="E25" i="5" s="1"/>
  <c r="C25" i="5"/>
  <c r="D25" i="5"/>
  <c r="B26" i="5"/>
  <c r="E26" i="5" s="1"/>
  <c r="C26" i="5"/>
  <c r="D26" i="5"/>
  <c r="B27" i="5"/>
  <c r="E27" i="5" s="1"/>
  <c r="C27" i="5"/>
  <c r="D27" i="5"/>
  <c r="B28" i="5"/>
  <c r="E28" i="5" s="1"/>
  <c r="C28" i="5"/>
  <c r="D28" i="5"/>
  <c r="B29" i="5"/>
  <c r="E29" i="5" s="1"/>
  <c r="C29" i="5"/>
  <c r="D29" i="5"/>
  <c r="B30" i="5"/>
  <c r="E30" i="5" s="1"/>
  <c r="C30" i="5"/>
  <c r="D30" i="5"/>
  <c r="B31" i="5"/>
  <c r="E31" i="5" s="1"/>
  <c r="C31" i="5"/>
  <c r="D31" i="5"/>
  <c r="B32" i="5"/>
  <c r="E32" i="5" s="1"/>
  <c r="C32" i="5"/>
  <c r="D32" i="5"/>
  <c r="B33" i="5"/>
  <c r="E33" i="5" s="1"/>
  <c r="C33" i="5"/>
  <c r="D33" i="5"/>
  <c r="B34" i="5"/>
  <c r="E34" i="5" s="1"/>
  <c r="C34" i="5"/>
  <c r="D34" i="5"/>
  <c r="B35" i="5"/>
  <c r="E35" i="5" s="1"/>
  <c r="C35" i="5"/>
  <c r="D35" i="5"/>
  <c r="B36" i="5"/>
  <c r="E36" i="5" s="1"/>
  <c r="C36" i="5"/>
  <c r="D36" i="5"/>
  <c r="B37" i="5"/>
  <c r="E37" i="5" s="1"/>
  <c r="C37" i="5"/>
  <c r="D37" i="5"/>
  <c r="B38" i="5"/>
  <c r="E38" i="5" s="1"/>
  <c r="C38" i="5"/>
  <c r="D38" i="5"/>
  <c r="B39" i="5"/>
  <c r="E39" i="5" s="1"/>
  <c r="C39" i="5"/>
  <c r="D39" i="5"/>
  <c r="B40" i="5"/>
  <c r="E40" i="5" s="1"/>
  <c r="C40" i="5"/>
  <c r="D40" i="5"/>
  <c r="B41" i="5"/>
  <c r="E41" i="5" s="1"/>
  <c r="C41" i="5"/>
  <c r="D41" i="5"/>
  <c r="B42" i="5"/>
  <c r="E42" i="5" s="1"/>
  <c r="C42" i="5"/>
  <c r="D42" i="5"/>
  <c r="B43" i="5"/>
  <c r="E43" i="5" s="1"/>
  <c r="C43" i="5"/>
  <c r="D43" i="5"/>
  <c r="B44" i="5"/>
  <c r="E44" i="5" s="1"/>
  <c r="C44" i="5"/>
  <c r="D44" i="5"/>
  <c r="B45" i="5"/>
  <c r="E45" i="5" s="1"/>
  <c r="C45" i="5"/>
  <c r="D45" i="5"/>
  <c r="B46" i="5"/>
  <c r="E46" i="5" s="1"/>
  <c r="C46" i="5"/>
  <c r="D46" i="5"/>
  <c r="B47" i="5"/>
  <c r="E47" i="5" s="1"/>
  <c r="C47" i="5"/>
  <c r="D47" i="5"/>
  <c r="B48" i="5"/>
  <c r="E48" i="5" s="1"/>
  <c r="C48" i="5"/>
  <c r="D48" i="5"/>
  <c r="B49" i="5"/>
  <c r="E49" i="5" s="1"/>
  <c r="C49" i="5"/>
  <c r="D49" i="5"/>
  <c r="B50" i="5"/>
  <c r="E50" i="5" s="1"/>
  <c r="C50" i="5"/>
  <c r="D50" i="5"/>
  <c r="B51" i="5"/>
  <c r="E51" i="5" s="1"/>
  <c r="C51" i="5"/>
  <c r="D51" i="5"/>
  <c r="B52" i="5"/>
  <c r="E52" i="5" s="1"/>
  <c r="C52" i="5"/>
  <c r="D52" i="5"/>
  <c r="B53" i="5"/>
  <c r="C53" i="5"/>
  <c r="D53" i="5"/>
  <c r="B54" i="5"/>
  <c r="E54" i="5" s="1"/>
  <c r="C54" i="5"/>
  <c r="D54" i="5"/>
  <c r="B55" i="5"/>
  <c r="E55" i="5" s="1"/>
  <c r="C55" i="5"/>
  <c r="D55" i="5"/>
  <c r="B56" i="5"/>
  <c r="E56" i="5" s="1"/>
  <c r="C56" i="5"/>
  <c r="D56" i="5"/>
  <c r="B57" i="5"/>
  <c r="E57" i="5" s="1"/>
  <c r="C57" i="5"/>
  <c r="D57" i="5"/>
  <c r="B58" i="5"/>
  <c r="E58" i="5" s="1"/>
  <c r="C58" i="5"/>
  <c r="D58" i="5"/>
  <c r="B59" i="5"/>
  <c r="C59" i="5"/>
  <c r="D59" i="5"/>
  <c r="B60" i="5"/>
  <c r="E60" i="5" s="1"/>
  <c r="C60" i="5"/>
  <c r="D60" i="5"/>
  <c r="B61" i="5"/>
  <c r="E61" i="5" s="1"/>
  <c r="C61" i="5"/>
  <c r="D61" i="5"/>
  <c r="B62" i="5"/>
  <c r="E62" i="5" s="1"/>
  <c r="C62" i="5"/>
  <c r="D62" i="5"/>
  <c r="B63" i="5"/>
  <c r="E63" i="5" s="1"/>
  <c r="C63" i="5"/>
  <c r="D63" i="5"/>
  <c r="B64" i="5"/>
  <c r="E64" i="5" s="1"/>
  <c r="C64" i="5"/>
  <c r="D64" i="5"/>
  <c r="B65" i="5"/>
  <c r="E65" i="5" s="1"/>
  <c r="C65" i="5"/>
  <c r="D65" i="5"/>
  <c r="B66" i="5"/>
  <c r="E66" i="5" s="1"/>
  <c r="C66" i="5"/>
  <c r="D66" i="5"/>
  <c r="B67" i="5"/>
  <c r="E67" i="5" s="1"/>
  <c r="C67" i="5"/>
  <c r="D67" i="5"/>
  <c r="B68" i="5"/>
  <c r="E68" i="5" s="1"/>
  <c r="C68" i="5"/>
  <c r="D68" i="5"/>
  <c r="B69" i="5"/>
  <c r="E69" i="5" s="1"/>
  <c r="C69" i="5"/>
  <c r="D69" i="5"/>
  <c r="B70" i="5"/>
  <c r="E70" i="5" s="1"/>
  <c r="C70" i="5"/>
  <c r="D70" i="5"/>
  <c r="B71" i="5"/>
  <c r="E71" i="5" s="1"/>
  <c r="C71" i="5"/>
  <c r="D71" i="5"/>
  <c r="B72" i="5"/>
  <c r="E72" i="5" s="1"/>
  <c r="C72" i="5"/>
  <c r="D72" i="5"/>
  <c r="B73" i="5"/>
  <c r="E73" i="5" s="1"/>
  <c r="C73" i="5"/>
  <c r="D73" i="5"/>
  <c r="B74" i="5"/>
  <c r="E74" i="5" s="1"/>
  <c r="C74" i="5"/>
  <c r="D74" i="5"/>
  <c r="B75" i="5"/>
  <c r="E75" i="5" s="1"/>
  <c r="C75" i="5"/>
  <c r="D75" i="5"/>
  <c r="B76" i="5"/>
  <c r="E76" i="5" s="1"/>
  <c r="C76" i="5"/>
  <c r="D76" i="5"/>
  <c r="B77" i="5"/>
  <c r="E77" i="5" s="1"/>
  <c r="C77" i="5"/>
  <c r="D77" i="5"/>
  <c r="B78" i="5"/>
  <c r="E78" i="5" s="1"/>
  <c r="C78" i="5"/>
  <c r="D78" i="5"/>
  <c r="B79" i="5"/>
  <c r="E79" i="5" s="1"/>
  <c r="C79" i="5"/>
  <c r="D79" i="5"/>
  <c r="B80" i="5"/>
  <c r="E80" i="5" s="1"/>
  <c r="C80" i="5"/>
  <c r="D80" i="5"/>
  <c r="B81" i="5"/>
  <c r="E81" i="5" s="1"/>
  <c r="C81" i="5"/>
  <c r="D81" i="5"/>
  <c r="B82" i="5"/>
  <c r="E82" i="5" s="1"/>
  <c r="C82" i="5"/>
  <c r="D82" i="5"/>
  <c r="B83" i="5"/>
  <c r="E83" i="5" s="1"/>
  <c r="C83" i="5"/>
  <c r="D83" i="5"/>
  <c r="B84" i="5"/>
  <c r="E84" i="5" s="1"/>
  <c r="C84" i="5"/>
  <c r="D84" i="5"/>
  <c r="B85" i="5"/>
  <c r="E85" i="5" s="1"/>
  <c r="C85" i="5"/>
  <c r="D85" i="5"/>
  <c r="B86" i="5"/>
  <c r="E86" i="5" s="1"/>
  <c r="C86" i="5"/>
  <c r="D86" i="5"/>
  <c r="B87" i="5"/>
  <c r="E87" i="5" s="1"/>
  <c r="C87" i="5"/>
  <c r="D87" i="5"/>
  <c r="B88" i="5"/>
  <c r="E88" i="5" s="1"/>
  <c r="C88" i="5"/>
  <c r="D88" i="5"/>
  <c r="B89" i="5"/>
  <c r="E89" i="5" s="1"/>
  <c r="C89" i="5"/>
  <c r="D89" i="5"/>
  <c r="B90" i="5"/>
  <c r="E90" i="5" s="1"/>
  <c r="C90" i="5"/>
  <c r="D90" i="5"/>
  <c r="B91" i="5"/>
  <c r="C91" i="5"/>
  <c r="D91" i="5"/>
  <c r="B92" i="5"/>
  <c r="E92" i="5" s="1"/>
  <c r="C92" i="5"/>
  <c r="D92" i="5"/>
  <c r="B93" i="5"/>
  <c r="E93" i="5" s="1"/>
  <c r="C93" i="5"/>
  <c r="D93" i="5"/>
  <c r="B94" i="5"/>
  <c r="E94" i="5" s="1"/>
  <c r="C94" i="5"/>
  <c r="D94" i="5"/>
  <c r="B95" i="5"/>
  <c r="E95" i="5" s="1"/>
  <c r="C95" i="5"/>
  <c r="D95" i="5"/>
  <c r="B96" i="5"/>
  <c r="E96" i="5" s="1"/>
  <c r="C96" i="5"/>
  <c r="D96" i="5"/>
  <c r="B97" i="5"/>
  <c r="E97" i="5" s="1"/>
  <c r="C97" i="5"/>
  <c r="D97" i="5"/>
  <c r="B98" i="5"/>
  <c r="E98" i="5" s="1"/>
  <c r="C98" i="5"/>
  <c r="D98" i="5"/>
  <c r="B99" i="5"/>
  <c r="E99" i="5" s="1"/>
  <c r="C99" i="5"/>
  <c r="D99" i="5"/>
  <c r="B100" i="5"/>
  <c r="E100" i="5" s="1"/>
  <c r="C100" i="5"/>
  <c r="D100" i="5"/>
  <c r="B101" i="5"/>
  <c r="E101" i="5" s="1"/>
  <c r="C101" i="5"/>
  <c r="D101" i="5"/>
  <c r="D2" i="5"/>
  <c r="C2" i="5"/>
  <c r="B2" i="5"/>
  <c r="C3" i="1"/>
  <c r="C4" i="1"/>
  <c r="C5" i="1"/>
  <c r="C6" i="1"/>
  <c r="B6" i="1" s="1"/>
  <c r="C7" i="1"/>
  <c r="B7" i="1" s="1"/>
  <c r="C8" i="1"/>
  <c r="C9" i="1"/>
  <c r="C10" i="1"/>
  <c r="C11" i="1"/>
  <c r="B11" i="1" s="1"/>
  <c r="C12" i="1"/>
  <c r="C13" i="1"/>
  <c r="B13" i="1" s="1"/>
  <c r="C14" i="1"/>
  <c r="C15" i="1"/>
  <c r="C16" i="1"/>
  <c r="C17" i="1"/>
  <c r="B17" i="1" s="1"/>
  <c r="C18" i="1"/>
  <c r="B18" i="1" s="1"/>
  <c r="C19" i="1"/>
  <c r="C20" i="1"/>
  <c r="C21" i="1"/>
  <c r="C22" i="1"/>
  <c r="C23" i="1"/>
  <c r="C24" i="1"/>
  <c r="B24" i="1" s="1"/>
  <c r="C25" i="1"/>
  <c r="C26" i="1"/>
  <c r="C27" i="1"/>
  <c r="C28" i="1"/>
  <c r="C29" i="1"/>
  <c r="B29" i="1" s="1"/>
  <c r="C30" i="1"/>
  <c r="C31" i="1"/>
  <c r="B31" i="1" s="1"/>
  <c r="C32" i="1"/>
  <c r="B32" i="1" s="1"/>
  <c r="C33" i="1"/>
  <c r="B33" i="1" s="1"/>
  <c r="C34" i="1"/>
  <c r="C35" i="1"/>
  <c r="C36" i="1"/>
  <c r="C37" i="1"/>
  <c r="C38" i="1"/>
  <c r="C39" i="1"/>
  <c r="C40" i="1"/>
  <c r="C41" i="1"/>
  <c r="C42" i="1"/>
  <c r="C43" i="1"/>
  <c r="B43" i="1" s="1"/>
  <c r="C44" i="1"/>
  <c r="C45" i="1"/>
  <c r="B45" i="1" s="1"/>
  <c r="C46" i="1"/>
  <c r="B46" i="1" s="1"/>
  <c r="C47" i="1"/>
  <c r="B47" i="1" s="1"/>
  <c r="C48" i="1"/>
  <c r="B48" i="1" s="1"/>
  <c r="C49" i="1"/>
  <c r="C50" i="1"/>
  <c r="B50" i="1" s="1"/>
  <c r="C51" i="1"/>
  <c r="C52" i="1"/>
  <c r="C53" i="1"/>
  <c r="C54" i="1"/>
  <c r="C55" i="1"/>
  <c r="C56" i="1"/>
  <c r="C57" i="1"/>
  <c r="C58" i="1"/>
  <c r="C59" i="1"/>
  <c r="C60" i="1"/>
  <c r="B60" i="1" s="1"/>
  <c r="C61" i="1"/>
  <c r="B61" i="1" s="1"/>
  <c r="C62" i="1"/>
  <c r="B62" i="1" s="1"/>
  <c r="C63" i="1"/>
  <c r="C64" i="1"/>
  <c r="B64" i="1" s="1"/>
  <c r="C65" i="1"/>
  <c r="B65" i="1" s="1"/>
  <c r="C66" i="1"/>
  <c r="B66" i="1" s="1"/>
  <c r="C67" i="1"/>
  <c r="C68" i="1"/>
  <c r="C69" i="1"/>
  <c r="C70" i="1"/>
  <c r="C71" i="1"/>
  <c r="C72" i="1"/>
  <c r="C73" i="1"/>
  <c r="C74" i="1"/>
  <c r="C75" i="1"/>
  <c r="C76" i="1"/>
  <c r="B76" i="1" s="1"/>
  <c r="C77" i="1"/>
  <c r="B77" i="1" s="1"/>
  <c r="C78" i="1"/>
  <c r="B78" i="1" s="1"/>
  <c r="C79" i="1"/>
  <c r="C80" i="1"/>
  <c r="B80" i="1" s="1"/>
  <c r="C81" i="1"/>
  <c r="C82" i="1"/>
  <c r="B82" i="1" s="1"/>
  <c r="C83" i="1"/>
  <c r="C84" i="1"/>
  <c r="C85" i="1"/>
  <c r="B85" i="1" s="1"/>
  <c r="C86" i="1"/>
  <c r="B86" i="1" s="1"/>
  <c r="C87" i="1"/>
  <c r="C88" i="1"/>
  <c r="C89" i="1"/>
  <c r="C90" i="1"/>
  <c r="C91" i="1"/>
  <c r="C92" i="1"/>
  <c r="C93" i="1"/>
  <c r="B93" i="1" s="1"/>
  <c r="C94" i="1"/>
  <c r="B94" i="1" s="1"/>
  <c r="C95" i="1"/>
  <c r="B95" i="1" s="1"/>
  <c r="C96" i="1"/>
  <c r="B96" i="1" s="1"/>
  <c r="C97" i="1"/>
  <c r="B97" i="1" s="1"/>
  <c r="C98" i="1"/>
  <c r="B98" i="1" s="1"/>
  <c r="C99" i="1"/>
  <c r="C100" i="1"/>
  <c r="C101" i="1"/>
  <c r="B101" i="1" s="1"/>
  <c r="C102" i="1"/>
  <c r="B102" i="1" s="1"/>
  <c r="C103" i="1"/>
  <c r="C104" i="1"/>
  <c r="C105" i="1"/>
  <c r="C106" i="1"/>
  <c r="C107" i="1"/>
  <c r="C108" i="1"/>
  <c r="C109" i="1"/>
  <c r="C110" i="1"/>
  <c r="B110" i="1" s="1"/>
  <c r="C111" i="1"/>
  <c r="B111" i="1" s="1"/>
  <c r="C112" i="1"/>
  <c r="B112" i="1" s="1"/>
  <c r="C113" i="1"/>
  <c r="B113" i="1" s="1"/>
  <c r="C114" i="1"/>
  <c r="B114" i="1" s="1"/>
  <c r="C115" i="1"/>
  <c r="C116" i="1"/>
  <c r="C117" i="1"/>
  <c r="C118" i="1"/>
  <c r="C119" i="1"/>
  <c r="B119" i="1" s="1"/>
  <c r="C120" i="1"/>
  <c r="B120" i="1" s="1"/>
  <c r="C121" i="1"/>
  <c r="C122" i="1"/>
  <c r="C123" i="1"/>
  <c r="C124" i="1"/>
  <c r="C125" i="1"/>
  <c r="C126" i="1"/>
  <c r="C127" i="1"/>
  <c r="B127" i="1" s="1"/>
  <c r="C128" i="1"/>
  <c r="B128" i="1" s="1"/>
  <c r="C129" i="1"/>
  <c r="B129" i="1" s="1"/>
  <c r="C130" i="1"/>
  <c r="B130" i="1" s="1"/>
  <c r="C131" i="1"/>
  <c r="C132" i="1"/>
  <c r="C133" i="1"/>
  <c r="C134" i="1"/>
  <c r="C135" i="1"/>
  <c r="B135" i="1" s="1"/>
  <c r="C136" i="1"/>
  <c r="B136" i="1" s="1"/>
  <c r="C137" i="1"/>
  <c r="C138" i="1"/>
  <c r="C139" i="1"/>
  <c r="C140" i="1"/>
  <c r="C141" i="1"/>
  <c r="C142" i="1"/>
  <c r="C143" i="1"/>
  <c r="B143" i="1" s="1"/>
  <c r="C144" i="1"/>
  <c r="B144" i="1" s="1"/>
  <c r="C145" i="1"/>
  <c r="B145" i="1" s="1"/>
  <c r="C146" i="1"/>
  <c r="B146" i="1" s="1"/>
  <c r="C147" i="1"/>
  <c r="C148" i="1"/>
  <c r="C149" i="1"/>
  <c r="C150" i="1"/>
  <c r="C151" i="1"/>
  <c r="B151" i="1" s="1"/>
  <c r="C152" i="1"/>
  <c r="B152" i="1" s="1"/>
  <c r="C153" i="1"/>
  <c r="C154" i="1"/>
  <c r="B154" i="1" s="1"/>
  <c r="C155" i="1"/>
  <c r="C156" i="1"/>
  <c r="C157" i="1"/>
  <c r="C158" i="1"/>
  <c r="C159" i="1"/>
  <c r="B159" i="1" s="1"/>
  <c r="C160" i="1"/>
  <c r="B160" i="1" s="1"/>
  <c r="C161" i="1"/>
  <c r="B161" i="1" s="1"/>
  <c r="C162" i="1"/>
  <c r="B162" i="1" s="1"/>
  <c r="C163" i="1"/>
  <c r="C164" i="1"/>
  <c r="C165" i="1"/>
  <c r="C166" i="1"/>
  <c r="B166" i="1" s="1"/>
  <c r="C167" i="1"/>
  <c r="C168" i="1"/>
  <c r="B168" i="1" s="1"/>
  <c r="C169" i="1"/>
  <c r="C170" i="1"/>
  <c r="B170" i="1" s="1"/>
  <c r="C171" i="1"/>
  <c r="B171" i="1" s="1"/>
  <c r="C172" i="1"/>
  <c r="C173" i="1"/>
  <c r="C174" i="1"/>
  <c r="C175" i="1"/>
  <c r="C176" i="1"/>
  <c r="B176" i="1" s="1"/>
  <c r="C177" i="1"/>
  <c r="B177" i="1" s="1"/>
  <c r="C178" i="1"/>
  <c r="B178" i="1" s="1"/>
  <c r="C179" i="1"/>
  <c r="C180" i="1"/>
  <c r="C181" i="1"/>
  <c r="B181" i="1" s="1"/>
  <c r="C182" i="1"/>
  <c r="C183" i="1"/>
  <c r="C184" i="1"/>
  <c r="B184" i="1" s="1"/>
  <c r="C185" i="1"/>
  <c r="C186" i="1"/>
  <c r="B186" i="1" s="1"/>
  <c r="C187" i="1"/>
  <c r="B187" i="1" s="1"/>
  <c r="C188" i="1"/>
  <c r="C189" i="1"/>
  <c r="C190" i="1"/>
  <c r="C191" i="1"/>
  <c r="C192" i="1"/>
  <c r="B192" i="1" s="1"/>
  <c r="C193" i="1"/>
  <c r="B193" i="1" s="1"/>
  <c r="C194" i="1"/>
  <c r="B194" i="1" s="1"/>
  <c r="C195" i="1"/>
  <c r="C196" i="1"/>
  <c r="C197" i="1"/>
  <c r="C198" i="1"/>
  <c r="B198" i="1" s="1"/>
  <c r="C199" i="1"/>
  <c r="B199" i="1" s="1"/>
  <c r="C200" i="1"/>
  <c r="C201" i="1"/>
  <c r="C202" i="1"/>
  <c r="C203" i="1"/>
  <c r="C204" i="1"/>
  <c r="C205" i="1"/>
  <c r="C206" i="1"/>
  <c r="B206" i="1" s="1"/>
  <c r="C2" i="3"/>
  <c r="C3" i="3" s="1"/>
  <c r="D1" i="3"/>
  <c r="C1" i="3"/>
  <c r="B202" i="1"/>
  <c r="B201" i="1"/>
  <c r="B200" i="1"/>
  <c r="B197" i="1"/>
  <c r="B195" i="1"/>
  <c r="B191" i="1"/>
  <c r="B189" i="1"/>
  <c r="B188" i="1"/>
  <c r="B185" i="1"/>
  <c r="B183" i="1"/>
  <c r="B182" i="1"/>
  <c r="B180" i="1"/>
  <c r="B179" i="1"/>
  <c r="B175" i="1"/>
  <c r="B174" i="1"/>
  <c r="B173" i="1"/>
  <c r="B172" i="1"/>
  <c r="B169" i="1"/>
  <c r="B165" i="1"/>
  <c r="B164" i="1"/>
  <c r="B163" i="1"/>
  <c r="B158" i="1"/>
  <c r="B157" i="1"/>
  <c r="B156" i="1"/>
  <c r="B155" i="1"/>
  <c r="B153" i="1"/>
  <c r="B150" i="1"/>
  <c r="B149" i="1"/>
  <c r="B148" i="1"/>
  <c r="B147" i="1"/>
  <c r="B142" i="1"/>
  <c r="B141" i="1"/>
  <c r="B140" i="1"/>
  <c r="B139" i="1"/>
  <c r="B138" i="1"/>
  <c r="B137" i="1"/>
  <c r="B134" i="1"/>
  <c r="B133" i="1"/>
  <c r="B132" i="1"/>
  <c r="B131" i="1"/>
  <c r="B126" i="1"/>
  <c r="B125" i="1"/>
  <c r="B124" i="1"/>
  <c r="B123" i="1"/>
  <c r="B122" i="1"/>
  <c r="B121" i="1"/>
  <c r="B115" i="1"/>
  <c r="B109" i="1"/>
  <c r="B108" i="1"/>
  <c r="B106" i="1"/>
  <c r="B105" i="1"/>
  <c r="B104" i="1"/>
  <c r="B103" i="1"/>
  <c r="B100" i="1"/>
  <c r="B99" i="1"/>
  <c r="B92" i="1"/>
  <c r="B91" i="1"/>
  <c r="B90" i="1"/>
  <c r="B89" i="1"/>
  <c r="B88" i="1"/>
  <c r="B87" i="1"/>
  <c r="B84" i="1"/>
  <c r="B83" i="1"/>
  <c r="B75" i="1"/>
  <c r="B74" i="1"/>
  <c r="B73" i="1"/>
  <c r="B72" i="1"/>
  <c r="B71" i="1"/>
  <c r="B70" i="1"/>
  <c r="B69" i="1"/>
  <c r="B68" i="1"/>
  <c r="B67" i="1"/>
  <c r="B59" i="1"/>
  <c r="B58" i="1"/>
  <c r="B57" i="1"/>
  <c r="B56" i="1"/>
  <c r="B55" i="1"/>
  <c r="B53" i="1"/>
  <c r="B52" i="1"/>
  <c r="B51" i="1"/>
  <c r="B44" i="1"/>
  <c r="B42" i="1"/>
  <c r="B41" i="1"/>
  <c r="B40" i="1"/>
  <c r="B39" i="1"/>
  <c r="B38" i="1"/>
  <c r="B37" i="1"/>
  <c r="B36" i="1"/>
  <c r="B35" i="1"/>
  <c r="B34" i="1"/>
  <c r="B27" i="1"/>
  <c r="B26" i="1"/>
  <c r="B25" i="1"/>
  <c r="B22" i="1"/>
  <c r="B21" i="1"/>
  <c r="B19" i="1"/>
  <c r="B16" i="1"/>
  <c r="B15" i="1"/>
  <c r="B14" i="1"/>
  <c r="B10" i="1"/>
  <c r="B9" i="1"/>
  <c r="B8" i="1"/>
  <c r="B5" i="1"/>
  <c r="B4" i="1"/>
  <c r="B3" i="1"/>
  <c r="B2" i="1"/>
  <c r="E111" i="1" l="1"/>
  <c r="F111" i="1" s="1"/>
  <c r="E7" i="5"/>
  <c r="E143" i="1"/>
  <c r="F143" i="1" s="1"/>
  <c r="E2" i="5"/>
  <c r="E49" i="1" s="1"/>
  <c r="F49" i="1" s="1"/>
  <c r="E5" i="5"/>
  <c r="E77" i="1" s="1"/>
  <c r="F77" i="1" s="1"/>
  <c r="E191" i="1"/>
  <c r="F191" i="1" s="1"/>
  <c r="E6" i="5"/>
  <c r="E172" i="1" s="1"/>
  <c r="F172" i="1" s="1"/>
  <c r="E159" i="1"/>
  <c r="F159" i="1" s="1"/>
  <c r="E95" i="1"/>
  <c r="F95" i="1" s="1"/>
  <c r="E79" i="1"/>
  <c r="F79" i="1" s="1"/>
  <c r="E47" i="1"/>
  <c r="F47" i="1" s="1"/>
  <c r="E2" i="1"/>
  <c r="F2" i="1" s="1"/>
  <c r="E78" i="1"/>
  <c r="F78" i="1" s="1"/>
  <c r="E4" i="5"/>
  <c r="E13" i="1" s="1"/>
  <c r="F13" i="1" s="1"/>
  <c r="E3" i="5"/>
  <c r="E201" i="1" s="1"/>
  <c r="F201" i="1" s="1"/>
  <c r="E127" i="1"/>
  <c r="F127" i="1" s="1"/>
  <c r="E40" i="1"/>
  <c r="F40" i="1" s="1"/>
  <c r="E31" i="1"/>
  <c r="F31" i="1" s="1"/>
  <c r="E157" i="1"/>
  <c r="F157" i="1" s="1"/>
  <c r="E11" i="1"/>
  <c r="F11" i="1" s="1"/>
  <c r="E7" i="1"/>
  <c r="F7" i="1" s="1"/>
  <c r="E38" i="1"/>
  <c r="F38" i="1" s="1"/>
  <c r="E145" i="1"/>
  <c r="F145" i="1" s="1"/>
  <c r="E16" i="1"/>
  <c r="F16" i="1" s="1"/>
  <c r="E12" i="1"/>
  <c r="F12" i="1" s="1"/>
  <c r="E58" i="1"/>
  <c r="F58" i="1" s="1"/>
  <c r="E137" i="1"/>
  <c r="F137" i="1" s="1"/>
  <c r="E63" i="1"/>
  <c r="F63" i="1" s="1"/>
  <c r="E5" i="1"/>
  <c r="F5" i="1" s="1"/>
  <c r="E15" i="1"/>
  <c r="F15" i="1" s="1"/>
  <c r="E96" i="1"/>
  <c r="F96" i="1" s="1"/>
  <c r="E175" i="1"/>
  <c r="F175" i="1" s="1"/>
  <c r="E206" i="1"/>
  <c r="F206" i="1" s="1"/>
  <c r="E126" i="1"/>
  <c r="F126" i="1" s="1"/>
  <c r="E14" i="1"/>
  <c r="F14" i="1" s="1"/>
  <c r="E173" i="1"/>
  <c r="F173" i="1" s="1"/>
  <c r="E109" i="1"/>
  <c r="F109" i="1" s="1"/>
  <c r="E45" i="1"/>
  <c r="F45" i="1" s="1"/>
  <c r="E156" i="1"/>
  <c r="F156" i="1" s="1"/>
  <c r="E60" i="1"/>
  <c r="F60" i="1" s="1"/>
  <c r="E107" i="1"/>
  <c r="F107" i="1" s="1"/>
  <c r="E202" i="1"/>
  <c r="F202" i="1" s="1"/>
  <c r="E74" i="1"/>
  <c r="F74" i="1" s="1"/>
  <c r="E105" i="1"/>
  <c r="F105" i="1" s="1"/>
  <c r="E41" i="1"/>
  <c r="F41" i="1" s="1"/>
  <c r="E152" i="1"/>
  <c r="F152" i="1" s="1"/>
  <c r="E56" i="1"/>
  <c r="F56" i="1" s="1"/>
  <c r="E135" i="1"/>
  <c r="F135" i="1" s="1"/>
  <c r="E55" i="1"/>
  <c r="F55" i="1" s="1"/>
  <c r="E70" i="1"/>
  <c r="F70" i="1" s="1"/>
  <c r="E21" i="1"/>
  <c r="F21" i="1" s="1"/>
  <c r="E84" i="1"/>
  <c r="F84" i="1" s="1"/>
  <c r="E158" i="1"/>
  <c r="F158" i="1" s="1"/>
  <c r="E62" i="1"/>
  <c r="F62" i="1" s="1"/>
  <c r="E205" i="1"/>
  <c r="F205" i="1" s="1"/>
  <c r="E141" i="1"/>
  <c r="F141" i="1" s="1"/>
  <c r="E93" i="1"/>
  <c r="F93" i="1" s="1"/>
  <c r="E29" i="1"/>
  <c r="F29" i="1" s="1"/>
  <c r="E188" i="1"/>
  <c r="F188" i="1" s="1"/>
  <c r="E76" i="1"/>
  <c r="F76" i="1" s="1"/>
  <c r="E203" i="1"/>
  <c r="F203" i="1" s="1"/>
  <c r="E91" i="1"/>
  <c r="F91" i="1" s="1"/>
  <c r="E170" i="1"/>
  <c r="F170" i="1" s="1"/>
  <c r="E90" i="1"/>
  <c r="F90" i="1" s="1"/>
  <c r="E10" i="1"/>
  <c r="F10" i="1" s="1"/>
  <c r="E185" i="1"/>
  <c r="F185" i="1" s="1"/>
  <c r="E121" i="1"/>
  <c r="F121" i="1" s="1"/>
  <c r="E57" i="1"/>
  <c r="F57" i="1" s="1"/>
  <c r="E104" i="1"/>
  <c r="F104" i="1" s="1"/>
  <c r="E103" i="1"/>
  <c r="F103" i="1" s="1"/>
  <c r="E182" i="1"/>
  <c r="F182" i="1" s="1"/>
  <c r="E102" i="1"/>
  <c r="F102" i="1" s="1"/>
  <c r="E6" i="1"/>
  <c r="F6" i="1" s="1"/>
  <c r="E181" i="1"/>
  <c r="F181" i="1" s="1"/>
  <c r="E85" i="1"/>
  <c r="F85" i="1" s="1"/>
  <c r="E148" i="1"/>
  <c r="F148" i="1" s="1"/>
  <c r="E116" i="1"/>
  <c r="F116" i="1" s="1"/>
  <c r="E52" i="1"/>
  <c r="F52" i="1" s="1"/>
  <c r="E4" i="1"/>
  <c r="F4" i="1" s="1"/>
  <c r="E195" i="1"/>
  <c r="F195" i="1" s="1"/>
  <c r="E179" i="1"/>
  <c r="F179" i="1" s="1"/>
  <c r="E163" i="1"/>
  <c r="F163" i="1" s="1"/>
  <c r="E147" i="1"/>
  <c r="F147" i="1" s="1"/>
  <c r="E131" i="1"/>
  <c r="F131" i="1" s="1"/>
  <c r="E115" i="1"/>
  <c r="F115" i="1" s="1"/>
  <c r="E99" i="1"/>
  <c r="F99" i="1" s="1"/>
  <c r="E83" i="1"/>
  <c r="F83" i="1" s="1"/>
  <c r="E67" i="1"/>
  <c r="F67" i="1" s="1"/>
  <c r="E51" i="1"/>
  <c r="F51" i="1" s="1"/>
  <c r="E35" i="1"/>
  <c r="F35" i="1" s="1"/>
  <c r="E19" i="1"/>
  <c r="F19" i="1" s="1"/>
  <c r="E3" i="1"/>
  <c r="F3" i="1" s="1"/>
  <c r="E110" i="1"/>
  <c r="F110" i="1" s="1"/>
  <c r="E46" i="1"/>
  <c r="F46" i="1" s="1"/>
  <c r="E44" i="1"/>
  <c r="F44" i="1" s="1"/>
  <c r="E187" i="1"/>
  <c r="F187" i="1" s="1"/>
  <c r="E139" i="1"/>
  <c r="F139" i="1" s="1"/>
  <c r="E27" i="1"/>
  <c r="F27" i="1" s="1"/>
  <c r="E138" i="1"/>
  <c r="F138" i="1" s="1"/>
  <c r="E26" i="1"/>
  <c r="F26" i="1" s="1"/>
  <c r="E153" i="1"/>
  <c r="F153" i="1" s="1"/>
  <c r="E73" i="1"/>
  <c r="F73" i="1" s="1"/>
  <c r="E9" i="1"/>
  <c r="F9" i="1" s="1"/>
  <c r="E120" i="1"/>
  <c r="F120" i="1" s="1"/>
  <c r="E24" i="1"/>
  <c r="F24" i="1" s="1"/>
  <c r="E151" i="1"/>
  <c r="F151" i="1" s="1"/>
  <c r="E23" i="1"/>
  <c r="F23" i="1" s="1"/>
  <c r="E198" i="1"/>
  <c r="F198" i="1" s="1"/>
  <c r="E118" i="1"/>
  <c r="F118" i="1" s="1"/>
  <c r="E22" i="1"/>
  <c r="F22" i="1" s="1"/>
  <c r="E117" i="1"/>
  <c r="F117" i="1" s="1"/>
  <c r="E37" i="1"/>
  <c r="F37" i="1" s="1"/>
  <c r="E164" i="1"/>
  <c r="F164" i="1" s="1"/>
  <c r="E100" i="1"/>
  <c r="F100" i="1" s="1"/>
  <c r="E36" i="1"/>
  <c r="F36" i="1" s="1"/>
  <c r="E20" i="1"/>
  <c r="F20" i="1" s="1"/>
  <c r="E194" i="1"/>
  <c r="F194" i="1" s="1"/>
  <c r="E178" i="1"/>
  <c r="F178" i="1" s="1"/>
  <c r="E162" i="1"/>
  <c r="F162" i="1" s="1"/>
  <c r="E146" i="1"/>
  <c r="F146" i="1" s="1"/>
  <c r="E130" i="1"/>
  <c r="F130" i="1" s="1"/>
  <c r="E114" i="1"/>
  <c r="F114" i="1" s="1"/>
  <c r="E98" i="1"/>
  <c r="F98" i="1" s="1"/>
  <c r="E82" i="1"/>
  <c r="F82" i="1" s="1"/>
  <c r="E66" i="1"/>
  <c r="F66" i="1" s="1"/>
  <c r="E50" i="1"/>
  <c r="F50" i="1" s="1"/>
  <c r="E34" i="1"/>
  <c r="F34" i="1" s="1"/>
  <c r="E18" i="1"/>
  <c r="F18" i="1" s="1"/>
  <c r="E174" i="1"/>
  <c r="F174" i="1" s="1"/>
  <c r="E94" i="1"/>
  <c r="F94" i="1" s="1"/>
  <c r="E30" i="1"/>
  <c r="F30" i="1" s="1"/>
  <c r="E189" i="1"/>
  <c r="F189" i="1" s="1"/>
  <c r="E125" i="1"/>
  <c r="F125" i="1" s="1"/>
  <c r="E61" i="1"/>
  <c r="F61" i="1" s="1"/>
  <c r="E124" i="1"/>
  <c r="F124" i="1" s="1"/>
  <c r="E28" i="1"/>
  <c r="F28" i="1" s="1"/>
  <c r="E155" i="1"/>
  <c r="F155" i="1" s="1"/>
  <c r="E59" i="1"/>
  <c r="F59" i="1" s="1"/>
  <c r="E186" i="1"/>
  <c r="F186" i="1" s="1"/>
  <c r="E122" i="1"/>
  <c r="F122" i="1" s="1"/>
  <c r="E42" i="1"/>
  <c r="F42" i="1" s="1"/>
  <c r="E169" i="1"/>
  <c r="F169" i="1" s="1"/>
  <c r="E89" i="1"/>
  <c r="F89" i="1" s="1"/>
  <c r="E25" i="1"/>
  <c r="F25" i="1" s="1"/>
  <c r="E168" i="1"/>
  <c r="F168" i="1" s="1"/>
  <c r="E88" i="1"/>
  <c r="F88" i="1" s="1"/>
  <c r="E8" i="1"/>
  <c r="F8" i="1" s="1"/>
  <c r="E183" i="1"/>
  <c r="F183" i="1" s="1"/>
  <c r="E71" i="1"/>
  <c r="F71" i="1" s="1"/>
  <c r="E150" i="1"/>
  <c r="F150" i="1" s="1"/>
  <c r="E54" i="1"/>
  <c r="F54" i="1" s="1"/>
  <c r="E165" i="1"/>
  <c r="F165" i="1" s="1"/>
  <c r="E69" i="1"/>
  <c r="F69" i="1" s="1"/>
  <c r="E180" i="1"/>
  <c r="F180" i="1" s="1"/>
  <c r="E161" i="1"/>
  <c r="F161" i="1" s="1"/>
  <c r="E129" i="1"/>
  <c r="F129" i="1" s="1"/>
  <c r="E97" i="1"/>
  <c r="F97" i="1" s="1"/>
  <c r="E65" i="1"/>
  <c r="F65" i="1" s="1"/>
  <c r="E33" i="1"/>
  <c r="F33" i="1" s="1"/>
  <c r="E17" i="1"/>
  <c r="F17" i="1" s="1"/>
  <c r="E190" i="1"/>
  <c r="F190" i="1" s="1"/>
  <c r="E142" i="1"/>
  <c r="F142" i="1" s="1"/>
  <c r="E204" i="1"/>
  <c r="F204" i="1" s="1"/>
  <c r="E140" i="1"/>
  <c r="F140" i="1" s="1"/>
  <c r="E108" i="1"/>
  <c r="F108" i="1" s="1"/>
  <c r="E92" i="1"/>
  <c r="F92" i="1" s="1"/>
  <c r="E171" i="1"/>
  <c r="F171" i="1" s="1"/>
  <c r="E123" i="1"/>
  <c r="F123" i="1" s="1"/>
  <c r="E75" i="1"/>
  <c r="F75" i="1" s="1"/>
  <c r="E43" i="1"/>
  <c r="F43" i="1" s="1"/>
  <c r="E154" i="1"/>
  <c r="F154" i="1" s="1"/>
  <c r="E106" i="1"/>
  <c r="F106" i="1" s="1"/>
  <c r="E200" i="1"/>
  <c r="F200" i="1" s="1"/>
  <c r="E184" i="1"/>
  <c r="F184" i="1" s="1"/>
  <c r="E136" i="1"/>
  <c r="F136" i="1" s="1"/>
  <c r="E72" i="1"/>
  <c r="F72" i="1" s="1"/>
  <c r="E199" i="1"/>
  <c r="F199" i="1" s="1"/>
  <c r="E167" i="1"/>
  <c r="F167" i="1" s="1"/>
  <c r="E119" i="1"/>
  <c r="F119" i="1" s="1"/>
  <c r="E87" i="1"/>
  <c r="F87" i="1" s="1"/>
  <c r="E39" i="1"/>
  <c r="F39" i="1" s="1"/>
  <c r="E166" i="1"/>
  <c r="F166" i="1" s="1"/>
  <c r="E134" i="1"/>
  <c r="F134" i="1" s="1"/>
  <c r="E86" i="1"/>
  <c r="F86" i="1" s="1"/>
  <c r="E197" i="1"/>
  <c r="F197" i="1" s="1"/>
  <c r="E149" i="1"/>
  <c r="F149" i="1" s="1"/>
  <c r="E133" i="1"/>
  <c r="F133" i="1" s="1"/>
  <c r="E101" i="1"/>
  <c r="F101" i="1" s="1"/>
  <c r="E53" i="1"/>
  <c r="F53" i="1" s="1"/>
  <c r="E196" i="1"/>
  <c r="F196" i="1" s="1"/>
  <c r="E132" i="1"/>
  <c r="F132" i="1" s="1"/>
  <c r="E68" i="1"/>
  <c r="F68" i="1" s="1"/>
  <c r="E193" i="1"/>
  <c r="F193" i="1" s="1"/>
  <c r="E177" i="1"/>
  <c r="F177" i="1" s="1"/>
  <c r="E113" i="1"/>
  <c r="F113" i="1" s="1"/>
  <c r="E81" i="1"/>
  <c r="F81" i="1" s="1"/>
  <c r="E192" i="1"/>
  <c r="F192" i="1" s="1"/>
  <c r="E176" i="1"/>
  <c r="F176" i="1" s="1"/>
  <c r="E160" i="1"/>
  <c r="F160" i="1" s="1"/>
  <c r="E144" i="1"/>
  <c r="F144" i="1" s="1"/>
  <c r="E128" i="1"/>
  <c r="F128" i="1" s="1"/>
  <c r="E112" i="1"/>
  <c r="F112" i="1" s="1"/>
  <c r="E80" i="1"/>
  <c r="F80" i="1" s="1"/>
  <c r="E64" i="1"/>
  <c r="F64" i="1" s="1"/>
  <c r="E48" i="1"/>
  <c r="F48" i="1" s="1"/>
  <c r="E32" i="1"/>
  <c r="F32" i="1" s="1"/>
  <c r="B49" i="1"/>
  <c r="B167" i="1"/>
  <c r="B79" i="1"/>
  <c r="B63" i="1"/>
  <c r="B117" i="1"/>
  <c r="B118" i="1"/>
  <c r="B12" i="1"/>
  <c r="B20" i="1"/>
  <c r="B81" i="1"/>
  <c r="C4" i="3"/>
  <c r="B204" i="1"/>
  <c r="B28" i="1"/>
  <c r="B54" i="1"/>
  <c r="B107" i="1"/>
  <c r="B190" i="1"/>
  <c r="B203" i="1"/>
  <c r="E2" i="3"/>
  <c r="G2" i="3" s="1"/>
  <c r="D2" i="3"/>
  <c r="B23" i="1"/>
  <c r="B30" i="1"/>
  <c r="B116" i="1"/>
  <c r="B196" i="1"/>
  <c r="B205" i="1"/>
  <c r="C5" i="3" l="1"/>
  <c r="E3" i="3"/>
  <c r="G3" i="3" s="1"/>
  <c r="D3" i="3"/>
  <c r="F2" i="3"/>
  <c r="H2" i="3" s="1"/>
  <c r="E4" i="3" l="1"/>
  <c r="G4" i="3" s="1"/>
  <c r="D4" i="3"/>
  <c r="F3" i="3"/>
  <c r="H3" i="3" s="1"/>
  <c r="C6" i="3"/>
  <c r="E5" i="3" l="1"/>
  <c r="G5" i="3" s="1"/>
  <c r="D5" i="3"/>
  <c r="F4" i="3"/>
  <c r="H4" i="3" s="1"/>
  <c r="C7" i="3"/>
  <c r="E6" i="3" l="1"/>
  <c r="G6" i="3" s="1"/>
  <c r="D6" i="3"/>
  <c r="F5" i="3"/>
  <c r="H5" i="3" s="1"/>
  <c r="C8" i="3"/>
  <c r="E7" i="3" l="1"/>
  <c r="G7" i="3" s="1"/>
  <c r="D7" i="3"/>
  <c r="F6" i="3"/>
  <c r="H6" i="3" s="1"/>
  <c r="C9" i="3"/>
  <c r="E8" i="3" l="1"/>
  <c r="G8" i="3" s="1"/>
  <c r="D8" i="3"/>
  <c r="F7" i="3"/>
  <c r="H7" i="3" s="1"/>
  <c r="C10" i="3"/>
  <c r="D9" i="3" l="1"/>
  <c r="E9" i="3"/>
  <c r="G9" i="3" s="1"/>
  <c r="F8" i="3"/>
  <c r="H8" i="3" s="1"/>
  <c r="C11" i="3"/>
  <c r="C12" i="3" l="1"/>
  <c r="E10" i="3"/>
  <c r="G10" i="3" s="1"/>
  <c r="D10" i="3"/>
  <c r="F9" i="3"/>
  <c r="H9" i="3" s="1"/>
  <c r="C13" i="3" l="1"/>
  <c r="E11" i="3"/>
  <c r="G11" i="3" s="1"/>
  <c r="D11" i="3"/>
  <c r="F10" i="3"/>
  <c r="H10" i="3" s="1"/>
  <c r="D12" i="3" l="1"/>
  <c r="E12" i="3"/>
  <c r="G12" i="3" s="1"/>
  <c r="F11" i="3"/>
  <c r="H11" i="3" s="1"/>
  <c r="C14" i="3"/>
  <c r="C15" i="3" l="1"/>
  <c r="E13" i="3"/>
  <c r="G13" i="3" s="1"/>
  <c r="D13" i="3"/>
  <c r="F12" i="3"/>
  <c r="H12" i="3" s="1"/>
  <c r="E14" i="3" l="1"/>
  <c r="G14" i="3" s="1"/>
  <c r="D14" i="3"/>
  <c r="F13" i="3"/>
  <c r="H13" i="3" s="1"/>
  <c r="C16" i="3"/>
  <c r="E15" i="3" l="1"/>
  <c r="G15" i="3" s="1"/>
  <c r="D15" i="3"/>
  <c r="F14" i="3"/>
  <c r="H14" i="3" s="1"/>
  <c r="C17" i="3"/>
  <c r="C18" i="3" l="1"/>
  <c r="D16" i="3"/>
  <c r="E16" i="3"/>
  <c r="G16" i="3" s="1"/>
  <c r="F15" i="3"/>
  <c r="H15" i="3" s="1"/>
  <c r="E17" i="3" l="1"/>
  <c r="G17" i="3" s="1"/>
  <c r="D17" i="3"/>
  <c r="F16" i="3"/>
  <c r="H16" i="3" s="1"/>
  <c r="C19" i="3"/>
  <c r="C20" i="3" l="1"/>
  <c r="E18" i="3"/>
  <c r="G18" i="3" s="1"/>
  <c r="D18" i="3"/>
  <c r="F17" i="3"/>
  <c r="H17" i="3" s="1"/>
  <c r="D19" i="3" l="1"/>
  <c r="E19" i="3"/>
  <c r="G19" i="3" s="1"/>
  <c r="F18" i="3"/>
  <c r="H18" i="3" s="1"/>
  <c r="C21" i="3"/>
  <c r="C22" i="3" l="1"/>
  <c r="E20" i="3"/>
  <c r="G20" i="3" s="1"/>
  <c r="D20" i="3"/>
  <c r="F19" i="3"/>
  <c r="H19" i="3" s="1"/>
  <c r="E21" i="3" l="1"/>
  <c r="G21" i="3" s="1"/>
  <c r="D21" i="3"/>
  <c r="F20" i="3"/>
  <c r="H20" i="3" s="1"/>
  <c r="C23" i="3"/>
  <c r="C24" i="3" l="1"/>
  <c r="E22" i="3"/>
  <c r="G22" i="3" s="1"/>
  <c r="D22" i="3"/>
  <c r="F21" i="3"/>
  <c r="H21" i="3" s="1"/>
  <c r="E23" i="3" l="1"/>
  <c r="G23" i="3" s="1"/>
  <c r="D23" i="3"/>
  <c r="F22" i="3"/>
  <c r="H22" i="3" s="1"/>
  <c r="C25" i="3"/>
  <c r="C26" i="3" l="1"/>
  <c r="E24" i="3"/>
  <c r="G24" i="3" s="1"/>
  <c r="D24" i="3"/>
  <c r="F23" i="3"/>
  <c r="H23" i="3" s="1"/>
  <c r="E25" i="3" l="1"/>
  <c r="G25" i="3" s="1"/>
  <c r="D25" i="3"/>
  <c r="F24" i="3"/>
  <c r="H24" i="3" s="1"/>
  <c r="C27" i="3"/>
  <c r="D26" i="3" l="1"/>
  <c r="E26" i="3"/>
  <c r="G26" i="3" s="1"/>
  <c r="F25" i="3"/>
  <c r="H25" i="3" s="1"/>
  <c r="C28" i="3"/>
  <c r="C29" i="3" l="1"/>
  <c r="E27" i="3"/>
  <c r="G27" i="3" s="1"/>
  <c r="D27" i="3"/>
  <c r="F26" i="3"/>
  <c r="H26" i="3" s="1"/>
  <c r="E28" i="3" l="1"/>
  <c r="G28" i="3" s="1"/>
  <c r="D28" i="3"/>
  <c r="F27" i="3"/>
  <c r="H27" i="3" s="1"/>
  <c r="C30" i="3"/>
  <c r="E29" i="3" l="1"/>
  <c r="G29" i="3" s="1"/>
  <c r="D29" i="3"/>
  <c r="F28" i="3"/>
  <c r="H28" i="3" s="1"/>
  <c r="C31" i="3"/>
  <c r="C32" i="3" l="1"/>
  <c r="E30" i="3"/>
  <c r="G30" i="3" s="1"/>
  <c r="D30" i="3"/>
  <c r="F29" i="3"/>
  <c r="H29" i="3" s="1"/>
  <c r="D31" i="3" l="1"/>
  <c r="E31" i="3"/>
  <c r="G31" i="3" s="1"/>
  <c r="F30" i="3"/>
  <c r="H30" i="3" s="1"/>
  <c r="C33" i="3"/>
  <c r="C34" i="3" l="1"/>
  <c r="E32" i="3"/>
  <c r="G32" i="3" s="1"/>
  <c r="D32" i="3"/>
  <c r="F31" i="3"/>
  <c r="H31" i="3" s="1"/>
  <c r="E33" i="3" l="1"/>
  <c r="G33" i="3" s="1"/>
  <c r="D33" i="3"/>
  <c r="F32" i="3"/>
  <c r="H32" i="3" s="1"/>
  <c r="C35" i="3"/>
  <c r="C36" i="3" l="1"/>
  <c r="E34" i="3"/>
  <c r="G34" i="3" s="1"/>
  <c r="D34" i="3"/>
  <c r="F33" i="3"/>
  <c r="H33" i="3" s="1"/>
  <c r="E35" i="3" l="1"/>
  <c r="G35" i="3" s="1"/>
  <c r="D35" i="3"/>
  <c r="F34" i="3"/>
  <c r="H34" i="3" s="1"/>
  <c r="C37" i="3"/>
  <c r="D36" i="3" l="1"/>
  <c r="E36" i="3"/>
  <c r="G36" i="3" s="1"/>
  <c r="F35" i="3"/>
  <c r="H35" i="3" s="1"/>
  <c r="C38" i="3"/>
  <c r="E37" i="3" l="1"/>
  <c r="G37" i="3" s="1"/>
  <c r="D37" i="3"/>
  <c r="F36" i="3"/>
  <c r="H36" i="3" s="1"/>
  <c r="C39" i="3"/>
  <c r="E38" i="3" l="1"/>
  <c r="G38" i="3" s="1"/>
  <c r="D38" i="3"/>
  <c r="F37" i="3"/>
  <c r="H37" i="3" s="1"/>
  <c r="C40" i="3"/>
  <c r="C41" i="3" l="1"/>
  <c r="D39" i="3"/>
  <c r="E39" i="3"/>
  <c r="G39" i="3" s="1"/>
  <c r="F38" i="3"/>
  <c r="H38" i="3" s="1"/>
  <c r="D40" i="3" l="1"/>
  <c r="E40" i="3"/>
  <c r="G40" i="3" s="1"/>
  <c r="F39" i="3"/>
  <c r="H39" i="3" s="1"/>
  <c r="C42" i="3"/>
  <c r="C43" i="3" l="1"/>
  <c r="E41" i="3"/>
  <c r="G41" i="3" s="1"/>
  <c r="D41" i="3"/>
  <c r="F40" i="3"/>
  <c r="H40" i="3" s="1"/>
  <c r="E42" i="3" l="1"/>
  <c r="G42" i="3" s="1"/>
  <c r="D42" i="3"/>
  <c r="F41" i="3"/>
  <c r="H41" i="3" s="1"/>
  <c r="C44" i="3"/>
  <c r="C45" i="3" l="1"/>
  <c r="E43" i="3"/>
  <c r="G43" i="3" s="1"/>
  <c r="D43" i="3"/>
  <c r="F42" i="3"/>
  <c r="H42" i="3" s="1"/>
  <c r="D44" i="3" l="1"/>
  <c r="E44" i="3"/>
  <c r="G44" i="3" s="1"/>
  <c r="F43" i="3"/>
  <c r="H43" i="3" s="1"/>
  <c r="C46" i="3"/>
  <c r="C47" i="3" l="1"/>
  <c r="D45" i="3"/>
  <c r="E45" i="3"/>
  <c r="G45" i="3" s="1"/>
  <c r="F44" i="3"/>
  <c r="H44" i="3" s="1"/>
  <c r="E46" i="3" l="1"/>
  <c r="G46" i="3" s="1"/>
  <c r="D46" i="3"/>
  <c r="F45" i="3"/>
  <c r="H45" i="3" s="1"/>
  <c r="C48" i="3"/>
  <c r="C49" i="3" l="1"/>
  <c r="E47" i="3"/>
  <c r="G47" i="3" s="1"/>
  <c r="D47" i="3"/>
  <c r="F46" i="3"/>
  <c r="H46" i="3" s="1"/>
  <c r="D48" i="3" l="1"/>
  <c r="E48" i="3"/>
  <c r="G48" i="3" s="1"/>
  <c r="F47" i="3"/>
  <c r="H47" i="3" s="1"/>
  <c r="C50" i="3"/>
  <c r="C51" i="3" l="1"/>
  <c r="E49" i="3"/>
  <c r="G49" i="3" s="1"/>
  <c r="D49" i="3"/>
  <c r="F48" i="3"/>
  <c r="H48" i="3" s="1"/>
  <c r="E50" i="3" l="1"/>
  <c r="G50" i="3" s="1"/>
  <c r="D50" i="3"/>
  <c r="F49" i="3"/>
  <c r="H49" i="3" s="1"/>
  <c r="C52" i="3"/>
  <c r="C53" i="3" l="1"/>
  <c r="D51" i="3"/>
  <c r="E51" i="3"/>
  <c r="G51" i="3" s="1"/>
  <c r="F50" i="3"/>
  <c r="H50" i="3" s="1"/>
  <c r="E52" i="3" l="1"/>
  <c r="G52" i="3" s="1"/>
  <c r="D52" i="3"/>
  <c r="F51" i="3"/>
  <c r="H51" i="3" s="1"/>
  <c r="C54" i="3"/>
  <c r="E53" i="3" l="1"/>
  <c r="G53" i="3" s="1"/>
  <c r="D53" i="3"/>
  <c r="F52" i="3"/>
  <c r="H52" i="3" s="1"/>
  <c r="C55" i="3"/>
  <c r="E54" i="3" l="1"/>
  <c r="G54" i="3" s="1"/>
  <c r="D54" i="3"/>
  <c r="F53" i="3"/>
  <c r="H53" i="3" s="1"/>
  <c r="C56" i="3"/>
  <c r="D55" i="3" l="1"/>
  <c r="E55" i="3"/>
  <c r="G55" i="3" s="1"/>
  <c r="F54" i="3"/>
  <c r="H54" i="3" s="1"/>
  <c r="C57" i="3"/>
  <c r="C58" i="3" l="1"/>
  <c r="E56" i="3"/>
  <c r="G56" i="3" s="1"/>
  <c r="D56" i="3"/>
  <c r="F55" i="3"/>
  <c r="H55" i="3" s="1"/>
  <c r="D57" i="3" l="1"/>
  <c r="E57" i="3"/>
  <c r="G57" i="3" s="1"/>
  <c r="F56" i="3"/>
  <c r="H56" i="3" s="1"/>
  <c r="C59" i="3"/>
  <c r="C60" i="3" l="1"/>
  <c r="E58" i="3"/>
  <c r="G58" i="3" s="1"/>
  <c r="D58" i="3"/>
  <c r="F57" i="3"/>
  <c r="H57" i="3" s="1"/>
  <c r="E59" i="3" l="1"/>
  <c r="G59" i="3" s="1"/>
  <c r="D59" i="3"/>
  <c r="F58" i="3"/>
  <c r="H58" i="3" s="1"/>
  <c r="C61" i="3"/>
  <c r="C62" i="3" l="1"/>
  <c r="D60" i="3"/>
  <c r="E60" i="3"/>
  <c r="G60" i="3" s="1"/>
  <c r="F59" i="3"/>
  <c r="H59" i="3" s="1"/>
  <c r="E61" i="3" l="1"/>
  <c r="G61" i="3" s="1"/>
  <c r="D61" i="3"/>
  <c r="F60" i="3"/>
  <c r="H60" i="3" s="1"/>
  <c r="C63" i="3"/>
  <c r="E62" i="3" l="1"/>
  <c r="G62" i="3" s="1"/>
  <c r="D62" i="3"/>
  <c r="F61" i="3"/>
  <c r="H61" i="3" s="1"/>
  <c r="C64" i="3"/>
  <c r="C65" i="3" l="1"/>
  <c r="E63" i="3"/>
  <c r="G63" i="3" s="1"/>
  <c r="D63" i="3"/>
  <c r="F62" i="3"/>
  <c r="H62" i="3" s="1"/>
  <c r="D64" i="3" l="1"/>
  <c r="E64" i="3"/>
  <c r="G64" i="3" s="1"/>
  <c r="F63" i="3"/>
  <c r="H63" i="3" s="1"/>
  <c r="C66" i="3"/>
  <c r="C67" i="3" l="1"/>
  <c r="E65" i="3"/>
  <c r="G65" i="3" s="1"/>
  <c r="D65" i="3"/>
  <c r="F64" i="3"/>
  <c r="H64" i="3" s="1"/>
  <c r="D66" i="3" l="1"/>
  <c r="E66" i="3"/>
  <c r="G66" i="3" s="1"/>
  <c r="F65" i="3"/>
  <c r="H65" i="3" s="1"/>
  <c r="C68" i="3"/>
  <c r="C69" i="3" l="1"/>
  <c r="E67" i="3"/>
  <c r="G67" i="3" s="1"/>
  <c r="D67" i="3"/>
  <c r="F66" i="3"/>
  <c r="H66" i="3" s="1"/>
  <c r="D68" i="3" l="1"/>
  <c r="E68" i="3"/>
  <c r="G68" i="3" s="1"/>
  <c r="F67" i="3"/>
  <c r="H67" i="3" s="1"/>
  <c r="C70" i="3"/>
  <c r="C71" i="3" l="1"/>
  <c r="E69" i="3"/>
  <c r="G69" i="3" s="1"/>
  <c r="D69" i="3"/>
  <c r="F68" i="3"/>
  <c r="H68" i="3" s="1"/>
  <c r="E70" i="3" l="1"/>
  <c r="G70" i="3" s="1"/>
  <c r="D70" i="3"/>
  <c r="F69" i="3"/>
  <c r="H69" i="3" s="1"/>
  <c r="C72" i="3"/>
  <c r="D71" i="3" l="1"/>
  <c r="E71" i="3"/>
  <c r="G71" i="3" s="1"/>
  <c r="F70" i="3"/>
  <c r="H70" i="3" s="1"/>
  <c r="C73" i="3"/>
  <c r="C74" i="3" l="1"/>
  <c r="E72" i="3"/>
  <c r="G72" i="3" s="1"/>
  <c r="D72" i="3"/>
  <c r="F71" i="3"/>
  <c r="H71" i="3" s="1"/>
  <c r="E73" i="3" l="1"/>
  <c r="G73" i="3" s="1"/>
  <c r="D73" i="3"/>
  <c r="F72" i="3"/>
  <c r="H72" i="3" s="1"/>
  <c r="C75" i="3"/>
  <c r="E74" i="3" l="1"/>
  <c r="G74" i="3" s="1"/>
  <c r="D74" i="3"/>
  <c r="F73" i="3"/>
  <c r="H73" i="3" s="1"/>
  <c r="C76" i="3"/>
  <c r="C77" i="3" l="1"/>
  <c r="E75" i="3"/>
  <c r="G75" i="3" s="1"/>
  <c r="D75" i="3"/>
  <c r="F74" i="3"/>
  <c r="H74" i="3" s="1"/>
  <c r="E76" i="3" l="1"/>
  <c r="G76" i="3" s="1"/>
  <c r="D76" i="3"/>
  <c r="F75" i="3"/>
  <c r="H75" i="3" s="1"/>
  <c r="C78" i="3"/>
  <c r="C79" i="3" l="1"/>
  <c r="E77" i="3"/>
  <c r="G77" i="3" s="1"/>
  <c r="D77" i="3"/>
  <c r="F76" i="3"/>
  <c r="H76" i="3" s="1"/>
  <c r="E78" i="3" l="1"/>
  <c r="G78" i="3" s="1"/>
  <c r="D78" i="3"/>
  <c r="F77" i="3"/>
  <c r="H77" i="3" s="1"/>
  <c r="C80" i="3"/>
  <c r="C81" i="3" l="1"/>
  <c r="E79" i="3"/>
  <c r="G79" i="3" s="1"/>
  <c r="D79" i="3"/>
  <c r="F78" i="3"/>
  <c r="H78" i="3" s="1"/>
  <c r="D80" i="3" l="1"/>
  <c r="E80" i="3"/>
  <c r="G80" i="3" s="1"/>
  <c r="F79" i="3"/>
  <c r="H79" i="3" s="1"/>
  <c r="C82" i="3"/>
  <c r="C83" i="3" l="1"/>
  <c r="E81" i="3"/>
  <c r="G81" i="3" s="1"/>
  <c r="D81" i="3"/>
  <c r="F80" i="3"/>
  <c r="H80" i="3" s="1"/>
  <c r="E82" i="3" l="1"/>
  <c r="G82" i="3" s="1"/>
  <c r="D82" i="3"/>
  <c r="F81" i="3"/>
  <c r="H81" i="3" s="1"/>
  <c r="C84" i="3"/>
  <c r="C85" i="3" l="1"/>
  <c r="E83" i="3"/>
  <c r="G83" i="3" s="1"/>
  <c r="D83" i="3"/>
  <c r="F82" i="3"/>
  <c r="H82" i="3" s="1"/>
  <c r="E84" i="3" l="1"/>
  <c r="G84" i="3" s="1"/>
  <c r="D84" i="3"/>
  <c r="F83" i="3"/>
  <c r="H83" i="3" s="1"/>
  <c r="C86" i="3"/>
  <c r="C87" i="3" l="1"/>
  <c r="E85" i="3"/>
  <c r="G85" i="3" s="1"/>
  <c r="D85" i="3"/>
  <c r="F84" i="3"/>
  <c r="H84" i="3" s="1"/>
  <c r="E86" i="3" l="1"/>
  <c r="G86" i="3" s="1"/>
  <c r="D86" i="3"/>
  <c r="F85" i="3"/>
  <c r="H85" i="3" s="1"/>
  <c r="C88" i="3"/>
  <c r="C89" i="3" l="1"/>
  <c r="D87" i="3"/>
  <c r="E87" i="3"/>
  <c r="G87" i="3" s="1"/>
  <c r="F86" i="3"/>
  <c r="H86" i="3" s="1"/>
  <c r="E88" i="3" l="1"/>
  <c r="G88" i="3" s="1"/>
  <c r="D88" i="3"/>
  <c r="F87" i="3"/>
  <c r="H87" i="3" s="1"/>
  <c r="C90" i="3"/>
  <c r="E89" i="3" l="1"/>
  <c r="G89" i="3" s="1"/>
  <c r="D89" i="3"/>
  <c r="F88" i="3"/>
  <c r="H88" i="3" s="1"/>
  <c r="C91" i="3"/>
  <c r="E90" i="3" l="1"/>
  <c r="G90" i="3" s="1"/>
  <c r="D90" i="3"/>
  <c r="F89" i="3"/>
  <c r="H89" i="3" s="1"/>
  <c r="C92" i="3"/>
  <c r="E91" i="3" l="1"/>
  <c r="G91" i="3" s="1"/>
  <c r="D91" i="3"/>
  <c r="F90" i="3"/>
  <c r="H90" i="3" s="1"/>
  <c r="C93" i="3"/>
  <c r="C94" i="3" l="1"/>
  <c r="E92" i="3"/>
  <c r="G92" i="3" s="1"/>
  <c r="D92" i="3"/>
  <c r="F91" i="3"/>
  <c r="H91" i="3" s="1"/>
  <c r="E93" i="3" l="1"/>
  <c r="G93" i="3" s="1"/>
  <c r="D93" i="3"/>
  <c r="F92" i="3"/>
  <c r="H92" i="3" s="1"/>
  <c r="C95" i="3"/>
  <c r="D94" i="3" l="1"/>
  <c r="E94" i="3"/>
  <c r="G94" i="3" s="1"/>
  <c r="F93" i="3"/>
  <c r="H93" i="3" s="1"/>
  <c r="C96" i="3"/>
  <c r="C97" i="3" l="1"/>
  <c r="E95" i="3"/>
  <c r="G95" i="3" s="1"/>
  <c r="D95" i="3"/>
  <c r="F94" i="3"/>
  <c r="H94" i="3" s="1"/>
  <c r="D96" i="3" l="1"/>
  <c r="E96" i="3"/>
  <c r="G96" i="3" s="1"/>
  <c r="F95" i="3"/>
  <c r="H95" i="3" s="1"/>
  <c r="C98" i="3"/>
  <c r="C99" i="3" l="1"/>
  <c r="E97" i="3"/>
  <c r="G97" i="3" s="1"/>
  <c r="D97" i="3"/>
  <c r="F96" i="3"/>
  <c r="H96" i="3" s="1"/>
  <c r="E98" i="3" l="1"/>
  <c r="G98" i="3" s="1"/>
  <c r="D98" i="3"/>
  <c r="F97" i="3"/>
  <c r="H97" i="3" s="1"/>
  <c r="C100" i="3"/>
  <c r="E99" i="3" l="1"/>
  <c r="G99" i="3" s="1"/>
  <c r="D99" i="3"/>
  <c r="F98" i="3"/>
  <c r="H98" i="3" s="1"/>
  <c r="C101" i="3"/>
  <c r="C102" i="3" l="1"/>
  <c r="E100" i="3"/>
  <c r="G100" i="3" s="1"/>
  <c r="D100" i="3"/>
  <c r="F99" i="3"/>
  <c r="H99" i="3" s="1"/>
  <c r="E101" i="3" l="1"/>
  <c r="G101" i="3" s="1"/>
  <c r="D101" i="3"/>
  <c r="F100" i="3"/>
  <c r="H100" i="3" s="1"/>
  <c r="C103" i="3"/>
  <c r="C104" i="3" l="1"/>
  <c r="E102" i="3"/>
  <c r="G102" i="3" s="1"/>
  <c r="D102" i="3"/>
  <c r="F101" i="3"/>
  <c r="H101" i="3" s="1"/>
  <c r="D103" i="3" l="1"/>
  <c r="E103" i="3"/>
  <c r="G103" i="3" s="1"/>
  <c r="F102" i="3"/>
  <c r="H102" i="3" s="1"/>
  <c r="C105" i="3"/>
  <c r="C106" i="3" l="1"/>
  <c r="E104" i="3"/>
  <c r="G104" i="3" s="1"/>
  <c r="D104" i="3"/>
  <c r="F103" i="3"/>
  <c r="H103" i="3" s="1"/>
  <c r="E105" i="3" l="1"/>
  <c r="G105" i="3" s="1"/>
  <c r="D105" i="3"/>
  <c r="F104" i="3"/>
  <c r="H104" i="3" s="1"/>
  <c r="C107" i="3"/>
  <c r="E106" i="3" l="1"/>
  <c r="G106" i="3" s="1"/>
  <c r="D106" i="3"/>
  <c r="F105" i="3"/>
  <c r="H105" i="3" s="1"/>
  <c r="C108" i="3"/>
  <c r="C109" i="3" l="1"/>
  <c r="E107" i="3"/>
  <c r="G107" i="3" s="1"/>
  <c r="D107" i="3"/>
  <c r="F106" i="3"/>
  <c r="H106" i="3" s="1"/>
  <c r="E108" i="3" l="1"/>
  <c r="G108" i="3" s="1"/>
  <c r="D108" i="3"/>
  <c r="F107" i="3"/>
  <c r="H107" i="3" s="1"/>
  <c r="C110" i="3"/>
  <c r="E109" i="3" l="1"/>
  <c r="G109" i="3" s="1"/>
  <c r="D109" i="3"/>
  <c r="F108" i="3"/>
  <c r="H108" i="3" s="1"/>
  <c r="C111" i="3"/>
  <c r="D110" i="3" l="1"/>
  <c r="E110" i="3"/>
  <c r="G110" i="3" s="1"/>
  <c r="F109" i="3"/>
  <c r="H109" i="3" s="1"/>
  <c r="C112" i="3"/>
  <c r="C113" i="3" l="1"/>
  <c r="E111" i="3"/>
  <c r="G111" i="3" s="1"/>
  <c r="D111" i="3"/>
  <c r="F110" i="3"/>
  <c r="H110" i="3" s="1"/>
  <c r="D112" i="3" l="1"/>
  <c r="E112" i="3"/>
  <c r="G112" i="3" s="1"/>
  <c r="F111" i="3"/>
  <c r="H111" i="3" s="1"/>
  <c r="C114" i="3"/>
  <c r="C115" i="3" l="1"/>
  <c r="E113" i="3"/>
  <c r="G113" i="3" s="1"/>
  <c r="D113" i="3"/>
  <c r="F112" i="3"/>
  <c r="H112" i="3" s="1"/>
  <c r="E114" i="3" l="1"/>
  <c r="G114" i="3" s="1"/>
  <c r="D114" i="3"/>
  <c r="F113" i="3"/>
  <c r="H113" i="3" s="1"/>
  <c r="C116" i="3"/>
  <c r="C117" i="3" l="1"/>
  <c r="E115" i="3"/>
  <c r="G115" i="3" s="1"/>
  <c r="D115" i="3"/>
  <c r="F114" i="3"/>
  <c r="H114" i="3" s="1"/>
  <c r="E116" i="3" l="1"/>
  <c r="G116" i="3" s="1"/>
  <c r="D116" i="3"/>
  <c r="F115" i="3"/>
  <c r="H115" i="3" s="1"/>
  <c r="C118" i="3"/>
  <c r="E117" i="3" l="1"/>
  <c r="G117" i="3" s="1"/>
  <c r="D117" i="3"/>
  <c r="F116" i="3"/>
  <c r="H116" i="3" s="1"/>
  <c r="C119" i="3"/>
  <c r="E118" i="3" l="1"/>
  <c r="G118" i="3" s="1"/>
  <c r="D118" i="3"/>
  <c r="F117" i="3"/>
  <c r="H117" i="3" s="1"/>
  <c r="C120" i="3"/>
  <c r="C121" i="3" l="1"/>
  <c r="D119" i="3"/>
  <c r="E119" i="3"/>
  <c r="G119" i="3" s="1"/>
  <c r="F118" i="3"/>
  <c r="H118" i="3" s="1"/>
  <c r="C122" i="3" l="1"/>
  <c r="E120" i="3"/>
  <c r="G120" i="3" s="1"/>
  <c r="D120" i="3"/>
  <c r="F119" i="3"/>
  <c r="H119" i="3" s="1"/>
  <c r="E121" i="3" l="1"/>
  <c r="G121" i="3" s="1"/>
  <c r="D121" i="3"/>
  <c r="F120" i="3"/>
  <c r="H120" i="3" s="1"/>
  <c r="C123" i="3"/>
  <c r="E122" i="3" l="1"/>
  <c r="G122" i="3" s="1"/>
  <c r="D122" i="3"/>
  <c r="F121" i="3"/>
  <c r="H121" i="3" s="1"/>
  <c r="C124" i="3"/>
  <c r="C125" i="3" l="1"/>
  <c r="E123" i="3"/>
  <c r="G123" i="3" s="1"/>
  <c r="D123" i="3"/>
  <c r="F122" i="3"/>
  <c r="H122" i="3" s="1"/>
  <c r="E124" i="3" l="1"/>
  <c r="G124" i="3" s="1"/>
  <c r="D124" i="3"/>
  <c r="F123" i="3"/>
  <c r="H123" i="3" s="1"/>
  <c r="C126" i="3"/>
  <c r="E125" i="3" l="1"/>
  <c r="G125" i="3" s="1"/>
  <c r="D125" i="3"/>
  <c r="F124" i="3"/>
  <c r="H124" i="3" s="1"/>
  <c r="C127" i="3"/>
  <c r="D126" i="3" l="1"/>
  <c r="E126" i="3"/>
  <c r="G126" i="3" s="1"/>
  <c r="F125" i="3"/>
  <c r="H125" i="3" s="1"/>
  <c r="C128" i="3"/>
  <c r="C129" i="3" l="1"/>
  <c r="E127" i="3"/>
  <c r="G127" i="3" s="1"/>
  <c r="D127" i="3"/>
  <c r="F126" i="3"/>
  <c r="H126" i="3" s="1"/>
  <c r="D128" i="3" l="1"/>
  <c r="E128" i="3"/>
  <c r="G128" i="3" s="1"/>
  <c r="F127" i="3"/>
  <c r="H127" i="3" s="1"/>
  <c r="C130" i="3"/>
  <c r="C131" i="3" l="1"/>
  <c r="D129" i="3"/>
  <c r="E129" i="3"/>
  <c r="G129" i="3" s="1"/>
  <c r="F128" i="3"/>
  <c r="H128" i="3" s="1"/>
  <c r="D130" i="3" l="1"/>
  <c r="E130" i="3"/>
  <c r="G130" i="3" s="1"/>
  <c r="F129" i="3"/>
  <c r="H129" i="3" s="1"/>
  <c r="C132" i="3"/>
  <c r="C133" i="3" l="1"/>
  <c r="E131" i="3"/>
  <c r="G131" i="3" s="1"/>
  <c r="D131" i="3"/>
  <c r="F130" i="3"/>
  <c r="H130" i="3" s="1"/>
  <c r="D132" i="3" l="1"/>
  <c r="E132" i="3"/>
  <c r="G132" i="3" s="1"/>
  <c r="F131" i="3"/>
  <c r="H131" i="3" s="1"/>
  <c r="C134" i="3"/>
  <c r="C135" i="3" l="1"/>
  <c r="E133" i="3"/>
  <c r="G133" i="3" s="1"/>
  <c r="D133" i="3"/>
  <c r="F132" i="3"/>
  <c r="H132" i="3" s="1"/>
  <c r="D134" i="3" l="1"/>
  <c r="E134" i="3"/>
  <c r="G134" i="3" s="1"/>
  <c r="F133" i="3"/>
  <c r="H133" i="3" s="1"/>
  <c r="C136" i="3"/>
  <c r="C137" i="3" l="1"/>
  <c r="E135" i="3"/>
  <c r="G135" i="3" s="1"/>
  <c r="D135" i="3"/>
  <c r="F134" i="3"/>
  <c r="H134" i="3" s="1"/>
  <c r="D136" i="3" l="1"/>
  <c r="E136" i="3"/>
  <c r="G136" i="3" s="1"/>
  <c r="F135" i="3"/>
  <c r="H135" i="3" s="1"/>
  <c r="C138" i="3"/>
  <c r="C139" i="3" l="1"/>
  <c r="D137" i="3"/>
  <c r="E137" i="3"/>
  <c r="G137" i="3" s="1"/>
  <c r="F136" i="3"/>
  <c r="H136" i="3" s="1"/>
  <c r="D138" i="3" l="1"/>
  <c r="E138" i="3"/>
  <c r="G138" i="3" s="1"/>
  <c r="F137" i="3"/>
  <c r="H137" i="3" s="1"/>
  <c r="C140" i="3"/>
  <c r="C141" i="3" l="1"/>
  <c r="E139" i="3"/>
  <c r="G139" i="3" s="1"/>
  <c r="D139" i="3"/>
  <c r="F138" i="3"/>
  <c r="H138" i="3" s="1"/>
  <c r="D140" i="3" l="1"/>
  <c r="E140" i="3"/>
  <c r="G140" i="3" s="1"/>
  <c r="F139" i="3"/>
  <c r="H139" i="3" s="1"/>
  <c r="C142" i="3"/>
  <c r="C143" i="3" l="1"/>
  <c r="E141" i="3"/>
  <c r="G141" i="3" s="1"/>
  <c r="D141" i="3"/>
  <c r="F140" i="3"/>
  <c r="H140" i="3" s="1"/>
  <c r="D142" i="3" l="1"/>
  <c r="E142" i="3"/>
  <c r="G142" i="3" s="1"/>
  <c r="F141" i="3"/>
  <c r="H141" i="3" s="1"/>
  <c r="C144" i="3"/>
  <c r="C145" i="3" l="1"/>
  <c r="E143" i="3"/>
  <c r="G143" i="3" s="1"/>
  <c r="D143" i="3"/>
  <c r="F142" i="3"/>
  <c r="H142" i="3" s="1"/>
  <c r="D144" i="3" l="1"/>
  <c r="E144" i="3"/>
  <c r="G144" i="3" s="1"/>
  <c r="F143" i="3"/>
  <c r="H143" i="3" s="1"/>
  <c r="C146" i="3"/>
  <c r="C147" i="3" l="1"/>
  <c r="E145" i="3"/>
  <c r="G145" i="3" s="1"/>
  <c r="D145" i="3"/>
  <c r="F144" i="3"/>
  <c r="H144" i="3" s="1"/>
  <c r="D146" i="3" l="1"/>
  <c r="E146" i="3"/>
  <c r="G146" i="3" s="1"/>
  <c r="F145" i="3"/>
  <c r="H145" i="3" s="1"/>
  <c r="C148" i="3"/>
  <c r="C149" i="3" l="1"/>
  <c r="E147" i="3"/>
  <c r="G147" i="3" s="1"/>
  <c r="D147" i="3"/>
  <c r="F146" i="3"/>
  <c r="H146" i="3" s="1"/>
  <c r="D148" i="3" l="1"/>
  <c r="E148" i="3"/>
  <c r="G148" i="3" s="1"/>
  <c r="F147" i="3"/>
  <c r="H147" i="3" s="1"/>
  <c r="C150" i="3"/>
  <c r="C151" i="3" l="1"/>
  <c r="E149" i="3"/>
  <c r="G149" i="3" s="1"/>
  <c r="D149" i="3"/>
  <c r="F148" i="3"/>
  <c r="H148" i="3" s="1"/>
  <c r="D150" i="3" l="1"/>
  <c r="E150" i="3"/>
  <c r="G150" i="3" s="1"/>
  <c r="F149" i="3"/>
  <c r="H149" i="3" s="1"/>
  <c r="C152" i="3"/>
  <c r="C153" i="3" l="1"/>
  <c r="E151" i="3"/>
  <c r="G151" i="3" s="1"/>
  <c r="D151" i="3"/>
  <c r="F150" i="3"/>
  <c r="H150" i="3" s="1"/>
  <c r="D152" i="3" l="1"/>
  <c r="E152" i="3"/>
  <c r="G152" i="3" s="1"/>
  <c r="F151" i="3"/>
  <c r="H151" i="3" s="1"/>
  <c r="C154" i="3"/>
  <c r="C155" i="3" l="1"/>
  <c r="E153" i="3"/>
  <c r="G153" i="3" s="1"/>
  <c r="D153" i="3"/>
  <c r="F152" i="3"/>
  <c r="H152" i="3" s="1"/>
  <c r="D154" i="3" l="1"/>
  <c r="E154" i="3"/>
  <c r="G154" i="3" s="1"/>
  <c r="F153" i="3"/>
  <c r="H153" i="3" s="1"/>
  <c r="C156" i="3"/>
  <c r="C157" i="3" l="1"/>
  <c r="E155" i="3"/>
  <c r="G155" i="3" s="1"/>
  <c r="D155" i="3"/>
  <c r="F154" i="3"/>
  <c r="H154" i="3" s="1"/>
  <c r="D156" i="3" l="1"/>
  <c r="E156" i="3"/>
  <c r="G156" i="3" s="1"/>
  <c r="F155" i="3"/>
  <c r="H155" i="3" s="1"/>
  <c r="C158" i="3"/>
  <c r="C159" i="3" l="1"/>
  <c r="E157" i="3"/>
  <c r="G157" i="3" s="1"/>
  <c r="D157" i="3"/>
  <c r="F156" i="3"/>
  <c r="H156" i="3" s="1"/>
  <c r="D158" i="3" l="1"/>
  <c r="E158" i="3"/>
  <c r="G158" i="3" s="1"/>
  <c r="F157" i="3"/>
  <c r="H157" i="3" s="1"/>
  <c r="C160" i="3"/>
  <c r="C161" i="3" l="1"/>
  <c r="E159" i="3"/>
  <c r="G159" i="3" s="1"/>
  <c r="D159" i="3"/>
  <c r="F158" i="3"/>
  <c r="H158" i="3" s="1"/>
  <c r="D160" i="3" l="1"/>
  <c r="E160" i="3"/>
  <c r="G160" i="3" s="1"/>
  <c r="F159" i="3"/>
  <c r="H159" i="3" s="1"/>
  <c r="C162" i="3"/>
  <c r="C163" i="3" l="1"/>
  <c r="E161" i="3"/>
  <c r="G161" i="3" s="1"/>
  <c r="D161" i="3"/>
  <c r="F160" i="3"/>
  <c r="H160" i="3" s="1"/>
  <c r="D162" i="3" l="1"/>
  <c r="E162" i="3"/>
  <c r="G162" i="3" s="1"/>
  <c r="F161" i="3"/>
  <c r="H161" i="3" s="1"/>
  <c r="C164" i="3"/>
  <c r="C165" i="3" l="1"/>
  <c r="E163" i="3"/>
  <c r="G163" i="3" s="1"/>
  <c r="D163" i="3"/>
  <c r="F162" i="3"/>
  <c r="H162" i="3" s="1"/>
  <c r="D164" i="3" l="1"/>
  <c r="E164" i="3"/>
  <c r="G164" i="3" s="1"/>
  <c r="F163" i="3"/>
  <c r="H163" i="3" s="1"/>
  <c r="C166" i="3"/>
  <c r="C167" i="3" l="1"/>
  <c r="D165" i="3"/>
  <c r="E165" i="3"/>
  <c r="G165" i="3" s="1"/>
  <c r="F164" i="3"/>
  <c r="H164" i="3" s="1"/>
  <c r="D166" i="3" l="1"/>
  <c r="E166" i="3"/>
  <c r="G166" i="3" s="1"/>
  <c r="F165" i="3"/>
  <c r="H165" i="3" s="1"/>
  <c r="C168" i="3"/>
  <c r="C169" i="3" l="1"/>
  <c r="E167" i="3"/>
  <c r="G167" i="3" s="1"/>
  <c r="D167" i="3"/>
  <c r="F166" i="3"/>
  <c r="H166" i="3" s="1"/>
  <c r="D168" i="3" l="1"/>
  <c r="E168" i="3"/>
  <c r="G168" i="3" s="1"/>
  <c r="F167" i="3"/>
  <c r="H167" i="3" s="1"/>
  <c r="C170" i="3"/>
  <c r="C171" i="3" l="1"/>
  <c r="E169" i="3"/>
  <c r="G169" i="3" s="1"/>
  <c r="D169" i="3"/>
  <c r="F168" i="3"/>
  <c r="H168" i="3" s="1"/>
  <c r="D170" i="3" l="1"/>
  <c r="E170" i="3"/>
  <c r="G170" i="3" s="1"/>
  <c r="F169" i="3"/>
  <c r="H169" i="3" s="1"/>
  <c r="C172" i="3"/>
  <c r="C173" i="3" l="1"/>
  <c r="E171" i="3"/>
  <c r="G171" i="3" s="1"/>
  <c r="D171" i="3"/>
  <c r="F170" i="3"/>
  <c r="H170" i="3" s="1"/>
  <c r="D172" i="3" l="1"/>
  <c r="E172" i="3"/>
  <c r="G172" i="3" s="1"/>
  <c r="F171" i="3"/>
  <c r="H171" i="3" s="1"/>
  <c r="C174" i="3"/>
  <c r="C175" i="3" l="1"/>
  <c r="E173" i="3"/>
  <c r="G173" i="3" s="1"/>
  <c r="D173" i="3"/>
  <c r="F172" i="3"/>
  <c r="H172" i="3" s="1"/>
  <c r="D174" i="3" l="1"/>
  <c r="E174" i="3"/>
  <c r="G174" i="3" s="1"/>
  <c r="F173" i="3"/>
  <c r="H173" i="3" s="1"/>
  <c r="C176" i="3"/>
  <c r="C177" i="3" l="1"/>
  <c r="E175" i="3"/>
  <c r="G175" i="3" s="1"/>
  <c r="D175" i="3"/>
  <c r="F174" i="3"/>
  <c r="H174" i="3" s="1"/>
  <c r="D176" i="3" l="1"/>
  <c r="E176" i="3"/>
  <c r="G176" i="3" s="1"/>
  <c r="F175" i="3"/>
  <c r="H175" i="3" s="1"/>
  <c r="C178" i="3"/>
  <c r="C179" i="3" l="1"/>
  <c r="E177" i="3"/>
  <c r="G177" i="3" s="1"/>
  <c r="D177" i="3"/>
  <c r="F176" i="3"/>
  <c r="H176" i="3" s="1"/>
  <c r="D178" i="3" l="1"/>
  <c r="E178" i="3"/>
  <c r="G178" i="3" s="1"/>
  <c r="F177" i="3"/>
  <c r="H177" i="3" s="1"/>
  <c r="C180" i="3"/>
  <c r="C181" i="3" l="1"/>
  <c r="E179" i="3"/>
  <c r="G179" i="3" s="1"/>
  <c r="D179" i="3"/>
  <c r="F178" i="3"/>
  <c r="H178" i="3" s="1"/>
  <c r="D180" i="3" l="1"/>
  <c r="E180" i="3"/>
  <c r="G180" i="3" s="1"/>
  <c r="F179" i="3"/>
  <c r="H179" i="3" s="1"/>
  <c r="C182" i="3"/>
  <c r="C183" i="3" l="1"/>
  <c r="E181" i="3"/>
  <c r="G181" i="3" s="1"/>
  <c r="D181" i="3"/>
  <c r="F180" i="3"/>
  <c r="H180" i="3" s="1"/>
  <c r="D182" i="3" l="1"/>
  <c r="E182" i="3"/>
  <c r="G182" i="3" s="1"/>
  <c r="F181" i="3"/>
  <c r="H181" i="3" s="1"/>
  <c r="C184" i="3"/>
  <c r="C185" i="3" l="1"/>
  <c r="E183" i="3"/>
  <c r="G183" i="3" s="1"/>
  <c r="D183" i="3"/>
  <c r="F182" i="3"/>
  <c r="H182" i="3" s="1"/>
  <c r="D184" i="3" l="1"/>
  <c r="E184" i="3"/>
  <c r="G184" i="3" s="1"/>
  <c r="F183" i="3"/>
  <c r="H183" i="3" s="1"/>
  <c r="C186" i="3"/>
  <c r="C187" i="3" l="1"/>
  <c r="E185" i="3"/>
  <c r="G185" i="3" s="1"/>
  <c r="D185" i="3"/>
  <c r="F184" i="3"/>
  <c r="H184" i="3" s="1"/>
  <c r="C188" i="3" l="1"/>
  <c r="D186" i="3"/>
  <c r="E186" i="3"/>
  <c r="G186" i="3" s="1"/>
  <c r="F185" i="3"/>
  <c r="H185" i="3" s="1"/>
  <c r="E187" i="3" l="1"/>
  <c r="G187" i="3" s="1"/>
  <c r="D187" i="3"/>
  <c r="F186" i="3"/>
  <c r="H186" i="3" s="1"/>
  <c r="C189" i="3"/>
  <c r="C190" i="3" l="1"/>
  <c r="D188" i="3"/>
  <c r="E188" i="3"/>
  <c r="G188" i="3" s="1"/>
  <c r="F187" i="3"/>
  <c r="H187" i="3" s="1"/>
  <c r="E189" i="3" l="1"/>
  <c r="G189" i="3" s="1"/>
  <c r="D189" i="3"/>
  <c r="F188" i="3"/>
  <c r="H188" i="3" s="1"/>
  <c r="C191" i="3"/>
  <c r="D190" i="3" l="1"/>
  <c r="E190" i="3"/>
  <c r="G190" i="3" s="1"/>
  <c r="F189" i="3"/>
  <c r="H189" i="3" s="1"/>
  <c r="C192" i="3"/>
  <c r="C193" i="3" l="1"/>
  <c r="E191" i="3"/>
  <c r="G191" i="3" s="1"/>
  <c r="D191" i="3"/>
  <c r="F190" i="3"/>
  <c r="H190" i="3" s="1"/>
  <c r="D192" i="3" l="1"/>
  <c r="E192" i="3"/>
  <c r="G192" i="3" s="1"/>
  <c r="F191" i="3"/>
  <c r="H191" i="3" s="1"/>
  <c r="C194" i="3"/>
  <c r="C195" i="3" l="1"/>
  <c r="E193" i="3"/>
  <c r="G193" i="3" s="1"/>
  <c r="D193" i="3"/>
  <c r="F192" i="3"/>
  <c r="H192" i="3" s="1"/>
  <c r="D194" i="3" l="1"/>
  <c r="E194" i="3"/>
  <c r="G194" i="3" s="1"/>
  <c r="F193" i="3"/>
  <c r="H193" i="3" s="1"/>
  <c r="C196" i="3"/>
  <c r="C197" i="3" l="1"/>
  <c r="D195" i="3"/>
  <c r="E195" i="3"/>
  <c r="G195" i="3" s="1"/>
  <c r="F194" i="3"/>
  <c r="H194" i="3" s="1"/>
  <c r="D196" i="3" l="1"/>
  <c r="E196" i="3"/>
  <c r="G196" i="3" s="1"/>
  <c r="F195" i="3"/>
  <c r="H195" i="3" s="1"/>
  <c r="C198" i="3"/>
  <c r="C199" i="3" l="1"/>
  <c r="D197" i="3"/>
  <c r="E197" i="3"/>
  <c r="G197" i="3" s="1"/>
  <c r="F196" i="3"/>
  <c r="H196" i="3" s="1"/>
  <c r="D198" i="3" l="1"/>
  <c r="E198" i="3"/>
  <c r="G198" i="3" s="1"/>
  <c r="F197" i="3"/>
  <c r="H197" i="3" s="1"/>
  <c r="C200" i="3"/>
  <c r="C201" i="3" l="1"/>
  <c r="E199" i="3"/>
  <c r="G199" i="3" s="1"/>
  <c r="D199" i="3"/>
  <c r="F198" i="3"/>
  <c r="H198" i="3" s="1"/>
  <c r="D200" i="3" l="1"/>
  <c r="E200" i="3"/>
  <c r="G200" i="3" s="1"/>
  <c r="F199" i="3"/>
  <c r="H199" i="3" s="1"/>
  <c r="C202" i="3"/>
  <c r="C203" i="3" l="1"/>
  <c r="E201" i="3"/>
  <c r="G201" i="3" s="1"/>
  <c r="D201" i="3"/>
  <c r="F200" i="3"/>
  <c r="H200" i="3" s="1"/>
  <c r="D202" i="3" l="1"/>
  <c r="E202" i="3"/>
  <c r="G202" i="3" s="1"/>
  <c r="F201" i="3"/>
  <c r="H201" i="3" s="1"/>
  <c r="C204" i="3"/>
  <c r="C205" i="3" l="1"/>
  <c r="E203" i="3"/>
  <c r="G203" i="3" s="1"/>
  <c r="D203" i="3"/>
  <c r="F202" i="3"/>
  <c r="H202" i="3" s="1"/>
  <c r="D204" i="3" l="1"/>
  <c r="E204" i="3"/>
  <c r="G204" i="3" s="1"/>
  <c r="F203" i="3"/>
  <c r="H203" i="3" s="1"/>
  <c r="C206" i="3"/>
  <c r="E205" i="3" l="1"/>
  <c r="G205" i="3" s="1"/>
  <c r="D205" i="3"/>
  <c r="F204" i="3"/>
  <c r="H204" i="3" s="1"/>
  <c r="E206" i="3" l="1"/>
  <c r="G206" i="3" s="1"/>
  <c r="D206" i="3"/>
  <c r="F206" i="3" s="1"/>
  <c r="H206" i="3" s="1"/>
  <c r="F205" i="3"/>
  <c r="H205" i="3" s="1"/>
  <c r="A75" i="3" l="1"/>
  <c r="B75" i="3" s="1"/>
  <c r="A124" i="3"/>
  <c r="B124" i="3" s="1"/>
  <c r="A205" i="3"/>
  <c r="B205" i="3" s="1"/>
  <c r="A62" i="3"/>
  <c r="B62" i="3" s="1"/>
  <c r="A8" i="3"/>
  <c r="B8" i="3" s="1"/>
  <c r="A98" i="3"/>
  <c r="B98" i="3" s="1"/>
  <c r="A53" i="3"/>
  <c r="B53" i="3" s="1"/>
  <c r="A88" i="3"/>
  <c r="B88" i="3" s="1"/>
  <c r="A43" i="3"/>
  <c r="B43" i="3" s="1"/>
  <c r="A37" i="3"/>
  <c r="B37" i="3" s="1"/>
  <c r="A168" i="3"/>
  <c r="B168" i="3" s="1"/>
  <c r="A121" i="3"/>
  <c r="B121" i="3" s="1"/>
  <c r="A133" i="3"/>
  <c r="B133" i="3" s="1"/>
  <c r="A83" i="3"/>
  <c r="B83" i="3" s="1"/>
  <c r="A108" i="3"/>
  <c r="B108" i="3" s="1"/>
  <c r="A155" i="3"/>
  <c r="B155" i="3" s="1"/>
  <c r="A94" i="3"/>
  <c r="B94" i="3" s="1"/>
  <c r="A204" i="3"/>
  <c r="B204" i="3" s="1"/>
  <c r="A69" i="3"/>
  <c r="B69" i="3" s="1"/>
  <c r="A165" i="3"/>
  <c r="B165" i="3" s="1"/>
  <c r="A144" i="3"/>
  <c r="B144" i="3" s="1"/>
  <c r="A152" i="3"/>
  <c r="B152" i="3" s="1"/>
  <c r="A44" i="3"/>
  <c r="B44" i="3" s="1"/>
  <c r="A31" i="3"/>
  <c r="B31" i="3" s="1"/>
  <c r="A181" i="3"/>
  <c r="B181" i="3" s="1"/>
  <c r="A201" i="3"/>
  <c r="B201" i="3" s="1"/>
  <c r="A111" i="3"/>
  <c r="B111" i="3" s="1"/>
  <c r="A5" i="3"/>
  <c r="B5" i="3" s="1"/>
  <c r="A187" i="3"/>
  <c r="B187" i="3" s="1"/>
  <c r="A34" i="3"/>
  <c r="B34" i="3" s="1"/>
  <c r="A166" i="3"/>
  <c r="B166" i="3" s="1"/>
  <c r="A48" i="3"/>
  <c r="B48" i="3" s="1"/>
  <c r="A164" i="3"/>
  <c r="B164" i="3" s="1"/>
  <c r="A179" i="3"/>
  <c r="B179" i="3" s="1"/>
  <c r="A55" i="3"/>
  <c r="B55" i="3" s="1"/>
  <c r="A104" i="3"/>
  <c r="B104" i="3" s="1"/>
  <c r="A60" i="3"/>
  <c r="B60" i="3" s="1"/>
  <c r="A141" i="3"/>
  <c r="B141" i="3" s="1"/>
  <c r="A136" i="3"/>
  <c r="B136" i="3" s="1"/>
  <c r="A91" i="3"/>
  <c r="B91" i="3" s="1"/>
  <c r="A2" i="3"/>
  <c r="B2" i="3" s="1"/>
  <c r="A145" i="3"/>
  <c r="B145" i="3" s="1"/>
  <c r="A158" i="3"/>
  <c r="B158" i="3" s="1"/>
  <c r="A203" i="3"/>
  <c r="B203" i="3" s="1"/>
  <c r="A163" i="3"/>
  <c r="B163" i="3" s="1"/>
  <c r="A143" i="3"/>
  <c r="B143" i="3" s="1"/>
  <c r="A11" i="3"/>
  <c r="B11" i="3" s="1"/>
  <c r="A18" i="3"/>
  <c r="B18" i="3" s="1"/>
  <c r="A93" i="3"/>
  <c r="B93" i="3" s="1"/>
  <c r="A150" i="3"/>
  <c r="B150" i="3" s="1"/>
  <c r="A19" i="3"/>
  <c r="B19" i="3" s="1"/>
  <c r="A52" i="3"/>
  <c r="B52" i="3" s="1"/>
  <c r="A7" i="3"/>
  <c r="B7" i="3" s="1"/>
  <c r="A174" i="3"/>
  <c r="B174" i="3" s="1"/>
  <c r="A184" i="3"/>
  <c r="B184" i="3" s="1"/>
  <c r="A191" i="3"/>
  <c r="B191" i="3" s="1"/>
  <c r="A87" i="3"/>
  <c r="B87" i="3" s="1"/>
  <c r="A13" i="3"/>
  <c r="B13" i="3" s="1"/>
  <c r="A9" i="3"/>
  <c r="B9" i="3" s="1"/>
  <c r="A190" i="3"/>
  <c r="B190" i="3" s="1"/>
  <c r="A24" i="3"/>
  <c r="B24" i="3" s="1"/>
  <c r="A12" i="3"/>
  <c r="B12" i="3" s="1"/>
  <c r="A161" i="3"/>
  <c r="B161" i="3" s="1"/>
  <c r="A63" i="3"/>
  <c r="B63" i="3" s="1"/>
  <c r="A22" i="3"/>
  <c r="B22" i="3" s="1"/>
  <c r="A102" i="3"/>
  <c r="B102" i="3" s="1"/>
  <c r="A74" i="3"/>
  <c r="B74" i="3" s="1"/>
  <c r="A82" i="3"/>
  <c r="B82" i="3" s="1"/>
  <c r="A45" i="3"/>
  <c r="B45" i="3" s="1"/>
  <c r="A100" i="3"/>
  <c r="B100" i="3" s="1"/>
  <c r="A32" i="3"/>
  <c r="B32" i="3" s="1"/>
  <c r="A120" i="3"/>
  <c r="B120" i="3" s="1"/>
  <c r="A84" i="3"/>
  <c r="B84" i="3" s="1"/>
  <c r="A30" i="3"/>
  <c r="B30" i="3" s="1"/>
  <c r="A49" i="3"/>
  <c r="B49" i="3" s="1"/>
  <c r="A10" i="3"/>
  <c r="B10" i="3" s="1"/>
  <c r="A92" i="3"/>
  <c r="B92" i="3" s="1"/>
  <c r="A175" i="3"/>
  <c r="B175" i="3" s="1"/>
  <c r="A117" i="3"/>
  <c r="B117" i="3" s="1"/>
  <c r="A109" i="3"/>
  <c r="B109" i="3" s="1"/>
  <c r="A126" i="3"/>
  <c r="B126" i="3" s="1"/>
  <c r="A68" i="3"/>
  <c r="B68" i="3" s="1"/>
  <c r="A180" i="3"/>
  <c r="B180" i="3" s="1"/>
  <c r="A139" i="3"/>
  <c r="B139" i="3" s="1"/>
  <c r="A99" i="3"/>
  <c r="B99" i="3" s="1"/>
  <c r="A86" i="3"/>
  <c r="B86" i="3" s="1"/>
  <c r="A116" i="3"/>
  <c r="B116" i="3" s="1"/>
  <c r="A153" i="3"/>
  <c r="B153" i="3" s="1"/>
  <c r="A162" i="3"/>
  <c r="B162" i="3" s="1"/>
  <c r="A90" i="3"/>
  <c r="B90" i="3" s="1"/>
  <c r="A67" i="3"/>
  <c r="B67" i="3" s="1"/>
  <c r="A16" i="3"/>
  <c r="B16" i="3" s="1"/>
  <c r="A178" i="3"/>
  <c r="B178" i="3" s="1"/>
  <c r="A192" i="3"/>
  <c r="B192" i="3" s="1"/>
  <c r="A151" i="3"/>
  <c r="B151" i="3" s="1"/>
  <c r="A46" i="3"/>
  <c r="B46" i="3" s="1"/>
  <c r="A170" i="3"/>
  <c r="B170" i="3" s="1"/>
  <c r="A57" i="3"/>
  <c r="B57" i="3" s="1"/>
  <c r="A66" i="3"/>
  <c r="B66" i="3" s="1"/>
  <c r="A128" i="3"/>
  <c r="B128" i="3" s="1"/>
  <c r="A169" i="3"/>
  <c r="B169" i="3" s="1"/>
  <c r="A122" i="3"/>
  <c r="B122" i="3" s="1"/>
  <c r="A193" i="3"/>
  <c r="B193" i="3" s="1"/>
  <c r="A119" i="3"/>
  <c r="B119" i="3" s="1"/>
  <c r="A20" i="3"/>
  <c r="B20" i="3" s="1"/>
  <c r="A77" i="3"/>
  <c r="B77" i="3" s="1"/>
  <c r="A27" i="3"/>
  <c r="B27" i="3" s="1"/>
  <c r="A154" i="3"/>
  <c r="B154" i="3" s="1"/>
  <c r="A114" i="3"/>
  <c r="B114" i="3" s="1"/>
  <c r="A59" i="3"/>
  <c r="B59" i="3" s="1"/>
  <c r="A73" i="3"/>
  <c r="B73" i="3" s="1"/>
  <c r="A80" i="3"/>
  <c r="B80" i="3" s="1"/>
  <c r="A39" i="3"/>
  <c r="B39" i="3" s="1"/>
  <c r="A149" i="3"/>
  <c r="B149" i="3" s="1"/>
  <c r="A160" i="3"/>
  <c r="B160" i="3" s="1"/>
  <c r="A72" i="3"/>
  <c r="B72" i="3" s="1"/>
  <c r="A54" i="3"/>
  <c r="B54" i="3" s="1"/>
  <c r="A107" i="3"/>
  <c r="B107" i="3" s="1"/>
  <c r="A85" i="3"/>
  <c r="B85" i="3" s="1"/>
  <c r="A173" i="3"/>
  <c r="B173" i="3" s="1"/>
  <c r="A157" i="3"/>
  <c r="B157" i="3" s="1"/>
  <c r="A17" i="3"/>
  <c r="B17" i="3" s="1"/>
  <c r="A89" i="3"/>
  <c r="B89" i="3" s="1"/>
  <c r="A147" i="3"/>
  <c r="B147" i="3" s="1"/>
  <c r="A118" i="3"/>
  <c r="B118" i="3" s="1"/>
  <c r="A38" i="3"/>
  <c r="B38" i="3" s="1"/>
  <c r="A65" i="3"/>
  <c r="B65" i="3" s="1"/>
  <c r="A40" i="3"/>
  <c r="B40" i="3" s="1"/>
  <c r="A134" i="3"/>
  <c r="B134" i="3" s="1"/>
  <c r="A96" i="3"/>
  <c r="B96" i="3" s="1"/>
  <c r="A115" i="3"/>
  <c r="B115" i="3" s="1"/>
  <c r="A135" i="3"/>
  <c r="B135" i="3" s="1"/>
  <c r="A131" i="3"/>
  <c r="B131" i="3" s="1"/>
  <c r="A123" i="3"/>
  <c r="B123" i="3" s="1"/>
  <c r="A61" i="3"/>
  <c r="B61" i="3" s="1"/>
  <c r="A183" i="3"/>
  <c r="B183" i="3" s="1"/>
  <c r="A202" i="3"/>
  <c r="B202" i="3" s="1"/>
  <c r="A127" i="3"/>
  <c r="B127" i="3" s="1"/>
  <c r="A176" i="3"/>
  <c r="B176" i="3" s="1"/>
  <c r="A146" i="3"/>
  <c r="B146" i="3" s="1"/>
  <c r="A198" i="3"/>
  <c r="B198" i="3" s="1"/>
  <c r="A186" i="3"/>
  <c r="B186" i="3" s="1"/>
  <c r="A6" i="3"/>
  <c r="B6" i="3" s="1"/>
  <c r="A132" i="3"/>
  <c r="B132" i="3" s="1"/>
  <c r="A58" i="3"/>
  <c r="B58" i="3" s="1"/>
  <c r="A195" i="3"/>
  <c r="B195" i="3" s="1"/>
  <c r="A106" i="3"/>
  <c r="B106" i="3" s="1"/>
  <c r="A71" i="3"/>
  <c r="B71" i="3" s="1"/>
  <c r="A26" i="3"/>
  <c r="B26" i="3" s="1"/>
  <c r="A56" i="3"/>
  <c r="B56" i="3" s="1"/>
  <c r="A125" i="3"/>
  <c r="B125" i="3" s="1"/>
  <c r="A21" i="3"/>
  <c r="B21" i="3" s="1"/>
  <c r="A148" i="3"/>
  <c r="B148" i="3" s="1"/>
  <c r="A105" i="3"/>
  <c r="B105" i="3" s="1"/>
  <c r="A112" i="3"/>
  <c r="B112" i="3" s="1"/>
  <c r="A41" i="3"/>
  <c r="B41" i="3" s="1"/>
  <c r="A156" i="3"/>
  <c r="B156" i="3" s="1"/>
  <c r="A171" i="3"/>
  <c r="B171" i="3" s="1"/>
  <c r="A177" i="3"/>
  <c r="B177" i="3" s="1"/>
  <c r="A14" i="3"/>
  <c r="B14" i="3" s="1"/>
  <c r="A78" i="3"/>
  <c r="B78" i="3" s="1"/>
  <c r="A113" i="3"/>
  <c r="B113" i="3" s="1"/>
  <c r="A51" i="3"/>
  <c r="B51" i="3" s="1"/>
  <c r="A206" i="3"/>
  <c r="B206" i="3" s="1"/>
  <c r="A103" i="3"/>
  <c r="B103" i="3" s="1"/>
  <c r="A64" i="3"/>
  <c r="B64" i="3" s="1"/>
  <c r="A196" i="3"/>
  <c r="B196" i="3" s="1"/>
  <c r="A25" i="3"/>
  <c r="B25" i="3" s="1"/>
  <c r="A28" i="3"/>
  <c r="B28" i="3" s="1"/>
  <c r="A182" i="3"/>
  <c r="B182" i="3" s="1"/>
  <c r="A140" i="3"/>
  <c r="B140" i="3" s="1"/>
  <c r="A159" i="3"/>
  <c r="B159" i="3" s="1"/>
  <c r="A36" i="3"/>
  <c r="B36" i="3" s="1"/>
  <c r="A189" i="3"/>
  <c r="B189" i="3" s="1"/>
  <c r="A200" i="3"/>
  <c r="B200" i="3" s="1"/>
  <c r="A185" i="3"/>
  <c r="B185" i="3" s="1"/>
  <c r="A138" i="3"/>
  <c r="B138" i="3" s="1"/>
  <c r="A79" i="3"/>
  <c r="B79" i="3" s="1"/>
  <c r="A129" i="3"/>
  <c r="B129" i="3" s="1"/>
  <c r="A47" i="3"/>
  <c r="B47" i="3" s="1"/>
  <c r="A15" i="3"/>
  <c r="B15" i="3" s="1"/>
  <c r="A172" i="3"/>
  <c r="B172" i="3" s="1"/>
  <c r="A3" i="3"/>
  <c r="B3" i="3" s="1"/>
  <c r="A101" i="3"/>
  <c r="B101" i="3" s="1"/>
  <c r="A29" i="3"/>
  <c r="B29" i="3" s="1"/>
  <c r="A95" i="3"/>
  <c r="B95" i="3" s="1"/>
  <c r="A130" i="3"/>
  <c r="B130" i="3" s="1"/>
  <c r="A70" i="3"/>
  <c r="B70" i="3" s="1"/>
  <c r="A35" i="3"/>
  <c r="B35" i="3" s="1"/>
  <c r="A137" i="3"/>
  <c r="B137" i="3" s="1"/>
  <c r="A199" i="3"/>
  <c r="B199" i="3" s="1"/>
  <c r="A167" i="3"/>
  <c r="B167" i="3" s="1"/>
  <c r="A76" i="3"/>
  <c r="B76" i="3" s="1"/>
  <c r="A142" i="3"/>
  <c r="B142" i="3" s="1"/>
  <c r="A197" i="3"/>
  <c r="B197" i="3" s="1"/>
  <c r="A50" i="3"/>
  <c r="B50" i="3" s="1"/>
  <c r="A23" i="3"/>
  <c r="B23" i="3" s="1"/>
  <c r="A81" i="3"/>
  <c r="B81" i="3" s="1"/>
  <c r="A4" i="3"/>
  <c r="B4" i="3" s="1"/>
  <c r="A97" i="3"/>
  <c r="B97" i="3" s="1"/>
  <c r="A33" i="3"/>
  <c r="B33" i="3" s="1"/>
  <c r="A194" i="3"/>
  <c r="B194" i="3" s="1"/>
  <c r="A110" i="3"/>
  <c r="B110" i="3" s="1"/>
  <c r="A188" i="3"/>
  <c r="B188" i="3" s="1"/>
  <c r="A42" i="3"/>
  <c r="B42" i="3" s="1"/>
  <c r="B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290EF-192A-4782-890E-3AEB2A9D6487}" keepAlive="1" name="쿼리 - _posts" description="통합 문서의 '_posts' 쿼리에 대한 연결입니다." type="5" refreshedVersion="8" background="1" saveData="1">
    <dbPr connection="Provider=Microsoft.Mashup.OleDb.1;Data Source=$Workbook$;Location=_posts;Extended Properties=&quot;&quot;" command="SELECT * FROM [_pos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<sst xmlns="http://schemas.openxmlformats.org/spreadsheetml/2006/main" count="243" uniqueCount="232">
  <si>
    <t>원본</t>
  </si>
  <si>
    <t>한글</t>
  </si>
  <si>
    <t>영어</t>
  </si>
  <si>
    <t>flag</t>
  </si>
  <si>
    <t>mermaid node define</t>
  </si>
  <si>
    <t>#0-1 너비 우선 탐색 0_1_bfs</t>
  </si>
  <si>
    <t>#2-sat 2_sat</t>
  </si>
  <si>
    <t>#a* a_star</t>
  </si>
  <si>
    <t>#애드 혹 ad_hoc</t>
  </si>
  <si>
    <t>#아호-코라식 aho_corasick</t>
  </si>
  <si>
    <t>#Aliens 트릭 alien</t>
  </si>
  <si>
    <t>#임의 정밀도 / 큰 수 연산 arbitrary_precision</t>
  </si>
  <si>
    <t>#사칙연산 arithmetic</t>
  </si>
  <si>
    <t>#단절점과 단절선 articulation</t>
  </si>
  <si>
    <t>#백트래킹 backtracking</t>
  </si>
  <si>
    <t>#베이즈 정리 bayes</t>
  </si>
  <si>
    <t>#벨만–포드 bellman_ford</t>
  </si>
  <si>
    <t>#벌리캠프–매시 berlekamp_massey</t>
  </si>
  <si>
    <t>#너비 우선 탐색 bfs</t>
  </si>
  <si>
    <t>#이중 연결 요소 biconnected_component</t>
  </si>
  <si>
    <t>#양방향 탐색 bidirectional_search</t>
  </si>
  <si>
    <t>#이분 탐색 binary_search</t>
  </si>
  <si>
    <t>#이분 그래프 bipartite_graph</t>
  </si>
  <si>
    <t>#이분 매칭 bipartite_matching</t>
  </si>
  <si>
    <t>#생일 문제 birthday</t>
  </si>
  <si>
    <t>#비트마스킹 bitmask</t>
  </si>
  <si>
    <t>#비트 집합 bitset</t>
  </si>
  <si>
    <t>#브루트포스 알고리즘 bruteforcing</t>
  </si>
  <si>
    <t>#번사이드 보조정리 burnside</t>
  </si>
  <si>
    <t>#선인장 cactus</t>
  </si>
  <si>
    <t>#미적분학 calculus</t>
  </si>
  <si>
    <t>#데카르트 트리 cartesian_tree</t>
  </si>
  <si>
    <t>#많은 조건 분기 case_work</t>
  </si>
  <si>
    <t>#센트로이드 centroid</t>
  </si>
  <si>
    <t>#센트로이드 분할 centroid_decomposition</t>
  </si>
  <si>
    <t>#현 그래프 chordal_graph</t>
  </si>
  <si>
    <t>#볼록 껍질을 이용한 최적화 cht</t>
  </si>
  <si>
    <t>#서큘레이션 circulation</t>
  </si>
  <si>
    <t>#조합론 combinatorics</t>
  </si>
  <si>
    <t>#해 구성하기 constructive</t>
  </si>
  <si>
    <t>#볼록 껍질 convex_hull</t>
  </si>
  <si>
    <t>#값 / 좌표 압축 coordinate_compression</t>
  </si>
  <si>
    <t>#중국인의 나머지 정리 crt</t>
  </si>
  <si>
    <t>#방향 비순환 그래프 dag</t>
  </si>
  <si>
    <t>#춤추는 링크 dancing_links</t>
  </si>
  <si>
    <t>#자료 구조 data_structures</t>
  </si>
  <si>
    <t>#차수열 degree_sequence</t>
  </si>
  <si>
    <t>#델로네 삼각분할 delaunay</t>
  </si>
  <si>
    <t>#덱 deque</t>
  </si>
  <si>
    <t>#덱을 이용한 구간 최댓값 트릭 deque_trick</t>
  </si>
  <si>
    <t>#깊이 우선 탐색 dfs</t>
  </si>
  <si>
    <t>#차분 공격 differential_cryptanalysis</t>
  </si>
  <si>
    <t>#데이크스트라 dijkstra</t>
  </si>
  <si>
    <t>#유향 최소 신장 트리 directed_mst</t>
  </si>
  <si>
    <t>#이산 k제곱근 discrete_kth_root</t>
  </si>
  <si>
    <t>#이산 로그 discrete_log</t>
  </si>
  <si>
    <t>#이산 제곱근 discrete_sqrt</t>
  </si>
  <si>
    <t>#분리 집합 disjoint_set</t>
  </si>
  <si>
    <t>#분할 정복 divide_and_conquer</t>
  </si>
  <si>
    <t>#분할 정복을 사용한 최적화 divide_and_conquer_optimization</t>
  </si>
  <si>
    <t>#도미네이터 트리 dominator_tree</t>
  </si>
  <si>
    <t>#다이나믹 프로그래밍 dp</t>
  </si>
  <si>
    <t>#비트필드를 이용한 다이나믹 프로그래밍 dp_bitfield</t>
  </si>
  <si>
    <t>#커넥션 프로파일을 이용한 다이나믹 프로그래밍 dp_connection_profile</t>
  </si>
  <si>
    <t>#덱을 이용한 다이나믹 프로그래밍 dp_deque</t>
  </si>
  <si>
    <t>#자릿수를 이용한 다이나믹 프로그래밍 dp_digit</t>
  </si>
  <si>
    <t>#부분집합의 합 다이나믹 프로그래밍 dp_sum_over_subsets</t>
  </si>
  <si>
    <t>#트리에서의 다이나믹 프로그래밍 dp_tree</t>
  </si>
  <si>
    <t>#쌍대 그래프 dual_graph</t>
  </si>
  <si>
    <t>#쌍대성 duality</t>
  </si>
  <si>
    <t>#유클리드 호제법 euclidean</t>
  </si>
  <si>
    <t>#오일러 지표 (χ=V-E+F) euler_characteristic</t>
  </si>
  <si>
    <t>#오일러 피 함수 euler_phi</t>
  </si>
  <si>
    <t>#오일러 경로 테크닉 euler_tour_technique</t>
  </si>
  <si>
    <t>#오일러 경로 eulerian_path</t>
  </si>
  <si>
    <t>#분할 정복을 이용한 거듭제곱 exponentiation_by_squaring</t>
  </si>
  <si>
    <t>#확장 유클리드 호제법 extended_euclidean</t>
  </si>
  <si>
    <t>#고속 푸리에 변환 fft</t>
  </si>
  <si>
    <t>#플러드 필 flood_fill</t>
  </si>
  <si>
    <t>#최대 유량 flow</t>
  </si>
  <si>
    <t>#플로이드–워셜 floyd_warshall</t>
  </si>
  <si>
    <t>#페르마의 소정리 flt</t>
  </si>
  <si>
    <t>#함수형 그래프 functional_graph</t>
  </si>
  <si>
    <t>#게임 이론 game_theory</t>
  </si>
  <si>
    <t>#가우스 소거법 gaussian_elimination</t>
  </si>
  <si>
    <t>#일반적인 매칭 general_matching</t>
  </si>
  <si>
    <t>#생성 함수 generating_function</t>
  </si>
  <si>
    <t>#도형에서의 불 연산 geometric_boolean_operations</t>
  </si>
  <si>
    <t>#기하학 geometry</t>
  </si>
  <si>
    <t>#3차원 기하학 geometry_3d</t>
  </si>
  <si>
    <t>#4차원 이상의 기하학 geometry_hyper</t>
  </si>
  <si>
    <t>#경사 하강법 gradient_descent</t>
  </si>
  <si>
    <t>#그래프 탐색 graph_traversal</t>
  </si>
  <si>
    <t>#그래프 이론 graphs</t>
  </si>
  <si>
    <t>#그리디 알고리즘 greedy</t>
  </si>
  <si>
    <t>#그린 정리 green</t>
  </si>
  <si>
    <t>#하켄부시 게임 hackenbush</t>
  </si>
  <si>
    <t>#반평면 교집합 half_plane_intersection</t>
  </si>
  <si>
    <t>#홀의 결혼 정리 hall</t>
  </si>
  <si>
    <t>#해시를 사용한 집합과 맵 hash_set</t>
  </si>
  <si>
    <t>#해싱 hashing</t>
  </si>
  <si>
    <t>#휴리스틱 heuristics</t>
  </si>
  <si>
    <t>#히르쉬버그 hirschberg</t>
  </si>
  <si>
    <t>#Heavy-light 분할 hld</t>
  </si>
  <si>
    <t>#헝가리안 hungarian</t>
  </si>
  <si>
    <t>#구현 implementation</t>
  </si>
  <si>
    <t>#포함 배제의 원리 inclusion_and_exclusion</t>
  </si>
  <si>
    <t>#키타마사 kitamasa</t>
  </si>
  <si>
    <t>#KMP kmp</t>
  </si>
  <si>
    <t>#배낭 문제 knapsack</t>
  </si>
  <si>
    <t>#크누스 최적화 knuth</t>
  </si>
  <si>
    <t>#크누스 X knuth_x</t>
  </si>
  <si>
    <t>#느리게 갱신되는 세그먼트 트리 lazyprop</t>
  </si>
  <si>
    <t>#최소 공통 조상 lca</t>
  </si>
  <si>
    <t>#린드스트롬–게셀–비엔노 보조정리 lgv</t>
  </si>
  <si>
    <t>#선분 교차 판정 line_intersection</t>
  </si>
  <si>
    <t>#선형대수학 linear_algebra</t>
  </si>
  <si>
    <t>#선형 계획법 linear_programming</t>
  </si>
  <si>
    <t>#기댓값의 선형성 linearity_of_expectation</t>
  </si>
  <si>
    <t>#링크/컷 트리 link_cut_tree</t>
  </si>
  <si>
    <t>#연결 리스트 linked_list</t>
  </si>
  <si>
    <t>#가장 긴 증가하는 부분 수열: O(n log n) lis</t>
  </si>
  <si>
    <t>#지수승강 보조정리 lte</t>
  </si>
  <si>
    <t>#뤼카 정리 lucas</t>
  </si>
  <si>
    <t>#보이어–무어 다수결 투표 majority_vote</t>
  </si>
  <si>
    <t>#매내처 manacher</t>
  </si>
  <si>
    <t>#수학 math</t>
  </si>
  <si>
    <t>#매트로이드 matroid</t>
  </si>
  <si>
    <t>#최소 비용 최대 유량 mcmf</t>
  </si>
  <si>
    <t>#머지 소트 트리 merge_sort_tree</t>
  </si>
  <si>
    <t>#최대 유량 최소 컷 정리 mfmc</t>
  </si>
  <si>
    <t>#밀러–라빈 소수 판별법 miller_rabin</t>
  </si>
  <si>
    <t>#최소 외접원 min_enclosing_circle</t>
  </si>
  <si>
    <t>#중간에서 만나기 mitm</t>
  </si>
  <si>
    <t>#mo's mo</t>
  </si>
  <si>
    <t>#뫼비우스 반전 공식 mobius_inversion</t>
  </si>
  <si>
    <t>#모듈로 곱셈 역원 modular_multiplicative_inverse</t>
  </si>
  <si>
    <t>#단조 큐를 이용한 최적화 monotone_queue_optimization</t>
  </si>
  <si>
    <t>#최소 스패닝 트리 mst</t>
  </si>
  <si>
    <t>#다차원 세그먼트 트리 multi_segtree</t>
  </si>
  <si>
    <t>#다중 대입값 계산 multipoint_evaluation</t>
  </si>
  <si>
    <t>#정수론 number_theory</t>
  </si>
  <si>
    <t>#수치해석 numerical_analysis</t>
  </si>
  <si>
    <t>#오프라인 동적 연결성 판정 offline_dynamic_connectivity</t>
  </si>
  <si>
    <t>#오프라인 쿼리 offline_queries</t>
  </si>
  <si>
    <t>#회문 트리 palindrome_tree</t>
  </si>
  <si>
    <t>#매개 변수 탐색 parametric_search</t>
  </si>
  <si>
    <t>#파싱 parsing</t>
  </si>
  <si>
    <t>#병렬 이분 탐색 pbs</t>
  </si>
  <si>
    <t>#순열 사이클 분할 permutation_cycle_decomposition</t>
  </si>
  <si>
    <t>#물리학 physics</t>
  </si>
  <si>
    <t>#픽의 정리 pick</t>
  </si>
  <si>
    <t>#비둘기집 원리 pigeonhole_principle</t>
  </si>
  <si>
    <t>#평면 그래프 planar_graph</t>
  </si>
  <si>
    <t>#볼록 다각형 내부의 점 판정 point_in_convex_polygon</t>
  </si>
  <si>
    <t>#오목 다각형 내부의 점 판정 point_in_non_convex_polygon</t>
  </si>
  <si>
    <t>#폴라드 로 pollard_rho</t>
  </si>
  <si>
    <t>#다각형의 넓이 polygon_area</t>
  </si>
  <si>
    <t>#다항식 보간법 polynomial_interpolation</t>
  </si>
  <si>
    <t>#런타임 전의 전처리 precomputation</t>
  </si>
  <si>
    <t>#누적 합 prefix_sum</t>
  </si>
  <si>
    <t>#소수 판정 primality_test</t>
  </si>
  <si>
    <t>#우선순위 큐 priority_queue</t>
  </si>
  <si>
    <t>#확률론 probability</t>
  </si>
  <si>
    <t>#퍼시스턴트 세그먼트 트리 pst</t>
  </si>
  <si>
    <t>#피타고라스 정리 pythagoras</t>
  </si>
  <si>
    <t>#큐 queue</t>
  </si>
  <si>
    <t>#라빈–카프 rabin_karp</t>
  </si>
  <si>
    <t>#무작위화 randomization</t>
  </si>
  <si>
    <t>#레드-블랙 트리 rb_tree</t>
  </si>
  <si>
    <t>#재귀 recursion</t>
  </si>
  <si>
    <t>#정규 표현식 regex</t>
  </si>
  <si>
    <t>#로프 rope</t>
  </si>
  <si>
    <t>#회전하는 캘리퍼스 rotating_calipers</t>
  </si>
  <si>
    <t>#강한 연결 요소 scc</t>
  </si>
  <si>
    <t>#세그먼트 트리 segtree</t>
  </si>
  <si>
    <t>#최단 경로 shortest_path</t>
  </si>
  <si>
    <t>#에라토스테네스의 체 sieve</t>
  </si>
  <si>
    <t>#담금질 기법 simulated_annealing</t>
  </si>
  <si>
    <t>#시뮬레이션 simulation</t>
  </si>
  <si>
    <t>#슬라이딩 윈도우 sliding_window</t>
  </si>
  <si>
    <t>#함수 개형을 이용한 최적화 slope_trick</t>
  </si>
  <si>
    <t>#작은 집합에서 큰 집합으로 합치는 테크닉 smaller_to_larger</t>
  </si>
  <si>
    <t>#정렬 sorting</t>
  </si>
  <si>
    <t>#희소 배열 sparse_table</t>
  </si>
  <si>
    <t>#스플레이 트리 splay_tree</t>
  </si>
  <si>
    <t>#스프라그–그런디 정리 sprague_grundy</t>
  </si>
  <si>
    <t>#제곱근 분할법 sqrt_decomposition</t>
  </si>
  <si>
    <t>#안정 결혼 문제 stable_marriage</t>
  </si>
  <si>
    <t>#스택 stack</t>
  </si>
  <si>
    <t>#통계학 statistics</t>
  </si>
  <si>
    <t>#스토어–바그너 stoer_wagner</t>
  </si>
  <si>
    <t>#문자열 string</t>
  </si>
  <si>
    <t>#접미사 배열과 LCP 배열 suffix_array</t>
  </si>
  <si>
    <t>#접미사 트리 suffix_tree</t>
  </si>
  <si>
    <t>#스위핑 sweeping</t>
  </si>
  <si>
    <t>#삼분 탐색 ternary_search</t>
  </si>
  <si>
    <t>#탑 트리 top_tree</t>
  </si>
  <si>
    <t>#위상 정렬 topological_sorting</t>
  </si>
  <si>
    <t>#트리 압축 tree_compression</t>
  </si>
  <si>
    <t>#트리 분할 tree_decomposition</t>
  </si>
  <si>
    <t>#트리 동형 사상 tree_isomorphism</t>
  </si>
  <si>
    <t>#트리를 사용한 집합과 맵 tree_set</t>
  </si>
  <si>
    <t>#트리 trees</t>
  </si>
  <si>
    <t>#트라이 trie</t>
  </si>
  <si>
    <t>#외판원 순회 문제 tsp</t>
  </si>
  <si>
    <t>#두 포인터 two_pointer</t>
  </si>
  <si>
    <t>#utf-8 입력 처리 utf8</t>
  </si>
  <si>
    <t>#보로노이 다이어그램 voronoi</t>
  </si>
  <si>
    <t>#z z</t>
  </si>
  <si>
    <t>mermaid code</t>
  </si>
  <si>
    <t>%%mermaid node define</t>
  </si>
  <si>
    <t>link</t>
    <phoneticPr fontId="3" type="noConversion"/>
  </si>
  <si>
    <t>Name</t>
  </si>
  <si>
    <t>Extension</t>
  </si>
  <si>
    <t>Date accessed</t>
  </si>
  <si>
    <t>Date modified</t>
  </si>
  <si>
    <t>Date created</t>
  </si>
  <si>
    <t>Folder Path</t>
  </si>
  <si>
    <t>2024-01-01-dijkstra.md</t>
  </si>
  <si>
    <t>.md</t>
  </si>
  <si>
    <t>C:\Users\user\Desktop\algorithm_with_boj\_posts\</t>
  </si>
  <si>
    <t>2024-01-03-trie.md</t>
  </si>
  <si>
    <t>2024-01-07-bellman_ford.md</t>
  </si>
  <si>
    <t>2024-01-07-floyd_warshall.md</t>
  </si>
  <si>
    <t>2024-01-11-segtree.md</t>
  </si>
  <si>
    <t>연</t>
    <phoneticPr fontId="3" type="noConversion"/>
  </si>
  <si>
    <t>월</t>
    <phoneticPr fontId="3" type="noConversion"/>
  </si>
  <si>
    <t>일</t>
    <phoneticPr fontId="3" type="noConversion"/>
  </si>
  <si>
    <t>태그</t>
    <phoneticPr fontId="3" type="noConversion"/>
  </si>
  <si>
    <t>2024-01-13-disjoint_set.md</t>
  </si>
  <si>
    <t xml:space="preserve">#graphs --&gt; #graph_traversal
    #graphs --&gt; #shortest_path
    #graphs --&gt; #flow
    #graphs --&gt; #bipartite_graph
    #graphs --&gt; #scc
    #graphs --&gt; #articulation
    #articulation --&gt; #biconnected_component
    #graphs --&gt; #mst
    #graphs --&gt; #tsp
    #graphs --&gt; #topological_sorting
    #articulation --&gt; #cactus
    #shortest_path --&gt; #dijkstra
    #shortest_path --&gt; #bellman_ford
    #shortest_path --&gt; #floyd_warshall
    #flow --&gt; Edmond-Karp
    #flow --&gt; Ford-Fulkerson
    #flow --&gt; Dinic
    #flow --&gt; #mcmf
    #mcmf &lt;--&gt; #mfmc
    #flow --&gt; #bipartite_matching
    #bipartite_graph --&gt; #bipartite_matching
    #scc --&gt; #2_sat
    #mst --&gt; Kruskal
    #mst --&gt; Prim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</si>
</sst>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1" applyAlignment="1">
      <alignment vertical="center"/>
    </xf>
    <xf numFmtId="0" fontId="0" fillId="0" borderId="0" xfId="0" applyNumberFormat="1" applyAlignment="1">
      <alignment vertical="center"/>
    </xf>
  </cellXfs>
  <cellStyles count="2">
    <cellStyle name="표준" xfId="0" builtinId="0"/>
    <cellStyle name="하이퍼링크" xfId="1" builtinId="8"/>
  </cellStyles>
  <dxfs count="6">
    <dxf>
      <numFmt numFmtId="0" formatCode="General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D8EDF6-7421-4B40-A3D8-D8195973CDF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83A3D-2836-4972-9817-ECFB0709A437}" name="_posts" displayName="_posts" ref="A1:F7" tableType="queryTable" totalsRowShown="0">
  <autoFilter ref="A1:F7" xr:uid="{AE183A3D-2836-4972-9817-ECFB0709A437}"/>
  <tableColumns count="6">
    <tableColumn id="1" xr3:uid="{91294924-C678-48EA-9F31-37AB949336EE}" uniqueName="1" name="Name" queryTableFieldId="1" dataDxfId="5"/>
    <tableColumn id="2" xr3:uid="{D4C7D295-64DB-4A72-9732-081453D033AA}" uniqueName="2" name="Extension" queryTableFieldId="2" dataDxfId="4"/>
    <tableColumn id="3" xr3:uid="{A70D67B2-82E1-4425-AED9-3F18BC7B5845}" uniqueName="3" name="Date accessed" queryTableFieldId="3" dataDxfId="3"/>
    <tableColumn id="4" xr3:uid="{7FE60C26-CB1B-45D7-98E8-D140895F32E5}" uniqueName="4" name="Date modified" queryTableFieldId="4" dataDxfId="2"/>
    <tableColumn id="5" xr3:uid="{3EA286B2-B06B-48B8-BE3D-9942EE7BCA4A}" uniqueName="5" name="Date created" queryTableFieldId="5" dataDxfId="1"/>
    <tableColumn id="6" xr3:uid="{11606AE8-8EA7-430F-959B-CE88632419B3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8" sqref="F128"/>
    </sheetView>
  </sheetViews>
  <sheetFormatPr defaultColWidth="14.42578125" defaultRowHeight="15" customHeight="1"/>
  <cols>
    <col min="1" max="1" width="67.5703125" customWidth="1"/>
    <col min="2" max="2" width="46.140625" customWidth="1"/>
    <col min="3" max="3" width="33.7109375" customWidth="1"/>
    <col min="4" max="4" width="8.7109375" customWidth="1"/>
    <col min="5" max="5" width="32.28515625" customWidth="1"/>
    <col min="6" max="6" width="145.42578125" customWidth="1"/>
    <col min="7" max="26" width="8.7109375" customWidth="1"/>
  </cols>
  <sheetData>
    <row r="1" spans="1: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1" t="s">
        <v>4</v>
      </c>
    </row>
    <row r="2" spans="1:6" ht="16.5" customHeight="1">
      <c r="A2" s="2" t="s">
        <v>5</v>
      </c>
      <c r="B2" s="2" t="str">
        <f>LEFT(A2, LEN(A2) - LEN(C2))</f>
        <v>#0-1 너비 우선 탐색</v>
      </c>
      <c r="C2" s="2" t="str">
        <f>_xlfn.CONCAT("#", TRIM(RIGHT(SUBSTITUTE(A2," ",REPT(" ",100)),100)))</f>
        <v>#0_1_bfs</v>
      </c>
      <c r="D2" s="2">
        <v>1</v>
      </c>
      <c r="E2" s="3" t="str">
        <f>IFERROR(VLOOKUP(RIGHT(C2, LEN(C2) - 1),'post-link-extract'!$A:$E, 5, 0), "")</f>
        <v/>
      </c>
      <c r="F2" s="2" t="str">
        <f>IF(LEN(E2)=0, CONCATENATE(C2, "[", B2, "]"), CONCATENATE(C2,"[&lt;a href=""", E2, """&gt;", B2, "&lt;/a&gt;]"))</f>
        <v>#0_1_bfs[#0-1 너비 우선 탐색]</v>
      </c>
    </row>
    <row r="3" spans="1:6" ht="16.5" customHeight="1">
      <c r="A3" s="2" t="s">
        <v>6</v>
      </c>
      <c r="B3" s="2" t="str">
        <f t="shared" ref="B3:B206" si="0">LEFT(A3, LEN(A3) - LEN(C3))</f>
        <v>#2-sat</v>
      </c>
      <c r="C3" s="2" t="str">
        <f t="shared" ref="C3:C66" si="1">_xlfn.CONCAT("#", TRIM(RIGHT(SUBSTITUTE(A3," ",REPT(" ",100)),100)))</f>
        <v>#2_sat</v>
      </c>
      <c r="E3" s="3" t="str">
        <f>IFERROR(VLOOKUP(RIGHT(C3, LEN(C3) - 1),'post-link-extract'!$A:$E, 5, 0), "")</f>
        <v/>
      </c>
      <c r="F3" s="2" t="str">
        <f t="shared" ref="F3:F66" si="2">IF(LEN(E3)=0, CONCATENATE(C3, "[", B3, "]"), CONCATENATE(C3,"[&lt;a href=""", E3, """&gt;", B3, "&lt;/a&gt;]"))</f>
        <v>#2_sat[#2-sat]</v>
      </c>
    </row>
    <row r="4" spans="1:6" ht="16.5" customHeight="1">
      <c r="A4" s="2" t="s">
        <v>7</v>
      </c>
      <c r="B4" s="2" t="str">
        <f t="shared" si="0"/>
        <v>#a*</v>
      </c>
      <c r="C4" s="2" t="str">
        <f t="shared" si="1"/>
        <v>#a_star</v>
      </c>
      <c r="D4" s="2">
        <v>1</v>
      </c>
      <c r="E4" s="3" t="str">
        <f>IFERROR(VLOOKUP(RIGHT(C4, LEN(C4) - 1),'post-link-extract'!$A:$E, 5, 0), "")</f>
        <v/>
      </c>
      <c r="F4" s="2" t="str">
        <f t="shared" si="2"/>
        <v>#a_star[#a*]</v>
      </c>
    </row>
    <row r="5" spans="1:6" ht="16.5" customHeight="1">
      <c r="A5" s="2" t="s">
        <v>8</v>
      </c>
      <c r="B5" s="2" t="str">
        <f t="shared" si="0"/>
        <v>#애드 혹</v>
      </c>
      <c r="C5" s="2" t="str">
        <f t="shared" si="1"/>
        <v>#ad_hoc</v>
      </c>
      <c r="D5" s="2">
        <v>1</v>
      </c>
      <c r="E5" s="3" t="str">
        <f>IFERROR(VLOOKUP(RIGHT(C5, LEN(C5) - 1),'post-link-extract'!$A:$E, 5, 0), "")</f>
        <v/>
      </c>
      <c r="F5" s="2" t="str">
        <f t="shared" si="2"/>
        <v>#ad_hoc[#애드 혹]</v>
      </c>
    </row>
    <row r="6" spans="1:6" ht="16.5" customHeight="1">
      <c r="A6" s="2" t="s">
        <v>9</v>
      </c>
      <c r="B6" s="2" t="str">
        <f t="shared" si="0"/>
        <v>#아호-코라식</v>
      </c>
      <c r="C6" s="2" t="str">
        <f t="shared" si="1"/>
        <v>#aho_corasick</v>
      </c>
      <c r="E6" s="3" t="str">
        <f>IFERROR(VLOOKUP(RIGHT(C6, LEN(C6) - 1),'post-link-extract'!$A:$E, 5, 0), "")</f>
        <v/>
      </c>
      <c r="F6" s="2" t="str">
        <f t="shared" si="2"/>
        <v>#aho_corasick[#아호-코라식]</v>
      </c>
    </row>
    <row r="7" spans="1:6" ht="16.5" customHeight="1">
      <c r="A7" s="2" t="s">
        <v>10</v>
      </c>
      <c r="B7" s="2" t="str">
        <f t="shared" si="0"/>
        <v>#Aliens 트릭</v>
      </c>
      <c r="C7" s="2" t="str">
        <f t="shared" si="1"/>
        <v>#alien</v>
      </c>
      <c r="E7" s="3" t="str">
        <f>IFERROR(VLOOKUP(RIGHT(C7, LEN(C7) - 1),'post-link-extract'!$A:$E, 5, 0), "")</f>
        <v/>
      </c>
      <c r="F7" s="2" t="str">
        <f t="shared" si="2"/>
        <v>#alien[#Aliens 트릭]</v>
      </c>
    </row>
    <row r="8" spans="1:6" ht="16.5" customHeight="1">
      <c r="A8" s="2" t="s">
        <v>11</v>
      </c>
      <c r="B8" s="2" t="str">
        <f t="shared" si="0"/>
        <v>#임의 정밀도 / 큰 수 연산</v>
      </c>
      <c r="C8" s="2" t="str">
        <f t="shared" si="1"/>
        <v>#arbitrary_precision</v>
      </c>
      <c r="D8" s="2">
        <v>1</v>
      </c>
      <c r="E8" s="3" t="str">
        <f>IFERROR(VLOOKUP(RIGHT(C8, LEN(C8) - 1),'post-link-extract'!$A:$E, 5, 0), "")</f>
        <v/>
      </c>
      <c r="F8" s="2" t="str">
        <f t="shared" si="2"/>
        <v>#arbitrary_precision[#임의 정밀도 / 큰 수 연산]</v>
      </c>
    </row>
    <row r="9" spans="1:6" ht="16.5" customHeight="1">
      <c r="A9" s="2" t="s">
        <v>12</v>
      </c>
      <c r="B9" s="2" t="str">
        <f t="shared" si="0"/>
        <v>#사칙연산</v>
      </c>
      <c r="C9" s="2" t="str">
        <f t="shared" si="1"/>
        <v>#arithmetic</v>
      </c>
      <c r="D9" s="2">
        <v>1</v>
      </c>
      <c r="E9" s="3" t="str">
        <f>IFERROR(VLOOKUP(RIGHT(C9, LEN(C9) - 1),'post-link-extract'!$A:$E, 5, 0), "")</f>
        <v/>
      </c>
      <c r="F9" s="2" t="str">
        <f t="shared" si="2"/>
        <v>#arithmetic[#사칙연산]</v>
      </c>
    </row>
    <row r="10" spans="1:6" ht="16.5" customHeight="1">
      <c r="A10" s="2" t="s">
        <v>13</v>
      </c>
      <c r="B10" s="2" t="str">
        <f t="shared" si="0"/>
        <v>#단절점과 단절선</v>
      </c>
      <c r="C10" s="2" t="str">
        <f t="shared" si="1"/>
        <v>#articulation</v>
      </c>
      <c r="E10" s="3" t="str">
        <f>IFERROR(VLOOKUP(RIGHT(C10, LEN(C10) - 1),'post-link-extract'!$A:$E, 5, 0), "")</f>
        <v/>
      </c>
      <c r="F10" s="2" t="str">
        <f t="shared" si="2"/>
        <v>#articulation[#단절점과 단절선]</v>
      </c>
    </row>
    <row r="11" spans="1:6" ht="16.5" customHeight="1">
      <c r="A11" s="2" t="s">
        <v>14</v>
      </c>
      <c r="B11" s="2" t="str">
        <f t="shared" si="0"/>
        <v>#백트래킹</v>
      </c>
      <c r="C11" s="2" t="str">
        <f t="shared" si="1"/>
        <v>#backtracking</v>
      </c>
      <c r="E11" s="3" t="str">
        <f>IFERROR(VLOOKUP(RIGHT(C11, LEN(C11) - 1),'post-link-extract'!$A:$E, 5, 0), "")</f>
        <v/>
      </c>
      <c r="F11" s="2" t="str">
        <f t="shared" si="2"/>
        <v>#backtracking[#백트래킹]</v>
      </c>
    </row>
    <row r="12" spans="1:6" ht="16.5" customHeight="1">
      <c r="A12" s="2" t="s">
        <v>15</v>
      </c>
      <c r="B12" s="2" t="str">
        <f t="shared" si="0"/>
        <v>#베이즈 정리</v>
      </c>
      <c r="C12" s="2" t="str">
        <f t="shared" si="1"/>
        <v>#bayes</v>
      </c>
      <c r="D12" s="2">
        <v>1</v>
      </c>
      <c r="E12" s="3" t="str">
        <f>IFERROR(VLOOKUP(RIGHT(C12, LEN(C12) - 1),'post-link-extract'!$A:$E, 5, 0), "")</f>
        <v/>
      </c>
      <c r="F12" s="2" t="str">
        <f t="shared" si="2"/>
        <v>#bayes[#베이즈 정리]</v>
      </c>
    </row>
    <row r="13" spans="1:6" ht="16.5" customHeight="1">
      <c r="A13" s="2" t="s">
        <v>16</v>
      </c>
      <c r="B13" s="2" t="str">
        <f t="shared" si="0"/>
        <v>#벨만–포드</v>
      </c>
      <c r="C13" s="2" t="str">
        <f t="shared" si="1"/>
        <v>#bellman_ford</v>
      </c>
      <c r="E13" s="3" t="str">
        <f>IFERROR(VLOOKUP(RIGHT(C13, LEN(C13) - 1),'post-link-extract'!$A:$E, 5, 0), "")</f>
        <v>post/2024/01/07/bellman_ford.html</v>
      </c>
      <c r="F13" s="2" t="str">
        <f t="shared" si="2"/>
        <v>#bellman_ford[&lt;a href="post/2024/01/07/bellman_ford.html"&gt;#벨만–포드&lt;/a&gt;]</v>
      </c>
    </row>
    <row r="14" spans="1:6" ht="16.5" customHeight="1">
      <c r="A14" s="2" t="s">
        <v>17</v>
      </c>
      <c r="B14" s="2" t="str">
        <f t="shared" si="0"/>
        <v>#벌리캠프–매시</v>
      </c>
      <c r="C14" s="2" t="str">
        <f t="shared" si="1"/>
        <v>#berlekamp_massey</v>
      </c>
      <c r="D14" s="2">
        <v>1</v>
      </c>
      <c r="E14" s="3" t="str">
        <f>IFERROR(VLOOKUP(RIGHT(C14, LEN(C14) - 1),'post-link-extract'!$A:$E, 5, 0), "")</f>
        <v/>
      </c>
      <c r="F14" s="2" t="str">
        <f t="shared" si="2"/>
        <v>#berlekamp_massey[#벌리캠프–매시]</v>
      </c>
    </row>
    <row r="15" spans="1:6" ht="16.5" customHeight="1">
      <c r="A15" s="2" t="s">
        <v>18</v>
      </c>
      <c r="B15" s="2" t="str">
        <f t="shared" si="0"/>
        <v>#너비 우선 탐색</v>
      </c>
      <c r="C15" s="2" t="str">
        <f t="shared" si="1"/>
        <v>#bfs</v>
      </c>
      <c r="E15" s="3" t="str">
        <f>IFERROR(VLOOKUP(RIGHT(C15, LEN(C15) - 1),'post-link-extract'!$A:$E, 5, 0), "")</f>
        <v/>
      </c>
      <c r="F15" s="2" t="str">
        <f t="shared" si="2"/>
        <v>#bfs[#너비 우선 탐색]</v>
      </c>
    </row>
    <row r="16" spans="1:6" ht="16.5" customHeight="1">
      <c r="A16" s="2" t="s">
        <v>19</v>
      </c>
      <c r="B16" s="2" t="str">
        <f t="shared" si="0"/>
        <v>#이중 연결 요소</v>
      </c>
      <c r="C16" s="2" t="str">
        <f t="shared" si="1"/>
        <v>#biconnected_component</v>
      </c>
      <c r="E16" s="3" t="str">
        <f>IFERROR(VLOOKUP(RIGHT(C16, LEN(C16) - 1),'post-link-extract'!$A:$E, 5, 0), "")</f>
        <v/>
      </c>
      <c r="F16" s="2" t="str">
        <f t="shared" si="2"/>
        <v>#biconnected_component[#이중 연결 요소]</v>
      </c>
    </row>
    <row r="17" spans="1:6" ht="16.5" customHeight="1">
      <c r="A17" s="2" t="s">
        <v>20</v>
      </c>
      <c r="B17" s="2" t="str">
        <f t="shared" si="0"/>
        <v>#양방향 탐색</v>
      </c>
      <c r="C17" s="2" t="str">
        <f t="shared" si="1"/>
        <v>#bidirectional_search</v>
      </c>
      <c r="D17" s="2">
        <v>1</v>
      </c>
      <c r="E17" s="3" t="str">
        <f>IFERROR(VLOOKUP(RIGHT(C17, LEN(C17) - 1),'post-link-extract'!$A:$E, 5, 0), "")</f>
        <v/>
      </c>
      <c r="F17" s="2" t="str">
        <f t="shared" si="2"/>
        <v>#bidirectional_search[#양방향 탐색]</v>
      </c>
    </row>
    <row r="18" spans="1:6" ht="16.5" customHeight="1">
      <c r="A18" s="2" t="s">
        <v>21</v>
      </c>
      <c r="B18" s="2" t="str">
        <f t="shared" si="0"/>
        <v>#이분 탐색</v>
      </c>
      <c r="C18" s="2" t="str">
        <f t="shared" si="1"/>
        <v>#binary_search</v>
      </c>
      <c r="E18" s="3" t="str">
        <f>IFERROR(VLOOKUP(RIGHT(C18, LEN(C18) - 1),'post-link-extract'!$A:$E, 5, 0), "")</f>
        <v/>
      </c>
      <c r="F18" s="2" t="str">
        <f t="shared" si="2"/>
        <v>#binary_search[#이분 탐색]</v>
      </c>
    </row>
    <row r="19" spans="1:6" ht="16.5" customHeight="1">
      <c r="A19" s="2" t="s">
        <v>22</v>
      </c>
      <c r="B19" s="2" t="str">
        <f t="shared" si="0"/>
        <v>#이분 그래프</v>
      </c>
      <c r="C19" s="2" t="str">
        <f t="shared" si="1"/>
        <v>#bipartite_graph</v>
      </c>
      <c r="E19" s="3" t="str">
        <f>IFERROR(VLOOKUP(RIGHT(C19, LEN(C19) - 1),'post-link-extract'!$A:$E, 5, 0), "")</f>
        <v/>
      </c>
      <c r="F19" s="2" t="str">
        <f t="shared" si="2"/>
        <v>#bipartite_graph[#이분 그래프]</v>
      </c>
    </row>
    <row r="20" spans="1:6" ht="16.5" customHeight="1">
      <c r="A20" s="2" t="s">
        <v>23</v>
      </c>
      <c r="B20" s="2" t="str">
        <f t="shared" si="0"/>
        <v>#이분 매칭</v>
      </c>
      <c r="C20" s="2" t="str">
        <f t="shared" si="1"/>
        <v>#bipartite_matching</v>
      </c>
      <c r="E20" s="3" t="str">
        <f>IFERROR(VLOOKUP(RIGHT(C20, LEN(C20) - 1),'post-link-extract'!$A:$E, 5, 0), "")</f>
        <v/>
      </c>
      <c r="F20" s="2" t="str">
        <f t="shared" si="2"/>
        <v>#bipartite_matching[#이분 매칭]</v>
      </c>
    </row>
    <row r="21" spans="1:6" ht="16.5" customHeight="1">
      <c r="A21" s="2" t="s">
        <v>24</v>
      </c>
      <c r="B21" s="2" t="str">
        <f t="shared" si="0"/>
        <v>#생일 문제</v>
      </c>
      <c r="C21" s="2" t="str">
        <f t="shared" si="1"/>
        <v>#birthday</v>
      </c>
      <c r="D21" s="2">
        <v>1</v>
      </c>
      <c r="E21" s="3" t="str">
        <f>IFERROR(VLOOKUP(RIGHT(C21, LEN(C21) - 1),'post-link-extract'!$A:$E, 5, 0), "")</f>
        <v/>
      </c>
      <c r="F21" s="2" t="str">
        <f t="shared" si="2"/>
        <v>#birthday[#생일 문제]</v>
      </c>
    </row>
    <row r="22" spans="1:6" ht="16.5" customHeight="1">
      <c r="A22" s="2" t="s">
        <v>25</v>
      </c>
      <c r="B22" s="2" t="str">
        <f t="shared" si="0"/>
        <v>#비트마스킹</v>
      </c>
      <c r="C22" s="2" t="str">
        <f t="shared" si="1"/>
        <v>#bitmask</v>
      </c>
      <c r="D22" s="2">
        <v>1</v>
      </c>
      <c r="E22" s="3" t="str">
        <f>IFERROR(VLOOKUP(RIGHT(C22, LEN(C22) - 1),'post-link-extract'!$A:$E, 5, 0), "")</f>
        <v/>
      </c>
      <c r="F22" s="2" t="str">
        <f t="shared" si="2"/>
        <v>#bitmask[#비트마스킹]</v>
      </c>
    </row>
    <row r="23" spans="1:6" ht="16.5" customHeight="1">
      <c r="A23" s="2" t="s">
        <v>26</v>
      </c>
      <c r="B23" s="2" t="str">
        <f t="shared" si="0"/>
        <v>#비트 집합</v>
      </c>
      <c r="C23" s="2" t="str">
        <f t="shared" si="1"/>
        <v>#bitset</v>
      </c>
      <c r="D23" s="2">
        <v>1</v>
      </c>
      <c r="E23" s="3" t="str">
        <f>IFERROR(VLOOKUP(RIGHT(C23, LEN(C23) - 1),'post-link-extract'!$A:$E, 5, 0), "")</f>
        <v/>
      </c>
      <c r="F23" s="2" t="str">
        <f t="shared" si="2"/>
        <v>#bitset[#비트 집합]</v>
      </c>
    </row>
    <row r="24" spans="1:6" ht="16.5" customHeight="1">
      <c r="A24" s="2" t="s">
        <v>27</v>
      </c>
      <c r="B24" s="2" t="str">
        <f t="shared" si="0"/>
        <v>#브루트포스 알고리즘</v>
      </c>
      <c r="C24" s="2" t="str">
        <f t="shared" si="1"/>
        <v>#bruteforcing</v>
      </c>
      <c r="E24" s="3" t="str">
        <f>IFERROR(VLOOKUP(RIGHT(C24, LEN(C24) - 1),'post-link-extract'!$A:$E, 5, 0), "")</f>
        <v/>
      </c>
      <c r="F24" s="2" t="str">
        <f t="shared" si="2"/>
        <v>#bruteforcing[#브루트포스 알고리즘]</v>
      </c>
    </row>
    <row r="25" spans="1:6" ht="16.5" customHeight="1">
      <c r="A25" s="2" t="s">
        <v>28</v>
      </c>
      <c r="B25" s="2" t="str">
        <f t="shared" si="0"/>
        <v>#번사이드 보조정리</v>
      </c>
      <c r="C25" s="2" t="str">
        <f t="shared" si="1"/>
        <v>#burnside</v>
      </c>
      <c r="D25" s="2">
        <v>1</v>
      </c>
      <c r="E25" s="3" t="str">
        <f>IFERROR(VLOOKUP(RIGHT(C25, LEN(C25) - 1),'post-link-extract'!$A:$E, 5, 0), "")</f>
        <v/>
      </c>
      <c r="F25" s="2" t="str">
        <f t="shared" si="2"/>
        <v>#burnside[#번사이드 보조정리]</v>
      </c>
    </row>
    <row r="26" spans="1:6" ht="16.5" customHeight="1">
      <c r="A26" s="2" t="s">
        <v>29</v>
      </c>
      <c r="B26" s="2" t="str">
        <f t="shared" si="0"/>
        <v>#선인장</v>
      </c>
      <c r="C26" s="2" t="str">
        <f t="shared" si="1"/>
        <v>#cactus</v>
      </c>
      <c r="E26" s="3" t="str">
        <f>IFERROR(VLOOKUP(RIGHT(C26, LEN(C26) - 1),'post-link-extract'!$A:$E, 5, 0), "")</f>
        <v/>
      </c>
      <c r="F26" s="2" t="str">
        <f t="shared" si="2"/>
        <v>#cactus[#선인장]</v>
      </c>
    </row>
    <row r="27" spans="1:6" ht="16.5" customHeight="1">
      <c r="A27" s="2" t="s">
        <v>30</v>
      </c>
      <c r="B27" s="2" t="str">
        <f t="shared" si="0"/>
        <v>#미적분학</v>
      </c>
      <c r="C27" s="2" t="str">
        <f t="shared" si="1"/>
        <v>#calculus</v>
      </c>
      <c r="E27" s="3" t="str">
        <f>IFERROR(VLOOKUP(RIGHT(C27, LEN(C27) - 1),'post-link-extract'!$A:$E, 5, 0), "")</f>
        <v/>
      </c>
      <c r="F27" s="2" t="str">
        <f t="shared" si="2"/>
        <v>#calculus[#미적분학]</v>
      </c>
    </row>
    <row r="28" spans="1:6" ht="16.5" customHeight="1">
      <c r="A28" s="2" t="s">
        <v>31</v>
      </c>
      <c r="B28" s="2" t="str">
        <f t="shared" si="0"/>
        <v>#데카르트 트리</v>
      </c>
      <c r="C28" s="2" t="str">
        <f t="shared" si="1"/>
        <v>#cartesian_tree</v>
      </c>
      <c r="D28" s="2">
        <v>1</v>
      </c>
      <c r="E28" s="3" t="str">
        <f>IFERROR(VLOOKUP(RIGHT(C28, LEN(C28) - 1),'post-link-extract'!$A:$E, 5, 0), "")</f>
        <v/>
      </c>
      <c r="F28" s="2" t="str">
        <f t="shared" si="2"/>
        <v>#cartesian_tree[#데카르트 트리]</v>
      </c>
    </row>
    <row r="29" spans="1:6" ht="16.5" customHeight="1">
      <c r="A29" s="2" t="s">
        <v>32</v>
      </c>
      <c r="B29" s="2" t="str">
        <f t="shared" si="0"/>
        <v>#많은 조건 분기</v>
      </c>
      <c r="C29" s="2" t="str">
        <f t="shared" si="1"/>
        <v>#case_work</v>
      </c>
      <c r="D29" s="2">
        <v>1</v>
      </c>
      <c r="E29" s="3" t="str">
        <f>IFERROR(VLOOKUP(RIGHT(C29, LEN(C29) - 1),'post-link-extract'!$A:$E, 5, 0), "")</f>
        <v/>
      </c>
      <c r="F29" s="2" t="str">
        <f t="shared" si="2"/>
        <v>#case_work[#많은 조건 분기]</v>
      </c>
    </row>
    <row r="30" spans="1:6" ht="16.5" customHeight="1">
      <c r="A30" s="2" t="s">
        <v>33</v>
      </c>
      <c r="B30" s="2" t="str">
        <f t="shared" si="0"/>
        <v>#센트로이드</v>
      </c>
      <c r="C30" s="2" t="str">
        <f t="shared" si="1"/>
        <v>#centroid</v>
      </c>
      <c r="E30" s="3" t="str">
        <f>IFERROR(VLOOKUP(RIGHT(C30, LEN(C30) - 1),'post-link-extract'!$A:$E, 5, 0), "")</f>
        <v/>
      </c>
      <c r="F30" s="2" t="str">
        <f t="shared" si="2"/>
        <v>#centroid[#센트로이드]</v>
      </c>
    </row>
    <row r="31" spans="1:6" ht="16.5" customHeight="1">
      <c r="A31" s="2" t="s">
        <v>34</v>
      </c>
      <c r="B31" s="2" t="str">
        <f t="shared" si="0"/>
        <v>#센트로이드 분할</v>
      </c>
      <c r="C31" s="2" t="str">
        <f t="shared" si="1"/>
        <v>#centroid_decomposition</v>
      </c>
      <c r="E31" s="3" t="str">
        <f>IFERROR(VLOOKUP(RIGHT(C31, LEN(C31) - 1),'post-link-extract'!$A:$E, 5, 0), "")</f>
        <v/>
      </c>
      <c r="F31" s="2" t="str">
        <f t="shared" si="2"/>
        <v>#centroid_decomposition[#센트로이드 분할]</v>
      </c>
    </row>
    <row r="32" spans="1:6" ht="16.5" customHeight="1">
      <c r="A32" s="2" t="s">
        <v>35</v>
      </c>
      <c r="B32" s="2" t="str">
        <f t="shared" si="0"/>
        <v>#현 그래프</v>
      </c>
      <c r="C32" s="2" t="str">
        <f t="shared" si="1"/>
        <v>#chordal_graph</v>
      </c>
      <c r="D32" s="2">
        <v>1</v>
      </c>
      <c r="E32" s="3" t="str">
        <f>IFERROR(VLOOKUP(RIGHT(C32, LEN(C32) - 1),'post-link-extract'!$A:$E, 5, 0), "")</f>
        <v/>
      </c>
      <c r="F32" s="2" t="str">
        <f t="shared" si="2"/>
        <v>#chordal_graph[#현 그래프]</v>
      </c>
    </row>
    <row r="33" spans="1:6" ht="16.5" customHeight="1">
      <c r="A33" s="2" t="s">
        <v>36</v>
      </c>
      <c r="B33" s="2" t="str">
        <f t="shared" si="0"/>
        <v>#볼록 껍질을 이용한 최적화</v>
      </c>
      <c r="C33" s="2" t="str">
        <f t="shared" si="1"/>
        <v>#cht</v>
      </c>
      <c r="E33" s="3" t="str">
        <f>IFERROR(VLOOKUP(RIGHT(C33, LEN(C33) - 1),'post-link-extract'!$A:$E, 5, 0), "")</f>
        <v/>
      </c>
      <c r="F33" s="2" t="str">
        <f t="shared" si="2"/>
        <v>#cht[#볼록 껍질을 이용한 최적화]</v>
      </c>
    </row>
    <row r="34" spans="1:6" ht="16.5" customHeight="1">
      <c r="A34" s="2" t="s">
        <v>37</v>
      </c>
      <c r="B34" s="2" t="str">
        <f t="shared" si="0"/>
        <v>#서큘레이션</v>
      </c>
      <c r="C34" s="2" t="str">
        <f t="shared" si="1"/>
        <v>#circulation</v>
      </c>
      <c r="D34" s="2">
        <v>1</v>
      </c>
      <c r="E34" s="3" t="str">
        <f>IFERROR(VLOOKUP(RIGHT(C34, LEN(C34) - 1),'post-link-extract'!$A:$E, 5, 0), "")</f>
        <v/>
      </c>
      <c r="F34" s="2" t="str">
        <f t="shared" si="2"/>
        <v>#circulation[#서큘레이션]</v>
      </c>
    </row>
    <row r="35" spans="1:6" ht="16.5" customHeight="1">
      <c r="A35" s="2" t="s">
        <v>38</v>
      </c>
      <c r="B35" s="2" t="str">
        <f t="shared" si="0"/>
        <v>#조합론</v>
      </c>
      <c r="C35" s="2" t="str">
        <f t="shared" si="1"/>
        <v>#combinatorics</v>
      </c>
      <c r="E35" s="3" t="str">
        <f>IFERROR(VLOOKUP(RIGHT(C35, LEN(C35) - 1),'post-link-extract'!$A:$E, 5, 0), "")</f>
        <v/>
      </c>
      <c r="F35" s="2" t="str">
        <f t="shared" si="2"/>
        <v>#combinatorics[#조합론]</v>
      </c>
    </row>
    <row r="36" spans="1:6" ht="16.5" customHeight="1">
      <c r="A36" s="2" t="s">
        <v>39</v>
      </c>
      <c r="B36" s="2" t="str">
        <f t="shared" si="0"/>
        <v>#해 구성하기</v>
      </c>
      <c r="C36" s="2" t="str">
        <f t="shared" si="1"/>
        <v>#constructive</v>
      </c>
      <c r="D36" s="2">
        <v>1</v>
      </c>
      <c r="E36" s="3" t="str">
        <f>IFERROR(VLOOKUP(RIGHT(C36, LEN(C36) - 1),'post-link-extract'!$A:$E, 5, 0), "")</f>
        <v/>
      </c>
      <c r="F36" s="2" t="str">
        <f t="shared" si="2"/>
        <v>#constructive[#해 구성하기]</v>
      </c>
    </row>
    <row r="37" spans="1:6" ht="16.5" customHeight="1">
      <c r="A37" s="2" t="s">
        <v>40</v>
      </c>
      <c r="B37" s="2" t="str">
        <f t="shared" si="0"/>
        <v>#볼록 껍질</v>
      </c>
      <c r="C37" s="2" t="str">
        <f t="shared" si="1"/>
        <v>#convex_hull</v>
      </c>
      <c r="E37" s="3" t="str">
        <f>IFERROR(VLOOKUP(RIGHT(C37, LEN(C37) - 1),'post-link-extract'!$A:$E, 5, 0), "")</f>
        <v/>
      </c>
      <c r="F37" s="2" t="str">
        <f t="shared" si="2"/>
        <v>#convex_hull[#볼록 껍질]</v>
      </c>
    </row>
    <row r="38" spans="1:6" ht="16.5" customHeight="1">
      <c r="A38" s="2" t="s">
        <v>41</v>
      </c>
      <c r="B38" s="2" t="str">
        <f t="shared" si="0"/>
        <v>#값 / 좌표 압축</v>
      </c>
      <c r="C38" s="2" t="str">
        <f t="shared" si="1"/>
        <v>#coordinate_compression</v>
      </c>
      <c r="D38" s="2">
        <v>1</v>
      </c>
      <c r="E38" s="3" t="str">
        <f>IFERROR(VLOOKUP(RIGHT(C38, LEN(C38) - 1),'post-link-extract'!$A:$E, 5, 0), "")</f>
        <v/>
      </c>
      <c r="F38" s="2" t="str">
        <f t="shared" si="2"/>
        <v>#coordinate_compression[#값 / 좌표 압축]</v>
      </c>
    </row>
    <row r="39" spans="1:6" ht="16.5" customHeight="1">
      <c r="A39" s="2" t="s">
        <v>42</v>
      </c>
      <c r="B39" s="2" t="str">
        <f t="shared" si="0"/>
        <v>#중국인의 나머지 정리</v>
      </c>
      <c r="C39" s="2" t="str">
        <f t="shared" si="1"/>
        <v>#crt</v>
      </c>
      <c r="E39" s="3" t="str">
        <f>IFERROR(VLOOKUP(RIGHT(C39, LEN(C39) - 1),'post-link-extract'!$A:$E, 5, 0), "")</f>
        <v/>
      </c>
      <c r="F39" s="2" t="str">
        <f t="shared" si="2"/>
        <v>#crt[#중국인의 나머지 정리]</v>
      </c>
    </row>
    <row r="40" spans="1:6" ht="16.5" customHeight="1">
      <c r="A40" s="2" t="s">
        <v>43</v>
      </c>
      <c r="B40" s="2" t="str">
        <f t="shared" si="0"/>
        <v>#방향 비순환 그래프</v>
      </c>
      <c r="C40" s="2" t="str">
        <f t="shared" si="1"/>
        <v>#dag</v>
      </c>
      <c r="D40" s="2">
        <v>1</v>
      </c>
      <c r="E40" s="3" t="str">
        <f>IFERROR(VLOOKUP(RIGHT(C40, LEN(C40) - 1),'post-link-extract'!$A:$E, 5, 0), "")</f>
        <v/>
      </c>
      <c r="F40" s="2" t="str">
        <f t="shared" si="2"/>
        <v>#dag[#방향 비순환 그래프]</v>
      </c>
    </row>
    <row r="41" spans="1:6" ht="16.5" customHeight="1">
      <c r="A41" s="2" t="s">
        <v>44</v>
      </c>
      <c r="B41" s="2" t="str">
        <f t="shared" si="0"/>
        <v>#춤추는 링크</v>
      </c>
      <c r="C41" s="2" t="str">
        <f t="shared" si="1"/>
        <v>#dancing_links</v>
      </c>
      <c r="D41" s="2">
        <v>1</v>
      </c>
      <c r="E41" s="3" t="str">
        <f>IFERROR(VLOOKUP(RIGHT(C41, LEN(C41) - 1),'post-link-extract'!$A:$E, 5, 0), "")</f>
        <v/>
      </c>
      <c r="F41" s="2" t="str">
        <f t="shared" si="2"/>
        <v>#dancing_links[#춤추는 링크]</v>
      </c>
    </row>
    <row r="42" spans="1:6" ht="16.5" customHeight="1">
      <c r="A42" s="2" t="s">
        <v>45</v>
      </c>
      <c r="B42" s="2" t="str">
        <f t="shared" si="0"/>
        <v>#자료 구조</v>
      </c>
      <c r="C42" s="2" t="str">
        <f t="shared" si="1"/>
        <v>#data_structures</v>
      </c>
      <c r="E42" s="3" t="str">
        <f>IFERROR(VLOOKUP(RIGHT(C42, LEN(C42) - 1),'post-link-extract'!$A:$E, 5, 0), "")</f>
        <v/>
      </c>
      <c r="F42" s="2" t="str">
        <f t="shared" si="2"/>
        <v>#data_structures[#자료 구조]</v>
      </c>
    </row>
    <row r="43" spans="1:6" ht="16.5" customHeight="1">
      <c r="A43" s="2" t="s">
        <v>46</v>
      </c>
      <c r="B43" s="2" t="str">
        <f t="shared" si="0"/>
        <v>#차수열</v>
      </c>
      <c r="C43" s="2" t="str">
        <f t="shared" si="1"/>
        <v>#degree_sequence</v>
      </c>
      <c r="D43" s="2">
        <v>1</v>
      </c>
      <c r="E43" s="3" t="str">
        <f>IFERROR(VLOOKUP(RIGHT(C43, LEN(C43) - 1),'post-link-extract'!$A:$E, 5, 0), "")</f>
        <v/>
      </c>
      <c r="F43" s="2" t="str">
        <f t="shared" si="2"/>
        <v>#degree_sequence[#차수열]</v>
      </c>
    </row>
    <row r="44" spans="1:6" ht="16.5" customHeight="1">
      <c r="A44" s="2" t="s">
        <v>47</v>
      </c>
      <c r="B44" s="2" t="str">
        <f t="shared" si="0"/>
        <v>#델로네 삼각분할</v>
      </c>
      <c r="C44" s="2" t="str">
        <f t="shared" si="1"/>
        <v>#delaunay</v>
      </c>
      <c r="D44" s="2">
        <v>1</v>
      </c>
      <c r="E44" s="3" t="str">
        <f>IFERROR(VLOOKUP(RIGHT(C44, LEN(C44) - 1),'post-link-extract'!$A:$E, 5, 0), "")</f>
        <v/>
      </c>
      <c r="F44" s="2" t="str">
        <f t="shared" si="2"/>
        <v>#delaunay[#델로네 삼각분할]</v>
      </c>
    </row>
    <row r="45" spans="1:6" ht="16.5" customHeight="1">
      <c r="A45" s="2" t="s">
        <v>48</v>
      </c>
      <c r="B45" s="2" t="str">
        <f t="shared" si="0"/>
        <v>#덱</v>
      </c>
      <c r="C45" s="2" t="str">
        <f t="shared" si="1"/>
        <v>#deque</v>
      </c>
      <c r="E45" s="3" t="str">
        <f>IFERROR(VLOOKUP(RIGHT(C45, LEN(C45) - 1),'post-link-extract'!$A:$E, 5, 0), "")</f>
        <v/>
      </c>
      <c r="F45" s="2" t="str">
        <f t="shared" si="2"/>
        <v>#deque[#덱]</v>
      </c>
    </row>
    <row r="46" spans="1:6" ht="16.5" customHeight="1">
      <c r="A46" s="2" t="s">
        <v>49</v>
      </c>
      <c r="B46" s="2" t="str">
        <f t="shared" si="0"/>
        <v>#덱을 이용한 구간 최댓값 트릭</v>
      </c>
      <c r="C46" s="2" t="str">
        <f t="shared" si="1"/>
        <v>#deque_trick</v>
      </c>
      <c r="E46" s="3" t="str">
        <f>IFERROR(VLOOKUP(RIGHT(C46, LEN(C46) - 1),'post-link-extract'!$A:$E, 5, 0), "")</f>
        <v/>
      </c>
      <c r="F46" s="2" t="str">
        <f t="shared" si="2"/>
        <v>#deque_trick[#덱을 이용한 구간 최댓값 트릭]</v>
      </c>
    </row>
    <row r="47" spans="1:6" ht="16.5" customHeight="1">
      <c r="A47" s="2" t="s">
        <v>50</v>
      </c>
      <c r="B47" s="2" t="str">
        <f t="shared" si="0"/>
        <v>#깊이 우선 탐색</v>
      </c>
      <c r="C47" s="2" t="str">
        <f t="shared" si="1"/>
        <v>#dfs</v>
      </c>
      <c r="E47" s="3" t="str">
        <f>IFERROR(VLOOKUP(RIGHT(C47, LEN(C47) - 1),'post-link-extract'!$A:$E, 5, 0), "")</f>
        <v/>
      </c>
      <c r="F47" s="2" t="str">
        <f t="shared" si="2"/>
        <v>#dfs[#깊이 우선 탐색]</v>
      </c>
    </row>
    <row r="48" spans="1:6" ht="16.5" customHeight="1">
      <c r="A48" s="2" t="s">
        <v>51</v>
      </c>
      <c r="B48" s="2" t="str">
        <f t="shared" si="0"/>
        <v>#차분 공격</v>
      </c>
      <c r="C48" s="2" t="str">
        <f t="shared" si="1"/>
        <v>#differential_cryptanalysis</v>
      </c>
      <c r="D48" s="2">
        <v>1</v>
      </c>
      <c r="E48" s="3" t="str">
        <f>IFERROR(VLOOKUP(RIGHT(C48, LEN(C48) - 1),'post-link-extract'!$A:$E, 5, 0), "")</f>
        <v/>
      </c>
      <c r="F48" s="2" t="str">
        <f t="shared" si="2"/>
        <v>#differential_cryptanalysis[#차분 공격]</v>
      </c>
    </row>
    <row r="49" spans="1:6" ht="16.5" customHeight="1">
      <c r="A49" s="2" t="s">
        <v>52</v>
      </c>
      <c r="B49" s="2" t="str">
        <f t="shared" si="0"/>
        <v>#데이크스트라</v>
      </c>
      <c r="C49" s="2" t="str">
        <f t="shared" si="1"/>
        <v>#dijkstra</v>
      </c>
      <c r="E49" s="3" t="str">
        <f>IFERROR(VLOOKUP(RIGHT(C49, LEN(C49) - 1),'post-link-extract'!$A:$E, 5, 0), "")</f>
        <v>post/2024/01/01/dijkstra.html</v>
      </c>
      <c r="F49" s="2" t="str">
        <f t="shared" si="2"/>
        <v>#dijkstra[&lt;a href="post/2024/01/01/dijkstra.html"&gt;#데이크스트라&lt;/a&gt;]</v>
      </c>
    </row>
    <row r="50" spans="1:6" ht="16.5" customHeight="1">
      <c r="A50" s="2" t="s">
        <v>53</v>
      </c>
      <c r="B50" s="2" t="str">
        <f t="shared" si="0"/>
        <v>#유향 최소 신장 트리</v>
      </c>
      <c r="C50" s="2" t="str">
        <f t="shared" si="1"/>
        <v>#directed_mst</v>
      </c>
      <c r="D50" s="2">
        <v>1</v>
      </c>
      <c r="E50" s="3" t="str">
        <f>IFERROR(VLOOKUP(RIGHT(C50, LEN(C50) - 1),'post-link-extract'!$A:$E, 5, 0), "")</f>
        <v/>
      </c>
      <c r="F50" s="2" t="str">
        <f t="shared" si="2"/>
        <v>#directed_mst[#유향 최소 신장 트리]</v>
      </c>
    </row>
    <row r="51" spans="1:6" ht="16.5" customHeight="1">
      <c r="A51" s="2" t="s">
        <v>54</v>
      </c>
      <c r="B51" s="2" t="str">
        <f t="shared" si="0"/>
        <v>#이산 k제곱근</v>
      </c>
      <c r="C51" s="2" t="str">
        <f t="shared" si="1"/>
        <v>#discrete_kth_root</v>
      </c>
      <c r="D51" s="2">
        <v>1</v>
      </c>
      <c r="E51" s="3" t="str">
        <f>IFERROR(VLOOKUP(RIGHT(C51, LEN(C51) - 1),'post-link-extract'!$A:$E, 5, 0), "")</f>
        <v/>
      </c>
      <c r="F51" s="2" t="str">
        <f t="shared" si="2"/>
        <v>#discrete_kth_root[#이산 k제곱근]</v>
      </c>
    </row>
    <row r="52" spans="1:6" ht="16.5" customHeight="1">
      <c r="A52" s="2" t="s">
        <v>55</v>
      </c>
      <c r="B52" s="2" t="str">
        <f t="shared" si="0"/>
        <v>#이산 로그</v>
      </c>
      <c r="C52" s="2" t="str">
        <f t="shared" si="1"/>
        <v>#discrete_log</v>
      </c>
      <c r="D52" s="2">
        <v>1</v>
      </c>
      <c r="E52" s="3" t="str">
        <f>IFERROR(VLOOKUP(RIGHT(C52, LEN(C52) - 1),'post-link-extract'!$A:$E, 5, 0), "")</f>
        <v/>
      </c>
      <c r="F52" s="2" t="str">
        <f t="shared" si="2"/>
        <v>#discrete_log[#이산 로그]</v>
      </c>
    </row>
    <row r="53" spans="1:6" ht="16.5" customHeight="1">
      <c r="A53" s="2" t="s">
        <v>56</v>
      </c>
      <c r="B53" s="2" t="str">
        <f t="shared" si="0"/>
        <v>#이산 제곱근</v>
      </c>
      <c r="C53" s="2" t="str">
        <f t="shared" si="1"/>
        <v>#discrete_sqrt</v>
      </c>
      <c r="D53" s="2">
        <v>1</v>
      </c>
      <c r="E53" s="3" t="str">
        <f>IFERROR(VLOOKUP(RIGHT(C53, LEN(C53) - 1),'post-link-extract'!$A:$E, 5, 0), "")</f>
        <v/>
      </c>
      <c r="F53" s="2" t="str">
        <f t="shared" si="2"/>
        <v>#discrete_sqrt[#이산 제곱근]</v>
      </c>
    </row>
    <row r="54" spans="1:6" ht="16.5" customHeight="1">
      <c r="A54" s="2" t="s">
        <v>57</v>
      </c>
      <c r="B54" s="2" t="str">
        <f t="shared" si="0"/>
        <v>#분리 집합</v>
      </c>
      <c r="C54" s="2" t="str">
        <f t="shared" si="1"/>
        <v>#disjoint_set</v>
      </c>
      <c r="E54" s="3" t="str">
        <f>IFERROR(VLOOKUP(RIGHT(C54, LEN(C54) - 1),'post-link-extract'!$A:$E, 5, 0), "")</f>
        <v>post/2024/01/13/disjoint_set.html</v>
      </c>
      <c r="F54" s="2" t="str">
        <f t="shared" si="2"/>
        <v>#disjoint_set[&lt;a href="post/2024/01/13/disjoint_set.html"&gt;#분리 집합&lt;/a&gt;]</v>
      </c>
    </row>
    <row r="55" spans="1:6" ht="16.5" customHeight="1">
      <c r="A55" s="2" t="s">
        <v>58</v>
      </c>
      <c r="B55" s="2" t="str">
        <f t="shared" si="0"/>
        <v>#분할 정복</v>
      </c>
      <c r="C55" s="2" t="str">
        <f t="shared" si="1"/>
        <v>#divide_and_conquer</v>
      </c>
      <c r="E55" s="3" t="str">
        <f>IFERROR(VLOOKUP(RIGHT(C55, LEN(C55) - 1),'post-link-extract'!$A:$E, 5, 0), "")</f>
        <v/>
      </c>
      <c r="F55" s="2" t="str">
        <f t="shared" si="2"/>
        <v>#divide_and_conquer[#분할 정복]</v>
      </c>
    </row>
    <row r="56" spans="1:6" ht="16.5" customHeight="1">
      <c r="A56" s="2" t="s">
        <v>59</v>
      </c>
      <c r="B56" s="2" t="str">
        <f t="shared" si="0"/>
        <v>#분할 정복을 사용한 최적화</v>
      </c>
      <c r="C56" s="2" t="str">
        <f t="shared" si="1"/>
        <v>#divide_and_conquer_optimization</v>
      </c>
      <c r="E56" s="3" t="str">
        <f>IFERROR(VLOOKUP(RIGHT(C56, LEN(C56) - 1),'post-link-extract'!$A:$E, 5, 0), "")</f>
        <v/>
      </c>
      <c r="F56" s="2" t="str">
        <f t="shared" si="2"/>
        <v>#divide_and_conquer_optimization[#분할 정복을 사용한 최적화]</v>
      </c>
    </row>
    <row r="57" spans="1:6" ht="16.5" customHeight="1">
      <c r="A57" s="2" t="s">
        <v>60</v>
      </c>
      <c r="B57" s="2" t="str">
        <f t="shared" si="0"/>
        <v>#도미네이터 트리</v>
      </c>
      <c r="C57" s="2" t="str">
        <f t="shared" si="1"/>
        <v>#dominator_tree</v>
      </c>
      <c r="D57" s="2">
        <v>1</v>
      </c>
      <c r="E57" s="3" t="str">
        <f>IFERROR(VLOOKUP(RIGHT(C57, LEN(C57) - 1),'post-link-extract'!$A:$E, 5, 0), "")</f>
        <v/>
      </c>
      <c r="F57" s="2" t="str">
        <f t="shared" si="2"/>
        <v>#dominator_tree[#도미네이터 트리]</v>
      </c>
    </row>
    <row r="58" spans="1:6" ht="16.5" customHeight="1">
      <c r="A58" s="2" t="s">
        <v>61</v>
      </c>
      <c r="B58" s="2" t="str">
        <f t="shared" si="0"/>
        <v>#다이나믹 프로그래밍</v>
      </c>
      <c r="C58" s="2" t="str">
        <f t="shared" si="1"/>
        <v>#dp</v>
      </c>
      <c r="E58" s="3" t="str">
        <f>IFERROR(VLOOKUP(RIGHT(C58, LEN(C58) - 1),'post-link-extract'!$A:$E, 5, 0), "")</f>
        <v/>
      </c>
      <c r="F58" s="2" t="str">
        <f t="shared" si="2"/>
        <v>#dp[#다이나믹 프로그래밍]</v>
      </c>
    </row>
    <row r="59" spans="1:6" ht="16.5" customHeight="1">
      <c r="A59" s="2" t="s">
        <v>62</v>
      </c>
      <c r="B59" s="2" t="str">
        <f t="shared" si="0"/>
        <v>#비트필드를 이용한 다이나믹 프로그래밍</v>
      </c>
      <c r="C59" s="2" t="str">
        <f t="shared" si="1"/>
        <v>#dp_bitfield</v>
      </c>
      <c r="E59" s="3" t="str">
        <f>IFERROR(VLOOKUP(RIGHT(C59, LEN(C59) - 1),'post-link-extract'!$A:$E, 5, 0), "")</f>
        <v/>
      </c>
      <c r="F59" s="2" t="str">
        <f t="shared" si="2"/>
        <v>#dp_bitfield[#비트필드를 이용한 다이나믹 프로그래밍]</v>
      </c>
    </row>
    <row r="60" spans="1:6" ht="16.5" customHeight="1">
      <c r="A60" s="2" t="s">
        <v>63</v>
      </c>
      <c r="B60" s="2" t="str">
        <f t="shared" si="0"/>
        <v>#커넥션 프로파일을 이용한 다이나믹 프로그래밍</v>
      </c>
      <c r="C60" s="2" t="str">
        <f t="shared" si="1"/>
        <v>#dp_connection_profile</v>
      </c>
      <c r="D60" s="2">
        <v>1</v>
      </c>
      <c r="E60" s="3" t="str">
        <f>IFERROR(VLOOKUP(RIGHT(C60, LEN(C60) - 1),'post-link-extract'!$A:$E, 5, 0), "")</f>
        <v/>
      </c>
      <c r="F60" s="2" t="str">
        <f t="shared" si="2"/>
        <v>#dp_connection_profile[#커넥션 프로파일을 이용한 다이나믹 프로그래밍]</v>
      </c>
    </row>
    <row r="61" spans="1:6" ht="16.5" customHeight="1">
      <c r="A61" s="2" t="s">
        <v>64</v>
      </c>
      <c r="B61" s="2" t="str">
        <f t="shared" si="0"/>
        <v>#덱을 이용한 다이나믹 프로그래밍</v>
      </c>
      <c r="C61" s="2" t="str">
        <f t="shared" si="1"/>
        <v>#dp_deque</v>
      </c>
      <c r="E61" s="3" t="str">
        <f>IFERROR(VLOOKUP(RIGHT(C61, LEN(C61) - 1),'post-link-extract'!$A:$E, 5, 0), "")</f>
        <v/>
      </c>
      <c r="F61" s="2" t="str">
        <f t="shared" si="2"/>
        <v>#dp_deque[#덱을 이용한 다이나믹 프로그래밍]</v>
      </c>
    </row>
    <row r="62" spans="1:6" ht="16.5" customHeight="1">
      <c r="A62" s="2" t="s">
        <v>65</v>
      </c>
      <c r="B62" s="2" t="str">
        <f t="shared" si="0"/>
        <v>#자릿수를 이용한 다이나믹 프로그래밍</v>
      </c>
      <c r="C62" s="2" t="str">
        <f t="shared" si="1"/>
        <v>#dp_digit</v>
      </c>
      <c r="D62" s="2">
        <v>1</v>
      </c>
      <c r="E62" s="3" t="str">
        <f>IFERROR(VLOOKUP(RIGHT(C62, LEN(C62) - 1),'post-link-extract'!$A:$E, 5, 0), "")</f>
        <v/>
      </c>
      <c r="F62" s="2" t="str">
        <f t="shared" si="2"/>
        <v>#dp_digit[#자릿수를 이용한 다이나믹 프로그래밍]</v>
      </c>
    </row>
    <row r="63" spans="1:6" ht="16.5" customHeight="1">
      <c r="A63" s="2" t="s">
        <v>66</v>
      </c>
      <c r="B63" s="2" t="str">
        <f t="shared" si="0"/>
        <v>#부분집합의 합 다이나믹 프로그래밍</v>
      </c>
      <c r="C63" s="2" t="str">
        <f t="shared" si="1"/>
        <v>#dp_sum_over_subsets</v>
      </c>
      <c r="D63" s="2">
        <v>1</v>
      </c>
      <c r="E63" s="3" t="str">
        <f>IFERROR(VLOOKUP(RIGHT(C63, LEN(C63) - 1),'post-link-extract'!$A:$E, 5, 0), "")</f>
        <v/>
      </c>
      <c r="F63" s="2" t="str">
        <f t="shared" si="2"/>
        <v>#dp_sum_over_subsets[#부분집합의 합 다이나믹 프로그래밍]</v>
      </c>
    </row>
    <row r="64" spans="1:6" ht="16.5" customHeight="1">
      <c r="A64" s="2" t="s">
        <v>67</v>
      </c>
      <c r="B64" s="2" t="str">
        <f t="shared" si="0"/>
        <v>#트리에서의 다이나믹 프로그래밍</v>
      </c>
      <c r="C64" s="2" t="str">
        <f t="shared" si="1"/>
        <v>#dp_tree</v>
      </c>
      <c r="E64" s="3" t="str">
        <f>IFERROR(VLOOKUP(RIGHT(C64, LEN(C64) - 1),'post-link-extract'!$A:$E, 5, 0), "")</f>
        <v/>
      </c>
      <c r="F64" s="2" t="str">
        <f t="shared" si="2"/>
        <v>#dp_tree[#트리에서의 다이나믹 프로그래밍]</v>
      </c>
    </row>
    <row r="65" spans="1:6" ht="16.5" customHeight="1">
      <c r="A65" s="2" t="s">
        <v>68</v>
      </c>
      <c r="B65" s="2" t="str">
        <f t="shared" si="0"/>
        <v>#쌍대 그래프</v>
      </c>
      <c r="C65" s="2" t="str">
        <f t="shared" si="1"/>
        <v>#dual_graph</v>
      </c>
      <c r="D65" s="2">
        <v>1</v>
      </c>
      <c r="E65" s="3" t="str">
        <f>IFERROR(VLOOKUP(RIGHT(C65, LEN(C65) - 1),'post-link-extract'!$A:$E, 5, 0), "")</f>
        <v/>
      </c>
      <c r="F65" s="2" t="str">
        <f t="shared" si="2"/>
        <v>#dual_graph[#쌍대 그래프]</v>
      </c>
    </row>
    <row r="66" spans="1:6" ht="16.5" customHeight="1">
      <c r="A66" s="2" t="s">
        <v>69</v>
      </c>
      <c r="B66" s="2" t="str">
        <f t="shared" si="0"/>
        <v>#쌍대성</v>
      </c>
      <c r="C66" s="2" t="str">
        <f t="shared" si="1"/>
        <v>#duality</v>
      </c>
      <c r="D66" s="2">
        <v>1</v>
      </c>
      <c r="E66" s="3" t="str">
        <f>IFERROR(VLOOKUP(RIGHT(C66, LEN(C66) - 1),'post-link-extract'!$A:$E, 5, 0), "")</f>
        <v/>
      </c>
      <c r="F66" s="2" t="str">
        <f t="shared" si="2"/>
        <v>#duality[#쌍대성]</v>
      </c>
    </row>
    <row r="67" spans="1:6" ht="16.5" customHeight="1">
      <c r="A67" s="2" t="s">
        <v>70</v>
      </c>
      <c r="B67" s="2" t="str">
        <f t="shared" si="0"/>
        <v>#유클리드 호제법</v>
      </c>
      <c r="C67" s="2" t="str">
        <f t="shared" ref="C67:C130" si="3">_xlfn.CONCAT("#", TRIM(RIGHT(SUBSTITUTE(A67," ",REPT(" ",100)),100)))</f>
        <v>#euclidean</v>
      </c>
      <c r="E67" s="3" t="str">
        <f>IFERROR(VLOOKUP(RIGHT(C67, LEN(C67) - 1),'post-link-extract'!$A:$E, 5, 0), "")</f>
        <v/>
      </c>
      <c r="F67" s="2" t="str">
        <f t="shared" ref="F67:F130" si="4">IF(LEN(E67)=0, CONCATENATE(C67, "[", B67, "]"), CONCATENATE(C67,"[&lt;a href=""", E67, """&gt;", B67, "&lt;/a&gt;]"))</f>
        <v>#euclidean[#유클리드 호제법]</v>
      </c>
    </row>
    <row r="68" spans="1:6" ht="16.5" customHeight="1">
      <c r="A68" s="2" t="s">
        <v>71</v>
      </c>
      <c r="B68" s="2" t="str">
        <f t="shared" si="0"/>
        <v>#오일러 지표 (χ=V-E+F)</v>
      </c>
      <c r="C68" s="2" t="str">
        <f t="shared" si="3"/>
        <v>#euler_characteristic</v>
      </c>
      <c r="D68" s="2">
        <v>1</v>
      </c>
      <c r="E68" s="3" t="str">
        <f>IFERROR(VLOOKUP(RIGHT(C68, LEN(C68) - 1),'post-link-extract'!$A:$E, 5, 0), "")</f>
        <v/>
      </c>
      <c r="F68" s="2" t="str">
        <f t="shared" si="4"/>
        <v>#euler_characteristic[#오일러 지표 (χ=V-E+F)]</v>
      </c>
    </row>
    <row r="69" spans="1:6" ht="16.5" customHeight="1">
      <c r="A69" s="2" t="s">
        <v>72</v>
      </c>
      <c r="B69" s="2" t="str">
        <f t="shared" si="0"/>
        <v>#오일러 피 함수</v>
      </c>
      <c r="C69" s="2" t="str">
        <f t="shared" si="3"/>
        <v>#euler_phi</v>
      </c>
      <c r="E69" s="3" t="str">
        <f>IFERROR(VLOOKUP(RIGHT(C69, LEN(C69) - 1),'post-link-extract'!$A:$E, 5, 0), "")</f>
        <v/>
      </c>
      <c r="F69" s="2" t="str">
        <f t="shared" si="4"/>
        <v>#euler_phi[#오일러 피 함수]</v>
      </c>
    </row>
    <row r="70" spans="1:6" ht="16.5" customHeight="1">
      <c r="A70" s="2" t="s">
        <v>73</v>
      </c>
      <c r="B70" s="2" t="str">
        <f t="shared" si="0"/>
        <v>#오일러 경로 테크닉</v>
      </c>
      <c r="C70" s="2" t="str">
        <f t="shared" si="3"/>
        <v>#euler_tour_technique</v>
      </c>
      <c r="E70" s="3" t="str">
        <f>IFERROR(VLOOKUP(RIGHT(C70, LEN(C70) - 1),'post-link-extract'!$A:$E, 5, 0), "")</f>
        <v/>
      </c>
      <c r="F70" s="2" t="str">
        <f t="shared" si="4"/>
        <v>#euler_tour_technique[#오일러 경로 테크닉]</v>
      </c>
    </row>
    <row r="71" spans="1:6" ht="16.5" customHeight="1">
      <c r="A71" s="2" t="s">
        <v>74</v>
      </c>
      <c r="B71" s="2" t="str">
        <f t="shared" si="0"/>
        <v>#오일러 경로</v>
      </c>
      <c r="C71" s="2" t="str">
        <f t="shared" si="3"/>
        <v>#eulerian_path</v>
      </c>
      <c r="D71" s="2">
        <v>1</v>
      </c>
      <c r="E71" s="3" t="str">
        <f>IFERROR(VLOOKUP(RIGHT(C71, LEN(C71) - 1),'post-link-extract'!$A:$E, 5, 0), "")</f>
        <v/>
      </c>
      <c r="F71" s="2" t="str">
        <f t="shared" si="4"/>
        <v>#eulerian_path[#오일러 경로]</v>
      </c>
    </row>
    <row r="72" spans="1:6" ht="16.5" customHeight="1">
      <c r="A72" s="2" t="s">
        <v>75</v>
      </c>
      <c r="B72" s="2" t="str">
        <f t="shared" si="0"/>
        <v>#분할 정복을 이용한 거듭제곱</v>
      </c>
      <c r="C72" s="2" t="str">
        <f t="shared" si="3"/>
        <v>#exponentiation_by_squaring</v>
      </c>
      <c r="D72" s="2">
        <v>1</v>
      </c>
      <c r="E72" s="3" t="str">
        <f>IFERROR(VLOOKUP(RIGHT(C72, LEN(C72) - 1),'post-link-extract'!$A:$E, 5, 0), "")</f>
        <v/>
      </c>
      <c r="F72" s="2" t="str">
        <f t="shared" si="4"/>
        <v>#exponentiation_by_squaring[#분할 정복을 이용한 거듭제곱]</v>
      </c>
    </row>
    <row r="73" spans="1:6" ht="16.5" customHeight="1">
      <c r="A73" s="2" t="s">
        <v>76</v>
      </c>
      <c r="B73" s="2" t="str">
        <f t="shared" si="0"/>
        <v>#확장 유클리드 호제법</v>
      </c>
      <c r="C73" s="2" t="str">
        <f t="shared" si="3"/>
        <v>#extended_euclidean</v>
      </c>
      <c r="E73" s="3" t="str">
        <f>IFERROR(VLOOKUP(RIGHT(C73, LEN(C73) - 1),'post-link-extract'!$A:$E, 5, 0), "")</f>
        <v/>
      </c>
      <c r="F73" s="2" t="str">
        <f t="shared" si="4"/>
        <v>#extended_euclidean[#확장 유클리드 호제법]</v>
      </c>
    </row>
    <row r="74" spans="1:6" ht="16.5" customHeight="1">
      <c r="A74" s="2" t="s">
        <v>77</v>
      </c>
      <c r="B74" s="2" t="str">
        <f t="shared" si="0"/>
        <v>#고속 푸리에 변환</v>
      </c>
      <c r="C74" s="2" t="str">
        <f t="shared" si="3"/>
        <v>#fft</v>
      </c>
      <c r="E74" s="3" t="str">
        <f>IFERROR(VLOOKUP(RIGHT(C74, LEN(C74) - 1),'post-link-extract'!$A:$E, 5, 0), "")</f>
        <v/>
      </c>
      <c r="F74" s="2" t="str">
        <f t="shared" si="4"/>
        <v>#fft[#고속 푸리에 변환]</v>
      </c>
    </row>
    <row r="75" spans="1:6" ht="16.5" customHeight="1">
      <c r="A75" s="2" t="s">
        <v>78</v>
      </c>
      <c r="B75" s="2" t="str">
        <f t="shared" si="0"/>
        <v>#플러드 필</v>
      </c>
      <c r="C75" s="2" t="str">
        <f t="shared" si="3"/>
        <v>#flood_fill</v>
      </c>
      <c r="D75" s="2">
        <v>1</v>
      </c>
      <c r="E75" s="3" t="str">
        <f>IFERROR(VLOOKUP(RIGHT(C75, LEN(C75) - 1),'post-link-extract'!$A:$E, 5, 0), "")</f>
        <v/>
      </c>
      <c r="F75" s="2" t="str">
        <f t="shared" si="4"/>
        <v>#flood_fill[#플러드 필]</v>
      </c>
    </row>
    <row r="76" spans="1:6" ht="16.5" customHeight="1">
      <c r="A76" s="2" t="s">
        <v>79</v>
      </c>
      <c r="B76" s="2" t="str">
        <f t="shared" si="0"/>
        <v>#최대 유량</v>
      </c>
      <c r="C76" s="2" t="str">
        <f t="shared" si="3"/>
        <v>#flow</v>
      </c>
      <c r="E76" s="3" t="str">
        <f>IFERROR(VLOOKUP(RIGHT(C76, LEN(C76) - 1),'post-link-extract'!$A:$E, 5, 0), "")</f>
        <v/>
      </c>
      <c r="F76" s="2" t="str">
        <f t="shared" si="4"/>
        <v>#flow[#최대 유량]</v>
      </c>
    </row>
    <row r="77" spans="1:6" ht="16.5" customHeight="1">
      <c r="A77" s="2" t="s">
        <v>80</v>
      </c>
      <c r="B77" s="2" t="str">
        <f t="shared" si="0"/>
        <v>#플로이드–워셜</v>
      </c>
      <c r="C77" s="2" t="str">
        <f t="shared" si="3"/>
        <v>#floyd_warshall</v>
      </c>
      <c r="E77" s="3" t="str">
        <f>IFERROR(VLOOKUP(RIGHT(C77, LEN(C77) - 1),'post-link-extract'!$A:$E, 5, 0), "")</f>
        <v>post/2024/01/07/floyd_warshall.html</v>
      </c>
      <c r="F77" s="2" t="str">
        <f t="shared" si="4"/>
        <v>#floyd_warshall[&lt;a href="post/2024/01/07/floyd_warshall.html"&gt;#플로이드–워셜&lt;/a&gt;]</v>
      </c>
    </row>
    <row r="78" spans="1:6" ht="16.5" customHeight="1">
      <c r="A78" s="2" t="s">
        <v>81</v>
      </c>
      <c r="B78" s="2" t="str">
        <f t="shared" si="0"/>
        <v>#페르마의 소정리</v>
      </c>
      <c r="C78" s="2" t="str">
        <f t="shared" si="3"/>
        <v>#flt</v>
      </c>
      <c r="E78" s="3" t="str">
        <f>IFERROR(VLOOKUP(RIGHT(C78, LEN(C78) - 1),'post-link-extract'!$A:$E, 5, 0), "")</f>
        <v/>
      </c>
      <c r="F78" s="2" t="str">
        <f t="shared" si="4"/>
        <v>#flt[#페르마의 소정리]</v>
      </c>
    </row>
    <row r="79" spans="1:6" ht="16.5" customHeight="1">
      <c r="A79" s="2" t="s">
        <v>82</v>
      </c>
      <c r="B79" s="2" t="str">
        <f t="shared" si="0"/>
        <v>#함수형 그래프</v>
      </c>
      <c r="C79" s="2" t="str">
        <f t="shared" si="3"/>
        <v>#functional_graph</v>
      </c>
      <c r="D79" s="2">
        <v>1</v>
      </c>
      <c r="E79" s="3" t="str">
        <f>IFERROR(VLOOKUP(RIGHT(C79, LEN(C79) - 1),'post-link-extract'!$A:$E, 5, 0), "")</f>
        <v/>
      </c>
      <c r="F79" s="2" t="str">
        <f t="shared" si="4"/>
        <v>#functional_graph[#함수형 그래프]</v>
      </c>
    </row>
    <row r="80" spans="1:6" ht="16.5" customHeight="1">
      <c r="A80" s="2" t="s">
        <v>83</v>
      </c>
      <c r="B80" s="2" t="str">
        <f t="shared" si="0"/>
        <v>#게임 이론</v>
      </c>
      <c r="C80" s="2" t="str">
        <f t="shared" si="3"/>
        <v>#game_theory</v>
      </c>
      <c r="E80" s="3" t="str">
        <f>IFERROR(VLOOKUP(RIGHT(C80, LEN(C80) - 1),'post-link-extract'!$A:$E, 5, 0), "")</f>
        <v/>
      </c>
      <c r="F80" s="2" t="str">
        <f t="shared" si="4"/>
        <v>#game_theory[#게임 이론]</v>
      </c>
    </row>
    <row r="81" spans="1:6" ht="16.5" customHeight="1">
      <c r="A81" s="2" t="s">
        <v>84</v>
      </c>
      <c r="B81" s="2" t="str">
        <f t="shared" si="0"/>
        <v>#가우스 소거법</v>
      </c>
      <c r="C81" s="2" t="str">
        <f t="shared" si="3"/>
        <v>#gaussian_elimination</v>
      </c>
      <c r="E81" s="3" t="str">
        <f>IFERROR(VLOOKUP(RIGHT(C81, LEN(C81) - 1),'post-link-extract'!$A:$E, 5, 0), "")</f>
        <v/>
      </c>
      <c r="F81" s="2" t="str">
        <f t="shared" si="4"/>
        <v>#gaussian_elimination[#가우스 소거법]</v>
      </c>
    </row>
    <row r="82" spans="1:6" ht="16.5" customHeight="1">
      <c r="A82" s="2" t="s">
        <v>85</v>
      </c>
      <c r="B82" s="2" t="str">
        <f t="shared" si="0"/>
        <v>#일반적인 매칭</v>
      </c>
      <c r="C82" s="2" t="str">
        <f t="shared" si="3"/>
        <v>#general_matching</v>
      </c>
      <c r="D82" s="2">
        <v>1</v>
      </c>
      <c r="E82" s="3" t="str">
        <f>IFERROR(VLOOKUP(RIGHT(C82, LEN(C82) - 1),'post-link-extract'!$A:$E, 5, 0), "")</f>
        <v/>
      </c>
      <c r="F82" s="2" t="str">
        <f t="shared" si="4"/>
        <v>#general_matching[#일반적인 매칭]</v>
      </c>
    </row>
    <row r="83" spans="1:6" ht="16.5" customHeight="1">
      <c r="A83" s="2" t="s">
        <v>86</v>
      </c>
      <c r="B83" s="2" t="str">
        <f t="shared" si="0"/>
        <v>#생성 함수</v>
      </c>
      <c r="C83" s="2" t="str">
        <f t="shared" si="3"/>
        <v>#generating_function</v>
      </c>
      <c r="D83" s="2">
        <v>1</v>
      </c>
      <c r="E83" s="3" t="str">
        <f>IFERROR(VLOOKUP(RIGHT(C83, LEN(C83) - 1),'post-link-extract'!$A:$E, 5, 0), "")</f>
        <v/>
      </c>
      <c r="F83" s="2" t="str">
        <f t="shared" si="4"/>
        <v>#generating_function[#생성 함수]</v>
      </c>
    </row>
    <row r="84" spans="1:6" ht="16.5" customHeight="1">
      <c r="A84" s="2" t="s">
        <v>87</v>
      </c>
      <c r="B84" s="2" t="str">
        <f t="shared" si="0"/>
        <v>#도형에서의 불 연산</v>
      </c>
      <c r="C84" s="2" t="str">
        <f t="shared" si="3"/>
        <v>#geometric_boolean_operations</v>
      </c>
      <c r="D84" s="2">
        <v>1</v>
      </c>
      <c r="E84" s="3" t="str">
        <f>IFERROR(VLOOKUP(RIGHT(C84, LEN(C84) - 1),'post-link-extract'!$A:$E, 5, 0), "")</f>
        <v/>
      </c>
      <c r="F84" s="2" t="str">
        <f t="shared" si="4"/>
        <v>#geometric_boolean_operations[#도형에서의 불 연산]</v>
      </c>
    </row>
    <row r="85" spans="1:6" ht="16.5" customHeight="1">
      <c r="A85" s="2" t="s">
        <v>88</v>
      </c>
      <c r="B85" s="2" t="str">
        <f t="shared" si="0"/>
        <v>#기하학</v>
      </c>
      <c r="C85" s="2" t="str">
        <f t="shared" si="3"/>
        <v>#geometry</v>
      </c>
      <c r="E85" s="3" t="str">
        <f>IFERROR(VLOOKUP(RIGHT(C85, LEN(C85) - 1),'post-link-extract'!$A:$E, 5, 0), "")</f>
        <v/>
      </c>
      <c r="F85" s="2" t="str">
        <f t="shared" si="4"/>
        <v>#geometry[#기하학]</v>
      </c>
    </row>
    <row r="86" spans="1:6" ht="16.5" customHeight="1">
      <c r="A86" s="2" t="s">
        <v>89</v>
      </c>
      <c r="B86" s="2" t="str">
        <f t="shared" si="0"/>
        <v>#3차원 기하학</v>
      </c>
      <c r="C86" s="2" t="str">
        <f t="shared" si="3"/>
        <v>#geometry_3d</v>
      </c>
      <c r="D86" s="2">
        <v>1</v>
      </c>
      <c r="E86" s="3" t="str">
        <f>IFERROR(VLOOKUP(RIGHT(C86, LEN(C86) - 1),'post-link-extract'!$A:$E, 5, 0), "")</f>
        <v/>
      </c>
      <c r="F86" s="2" t="str">
        <f t="shared" si="4"/>
        <v>#geometry_3d[#3차원 기하학]</v>
      </c>
    </row>
    <row r="87" spans="1:6" ht="16.5" customHeight="1">
      <c r="A87" s="2" t="s">
        <v>90</v>
      </c>
      <c r="B87" s="2" t="str">
        <f t="shared" si="0"/>
        <v>#4차원 이상의 기하학</v>
      </c>
      <c r="C87" s="2" t="str">
        <f t="shared" si="3"/>
        <v>#geometry_hyper</v>
      </c>
      <c r="D87" s="2">
        <v>1</v>
      </c>
      <c r="E87" s="3" t="str">
        <f>IFERROR(VLOOKUP(RIGHT(C87, LEN(C87) - 1),'post-link-extract'!$A:$E, 5, 0), "")</f>
        <v/>
      </c>
      <c r="F87" s="2" t="str">
        <f t="shared" si="4"/>
        <v>#geometry_hyper[#4차원 이상의 기하학]</v>
      </c>
    </row>
    <row r="88" spans="1:6" ht="16.5" customHeight="1">
      <c r="A88" s="2" t="s">
        <v>91</v>
      </c>
      <c r="B88" s="2" t="str">
        <f t="shared" si="0"/>
        <v>#경사 하강법</v>
      </c>
      <c r="C88" s="2" t="str">
        <f t="shared" si="3"/>
        <v>#gradient_descent</v>
      </c>
      <c r="D88" s="2">
        <v>1</v>
      </c>
      <c r="E88" s="3" t="str">
        <f>IFERROR(VLOOKUP(RIGHT(C88, LEN(C88) - 1),'post-link-extract'!$A:$E, 5, 0), "")</f>
        <v/>
      </c>
      <c r="F88" s="2" t="str">
        <f t="shared" si="4"/>
        <v>#gradient_descent[#경사 하강법]</v>
      </c>
    </row>
    <row r="89" spans="1:6" ht="16.5" customHeight="1">
      <c r="A89" s="2" t="s">
        <v>92</v>
      </c>
      <c r="B89" s="2" t="str">
        <f t="shared" si="0"/>
        <v>#그래프 탐색</v>
      </c>
      <c r="C89" s="2" t="str">
        <f t="shared" si="3"/>
        <v>#graph_traversal</v>
      </c>
      <c r="E89" s="3" t="str">
        <f>IFERROR(VLOOKUP(RIGHT(C89, LEN(C89) - 1),'post-link-extract'!$A:$E, 5, 0), "")</f>
        <v/>
      </c>
      <c r="F89" s="2" t="str">
        <f t="shared" si="4"/>
        <v>#graph_traversal[#그래프 탐색]</v>
      </c>
    </row>
    <row r="90" spans="1:6" ht="16.5" customHeight="1">
      <c r="A90" s="2" t="s">
        <v>93</v>
      </c>
      <c r="B90" s="2" t="str">
        <f t="shared" si="0"/>
        <v>#그래프 이론</v>
      </c>
      <c r="C90" s="2" t="str">
        <f t="shared" si="3"/>
        <v>#graphs</v>
      </c>
      <c r="E90" s="3" t="str">
        <f>IFERROR(VLOOKUP(RIGHT(C90, LEN(C90) - 1),'post-link-extract'!$A:$E, 5, 0), "")</f>
        <v/>
      </c>
      <c r="F90" s="2" t="str">
        <f t="shared" si="4"/>
        <v>#graphs[#그래프 이론]</v>
      </c>
    </row>
    <row r="91" spans="1:6" ht="16.5" customHeight="1">
      <c r="A91" s="2" t="s">
        <v>94</v>
      </c>
      <c r="B91" s="2" t="str">
        <f t="shared" si="0"/>
        <v>#그리디 알고리즘</v>
      </c>
      <c r="C91" s="2" t="str">
        <f t="shared" si="3"/>
        <v>#greedy</v>
      </c>
      <c r="E91" s="3" t="str">
        <f>IFERROR(VLOOKUP(RIGHT(C91, LEN(C91) - 1),'post-link-extract'!$A:$E, 5, 0), "")</f>
        <v/>
      </c>
      <c r="F91" s="2" t="str">
        <f t="shared" si="4"/>
        <v>#greedy[#그리디 알고리즘]</v>
      </c>
    </row>
    <row r="92" spans="1:6" ht="16.5" customHeight="1">
      <c r="A92" s="2" t="s">
        <v>95</v>
      </c>
      <c r="B92" s="2" t="str">
        <f t="shared" si="0"/>
        <v>#그린 정리</v>
      </c>
      <c r="C92" s="2" t="str">
        <f t="shared" si="3"/>
        <v>#green</v>
      </c>
      <c r="D92" s="2">
        <v>1</v>
      </c>
      <c r="E92" s="3" t="str">
        <f>IFERROR(VLOOKUP(RIGHT(C92, LEN(C92) - 1),'post-link-extract'!$A:$E, 5, 0), "")</f>
        <v/>
      </c>
      <c r="F92" s="2" t="str">
        <f t="shared" si="4"/>
        <v>#green[#그린 정리]</v>
      </c>
    </row>
    <row r="93" spans="1:6" ht="16.5" customHeight="1">
      <c r="A93" s="2" t="s">
        <v>96</v>
      </c>
      <c r="B93" s="2" t="str">
        <f t="shared" si="0"/>
        <v>#하켄부시 게임</v>
      </c>
      <c r="C93" s="2" t="str">
        <f t="shared" si="3"/>
        <v>#hackenbush</v>
      </c>
      <c r="D93" s="2">
        <v>1</v>
      </c>
      <c r="E93" s="3" t="str">
        <f>IFERROR(VLOOKUP(RIGHT(C93, LEN(C93) - 1),'post-link-extract'!$A:$E, 5, 0), "")</f>
        <v/>
      </c>
      <c r="F93" s="2" t="str">
        <f t="shared" si="4"/>
        <v>#hackenbush[#하켄부시 게임]</v>
      </c>
    </row>
    <row r="94" spans="1:6" ht="16.5" customHeight="1">
      <c r="A94" s="2" t="s">
        <v>97</v>
      </c>
      <c r="B94" s="2" t="str">
        <f t="shared" si="0"/>
        <v>#반평면 교집합</v>
      </c>
      <c r="C94" s="2" t="str">
        <f t="shared" si="3"/>
        <v>#half_plane_intersection</v>
      </c>
      <c r="D94" s="2">
        <v>1</v>
      </c>
      <c r="E94" s="3" t="str">
        <f>IFERROR(VLOOKUP(RIGHT(C94, LEN(C94) - 1),'post-link-extract'!$A:$E, 5, 0), "")</f>
        <v/>
      </c>
      <c r="F94" s="2" t="str">
        <f t="shared" si="4"/>
        <v>#half_plane_intersection[#반평면 교집합]</v>
      </c>
    </row>
    <row r="95" spans="1:6" ht="16.5" customHeight="1">
      <c r="A95" s="2" t="s">
        <v>98</v>
      </c>
      <c r="B95" s="2" t="str">
        <f t="shared" si="0"/>
        <v>#홀의 결혼 정리</v>
      </c>
      <c r="C95" s="2" t="str">
        <f t="shared" si="3"/>
        <v>#hall</v>
      </c>
      <c r="D95" s="2">
        <v>1</v>
      </c>
      <c r="E95" s="3" t="str">
        <f>IFERROR(VLOOKUP(RIGHT(C95, LEN(C95) - 1),'post-link-extract'!$A:$E, 5, 0), "")</f>
        <v/>
      </c>
      <c r="F95" s="2" t="str">
        <f t="shared" si="4"/>
        <v>#hall[#홀의 결혼 정리]</v>
      </c>
    </row>
    <row r="96" spans="1:6" ht="16.5" customHeight="1">
      <c r="A96" s="2" t="s">
        <v>99</v>
      </c>
      <c r="B96" s="2" t="str">
        <f t="shared" si="0"/>
        <v>#해시를 사용한 집합과 맵</v>
      </c>
      <c r="C96" s="2" t="str">
        <f t="shared" si="3"/>
        <v>#hash_set</v>
      </c>
      <c r="E96" s="3" t="str">
        <f>IFERROR(VLOOKUP(RIGHT(C96, LEN(C96) - 1),'post-link-extract'!$A:$E, 5, 0), "")</f>
        <v/>
      </c>
      <c r="F96" s="2" t="str">
        <f t="shared" si="4"/>
        <v>#hash_set[#해시를 사용한 집합과 맵]</v>
      </c>
    </row>
    <row r="97" spans="1:6" ht="16.5" customHeight="1">
      <c r="A97" s="2" t="s">
        <v>100</v>
      </c>
      <c r="B97" s="2" t="str">
        <f t="shared" si="0"/>
        <v>#해싱</v>
      </c>
      <c r="C97" s="2" t="str">
        <f t="shared" si="3"/>
        <v>#hashing</v>
      </c>
      <c r="E97" s="3" t="str">
        <f>IFERROR(VLOOKUP(RIGHT(C97, LEN(C97) - 1),'post-link-extract'!$A:$E, 5, 0), "")</f>
        <v/>
      </c>
      <c r="F97" s="2" t="str">
        <f t="shared" si="4"/>
        <v>#hashing[#해싱]</v>
      </c>
    </row>
    <row r="98" spans="1:6" ht="16.5" customHeight="1">
      <c r="A98" s="2" t="s">
        <v>101</v>
      </c>
      <c r="B98" s="2" t="str">
        <f t="shared" si="0"/>
        <v>#휴리스틱</v>
      </c>
      <c r="C98" s="2" t="str">
        <f t="shared" si="3"/>
        <v>#heuristics</v>
      </c>
      <c r="D98" s="2">
        <v>1</v>
      </c>
      <c r="E98" s="3" t="str">
        <f>IFERROR(VLOOKUP(RIGHT(C98, LEN(C98) - 1),'post-link-extract'!$A:$E, 5, 0), "")</f>
        <v/>
      </c>
      <c r="F98" s="2" t="str">
        <f t="shared" si="4"/>
        <v>#heuristics[#휴리스틱]</v>
      </c>
    </row>
    <row r="99" spans="1:6" ht="16.5" customHeight="1">
      <c r="A99" s="2" t="s">
        <v>102</v>
      </c>
      <c r="B99" s="2" t="str">
        <f t="shared" si="0"/>
        <v>#히르쉬버그</v>
      </c>
      <c r="C99" s="2" t="str">
        <f t="shared" si="3"/>
        <v>#hirschberg</v>
      </c>
      <c r="E99" s="3" t="str">
        <f>IFERROR(VLOOKUP(RIGHT(C99, LEN(C99) - 1),'post-link-extract'!$A:$E, 5, 0), "")</f>
        <v/>
      </c>
      <c r="F99" s="2" t="str">
        <f t="shared" si="4"/>
        <v>#hirschberg[#히르쉬버그]</v>
      </c>
    </row>
    <row r="100" spans="1:6" ht="16.5" customHeight="1">
      <c r="A100" s="2" t="s">
        <v>103</v>
      </c>
      <c r="B100" s="2" t="str">
        <f t="shared" si="0"/>
        <v>#Heavy-light 분할</v>
      </c>
      <c r="C100" s="2" t="str">
        <f t="shared" si="3"/>
        <v>#hld</v>
      </c>
      <c r="E100" s="3" t="str">
        <f>IFERROR(VLOOKUP(RIGHT(C100, LEN(C100) - 1),'post-link-extract'!$A:$E, 5, 0), "")</f>
        <v/>
      </c>
      <c r="F100" s="2" t="str">
        <f t="shared" si="4"/>
        <v>#hld[#Heavy-light 분할]</v>
      </c>
    </row>
    <row r="101" spans="1:6" ht="16.5" customHeight="1">
      <c r="A101" s="2" t="s">
        <v>104</v>
      </c>
      <c r="B101" s="2" t="str">
        <f t="shared" si="0"/>
        <v>#헝가리안</v>
      </c>
      <c r="C101" s="2" t="str">
        <f t="shared" si="3"/>
        <v>#hungarian</v>
      </c>
      <c r="D101" s="2">
        <v>1</v>
      </c>
      <c r="E101" s="3" t="str">
        <f>IFERROR(VLOOKUP(RIGHT(C101, LEN(C101) - 1),'post-link-extract'!$A:$E, 5, 0), "")</f>
        <v/>
      </c>
      <c r="F101" s="2" t="str">
        <f t="shared" si="4"/>
        <v>#hungarian[#헝가리안]</v>
      </c>
    </row>
    <row r="102" spans="1:6" ht="16.5" customHeight="1">
      <c r="A102" s="2" t="s">
        <v>105</v>
      </c>
      <c r="B102" s="2" t="str">
        <f t="shared" si="0"/>
        <v>#구현</v>
      </c>
      <c r="C102" s="2" t="str">
        <f t="shared" si="3"/>
        <v>#implementation</v>
      </c>
      <c r="D102" s="2">
        <v>1</v>
      </c>
      <c r="E102" s="3" t="str">
        <f>IFERROR(VLOOKUP(RIGHT(C102, LEN(C102) - 1),'post-link-extract'!$A:$E, 5, 0), "")</f>
        <v/>
      </c>
      <c r="F102" s="2" t="str">
        <f t="shared" si="4"/>
        <v>#implementation[#구현]</v>
      </c>
    </row>
    <row r="103" spans="1:6" ht="16.5" customHeight="1">
      <c r="A103" s="2" t="s">
        <v>106</v>
      </c>
      <c r="B103" s="2" t="str">
        <f t="shared" si="0"/>
        <v>#포함 배제의 원리</v>
      </c>
      <c r="C103" s="2" t="str">
        <f t="shared" si="3"/>
        <v>#inclusion_and_exclusion</v>
      </c>
      <c r="D103" s="2">
        <v>1</v>
      </c>
      <c r="E103" s="3" t="str">
        <f>IFERROR(VLOOKUP(RIGHT(C103, LEN(C103) - 1),'post-link-extract'!$A:$E, 5, 0), "")</f>
        <v/>
      </c>
      <c r="F103" s="2" t="str">
        <f t="shared" si="4"/>
        <v>#inclusion_and_exclusion[#포함 배제의 원리]</v>
      </c>
    </row>
    <row r="104" spans="1:6" ht="16.5" customHeight="1">
      <c r="A104" s="2" t="s">
        <v>107</v>
      </c>
      <c r="B104" s="2" t="str">
        <f t="shared" si="0"/>
        <v>#키타마사</v>
      </c>
      <c r="C104" s="2" t="str">
        <f t="shared" si="3"/>
        <v>#kitamasa</v>
      </c>
      <c r="E104" s="3" t="str">
        <f>IFERROR(VLOOKUP(RIGHT(C104, LEN(C104) - 1),'post-link-extract'!$A:$E, 5, 0), "")</f>
        <v/>
      </c>
      <c r="F104" s="2" t="str">
        <f t="shared" si="4"/>
        <v>#kitamasa[#키타마사]</v>
      </c>
    </row>
    <row r="105" spans="1:6" ht="16.5" customHeight="1">
      <c r="A105" s="2" t="s">
        <v>108</v>
      </c>
      <c r="B105" s="2" t="str">
        <f t="shared" si="0"/>
        <v>#KMP</v>
      </c>
      <c r="C105" s="2" t="str">
        <f t="shared" si="3"/>
        <v>#kmp</v>
      </c>
      <c r="E105" s="3" t="str">
        <f>IFERROR(VLOOKUP(RIGHT(C105, LEN(C105) - 1),'post-link-extract'!$A:$E, 5, 0), "")</f>
        <v/>
      </c>
      <c r="F105" s="2" t="str">
        <f t="shared" si="4"/>
        <v>#kmp[#KMP]</v>
      </c>
    </row>
    <row r="106" spans="1:6" ht="16.5" customHeight="1">
      <c r="A106" s="2" t="s">
        <v>109</v>
      </c>
      <c r="B106" s="2" t="str">
        <f t="shared" si="0"/>
        <v>#배낭 문제</v>
      </c>
      <c r="C106" s="2" t="str">
        <f t="shared" si="3"/>
        <v>#knapsack</v>
      </c>
      <c r="E106" s="3" t="str">
        <f>IFERROR(VLOOKUP(RIGHT(C106, LEN(C106) - 1),'post-link-extract'!$A:$E, 5, 0), "")</f>
        <v/>
      </c>
      <c r="F106" s="2" t="str">
        <f t="shared" si="4"/>
        <v>#knapsack[#배낭 문제]</v>
      </c>
    </row>
    <row r="107" spans="1:6" ht="16.5" customHeight="1">
      <c r="A107" s="2" t="s">
        <v>110</v>
      </c>
      <c r="B107" s="2" t="str">
        <f t="shared" si="0"/>
        <v>#크누스 최적화</v>
      </c>
      <c r="C107" s="2" t="str">
        <f t="shared" si="3"/>
        <v>#knuth</v>
      </c>
      <c r="E107" s="3" t="str">
        <f>IFERROR(VLOOKUP(RIGHT(C107, LEN(C107) - 1),'post-link-extract'!$A:$E, 5, 0), "")</f>
        <v/>
      </c>
      <c r="F107" s="2" t="str">
        <f t="shared" si="4"/>
        <v>#knuth[#크누스 최적화]</v>
      </c>
    </row>
    <row r="108" spans="1:6" ht="16.5" customHeight="1">
      <c r="A108" s="2" t="s">
        <v>111</v>
      </c>
      <c r="B108" s="2" t="str">
        <f t="shared" si="0"/>
        <v>#크누스 X</v>
      </c>
      <c r="C108" s="2" t="str">
        <f t="shared" si="3"/>
        <v>#knuth_x</v>
      </c>
      <c r="D108" s="2">
        <v>1</v>
      </c>
      <c r="E108" s="3" t="str">
        <f>IFERROR(VLOOKUP(RIGHT(C108, LEN(C108) - 1),'post-link-extract'!$A:$E, 5, 0), "")</f>
        <v/>
      </c>
      <c r="F108" s="2" t="str">
        <f t="shared" si="4"/>
        <v>#knuth_x[#크누스 X]</v>
      </c>
    </row>
    <row r="109" spans="1:6" ht="16.5" customHeight="1">
      <c r="A109" s="2" t="s">
        <v>112</v>
      </c>
      <c r="B109" s="2" t="str">
        <f t="shared" si="0"/>
        <v>#느리게 갱신되는 세그먼트 트리</v>
      </c>
      <c r="C109" s="2" t="str">
        <f t="shared" si="3"/>
        <v>#lazyprop</v>
      </c>
      <c r="E109" s="3" t="str">
        <f>IFERROR(VLOOKUP(RIGHT(C109, LEN(C109) - 1),'post-link-extract'!$A:$E, 5, 0), "")</f>
        <v/>
      </c>
      <c r="F109" s="2" t="str">
        <f t="shared" si="4"/>
        <v>#lazyprop[#느리게 갱신되는 세그먼트 트리]</v>
      </c>
    </row>
    <row r="110" spans="1:6" ht="16.5" customHeight="1">
      <c r="A110" s="2" t="s">
        <v>113</v>
      </c>
      <c r="B110" s="2" t="str">
        <f t="shared" si="0"/>
        <v>#최소 공통 조상</v>
      </c>
      <c r="C110" s="2" t="str">
        <f t="shared" si="3"/>
        <v>#lca</v>
      </c>
      <c r="E110" s="3" t="str">
        <f>IFERROR(VLOOKUP(RIGHT(C110, LEN(C110) - 1),'post-link-extract'!$A:$E, 5, 0), "")</f>
        <v/>
      </c>
      <c r="F110" s="2" t="str">
        <f t="shared" si="4"/>
        <v>#lca[#최소 공통 조상]</v>
      </c>
    </row>
    <row r="111" spans="1:6" ht="16.5" customHeight="1">
      <c r="A111" s="2" t="s">
        <v>114</v>
      </c>
      <c r="B111" s="2" t="str">
        <f t="shared" si="0"/>
        <v>#린드스트롬–게셀–비엔노 보조정리</v>
      </c>
      <c r="C111" s="2" t="str">
        <f t="shared" si="3"/>
        <v>#lgv</v>
      </c>
      <c r="D111" s="2">
        <v>1</v>
      </c>
      <c r="E111" s="3" t="str">
        <f>IFERROR(VLOOKUP(RIGHT(C111, LEN(C111) - 1),'post-link-extract'!$A:$E, 5, 0), "")</f>
        <v/>
      </c>
      <c r="F111" s="2" t="str">
        <f t="shared" si="4"/>
        <v>#lgv[#린드스트롬–게셀–비엔노 보조정리]</v>
      </c>
    </row>
    <row r="112" spans="1:6" ht="16.5" customHeight="1">
      <c r="A112" s="2" t="s">
        <v>115</v>
      </c>
      <c r="B112" s="2" t="str">
        <f t="shared" si="0"/>
        <v>#선분 교차 판정</v>
      </c>
      <c r="C112" s="2" t="str">
        <f t="shared" si="3"/>
        <v>#line_intersection</v>
      </c>
      <c r="E112" s="3" t="str">
        <f>IFERROR(VLOOKUP(RIGHT(C112, LEN(C112) - 1),'post-link-extract'!$A:$E, 5, 0), "")</f>
        <v/>
      </c>
      <c r="F112" s="2" t="str">
        <f t="shared" si="4"/>
        <v>#line_intersection[#선분 교차 판정]</v>
      </c>
    </row>
    <row r="113" spans="1:6" ht="16.5" customHeight="1">
      <c r="A113" s="2" t="s">
        <v>116</v>
      </c>
      <c r="B113" s="2" t="str">
        <f t="shared" si="0"/>
        <v>#선형대수학</v>
      </c>
      <c r="C113" s="2" t="str">
        <f t="shared" si="3"/>
        <v>#linear_algebra</v>
      </c>
      <c r="E113" s="3" t="str">
        <f>IFERROR(VLOOKUP(RIGHT(C113, LEN(C113) - 1),'post-link-extract'!$A:$E, 5, 0), "")</f>
        <v/>
      </c>
      <c r="F113" s="2" t="str">
        <f t="shared" si="4"/>
        <v>#linear_algebra[#선형대수학]</v>
      </c>
    </row>
    <row r="114" spans="1:6" ht="16.5" customHeight="1">
      <c r="A114" s="2" t="s">
        <v>117</v>
      </c>
      <c r="B114" s="2" t="str">
        <f t="shared" si="0"/>
        <v>#선형 계획법</v>
      </c>
      <c r="C114" s="2" t="str">
        <f t="shared" si="3"/>
        <v>#linear_programming</v>
      </c>
      <c r="D114" s="2">
        <v>1</v>
      </c>
      <c r="E114" s="3" t="str">
        <f>IFERROR(VLOOKUP(RIGHT(C114, LEN(C114) - 1),'post-link-extract'!$A:$E, 5, 0), "")</f>
        <v/>
      </c>
      <c r="F114" s="2" t="str">
        <f t="shared" si="4"/>
        <v>#linear_programming[#선형 계획법]</v>
      </c>
    </row>
    <row r="115" spans="1:6" ht="16.5" customHeight="1">
      <c r="A115" s="2" t="s">
        <v>118</v>
      </c>
      <c r="B115" s="2" t="str">
        <f t="shared" si="0"/>
        <v>#기댓값의 선형성</v>
      </c>
      <c r="C115" s="2" t="str">
        <f t="shared" si="3"/>
        <v>#linearity_of_expectation</v>
      </c>
      <c r="D115" s="2">
        <v>1</v>
      </c>
      <c r="E115" s="3" t="str">
        <f>IFERROR(VLOOKUP(RIGHT(C115, LEN(C115) - 1),'post-link-extract'!$A:$E, 5, 0), "")</f>
        <v/>
      </c>
      <c r="F115" s="2" t="str">
        <f t="shared" si="4"/>
        <v>#linearity_of_expectation[#기댓값의 선형성]</v>
      </c>
    </row>
    <row r="116" spans="1:6" ht="16.5" customHeight="1">
      <c r="A116" s="2" t="s">
        <v>119</v>
      </c>
      <c r="B116" s="2" t="str">
        <f t="shared" si="0"/>
        <v>#링크/컷 트리</v>
      </c>
      <c r="C116" s="2" t="str">
        <f t="shared" si="3"/>
        <v>#link_cut_tree</v>
      </c>
      <c r="D116" s="2">
        <v>1</v>
      </c>
      <c r="E116" s="3" t="str">
        <f>IFERROR(VLOOKUP(RIGHT(C116, LEN(C116) - 1),'post-link-extract'!$A:$E, 5, 0), "")</f>
        <v/>
      </c>
      <c r="F116" s="2" t="str">
        <f t="shared" si="4"/>
        <v>#link_cut_tree[#링크/컷 트리]</v>
      </c>
    </row>
    <row r="117" spans="1:6" ht="16.5" customHeight="1">
      <c r="A117" s="2" t="s">
        <v>120</v>
      </c>
      <c r="B117" s="2" t="str">
        <f t="shared" si="0"/>
        <v>#연결 리스트</v>
      </c>
      <c r="C117" s="2" t="str">
        <f t="shared" si="3"/>
        <v>#linked_list</v>
      </c>
      <c r="E117" s="3" t="str">
        <f>IFERROR(VLOOKUP(RIGHT(C117, LEN(C117) - 1),'post-link-extract'!$A:$E, 5, 0), "")</f>
        <v/>
      </c>
      <c r="F117" s="2" t="str">
        <f t="shared" si="4"/>
        <v>#linked_list[#연결 리스트]</v>
      </c>
    </row>
    <row r="118" spans="1:6" ht="16.5" customHeight="1">
      <c r="A118" s="2" t="s">
        <v>121</v>
      </c>
      <c r="B118" s="2" t="str">
        <f t="shared" si="0"/>
        <v>#가장 긴 증가하는 부분 수열: O(n log n)</v>
      </c>
      <c r="C118" s="2" t="str">
        <f t="shared" si="3"/>
        <v>#lis</v>
      </c>
      <c r="D118" s="2">
        <v>1</v>
      </c>
      <c r="E118" s="3" t="str">
        <f>IFERROR(VLOOKUP(RIGHT(C118, LEN(C118) - 1),'post-link-extract'!$A:$E, 5, 0), "")</f>
        <v/>
      </c>
      <c r="F118" s="2" t="str">
        <f t="shared" si="4"/>
        <v>#lis[#가장 긴 증가하는 부분 수열: O(n log n)]</v>
      </c>
    </row>
    <row r="119" spans="1:6" ht="16.5" customHeight="1">
      <c r="A119" s="2" t="s">
        <v>122</v>
      </c>
      <c r="B119" s="2" t="str">
        <f t="shared" si="0"/>
        <v>#지수승강 보조정리</v>
      </c>
      <c r="C119" s="2" t="str">
        <f t="shared" si="3"/>
        <v>#lte</v>
      </c>
      <c r="D119" s="2">
        <v>1</v>
      </c>
      <c r="E119" s="3" t="str">
        <f>IFERROR(VLOOKUP(RIGHT(C119, LEN(C119) - 1),'post-link-extract'!$A:$E, 5, 0), "")</f>
        <v/>
      </c>
      <c r="F119" s="2" t="str">
        <f t="shared" si="4"/>
        <v>#lte[#지수승강 보조정리]</v>
      </c>
    </row>
    <row r="120" spans="1:6" ht="16.5" customHeight="1">
      <c r="A120" s="2" t="s">
        <v>123</v>
      </c>
      <c r="B120" s="2" t="str">
        <f t="shared" si="0"/>
        <v>#뤼카 정리</v>
      </c>
      <c r="C120" s="2" t="str">
        <f t="shared" si="3"/>
        <v>#lucas</v>
      </c>
      <c r="D120" s="2">
        <v>1</v>
      </c>
      <c r="E120" s="3" t="str">
        <f>IFERROR(VLOOKUP(RIGHT(C120, LEN(C120) - 1),'post-link-extract'!$A:$E, 5, 0), "")</f>
        <v/>
      </c>
      <c r="F120" s="2" t="str">
        <f t="shared" si="4"/>
        <v>#lucas[#뤼카 정리]</v>
      </c>
    </row>
    <row r="121" spans="1:6" ht="16.5" customHeight="1">
      <c r="A121" s="2" t="s">
        <v>124</v>
      </c>
      <c r="B121" s="2" t="str">
        <f t="shared" si="0"/>
        <v>#보이어–무어 다수결 투표</v>
      </c>
      <c r="C121" s="2" t="str">
        <f t="shared" si="3"/>
        <v>#majority_vote</v>
      </c>
      <c r="D121" s="2">
        <v>1</v>
      </c>
      <c r="E121" s="3" t="str">
        <f>IFERROR(VLOOKUP(RIGHT(C121, LEN(C121) - 1),'post-link-extract'!$A:$E, 5, 0), "")</f>
        <v/>
      </c>
      <c r="F121" s="2" t="str">
        <f t="shared" si="4"/>
        <v>#majority_vote[#보이어–무어 다수결 투표]</v>
      </c>
    </row>
    <row r="122" spans="1:6" ht="16.5" customHeight="1">
      <c r="A122" s="2" t="s">
        <v>125</v>
      </c>
      <c r="B122" s="2" t="str">
        <f t="shared" si="0"/>
        <v>#매내처</v>
      </c>
      <c r="C122" s="2" t="str">
        <f t="shared" si="3"/>
        <v>#manacher</v>
      </c>
      <c r="E122" s="3" t="str">
        <f>IFERROR(VLOOKUP(RIGHT(C122, LEN(C122) - 1),'post-link-extract'!$A:$E, 5, 0), "")</f>
        <v/>
      </c>
      <c r="F122" s="2" t="str">
        <f t="shared" si="4"/>
        <v>#manacher[#매내처]</v>
      </c>
    </row>
    <row r="123" spans="1:6" ht="16.5" customHeight="1">
      <c r="A123" s="2" t="s">
        <v>126</v>
      </c>
      <c r="B123" s="2" t="str">
        <f t="shared" si="0"/>
        <v>#수학</v>
      </c>
      <c r="C123" s="2" t="str">
        <f t="shared" si="3"/>
        <v>#math</v>
      </c>
      <c r="E123" s="3" t="str">
        <f>IFERROR(VLOOKUP(RIGHT(C123, LEN(C123) - 1),'post-link-extract'!$A:$E, 5, 0), "")</f>
        <v/>
      </c>
      <c r="F123" s="2" t="str">
        <f t="shared" si="4"/>
        <v>#math[#수학]</v>
      </c>
    </row>
    <row r="124" spans="1:6" ht="16.5" customHeight="1">
      <c r="A124" s="2" t="s">
        <v>127</v>
      </c>
      <c r="B124" s="2" t="str">
        <f t="shared" si="0"/>
        <v>#매트로이드</v>
      </c>
      <c r="C124" s="2" t="str">
        <f t="shared" si="3"/>
        <v>#matroid</v>
      </c>
      <c r="D124" s="2">
        <v>1</v>
      </c>
      <c r="E124" s="3" t="str">
        <f>IFERROR(VLOOKUP(RIGHT(C124, LEN(C124) - 1),'post-link-extract'!$A:$E, 5, 0), "")</f>
        <v/>
      </c>
      <c r="F124" s="2" t="str">
        <f t="shared" si="4"/>
        <v>#matroid[#매트로이드]</v>
      </c>
    </row>
    <row r="125" spans="1:6" ht="16.5" customHeight="1">
      <c r="A125" s="2" t="s">
        <v>128</v>
      </c>
      <c r="B125" s="2" t="str">
        <f t="shared" si="0"/>
        <v>#최소 비용 최대 유량</v>
      </c>
      <c r="C125" s="2" t="str">
        <f t="shared" si="3"/>
        <v>#mcmf</v>
      </c>
      <c r="E125" s="3" t="str">
        <f>IFERROR(VLOOKUP(RIGHT(C125, LEN(C125) - 1),'post-link-extract'!$A:$E, 5, 0), "")</f>
        <v/>
      </c>
      <c r="F125" s="2" t="str">
        <f t="shared" si="4"/>
        <v>#mcmf[#최소 비용 최대 유량]</v>
      </c>
    </row>
    <row r="126" spans="1:6" ht="16.5" customHeight="1">
      <c r="A126" s="2" t="s">
        <v>129</v>
      </c>
      <c r="B126" s="2" t="str">
        <f t="shared" si="0"/>
        <v>#머지 소트 트리</v>
      </c>
      <c r="C126" s="2" t="str">
        <f t="shared" si="3"/>
        <v>#merge_sort_tree</v>
      </c>
      <c r="E126" s="3" t="str">
        <f>IFERROR(VLOOKUP(RIGHT(C126, LEN(C126) - 1),'post-link-extract'!$A:$E, 5, 0), "")</f>
        <v/>
      </c>
      <c r="F126" s="2" t="str">
        <f t="shared" si="4"/>
        <v>#merge_sort_tree[#머지 소트 트리]</v>
      </c>
    </row>
    <row r="127" spans="1:6" ht="16.5" customHeight="1">
      <c r="A127" s="2" t="s">
        <v>130</v>
      </c>
      <c r="B127" s="2" t="str">
        <f t="shared" si="0"/>
        <v>#최대 유량 최소 컷 정리</v>
      </c>
      <c r="C127" s="2" t="str">
        <f t="shared" si="3"/>
        <v>#mfmc</v>
      </c>
      <c r="E127" s="3" t="str">
        <f>IFERROR(VLOOKUP(RIGHT(C127, LEN(C127) - 1),'post-link-extract'!$A:$E, 5, 0), "")</f>
        <v/>
      </c>
      <c r="F127" s="2" t="str">
        <f t="shared" si="4"/>
        <v>#mfmc[#최대 유량 최소 컷 정리]</v>
      </c>
    </row>
    <row r="128" spans="1:6" ht="16.5" customHeight="1">
      <c r="A128" s="2" t="s">
        <v>131</v>
      </c>
      <c r="B128" s="2" t="str">
        <f t="shared" si="0"/>
        <v>#밀러–라빈 소수 판별법</v>
      </c>
      <c r="C128" s="2" t="str">
        <f t="shared" si="3"/>
        <v>#miller_rabin</v>
      </c>
      <c r="E128" s="3" t="str">
        <f>IFERROR(VLOOKUP(RIGHT(C128, LEN(C128) - 1),'post-link-extract'!$A:$E, 5, 0), "")</f>
        <v/>
      </c>
      <c r="F128" s="2" t="str">
        <f t="shared" si="4"/>
        <v>#miller_rabin[#밀러–라빈 소수 판별법]</v>
      </c>
    </row>
    <row r="129" spans="1:6" ht="16.5" customHeight="1">
      <c r="A129" s="2" t="s">
        <v>132</v>
      </c>
      <c r="B129" s="2" t="str">
        <f t="shared" si="0"/>
        <v>#최소 외접원</v>
      </c>
      <c r="C129" s="2" t="str">
        <f t="shared" si="3"/>
        <v>#min_enclosing_circle</v>
      </c>
      <c r="D129" s="2">
        <v>1</v>
      </c>
      <c r="E129" s="3" t="str">
        <f>IFERROR(VLOOKUP(RIGHT(C129, LEN(C129) - 1),'post-link-extract'!$A:$E, 5, 0), "")</f>
        <v/>
      </c>
      <c r="F129" s="2" t="str">
        <f t="shared" si="4"/>
        <v>#min_enclosing_circle[#최소 외접원]</v>
      </c>
    </row>
    <row r="130" spans="1:6" ht="16.5" customHeight="1">
      <c r="A130" s="2" t="s">
        <v>133</v>
      </c>
      <c r="B130" s="2" t="str">
        <f t="shared" si="0"/>
        <v>#중간에서 만나기</v>
      </c>
      <c r="C130" s="2" t="str">
        <f t="shared" si="3"/>
        <v>#mitm</v>
      </c>
      <c r="E130" s="3" t="str">
        <f>IFERROR(VLOOKUP(RIGHT(C130, LEN(C130) - 1),'post-link-extract'!$A:$E, 5, 0), "")</f>
        <v/>
      </c>
      <c r="F130" s="2" t="str">
        <f t="shared" si="4"/>
        <v>#mitm[#중간에서 만나기]</v>
      </c>
    </row>
    <row r="131" spans="1:6" ht="16.5" customHeight="1">
      <c r="A131" s="2" t="s">
        <v>134</v>
      </c>
      <c r="B131" s="2" t="str">
        <f t="shared" si="0"/>
        <v>#mo's</v>
      </c>
      <c r="C131" s="2" t="str">
        <f t="shared" ref="C131:C194" si="5">_xlfn.CONCAT("#", TRIM(RIGHT(SUBSTITUTE(A131," ",REPT(" ",100)),100)))</f>
        <v>#mo</v>
      </c>
      <c r="E131" s="3" t="str">
        <f>IFERROR(VLOOKUP(RIGHT(C131, LEN(C131) - 1),'post-link-extract'!$A:$E, 5, 0), "")</f>
        <v/>
      </c>
      <c r="F131" s="2" t="str">
        <f t="shared" ref="F131:F194" si="6">IF(LEN(E131)=0, CONCATENATE(C131, "[", B131, "]"), CONCATENATE(C131,"[&lt;a href=""", E131, """&gt;", B131, "&lt;/a&gt;]"))</f>
        <v>#mo[#mo's]</v>
      </c>
    </row>
    <row r="132" spans="1:6" ht="16.5" customHeight="1">
      <c r="A132" s="2" t="s">
        <v>135</v>
      </c>
      <c r="B132" s="2" t="str">
        <f t="shared" si="0"/>
        <v>#뫼비우스 반전 공식</v>
      </c>
      <c r="C132" s="2" t="str">
        <f t="shared" si="5"/>
        <v>#mobius_inversion</v>
      </c>
      <c r="D132" s="2">
        <v>1</v>
      </c>
      <c r="E132" s="3" t="str">
        <f>IFERROR(VLOOKUP(RIGHT(C132, LEN(C132) - 1),'post-link-extract'!$A:$E, 5, 0), "")</f>
        <v/>
      </c>
      <c r="F132" s="2" t="str">
        <f t="shared" si="6"/>
        <v>#mobius_inversion[#뫼비우스 반전 공식]</v>
      </c>
    </row>
    <row r="133" spans="1:6" ht="16.5" customHeight="1">
      <c r="A133" s="2" t="s">
        <v>136</v>
      </c>
      <c r="B133" s="2" t="str">
        <f t="shared" si="0"/>
        <v>#모듈로 곱셈 역원</v>
      </c>
      <c r="C133" s="2" t="str">
        <f t="shared" si="5"/>
        <v>#modular_multiplicative_inverse</v>
      </c>
      <c r="E133" s="3" t="str">
        <f>IFERROR(VLOOKUP(RIGHT(C133, LEN(C133) - 1),'post-link-extract'!$A:$E, 5, 0), "")</f>
        <v/>
      </c>
      <c r="F133" s="2" t="str">
        <f t="shared" si="6"/>
        <v>#modular_multiplicative_inverse[#모듈로 곱셈 역원]</v>
      </c>
    </row>
    <row r="134" spans="1:6" ht="16.5" customHeight="1">
      <c r="A134" s="2" t="s">
        <v>137</v>
      </c>
      <c r="B134" s="2" t="str">
        <f t="shared" si="0"/>
        <v>#단조 큐를 이용한 최적화</v>
      </c>
      <c r="C134" s="2" t="str">
        <f t="shared" si="5"/>
        <v>#monotone_queue_optimization</v>
      </c>
      <c r="E134" s="3" t="str">
        <f>IFERROR(VLOOKUP(RIGHT(C134, LEN(C134) - 1),'post-link-extract'!$A:$E, 5, 0), "")</f>
        <v/>
      </c>
      <c r="F134" s="2" t="str">
        <f t="shared" si="6"/>
        <v>#monotone_queue_optimization[#단조 큐를 이용한 최적화]</v>
      </c>
    </row>
    <row r="135" spans="1:6" ht="16.5" customHeight="1">
      <c r="A135" s="2" t="s">
        <v>138</v>
      </c>
      <c r="B135" s="2" t="str">
        <f t="shared" si="0"/>
        <v>#최소 스패닝 트리</v>
      </c>
      <c r="C135" s="2" t="str">
        <f t="shared" si="5"/>
        <v>#mst</v>
      </c>
      <c r="E135" s="3" t="str">
        <f>IFERROR(VLOOKUP(RIGHT(C135, LEN(C135) - 1),'post-link-extract'!$A:$E, 5, 0), "")</f>
        <v/>
      </c>
      <c r="F135" s="2" t="str">
        <f t="shared" si="6"/>
        <v>#mst[#최소 스패닝 트리]</v>
      </c>
    </row>
    <row r="136" spans="1:6" ht="16.5" customHeight="1">
      <c r="A136" s="2" t="s">
        <v>139</v>
      </c>
      <c r="B136" s="2" t="str">
        <f t="shared" si="0"/>
        <v>#다차원 세그먼트 트리</v>
      </c>
      <c r="C136" s="2" t="str">
        <f t="shared" si="5"/>
        <v>#multi_segtree</v>
      </c>
      <c r="D136" s="2">
        <v>1</v>
      </c>
      <c r="E136" s="3" t="str">
        <f>IFERROR(VLOOKUP(RIGHT(C136, LEN(C136) - 1),'post-link-extract'!$A:$E, 5, 0), "")</f>
        <v/>
      </c>
      <c r="F136" s="2" t="str">
        <f t="shared" si="6"/>
        <v>#multi_segtree[#다차원 세그먼트 트리]</v>
      </c>
    </row>
    <row r="137" spans="1:6" ht="16.5" customHeight="1">
      <c r="A137" s="2" t="s">
        <v>140</v>
      </c>
      <c r="B137" s="2" t="str">
        <f t="shared" si="0"/>
        <v>#다중 대입값 계산</v>
      </c>
      <c r="C137" s="2" t="str">
        <f t="shared" si="5"/>
        <v>#multipoint_evaluation</v>
      </c>
      <c r="D137" s="2">
        <v>1</v>
      </c>
      <c r="E137" s="3" t="str">
        <f>IFERROR(VLOOKUP(RIGHT(C137, LEN(C137) - 1),'post-link-extract'!$A:$E, 5, 0), "")</f>
        <v/>
      </c>
      <c r="F137" s="2" t="str">
        <f t="shared" si="6"/>
        <v>#multipoint_evaluation[#다중 대입값 계산]</v>
      </c>
    </row>
    <row r="138" spans="1:6" ht="16.5" customHeight="1">
      <c r="A138" s="2" t="s">
        <v>141</v>
      </c>
      <c r="B138" s="2" t="str">
        <f t="shared" si="0"/>
        <v>#정수론</v>
      </c>
      <c r="C138" s="2" t="str">
        <f t="shared" si="5"/>
        <v>#number_theory</v>
      </c>
      <c r="E138" s="3" t="str">
        <f>IFERROR(VLOOKUP(RIGHT(C138, LEN(C138) - 1),'post-link-extract'!$A:$E, 5, 0), "")</f>
        <v/>
      </c>
      <c r="F138" s="2" t="str">
        <f t="shared" si="6"/>
        <v>#number_theory[#정수론]</v>
      </c>
    </row>
    <row r="139" spans="1:6" ht="16.5" customHeight="1">
      <c r="A139" s="2" t="s">
        <v>142</v>
      </c>
      <c r="B139" s="2" t="str">
        <f t="shared" si="0"/>
        <v>#수치해석</v>
      </c>
      <c r="C139" s="2" t="str">
        <f t="shared" si="5"/>
        <v>#numerical_analysis</v>
      </c>
      <c r="D139" s="2">
        <v>1</v>
      </c>
      <c r="E139" s="3" t="str">
        <f>IFERROR(VLOOKUP(RIGHT(C139, LEN(C139) - 1),'post-link-extract'!$A:$E, 5, 0), "")</f>
        <v/>
      </c>
      <c r="F139" s="2" t="str">
        <f t="shared" si="6"/>
        <v>#numerical_analysis[#수치해석]</v>
      </c>
    </row>
    <row r="140" spans="1:6" ht="16.5" customHeight="1">
      <c r="A140" s="2" t="s">
        <v>143</v>
      </c>
      <c r="B140" s="2" t="str">
        <f t="shared" si="0"/>
        <v>#오프라인 동적 연결성 판정</v>
      </c>
      <c r="C140" s="2" t="str">
        <f t="shared" si="5"/>
        <v>#offline_dynamic_connectivity</v>
      </c>
      <c r="D140" s="2">
        <v>1</v>
      </c>
      <c r="E140" s="3" t="str">
        <f>IFERROR(VLOOKUP(RIGHT(C140, LEN(C140) - 1),'post-link-extract'!$A:$E, 5, 0), "")</f>
        <v/>
      </c>
      <c r="F140" s="2" t="str">
        <f t="shared" si="6"/>
        <v>#offline_dynamic_connectivity[#오프라인 동적 연결성 판정]</v>
      </c>
    </row>
    <row r="141" spans="1:6" ht="16.5" customHeight="1">
      <c r="A141" s="2" t="s">
        <v>144</v>
      </c>
      <c r="B141" s="2" t="str">
        <f t="shared" si="0"/>
        <v>#오프라인 쿼리</v>
      </c>
      <c r="C141" s="2" t="str">
        <f t="shared" si="5"/>
        <v>#offline_queries</v>
      </c>
      <c r="E141" s="3" t="str">
        <f>IFERROR(VLOOKUP(RIGHT(C141, LEN(C141) - 1),'post-link-extract'!$A:$E, 5, 0), "")</f>
        <v/>
      </c>
      <c r="F141" s="2" t="str">
        <f t="shared" si="6"/>
        <v>#offline_queries[#오프라인 쿼리]</v>
      </c>
    </row>
    <row r="142" spans="1:6" ht="16.5" customHeight="1">
      <c r="A142" s="2" t="s">
        <v>145</v>
      </c>
      <c r="B142" s="2" t="str">
        <f t="shared" si="0"/>
        <v>#회문 트리</v>
      </c>
      <c r="C142" s="2" t="str">
        <f t="shared" si="5"/>
        <v>#palindrome_tree</v>
      </c>
      <c r="D142" s="2">
        <v>1</v>
      </c>
      <c r="E142" s="3" t="str">
        <f>IFERROR(VLOOKUP(RIGHT(C142, LEN(C142) - 1),'post-link-extract'!$A:$E, 5, 0), "")</f>
        <v/>
      </c>
      <c r="F142" s="2" t="str">
        <f t="shared" si="6"/>
        <v>#palindrome_tree[#회문 트리]</v>
      </c>
    </row>
    <row r="143" spans="1:6" ht="16.5" customHeight="1">
      <c r="A143" s="2" t="s">
        <v>146</v>
      </c>
      <c r="B143" s="2" t="str">
        <f t="shared" si="0"/>
        <v>#매개 변수 탐색</v>
      </c>
      <c r="C143" s="2" t="str">
        <f t="shared" si="5"/>
        <v>#parametric_search</v>
      </c>
      <c r="D143" s="2">
        <v>1</v>
      </c>
      <c r="E143" s="3" t="str">
        <f>IFERROR(VLOOKUP(RIGHT(C143, LEN(C143) - 1),'post-link-extract'!$A:$E, 5, 0), "")</f>
        <v/>
      </c>
      <c r="F143" s="2" t="str">
        <f t="shared" si="6"/>
        <v>#parametric_search[#매개 변수 탐색]</v>
      </c>
    </row>
    <row r="144" spans="1:6" ht="16.5" customHeight="1">
      <c r="A144" s="2" t="s">
        <v>147</v>
      </c>
      <c r="B144" s="2" t="str">
        <f t="shared" si="0"/>
        <v>#파싱</v>
      </c>
      <c r="C144" s="2" t="str">
        <f t="shared" si="5"/>
        <v>#parsing</v>
      </c>
      <c r="E144" s="3" t="str">
        <f>IFERROR(VLOOKUP(RIGHT(C144, LEN(C144) - 1),'post-link-extract'!$A:$E, 5, 0), "")</f>
        <v/>
      </c>
      <c r="F144" s="2" t="str">
        <f t="shared" si="6"/>
        <v>#parsing[#파싱]</v>
      </c>
    </row>
    <row r="145" spans="1:6" ht="16.5" customHeight="1">
      <c r="A145" s="2" t="s">
        <v>148</v>
      </c>
      <c r="B145" s="2" t="str">
        <f t="shared" si="0"/>
        <v>#병렬 이분 탐색</v>
      </c>
      <c r="C145" s="2" t="str">
        <f t="shared" si="5"/>
        <v>#pbs</v>
      </c>
      <c r="D145" s="2">
        <v>1</v>
      </c>
      <c r="E145" s="3" t="str">
        <f>IFERROR(VLOOKUP(RIGHT(C145, LEN(C145) - 1),'post-link-extract'!$A:$E, 5, 0), "")</f>
        <v/>
      </c>
      <c r="F145" s="2" t="str">
        <f t="shared" si="6"/>
        <v>#pbs[#병렬 이분 탐색]</v>
      </c>
    </row>
    <row r="146" spans="1:6" ht="16.5" customHeight="1">
      <c r="A146" s="2" t="s">
        <v>149</v>
      </c>
      <c r="B146" s="2" t="str">
        <f t="shared" si="0"/>
        <v>#순열 사이클 분할</v>
      </c>
      <c r="C146" s="2" t="str">
        <f t="shared" si="5"/>
        <v>#permutation_cycle_decomposition</v>
      </c>
      <c r="D146" s="2">
        <v>1</v>
      </c>
      <c r="E146" s="3" t="str">
        <f>IFERROR(VLOOKUP(RIGHT(C146, LEN(C146) - 1),'post-link-extract'!$A:$E, 5, 0), "")</f>
        <v/>
      </c>
      <c r="F146" s="2" t="str">
        <f t="shared" si="6"/>
        <v>#permutation_cycle_decomposition[#순열 사이클 분할]</v>
      </c>
    </row>
    <row r="147" spans="1:6" ht="16.5" customHeight="1">
      <c r="A147" s="2" t="s">
        <v>150</v>
      </c>
      <c r="B147" s="2" t="str">
        <f t="shared" si="0"/>
        <v>#물리학</v>
      </c>
      <c r="C147" s="2" t="str">
        <f t="shared" si="5"/>
        <v>#physics</v>
      </c>
      <c r="D147" s="2">
        <v>1</v>
      </c>
      <c r="E147" s="3" t="str">
        <f>IFERROR(VLOOKUP(RIGHT(C147, LEN(C147) - 1),'post-link-extract'!$A:$E, 5, 0), "")</f>
        <v/>
      </c>
      <c r="F147" s="2" t="str">
        <f t="shared" si="6"/>
        <v>#physics[#물리학]</v>
      </c>
    </row>
    <row r="148" spans="1:6" ht="16.5" customHeight="1">
      <c r="A148" s="2" t="s">
        <v>151</v>
      </c>
      <c r="B148" s="2" t="str">
        <f t="shared" si="0"/>
        <v>#픽의 정리</v>
      </c>
      <c r="C148" s="2" t="str">
        <f t="shared" si="5"/>
        <v>#pick</v>
      </c>
      <c r="D148" s="2">
        <v>1</v>
      </c>
      <c r="E148" s="3" t="str">
        <f>IFERROR(VLOOKUP(RIGHT(C148, LEN(C148) - 1),'post-link-extract'!$A:$E, 5, 0), "")</f>
        <v/>
      </c>
      <c r="F148" s="2" t="str">
        <f t="shared" si="6"/>
        <v>#pick[#픽의 정리]</v>
      </c>
    </row>
    <row r="149" spans="1:6" ht="16.5" customHeight="1">
      <c r="A149" s="2" t="s">
        <v>152</v>
      </c>
      <c r="B149" s="2" t="str">
        <f t="shared" si="0"/>
        <v>#비둘기집 원리</v>
      </c>
      <c r="C149" s="2" t="str">
        <f t="shared" si="5"/>
        <v>#pigeonhole_principle</v>
      </c>
      <c r="D149" s="2">
        <v>1</v>
      </c>
      <c r="E149" s="3" t="str">
        <f>IFERROR(VLOOKUP(RIGHT(C149, LEN(C149) - 1),'post-link-extract'!$A:$E, 5, 0), "")</f>
        <v/>
      </c>
      <c r="F149" s="2" t="str">
        <f t="shared" si="6"/>
        <v>#pigeonhole_principle[#비둘기집 원리]</v>
      </c>
    </row>
    <row r="150" spans="1:6" ht="16.5" customHeight="1">
      <c r="A150" s="2" t="s">
        <v>153</v>
      </c>
      <c r="B150" s="2" t="str">
        <f t="shared" si="0"/>
        <v>#평면 그래프</v>
      </c>
      <c r="C150" s="2" t="str">
        <f t="shared" si="5"/>
        <v>#planar_graph</v>
      </c>
      <c r="D150" s="2">
        <v>1</v>
      </c>
      <c r="E150" s="3" t="str">
        <f>IFERROR(VLOOKUP(RIGHT(C150, LEN(C150) - 1),'post-link-extract'!$A:$E, 5, 0), "")</f>
        <v/>
      </c>
      <c r="F150" s="2" t="str">
        <f t="shared" si="6"/>
        <v>#planar_graph[#평면 그래프]</v>
      </c>
    </row>
    <row r="151" spans="1:6" ht="16.5" customHeight="1">
      <c r="A151" s="2" t="s">
        <v>154</v>
      </c>
      <c r="B151" s="2" t="str">
        <f t="shared" si="0"/>
        <v>#볼록 다각형 내부의 점 판정</v>
      </c>
      <c r="C151" s="2" t="str">
        <f t="shared" si="5"/>
        <v>#point_in_convex_polygon</v>
      </c>
      <c r="D151" s="2">
        <v>1</v>
      </c>
      <c r="E151" s="3" t="str">
        <f>IFERROR(VLOOKUP(RIGHT(C151, LEN(C151) - 1),'post-link-extract'!$A:$E, 5, 0), "")</f>
        <v/>
      </c>
      <c r="F151" s="2" t="str">
        <f t="shared" si="6"/>
        <v>#point_in_convex_polygon[#볼록 다각형 내부의 점 판정]</v>
      </c>
    </row>
    <row r="152" spans="1:6" ht="16.5" customHeight="1">
      <c r="A152" s="2" t="s">
        <v>155</v>
      </c>
      <c r="B152" s="2" t="str">
        <f t="shared" si="0"/>
        <v>#오목 다각형 내부의 점 판정</v>
      </c>
      <c r="C152" s="2" t="str">
        <f t="shared" si="5"/>
        <v>#point_in_non_convex_polygon</v>
      </c>
      <c r="D152" s="2">
        <v>1</v>
      </c>
      <c r="E152" s="3" t="str">
        <f>IFERROR(VLOOKUP(RIGHT(C152, LEN(C152) - 1),'post-link-extract'!$A:$E, 5, 0), "")</f>
        <v/>
      </c>
      <c r="F152" s="2" t="str">
        <f t="shared" si="6"/>
        <v>#point_in_non_convex_polygon[#오목 다각형 내부의 점 판정]</v>
      </c>
    </row>
    <row r="153" spans="1:6" ht="16.5" customHeight="1">
      <c r="A153" s="2" t="s">
        <v>156</v>
      </c>
      <c r="B153" s="2" t="str">
        <f t="shared" si="0"/>
        <v>#폴라드 로</v>
      </c>
      <c r="C153" s="2" t="str">
        <f t="shared" si="5"/>
        <v>#pollard_rho</v>
      </c>
      <c r="E153" s="3" t="str">
        <f>IFERROR(VLOOKUP(RIGHT(C153, LEN(C153) - 1),'post-link-extract'!$A:$E, 5, 0), "")</f>
        <v/>
      </c>
      <c r="F153" s="2" t="str">
        <f t="shared" si="6"/>
        <v>#pollard_rho[#폴라드 로]</v>
      </c>
    </row>
    <row r="154" spans="1:6" ht="16.5" customHeight="1">
      <c r="A154" s="2" t="s">
        <v>157</v>
      </c>
      <c r="B154" s="2" t="str">
        <f t="shared" si="0"/>
        <v>#다각형의 넓이</v>
      </c>
      <c r="C154" s="2" t="str">
        <f t="shared" si="5"/>
        <v>#polygon_area</v>
      </c>
      <c r="D154" s="2">
        <v>1</v>
      </c>
      <c r="E154" s="3" t="str">
        <f>IFERROR(VLOOKUP(RIGHT(C154, LEN(C154) - 1),'post-link-extract'!$A:$E, 5, 0), "")</f>
        <v/>
      </c>
      <c r="F154" s="2" t="str">
        <f t="shared" si="6"/>
        <v>#polygon_area[#다각형의 넓이]</v>
      </c>
    </row>
    <row r="155" spans="1:6" ht="16.5" customHeight="1">
      <c r="A155" s="2" t="s">
        <v>158</v>
      </c>
      <c r="B155" s="2" t="str">
        <f t="shared" si="0"/>
        <v>#다항식 보간법</v>
      </c>
      <c r="C155" s="2" t="str">
        <f t="shared" si="5"/>
        <v>#polynomial_interpolation</v>
      </c>
      <c r="D155" s="2">
        <v>1</v>
      </c>
      <c r="E155" s="3" t="str">
        <f>IFERROR(VLOOKUP(RIGHT(C155, LEN(C155) - 1),'post-link-extract'!$A:$E, 5, 0), "")</f>
        <v/>
      </c>
      <c r="F155" s="2" t="str">
        <f t="shared" si="6"/>
        <v>#polynomial_interpolation[#다항식 보간법]</v>
      </c>
    </row>
    <row r="156" spans="1:6" ht="16.5" customHeight="1">
      <c r="A156" s="2" t="s">
        <v>159</v>
      </c>
      <c r="B156" s="2" t="str">
        <f t="shared" si="0"/>
        <v>#런타임 전의 전처리</v>
      </c>
      <c r="C156" s="2" t="str">
        <f t="shared" si="5"/>
        <v>#precomputation</v>
      </c>
      <c r="D156" s="2">
        <v>1</v>
      </c>
      <c r="E156" s="3" t="str">
        <f>IFERROR(VLOOKUP(RIGHT(C156, LEN(C156) - 1),'post-link-extract'!$A:$E, 5, 0), "")</f>
        <v/>
      </c>
      <c r="F156" s="2" t="str">
        <f t="shared" si="6"/>
        <v>#precomputation[#런타임 전의 전처리]</v>
      </c>
    </row>
    <row r="157" spans="1:6" ht="16.5" customHeight="1">
      <c r="A157" s="2" t="s">
        <v>160</v>
      </c>
      <c r="B157" s="2" t="str">
        <f t="shared" si="0"/>
        <v>#누적 합</v>
      </c>
      <c r="C157" s="2" t="str">
        <f t="shared" si="5"/>
        <v>#prefix_sum</v>
      </c>
      <c r="D157" s="2">
        <v>1</v>
      </c>
      <c r="E157" s="3" t="str">
        <f>IFERROR(VLOOKUP(RIGHT(C157, LEN(C157) - 1),'post-link-extract'!$A:$E, 5, 0), "")</f>
        <v/>
      </c>
      <c r="F157" s="2" t="str">
        <f t="shared" si="6"/>
        <v>#prefix_sum[#누적 합]</v>
      </c>
    </row>
    <row r="158" spans="1:6" ht="16.5" customHeight="1">
      <c r="A158" s="2" t="s">
        <v>161</v>
      </c>
      <c r="B158" s="2" t="str">
        <f t="shared" si="0"/>
        <v>#소수 판정</v>
      </c>
      <c r="C158" s="2" t="str">
        <f t="shared" si="5"/>
        <v>#primality_test</v>
      </c>
      <c r="E158" s="3" t="str">
        <f>IFERROR(VLOOKUP(RIGHT(C158, LEN(C158) - 1),'post-link-extract'!$A:$E, 5, 0), "")</f>
        <v/>
      </c>
      <c r="F158" s="2" t="str">
        <f t="shared" si="6"/>
        <v>#primality_test[#소수 판정]</v>
      </c>
    </row>
    <row r="159" spans="1:6" ht="16.5" customHeight="1">
      <c r="A159" s="2" t="s">
        <v>162</v>
      </c>
      <c r="B159" s="2" t="str">
        <f t="shared" si="0"/>
        <v>#우선순위 큐</v>
      </c>
      <c r="C159" s="2" t="str">
        <f t="shared" si="5"/>
        <v>#priority_queue</v>
      </c>
      <c r="E159" s="3" t="str">
        <f>IFERROR(VLOOKUP(RIGHT(C159, LEN(C159) - 1),'post-link-extract'!$A:$E, 5, 0), "")</f>
        <v/>
      </c>
      <c r="F159" s="2" t="str">
        <f t="shared" si="6"/>
        <v>#priority_queue[#우선순위 큐]</v>
      </c>
    </row>
    <row r="160" spans="1:6" ht="16.5" customHeight="1">
      <c r="A160" s="2" t="s">
        <v>163</v>
      </c>
      <c r="B160" s="2" t="str">
        <f t="shared" si="0"/>
        <v>#확률론</v>
      </c>
      <c r="C160" s="2" t="str">
        <f t="shared" si="5"/>
        <v>#probability</v>
      </c>
      <c r="D160" s="2">
        <v>1</v>
      </c>
      <c r="E160" s="3" t="str">
        <f>IFERROR(VLOOKUP(RIGHT(C160, LEN(C160) - 1),'post-link-extract'!$A:$E, 5, 0), "")</f>
        <v/>
      </c>
      <c r="F160" s="2" t="str">
        <f t="shared" si="6"/>
        <v>#probability[#확률론]</v>
      </c>
    </row>
    <row r="161" spans="1:6" ht="16.5" customHeight="1">
      <c r="A161" s="2" t="s">
        <v>164</v>
      </c>
      <c r="B161" s="2" t="str">
        <f t="shared" si="0"/>
        <v>#퍼시스턴트 세그먼트 트리</v>
      </c>
      <c r="C161" s="2" t="str">
        <f t="shared" si="5"/>
        <v>#pst</v>
      </c>
      <c r="E161" s="3" t="str">
        <f>IFERROR(VLOOKUP(RIGHT(C161, LEN(C161) - 1),'post-link-extract'!$A:$E, 5, 0), "")</f>
        <v/>
      </c>
      <c r="F161" s="2" t="str">
        <f t="shared" si="6"/>
        <v>#pst[#퍼시스턴트 세그먼트 트리]</v>
      </c>
    </row>
    <row r="162" spans="1:6" ht="16.5" customHeight="1">
      <c r="A162" s="2" t="s">
        <v>165</v>
      </c>
      <c r="B162" s="2" t="str">
        <f t="shared" si="0"/>
        <v>#피타고라스 정리</v>
      </c>
      <c r="C162" s="2" t="str">
        <f t="shared" si="5"/>
        <v>#pythagoras</v>
      </c>
      <c r="D162" s="2">
        <v>1</v>
      </c>
      <c r="E162" s="3" t="str">
        <f>IFERROR(VLOOKUP(RIGHT(C162, LEN(C162) - 1),'post-link-extract'!$A:$E, 5, 0), "")</f>
        <v/>
      </c>
      <c r="F162" s="2" t="str">
        <f t="shared" si="6"/>
        <v>#pythagoras[#피타고라스 정리]</v>
      </c>
    </row>
    <row r="163" spans="1:6" ht="16.5" customHeight="1">
      <c r="A163" s="2" t="s">
        <v>166</v>
      </c>
      <c r="B163" s="2" t="str">
        <f t="shared" si="0"/>
        <v>#큐</v>
      </c>
      <c r="C163" s="2" t="str">
        <f t="shared" si="5"/>
        <v>#queue</v>
      </c>
      <c r="E163" s="3" t="str">
        <f>IFERROR(VLOOKUP(RIGHT(C163, LEN(C163) - 1),'post-link-extract'!$A:$E, 5, 0), "")</f>
        <v/>
      </c>
      <c r="F163" s="2" t="str">
        <f t="shared" si="6"/>
        <v>#queue[#큐]</v>
      </c>
    </row>
    <row r="164" spans="1:6" ht="16.5" customHeight="1">
      <c r="A164" s="2" t="s">
        <v>167</v>
      </c>
      <c r="B164" s="2" t="str">
        <f t="shared" si="0"/>
        <v>#라빈–카프</v>
      </c>
      <c r="C164" s="2" t="str">
        <f t="shared" si="5"/>
        <v>#rabin_karp</v>
      </c>
      <c r="E164" s="3" t="str">
        <f>IFERROR(VLOOKUP(RIGHT(C164, LEN(C164) - 1),'post-link-extract'!$A:$E, 5, 0), "")</f>
        <v/>
      </c>
      <c r="F164" s="2" t="str">
        <f t="shared" si="6"/>
        <v>#rabin_karp[#라빈–카프]</v>
      </c>
    </row>
    <row r="165" spans="1:6" ht="16.5" customHeight="1">
      <c r="A165" s="2" t="s">
        <v>168</v>
      </c>
      <c r="B165" s="2" t="str">
        <f t="shared" si="0"/>
        <v>#무작위화</v>
      </c>
      <c r="C165" s="2" t="str">
        <f t="shared" si="5"/>
        <v>#randomization</v>
      </c>
      <c r="D165" s="2">
        <v>1</v>
      </c>
      <c r="E165" s="3" t="str">
        <f>IFERROR(VLOOKUP(RIGHT(C165, LEN(C165) - 1),'post-link-extract'!$A:$E, 5, 0), "")</f>
        <v/>
      </c>
      <c r="F165" s="2" t="str">
        <f t="shared" si="6"/>
        <v>#randomization[#무작위화]</v>
      </c>
    </row>
    <row r="166" spans="1:6" ht="16.5" customHeight="1">
      <c r="A166" s="2" t="s">
        <v>169</v>
      </c>
      <c r="B166" s="2" t="str">
        <f t="shared" si="0"/>
        <v>#레드-블랙 트리</v>
      </c>
      <c r="C166" s="2" t="str">
        <f t="shared" si="5"/>
        <v>#rb_tree</v>
      </c>
      <c r="E166" s="3" t="str">
        <f>IFERROR(VLOOKUP(RIGHT(C166, LEN(C166) - 1),'post-link-extract'!$A:$E, 5, 0), "")</f>
        <v/>
      </c>
      <c r="F166" s="2" t="str">
        <f t="shared" si="6"/>
        <v>#rb_tree[#레드-블랙 트리]</v>
      </c>
    </row>
    <row r="167" spans="1:6" ht="16.5" customHeight="1">
      <c r="A167" s="2" t="s">
        <v>170</v>
      </c>
      <c r="B167" s="2" t="str">
        <f t="shared" si="0"/>
        <v>#재귀</v>
      </c>
      <c r="C167" s="2" t="str">
        <f t="shared" si="5"/>
        <v>#recursion</v>
      </c>
      <c r="E167" s="3" t="str">
        <f>IFERROR(VLOOKUP(RIGHT(C167, LEN(C167) - 1),'post-link-extract'!$A:$E, 5, 0), "")</f>
        <v/>
      </c>
      <c r="F167" s="2" t="str">
        <f t="shared" si="6"/>
        <v>#recursion[#재귀]</v>
      </c>
    </row>
    <row r="168" spans="1:6" ht="16.5" customHeight="1">
      <c r="A168" s="2" t="s">
        <v>171</v>
      </c>
      <c r="B168" s="2" t="str">
        <f t="shared" si="0"/>
        <v>#정규 표현식</v>
      </c>
      <c r="C168" s="2" t="str">
        <f t="shared" si="5"/>
        <v>#regex</v>
      </c>
      <c r="D168" s="2">
        <v>1</v>
      </c>
      <c r="E168" s="3" t="str">
        <f>IFERROR(VLOOKUP(RIGHT(C168, LEN(C168) - 1),'post-link-extract'!$A:$E, 5, 0), "")</f>
        <v/>
      </c>
      <c r="F168" s="2" t="str">
        <f t="shared" si="6"/>
        <v>#regex[#정규 표현식]</v>
      </c>
    </row>
    <row r="169" spans="1:6" ht="16.5" customHeight="1">
      <c r="A169" s="2" t="s">
        <v>172</v>
      </c>
      <c r="B169" s="2" t="str">
        <f t="shared" si="0"/>
        <v>#로프</v>
      </c>
      <c r="C169" s="2" t="str">
        <f t="shared" si="5"/>
        <v>#rope</v>
      </c>
      <c r="D169" s="2">
        <v>1</v>
      </c>
      <c r="E169" s="3" t="str">
        <f>IFERROR(VLOOKUP(RIGHT(C169, LEN(C169) - 1),'post-link-extract'!$A:$E, 5, 0), "")</f>
        <v/>
      </c>
      <c r="F169" s="2" t="str">
        <f t="shared" si="6"/>
        <v>#rope[#로프]</v>
      </c>
    </row>
    <row r="170" spans="1:6" ht="16.5" customHeight="1">
      <c r="A170" s="2" t="s">
        <v>173</v>
      </c>
      <c r="B170" s="2" t="str">
        <f t="shared" si="0"/>
        <v>#회전하는 캘리퍼스</v>
      </c>
      <c r="C170" s="2" t="str">
        <f t="shared" si="5"/>
        <v>#rotating_calipers</v>
      </c>
      <c r="E170" s="3" t="str">
        <f>IFERROR(VLOOKUP(RIGHT(C170, LEN(C170) - 1),'post-link-extract'!$A:$E, 5, 0), "")</f>
        <v/>
      </c>
      <c r="F170" s="2" t="str">
        <f t="shared" si="6"/>
        <v>#rotating_calipers[#회전하는 캘리퍼스]</v>
      </c>
    </row>
    <row r="171" spans="1:6" ht="16.5" customHeight="1">
      <c r="A171" s="2" t="s">
        <v>174</v>
      </c>
      <c r="B171" s="2" t="str">
        <f t="shared" si="0"/>
        <v>#강한 연결 요소</v>
      </c>
      <c r="C171" s="2" t="str">
        <f t="shared" si="5"/>
        <v>#scc</v>
      </c>
      <c r="E171" s="3" t="str">
        <f>IFERROR(VLOOKUP(RIGHT(C171, LEN(C171) - 1),'post-link-extract'!$A:$E, 5, 0), "")</f>
        <v/>
      </c>
      <c r="F171" s="2" t="str">
        <f t="shared" si="6"/>
        <v>#scc[#강한 연결 요소]</v>
      </c>
    </row>
    <row r="172" spans="1:6" ht="16.5" customHeight="1">
      <c r="A172" s="2" t="s">
        <v>175</v>
      </c>
      <c r="B172" s="2" t="str">
        <f t="shared" si="0"/>
        <v>#세그먼트 트리</v>
      </c>
      <c r="C172" s="2" t="str">
        <f t="shared" si="5"/>
        <v>#segtree</v>
      </c>
      <c r="E172" s="3" t="str">
        <f>IFERROR(VLOOKUP(RIGHT(C172, LEN(C172) - 1),'post-link-extract'!$A:$E, 5, 0), "")</f>
        <v>post/2024/01/11/segtree.html</v>
      </c>
      <c r="F172" s="2" t="str">
        <f t="shared" si="6"/>
        <v>#segtree[&lt;a href="post/2024/01/11/segtree.html"&gt;#세그먼트 트리&lt;/a&gt;]</v>
      </c>
    </row>
    <row r="173" spans="1:6" ht="16.5" customHeight="1">
      <c r="A173" s="2" t="s">
        <v>176</v>
      </c>
      <c r="B173" s="2" t="str">
        <f t="shared" si="0"/>
        <v>#최단 경로</v>
      </c>
      <c r="C173" s="2" t="str">
        <f t="shared" si="5"/>
        <v>#shortest_path</v>
      </c>
      <c r="E173" s="3" t="str">
        <f>IFERROR(VLOOKUP(RIGHT(C173, LEN(C173) - 1),'post-link-extract'!$A:$E, 5, 0), "")</f>
        <v/>
      </c>
      <c r="F173" s="2" t="str">
        <f t="shared" si="6"/>
        <v>#shortest_path[#최단 경로]</v>
      </c>
    </row>
    <row r="174" spans="1:6" ht="16.5" customHeight="1">
      <c r="A174" s="2" t="s">
        <v>177</v>
      </c>
      <c r="B174" s="2" t="str">
        <f t="shared" si="0"/>
        <v>#에라토스테네스의 체</v>
      </c>
      <c r="C174" s="2" t="str">
        <f t="shared" si="5"/>
        <v>#sieve</v>
      </c>
      <c r="E174" s="3" t="str">
        <f>IFERROR(VLOOKUP(RIGHT(C174, LEN(C174) - 1),'post-link-extract'!$A:$E, 5, 0), "")</f>
        <v/>
      </c>
      <c r="F174" s="2" t="str">
        <f t="shared" si="6"/>
        <v>#sieve[#에라토스테네스의 체]</v>
      </c>
    </row>
    <row r="175" spans="1:6" ht="16.5" customHeight="1">
      <c r="A175" s="2" t="s">
        <v>178</v>
      </c>
      <c r="B175" s="2" t="str">
        <f t="shared" si="0"/>
        <v>#담금질 기법</v>
      </c>
      <c r="C175" s="2" t="str">
        <f t="shared" si="5"/>
        <v>#simulated_annealing</v>
      </c>
      <c r="D175" s="2">
        <v>1</v>
      </c>
      <c r="E175" s="3" t="str">
        <f>IFERROR(VLOOKUP(RIGHT(C175, LEN(C175) - 1),'post-link-extract'!$A:$E, 5, 0), "")</f>
        <v/>
      </c>
      <c r="F175" s="2" t="str">
        <f t="shared" si="6"/>
        <v>#simulated_annealing[#담금질 기법]</v>
      </c>
    </row>
    <row r="176" spans="1:6" ht="16.5" customHeight="1">
      <c r="A176" s="2" t="s">
        <v>179</v>
      </c>
      <c r="B176" s="2" t="str">
        <f t="shared" si="0"/>
        <v>#시뮬레이션</v>
      </c>
      <c r="C176" s="2" t="str">
        <f t="shared" si="5"/>
        <v>#simulation</v>
      </c>
      <c r="D176" s="2">
        <v>1</v>
      </c>
      <c r="E176" s="3" t="str">
        <f>IFERROR(VLOOKUP(RIGHT(C176, LEN(C176) - 1),'post-link-extract'!$A:$E, 5, 0), "")</f>
        <v/>
      </c>
      <c r="F176" s="2" t="str">
        <f t="shared" si="6"/>
        <v>#simulation[#시뮬레이션]</v>
      </c>
    </row>
    <row r="177" spans="1:6" ht="16.5" customHeight="1">
      <c r="A177" s="2" t="s">
        <v>180</v>
      </c>
      <c r="B177" s="2" t="str">
        <f t="shared" si="0"/>
        <v>#슬라이딩 윈도우</v>
      </c>
      <c r="C177" s="2" t="str">
        <f t="shared" si="5"/>
        <v>#sliding_window</v>
      </c>
      <c r="E177" s="3" t="str">
        <f>IFERROR(VLOOKUP(RIGHT(C177, LEN(C177) - 1),'post-link-extract'!$A:$E, 5, 0), "")</f>
        <v/>
      </c>
      <c r="F177" s="2" t="str">
        <f t="shared" si="6"/>
        <v>#sliding_window[#슬라이딩 윈도우]</v>
      </c>
    </row>
    <row r="178" spans="1:6" ht="16.5" customHeight="1">
      <c r="A178" s="2" t="s">
        <v>181</v>
      </c>
      <c r="B178" s="2" t="str">
        <f t="shared" si="0"/>
        <v>#함수 개형을 이용한 최적화</v>
      </c>
      <c r="C178" s="2" t="str">
        <f t="shared" si="5"/>
        <v>#slope_trick</v>
      </c>
      <c r="D178" s="2">
        <v>1</v>
      </c>
      <c r="E178" s="3" t="str">
        <f>IFERROR(VLOOKUP(RIGHT(C178, LEN(C178) - 1),'post-link-extract'!$A:$E, 5, 0), "")</f>
        <v/>
      </c>
      <c r="F178" s="2" t="str">
        <f t="shared" si="6"/>
        <v>#slope_trick[#함수 개형을 이용한 최적화]</v>
      </c>
    </row>
    <row r="179" spans="1:6" ht="16.5" customHeight="1">
      <c r="A179" s="2" t="s">
        <v>182</v>
      </c>
      <c r="B179" s="2" t="str">
        <f t="shared" si="0"/>
        <v>#작은 집합에서 큰 집합으로 합치는 테크닉</v>
      </c>
      <c r="C179" s="2" t="str">
        <f t="shared" si="5"/>
        <v>#smaller_to_larger</v>
      </c>
      <c r="D179" s="2">
        <v>1</v>
      </c>
      <c r="E179" s="3" t="str">
        <f>IFERROR(VLOOKUP(RIGHT(C179, LEN(C179) - 1),'post-link-extract'!$A:$E, 5, 0), "")</f>
        <v/>
      </c>
      <c r="F179" s="2" t="str">
        <f t="shared" si="6"/>
        <v>#smaller_to_larger[#작은 집합에서 큰 집합으로 합치는 테크닉]</v>
      </c>
    </row>
    <row r="180" spans="1:6" ht="16.5" customHeight="1">
      <c r="A180" s="2" t="s">
        <v>183</v>
      </c>
      <c r="B180" s="2" t="str">
        <f t="shared" si="0"/>
        <v>#정렬</v>
      </c>
      <c r="C180" s="2" t="str">
        <f t="shared" si="5"/>
        <v>#sorting</v>
      </c>
      <c r="E180" s="3" t="str">
        <f>IFERROR(VLOOKUP(RIGHT(C180, LEN(C180) - 1),'post-link-extract'!$A:$E, 5, 0), "")</f>
        <v/>
      </c>
      <c r="F180" s="2" t="str">
        <f t="shared" si="6"/>
        <v>#sorting[#정렬]</v>
      </c>
    </row>
    <row r="181" spans="1:6" ht="16.5" customHeight="1">
      <c r="A181" s="2" t="s">
        <v>184</v>
      </c>
      <c r="B181" s="2" t="str">
        <f t="shared" si="0"/>
        <v>#희소 배열</v>
      </c>
      <c r="C181" s="2" t="str">
        <f t="shared" si="5"/>
        <v>#sparse_table</v>
      </c>
      <c r="D181" s="2">
        <v>1</v>
      </c>
      <c r="E181" s="3" t="str">
        <f>IFERROR(VLOOKUP(RIGHT(C181, LEN(C181) - 1),'post-link-extract'!$A:$E, 5, 0), "")</f>
        <v/>
      </c>
      <c r="F181" s="2" t="str">
        <f t="shared" si="6"/>
        <v>#sparse_table[#희소 배열]</v>
      </c>
    </row>
    <row r="182" spans="1:6" ht="16.5" customHeight="1">
      <c r="A182" s="2" t="s">
        <v>185</v>
      </c>
      <c r="B182" s="2" t="str">
        <f t="shared" si="0"/>
        <v>#스플레이 트리</v>
      </c>
      <c r="C182" s="2" t="str">
        <f t="shared" si="5"/>
        <v>#splay_tree</v>
      </c>
      <c r="E182" s="3" t="str">
        <f>IFERROR(VLOOKUP(RIGHT(C182, LEN(C182) - 1),'post-link-extract'!$A:$E, 5, 0), "")</f>
        <v/>
      </c>
      <c r="F182" s="2" t="str">
        <f t="shared" si="6"/>
        <v>#splay_tree[#스플레이 트리]</v>
      </c>
    </row>
    <row r="183" spans="1:6" ht="16.5" customHeight="1">
      <c r="A183" s="2" t="s">
        <v>186</v>
      </c>
      <c r="B183" s="2" t="str">
        <f t="shared" si="0"/>
        <v>#스프라그–그런디 정리</v>
      </c>
      <c r="C183" s="2" t="str">
        <f t="shared" si="5"/>
        <v>#sprague_grundy</v>
      </c>
      <c r="E183" s="3" t="str">
        <f>IFERROR(VLOOKUP(RIGHT(C183, LEN(C183) - 1),'post-link-extract'!$A:$E, 5, 0), "")</f>
        <v/>
      </c>
      <c r="F183" s="2" t="str">
        <f t="shared" si="6"/>
        <v>#sprague_grundy[#스프라그–그런디 정리]</v>
      </c>
    </row>
    <row r="184" spans="1:6" ht="16.5" customHeight="1">
      <c r="A184" s="2" t="s">
        <v>187</v>
      </c>
      <c r="B184" s="2" t="str">
        <f t="shared" si="0"/>
        <v>#제곱근 분할법</v>
      </c>
      <c r="C184" s="2" t="str">
        <f t="shared" si="5"/>
        <v>#sqrt_decomposition</v>
      </c>
      <c r="E184" s="3" t="str">
        <f>IFERROR(VLOOKUP(RIGHT(C184, LEN(C184) - 1),'post-link-extract'!$A:$E, 5, 0), "")</f>
        <v/>
      </c>
      <c r="F184" s="2" t="str">
        <f t="shared" si="6"/>
        <v>#sqrt_decomposition[#제곱근 분할법]</v>
      </c>
    </row>
    <row r="185" spans="1:6" ht="16.5" customHeight="1">
      <c r="A185" s="2" t="s">
        <v>188</v>
      </c>
      <c r="B185" s="2" t="str">
        <f t="shared" si="0"/>
        <v>#안정 결혼 문제</v>
      </c>
      <c r="C185" s="2" t="str">
        <f t="shared" si="5"/>
        <v>#stable_marriage</v>
      </c>
      <c r="D185" s="2">
        <v>1</v>
      </c>
      <c r="E185" s="3" t="str">
        <f>IFERROR(VLOOKUP(RIGHT(C185, LEN(C185) - 1),'post-link-extract'!$A:$E, 5, 0), "")</f>
        <v/>
      </c>
      <c r="F185" s="2" t="str">
        <f t="shared" si="6"/>
        <v>#stable_marriage[#안정 결혼 문제]</v>
      </c>
    </row>
    <row r="186" spans="1:6" ht="16.5" customHeight="1">
      <c r="A186" s="2" t="s">
        <v>189</v>
      </c>
      <c r="B186" s="2" t="str">
        <f t="shared" si="0"/>
        <v>#스택</v>
      </c>
      <c r="C186" s="2" t="str">
        <f t="shared" si="5"/>
        <v>#stack</v>
      </c>
      <c r="E186" s="3" t="str">
        <f>IFERROR(VLOOKUP(RIGHT(C186, LEN(C186) - 1),'post-link-extract'!$A:$E, 5, 0), "")</f>
        <v/>
      </c>
      <c r="F186" s="2" t="str">
        <f t="shared" si="6"/>
        <v>#stack[#스택]</v>
      </c>
    </row>
    <row r="187" spans="1:6" ht="16.5" customHeight="1">
      <c r="A187" s="2" t="s">
        <v>190</v>
      </c>
      <c r="B187" s="2" t="str">
        <f t="shared" si="0"/>
        <v>#통계학</v>
      </c>
      <c r="C187" s="2" t="str">
        <f t="shared" si="5"/>
        <v>#statistics</v>
      </c>
      <c r="D187" s="2">
        <v>1</v>
      </c>
      <c r="E187" s="3" t="str">
        <f>IFERROR(VLOOKUP(RIGHT(C187, LEN(C187) - 1),'post-link-extract'!$A:$E, 5, 0), "")</f>
        <v/>
      </c>
      <c r="F187" s="2" t="str">
        <f t="shared" si="6"/>
        <v>#statistics[#통계학]</v>
      </c>
    </row>
    <row r="188" spans="1:6" ht="16.5" customHeight="1">
      <c r="A188" s="2" t="s">
        <v>191</v>
      </c>
      <c r="B188" s="2" t="str">
        <f t="shared" si="0"/>
        <v>#스토어–바그너</v>
      </c>
      <c r="C188" s="2" t="str">
        <f t="shared" si="5"/>
        <v>#stoer_wagner</v>
      </c>
      <c r="D188" s="2">
        <v>1</v>
      </c>
      <c r="E188" s="3" t="str">
        <f>IFERROR(VLOOKUP(RIGHT(C188, LEN(C188) - 1),'post-link-extract'!$A:$E, 5, 0), "")</f>
        <v/>
      </c>
      <c r="F188" s="2" t="str">
        <f t="shared" si="6"/>
        <v>#stoer_wagner[#스토어–바그너]</v>
      </c>
    </row>
    <row r="189" spans="1:6" ht="16.5" customHeight="1">
      <c r="A189" s="2" t="s">
        <v>192</v>
      </c>
      <c r="B189" s="2" t="str">
        <f t="shared" si="0"/>
        <v>#문자열</v>
      </c>
      <c r="C189" s="2" t="str">
        <f t="shared" si="5"/>
        <v>#string</v>
      </c>
      <c r="E189" s="3" t="str">
        <f>IFERROR(VLOOKUP(RIGHT(C189, LEN(C189) - 1),'post-link-extract'!$A:$E, 5, 0), "")</f>
        <v/>
      </c>
      <c r="F189" s="2" t="str">
        <f t="shared" si="6"/>
        <v>#string[#문자열]</v>
      </c>
    </row>
    <row r="190" spans="1:6" ht="16.5" customHeight="1">
      <c r="A190" s="2" t="s">
        <v>193</v>
      </c>
      <c r="B190" s="2" t="str">
        <f t="shared" si="0"/>
        <v>#접미사 배열과 LCP 배열</v>
      </c>
      <c r="C190" s="2" t="str">
        <f t="shared" si="5"/>
        <v>#suffix_array</v>
      </c>
      <c r="E190" s="3" t="str">
        <f>IFERROR(VLOOKUP(RIGHT(C190, LEN(C190) - 1),'post-link-extract'!$A:$E, 5, 0), "")</f>
        <v/>
      </c>
      <c r="F190" s="2" t="str">
        <f t="shared" si="6"/>
        <v>#suffix_array[#접미사 배열과 LCP 배열]</v>
      </c>
    </row>
    <row r="191" spans="1:6" ht="16.5" customHeight="1">
      <c r="A191" s="2" t="s">
        <v>194</v>
      </c>
      <c r="B191" s="2" t="str">
        <f t="shared" si="0"/>
        <v>#접미사 트리</v>
      </c>
      <c r="C191" s="2" t="str">
        <f t="shared" si="5"/>
        <v>#suffix_tree</v>
      </c>
      <c r="D191" s="2">
        <v>1</v>
      </c>
      <c r="E191" s="3" t="str">
        <f>IFERROR(VLOOKUP(RIGHT(C191, LEN(C191) - 1),'post-link-extract'!$A:$E, 5, 0), "")</f>
        <v/>
      </c>
      <c r="F191" s="2" t="str">
        <f t="shared" si="6"/>
        <v>#suffix_tree[#접미사 트리]</v>
      </c>
    </row>
    <row r="192" spans="1:6" ht="16.5" customHeight="1">
      <c r="A192" s="2" t="s">
        <v>195</v>
      </c>
      <c r="B192" s="2" t="str">
        <f t="shared" si="0"/>
        <v>#스위핑</v>
      </c>
      <c r="C192" s="2" t="str">
        <f t="shared" si="5"/>
        <v>#sweeping</v>
      </c>
      <c r="E192" s="3" t="str">
        <f>IFERROR(VLOOKUP(RIGHT(C192, LEN(C192) - 1),'post-link-extract'!$A:$E, 5, 0), "")</f>
        <v/>
      </c>
      <c r="F192" s="2" t="str">
        <f t="shared" si="6"/>
        <v>#sweeping[#스위핑]</v>
      </c>
    </row>
    <row r="193" spans="1:6" ht="16.5" customHeight="1">
      <c r="A193" s="2" t="s">
        <v>196</v>
      </c>
      <c r="B193" s="2" t="str">
        <f t="shared" si="0"/>
        <v>#삼분 탐색</v>
      </c>
      <c r="C193" s="2" t="str">
        <f t="shared" si="5"/>
        <v>#ternary_search</v>
      </c>
      <c r="D193" s="2">
        <v>1</v>
      </c>
      <c r="E193" s="3" t="str">
        <f>IFERROR(VLOOKUP(RIGHT(C193, LEN(C193) - 1),'post-link-extract'!$A:$E, 5, 0), "")</f>
        <v/>
      </c>
      <c r="F193" s="2" t="str">
        <f t="shared" si="6"/>
        <v>#ternary_search[#삼분 탐색]</v>
      </c>
    </row>
    <row r="194" spans="1:6" ht="16.5" customHeight="1">
      <c r="A194" s="2" t="s">
        <v>197</v>
      </c>
      <c r="B194" s="2" t="str">
        <f t="shared" si="0"/>
        <v>#탑 트리</v>
      </c>
      <c r="C194" s="2" t="str">
        <f t="shared" si="5"/>
        <v>#top_tree</v>
      </c>
      <c r="D194" s="2">
        <v>1</v>
      </c>
      <c r="E194" s="3" t="str">
        <f>IFERROR(VLOOKUP(RIGHT(C194, LEN(C194) - 1),'post-link-extract'!$A:$E, 5, 0), "")</f>
        <v/>
      </c>
      <c r="F194" s="2" t="str">
        <f t="shared" si="6"/>
        <v>#top_tree[#탑 트리]</v>
      </c>
    </row>
    <row r="195" spans="1:6" ht="16.5" customHeight="1">
      <c r="A195" s="2" t="s">
        <v>198</v>
      </c>
      <c r="B195" s="2" t="str">
        <f t="shared" si="0"/>
        <v>#위상 정렬</v>
      </c>
      <c r="C195" s="2" t="str">
        <f t="shared" ref="C195:C206" si="7">_xlfn.CONCAT("#", TRIM(RIGHT(SUBSTITUTE(A195," ",REPT(" ",100)),100)))</f>
        <v>#topological_sorting</v>
      </c>
      <c r="E195" s="3" t="str">
        <f>IFERROR(VLOOKUP(RIGHT(C195, LEN(C195) - 1),'post-link-extract'!$A:$E, 5, 0), "")</f>
        <v/>
      </c>
      <c r="F195" s="2" t="str">
        <f t="shared" ref="F195:F206" si="8">IF(LEN(E195)=0, CONCATENATE(C195, "[", B195, "]"), CONCATENATE(C195,"[&lt;a href=""", E195, """&gt;", B195, "&lt;/a&gt;]"))</f>
        <v>#topological_sorting[#위상 정렬]</v>
      </c>
    </row>
    <row r="196" spans="1:6" ht="16.5" customHeight="1">
      <c r="A196" s="2" t="s">
        <v>199</v>
      </c>
      <c r="B196" s="2" t="str">
        <f t="shared" si="0"/>
        <v>#트리 압축</v>
      </c>
      <c r="C196" s="2" t="str">
        <f t="shared" si="7"/>
        <v>#tree_compression</v>
      </c>
      <c r="D196" s="2">
        <v>1</v>
      </c>
      <c r="E196" s="3" t="str">
        <f>IFERROR(VLOOKUP(RIGHT(C196, LEN(C196) - 1),'post-link-extract'!$A:$E, 5, 0), "")</f>
        <v/>
      </c>
      <c r="F196" s="2" t="str">
        <f t="shared" si="8"/>
        <v>#tree_compression[#트리 압축]</v>
      </c>
    </row>
    <row r="197" spans="1:6" ht="16.5" customHeight="1">
      <c r="A197" s="2" t="s">
        <v>200</v>
      </c>
      <c r="B197" s="2" t="str">
        <f t="shared" si="0"/>
        <v>#트리 분할</v>
      </c>
      <c r="C197" s="2" t="str">
        <f t="shared" si="7"/>
        <v>#tree_decomposition</v>
      </c>
      <c r="D197" s="2">
        <v>1</v>
      </c>
      <c r="E197" s="3" t="str">
        <f>IFERROR(VLOOKUP(RIGHT(C197, LEN(C197) - 1),'post-link-extract'!$A:$E, 5, 0), "")</f>
        <v/>
      </c>
      <c r="F197" s="2" t="str">
        <f t="shared" si="8"/>
        <v>#tree_decomposition[#트리 분할]</v>
      </c>
    </row>
    <row r="198" spans="1:6" ht="16.5" customHeight="1">
      <c r="A198" s="2" t="s">
        <v>201</v>
      </c>
      <c r="B198" s="2" t="str">
        <f t="shared" si="0"/>
        <v>#트리 동형 사상</v>
      </c>
      <c r="C198" s="2" t="str">
        <f t="shared" si="7"/>
        <v>#tree_isomorphism</v>
      </c>
      <c r="D198" s="2">
        <v>1</v>
      </c>
      <c r="E198" s="3" t="str">
        <f>IFERROR(VLOOKUP(RIGHT(C198, LEN(C198) - 1),'post-link-extract'!$A:$E, 5, 0), "")</f>
        <v/>
      </c>
      <c r="F198" s="2" t="str">
        <f t="shared" si="8"/>
        <v>#tree_isomorphism[#트리 동형 사상]</v>
      </c>
    </row>
    <row r="199" spans="1:6" ht="16.5" customHeight="1">
      <c r="A199" s="2" t="s">
        <v>202</v>
      </c>
      <c r="B199" s="2" t="str">
        <f t="shared" si="0"/>
        <v>#트리를 사용한 집합과 맵</v>
      </c>
      <c r="C199" s="2" t="str">
        <f t="shared" si="7"/>
        <v>#tree_set</v>
      </c>
      <c r="E199" s="3" t="str">
        <f>IFERROR(VLOOKUP(RIGHT(C199, LEN(C199) - 1),'post-link-extract'!$A:$E, 5, 0), "")</f>
        <v/>
      </c>
      <c r="F199" s="2" t="str">
        <f t="shared" si="8"/>
        <v>#tree_set[#트리를 사용한 집합과 맵]</v>
      </c>
    </row>
    <row r="200" spans="1:6" ht="16.5" customHeight="1">
      <c r="A200" s="2" t="s">
        <v>203</v>
      </c>
      <c r="B200" s="2" t="str">
        <f t="shared" si="0"/>
        <v>#트리</v>
      </c>
      <c r="C200" s="2" t="str">
        <f t="shared" si="7"/>
        <v>#trees</v>
      </c>
      <c r="E200" s="3" t="str">
        <f>IFERROR(VLOOKUP(RIGHT(C200, LEN(C200) - 1),'post-link-extract'!$A:$E, 5, 0), "")</f>
        <v/>
      </c>
      <c r="F200" s="2" t="str">
        <f t="shared" si="8"/>
        <v>#trees[#트리]</v>
      </c>
    </row>
    <row r="201" spans="1:6" ht="16.5" customHeight="1">
      <c r="A201" s="2" t="s">
        <v>204</v>
      </c>
      <c r="B201" s="2" t="str">
        <f t="shared" si="0"/>
        <v>#트라이</v>
      </c>
      <c r="C201" s="2" t="str">
        <f t="shared" si="7"/>
        <v>#trie</v>
      </c>
      <c r="E201" s="3" t="str">
        <f>IFERROR(VLOOKUP(RIGHT(C201, LEN(C201) - 1),'post-link-extract'!$A:$E, 5, 0), "")</f>
        <v>post/2024/01/03/trie.html</v>
      </c>
      <c r="F201" s="2" t="str">
        <f t="shared" si="8"/>
        <v>#trie[&lt;a href="post/2024/01/03/trie.html"&gt;#트라이&lt;/a&gt;]</v>
      </c>
    </row>
    <row r="202" spans="1:6" ht="16.5" customHeight="1">
      <c r="A202" s="2" t="s">
        <v>205</v>
      </c>
      <c r="B202" s="2" t="str">
        <f t="shared" si="0"/>
        <v>#외판원 순회 문제</v>
      </c>
      <c r="C202" s="2" t="str">
        <f t="shared" si="7"/>
        <v>#tsp</v>
      </c>
      <c r="E202" s="3" t="str">
        <f>IFERROR(VLOOKUP(RIGHT(C202, LEN(C202) - 1),'post-link-extract'!$A:$E, 5, 0), "")</f>
        <v/>
      </c>
      <c r="F202" s="2" t="str">
        <f t="shared" si="8"/>
        <v>#tsp[#외판원 순회 문제]</v>
      </c>
    </row>
    <row r="203" spans="1:6" ht="16.5" customHeight="1">
      <c r="A203" s="2" t="s">
        <v>206</v>
      </c>
      <c r="B203" s="2" t="str">
        <f t="shared" si="0"/>
        <v>#두 포인터</v>
      </c>
      <c r="C203" s="2" t="str">
        <f t="shared" si="7"/>
        <v>#two_pointer</v>
      </c>
      <c r="E203" s="3" t="str">
        <f>IFERROR(VLOOKUP(RIGHT(C203, LEN(C203) - 1),'post-link-extract'!$A:$E, 5, 0), "")</f>
        <v/>
      </c>
      <c r="F203" s="2" t="str">
        <f t="shared" si="8"/>
        <v>#two_pointer[#두 포인터]</v>
      </c>
    </row>
    <row r="204" spans="1:6" ht="16.5" customHeight="1">
      <c r="A204" s="2" t="s">
        <v>207</v>
      </c>
      <c r="B204" s="2" t="str">
        <f t="shared" si="0"/>
        <v>#utf-8 입력 처리</v>
      </c>
      <c r="C204" s="2" t="str">
        <f t="shared" si="7"/>
        <v>#utf8</v>
      </c>
      <c r="D204" s="2">
        <v>1</v>
      </c>
      <c r="E204" s="3" t="str">
        <f>IFERROR(VLOOKUP(RIGHT(C204, LEN(C204) - 1),'post-link-extract'!$A:$E, 5, 0), "")</f>
        <v/>
      </c>
      <c r="F204" s="2" t="str">
        <f t="shared" si="8"/>
        <v>#utf8[#utf-8 입력 처리]</v>
      </c>
    </row>
    <row r="205" spans="1:6" ht="16.5" customHeight="1">
      <c r="A205" s="2" t="s">
        <v>208</v>
      </c>
      <c r="B205" s="2" t="str">
        <f t="shared" si="0"/>
        <v>#보로노이 다이어그램</v>
      </c>
      <c r="C205" s="2" t="str">
        <f t="shared" si="7"/>
        <v>#voronoi</v>
      </c>
      <c r="D205" s="2">
        <v>1</v>
      </c>
      <c r="E205" s="3" t="str">
        <f>IFERROR(VLOOKUP(RIGHT(C205, LEN(C205) - 1),'post-link-extract'!$A:$E, 5, 0), "")</f>
        <v/>
      </c>
      <c r="F205" s="2" t="str">
        <f t="shared" si="8"/>
        <v>#voronoi[#보로노이 다이어그램]</v>
      </c>
    </row>
    <row r="206" spans="1:6" ht="16.5" customHeight="1">
      <c r="A206" s="2" t="s">
        <v>209</v>
      </c>
      <c r="B206" s="2" t="str">
        <f t="shared" si="0"/>
        <v>#z</v>
      </c>
      <c r="C206" s="2" t="str">
        <f t="shared" si="7"/>
        <v>#z</v>
      </c>
      <c r="D206" s="2">
        <v>1</v>
      </c>
      <c r="E206" s="3" t="str">
        <f>IFERROR(VLOOKUP(RIGHT(C206, LEN(C206) - 1),'post-link-extract'!$A:$E, 5, 0), "")</f>
        <v/>
      </c>
      <c r="F206" s="2" t="str">
        <f t="shared" si="8"/>
        <v>#z[#z]</v>
      </c>
    </row>
    <row r="207" spans="1:6" ht="16.5" customHeight="1">
      <c r="E207" s="3"/>
    </row>
    <row r="208" spans="1:6" ht="16.5" customHeight="1">
      <c r="E208" s="3"/>
    </row>
    <row r="209" spans="5:5" ht="16.5" customHeight="1">
      <c r="E209" s="3"/>
    </row>
    <row r="210" spans="5:5" ht="16.5" customHeight="1">
      <c r="E210" s="3"/>
    </row>
    <row r="211" spans="5:5" ht="16.5" customHeight="1">
      <c r="E211" s="3"/>
    </row>
    <row r="212" spans="5:5" ht="16.5" customHeight="1">
      <c r="E212" s="3"/>
    </row>
    <row r="213" spans="5:5" ht="16.5" customHeight="1">
      <c r="E213" s="3"/>
    </row>
    <row r="214" spans="5:5" ht="16.5" customHeight="1">
      <c r="E214" s="3"/>
    </row>
    <row r="215" spans="5:5" ht="16.5" customHeight="1">
      <c r="E215" s="3"/>
    </row>
    <row r="216" spans="5:5" ht="16.5" customHeight="1">
      <c r="E216" s="3"/>
    </row>
    <row r="217" spans="5:5" ht="16.5" customHeight="1">
      <c r="E217" s="3"/>
    </row>
    <row r="218" spans="5:5" ht="16.5" customHeight="1">
      <c r="E218" s="3"/>
    </row>
    <row r="219" spans="5:5" ht="16.5" customHeight="1">
      <c r="E219" s="3"/>
    </row>
    <row r="220" spans="5:5" ht="16.5" customHeight="1">
      <c r="E220" s="3"/>
    </row>
    <row r="221" spans="5:5" ht="16.5" customHeight="1">
      <c r="E221" s="3"/>
    </row>
    <row r="222" spans="5:5" ht="16.5" customHeight="1">
      <c r="E222" s="3"/>
    </row>
    <row r="223" spans="5:5" ht="16.5" customHeight="1">
      <c r="E223" s="3"/>
    </row>
    <row r="224" spans="5:5" ht="16.5" customHeight="1">
      <c r="E224" s="3"/>
    </row>
    <row r="225" spans="5:5" ht="16.5" customHeight="1">
      <c r="E225" s="3"/>
    </row>
    <row r="226" spans="5:5" ht="16.5" customHeight="1">
      <c r="E226" s="3"/>
    </row>
    <row r="227" spans="5:5" ht="16.5" customHeight="1">
      <c r="E227" s="3"/>
    </row>
    <row r="228" spans="5:5" ht="16.5" customHeight="1">
      <c r="E228" s="3"/>
    </row>
    <row r="229" spans="5:5" ht="16.5" customHeight="1">
      <c r="E229" s="3"/>
    </row>
    <row r="230" spans="5:5" ht="16.5" customHeight="1">
      <c r="E230" s="3"/>
    </row>
    <row r="231" spans="5:5" ht="16.5" customHeight="1">
      <c r="E231" s="3"/>
    </row>
    <row r="232" spans="5:5" ht="16.5" customHeight="1">
      <c r="E232" s="3"/>
    </row>
    <row r="233" spans="5:5" ht="16.5" customHeight="1">
      <c r="E233" s="3"/>
    </row>
    <row r="234" spans="5:5" ht="16.5" customHeight="1">
      <c r="E234" s="3"/>
    </row>
    <row r="235" spans="5:5" ht="16.5" customHeight="1">
      <c r="E235" s="3"/>
    </row>
    <row r="236" spans="5:5" ht="16.5" customHeight="1">
      <c r="E236" s="3"/>
    </row>
    <row r="237" spans="5:5" ht="16.5" customHeight="1">
      <c r="E237" s="3"/>
    </row>
    <row r="238" spans="5:5" ht="16.5" customHeight="1">
      <c r="E238" s="3"/>
    </row>
    <row r="239" spans="5:5" ht="16.5" customHeight="1">
      <c r="E239" s="3"/>
    </row>
    <row r="240" spans="5:5" ht="16.5" customHeight="1">
      <c r="E240" s="3"/>
    </row>
    <row r="241" spans="5:5" ht="16.5" customHeight="1">
      <c r="E241" s="3"/>
    </row>
    <row r="242" spans="5:5" ht="16.5" customHeight="1">
      <c r="E242" s="3"/>
    </row>
    <row r="243" spans="5:5" ht="16.5" customHeight="1">
      <c r="E243" s="3"/>
    </row>
    <row r="244" spans="5:5" ht="16.5" customHeight="1">
      <c r="E244" s="3"/>
    </row>
    <row r="245" spans="5:5" ht="16.5" customHeight="1">
      <c r="E245" s="3"/>
    </row>
    <row r="246" spans="5:5" ht="16.5" customHeight="1">
      <c r="E246" s="3"/>
    </row>
    <row r="247" spans="5:5" ht="16.5" customHeight="1">
      <c r="E247" s="3"/>
    </row>
    <row r="248" spans="5:5" ht="16.5" customHeight="1">
      <c r="E248" s="3"/>
    </row>
    <row r="249" spans="5:5" ht="16.5" customHeight="1">
      <c r="E249" s="3"/>
    </row>
    <row r="250" spans="5:5" ht="16.5" customHeight="1">
      <c r="E250" s="3"/>
    </row>
    <row r="251" spans="5:5" ht="16.5" customHeight="1">
      <c r="E251" s="3"/>
    </row>
    <row r="252" spans="5:5" ht="16.5" customHeight="1">
      <c r="E252" s="3"/>
    </row>
    <row r="253" spans="5:5" ht="16.5" customHeight="1">
      <c r="E253" s="3"/>
    </row>
    <row r="254" spans="5:5" ht="16.5" customHeight="1">
      <c r="E254" s="3"/>
    </row>
    <row r="255" spans="5:5" ht="16.5" customHeight="1">
      <c r="E255" s="3"/>
    </row>
    <row r="256" spans="5:5" ht="16.5" customHeight="1">
      <c r="E256" s="3"/>
    </row>
    <row r="257" spans="5:5" ht="16.5" customHeight="1">
      <c r="E257" s="3"/>
    </row>
    <row r="258" spans="5:5" ht="16.5" customHeight="1">
      <c r="E258" s="3"/>
    </row>
    <row r="259" spans="5:5" ht="16.5" customHeight="1">
      <c r="E259" s="3"/>
    </row>
    <row r="260" spans="5:5" ht="16.5" customHeight="1">
      <c r="E260" s="3"/>
    </row>
    <row r="261" spans="5:5" ht="16.5" customHeight="1">
      <c r="E261" s="3"/>
    </row>
    <row r="262" spans="5:5" ht="16.5" customHeight="1">
      <c r="E262" s="3"/>
    </row>
    <row r="263" spans="5:5" ht="16.5" customHeight="1">
      <c r="E263" s="3"/>
    </row>
    <row r="264" spans="5:5" ht="16.5" customHeight="1">
      <c r="E264" s="3"/>
    </row>
    <row r="265" spans="5:5" ht="16.5" customHeight="1">
      <c r="E265" s="3"/>
    </row>
    <row r="266" spans="5:5" ht="16.5" customHeight="1">
      <c r="E266" s="3"/>
    </row>
    <row r="267" spans="5:5" ht="16.5" customHeight="1">
      <c r="E267" s="3"/>
    </row>
    <row r="268" spans="5:5" ht="16.5" customHeight="1">
      <c r="E268" s="3"/>
    </row>
    <row r="269" spans="5:5" ht="16.5" customHeight="1">
      <c r="E269" s="3"/>
    </row>
    <row r="270" spans="5:5" ht="16.5" customHeight="1">
      <c r="E270" s="3"/>
    </row>
    <row r="271" spans="5:5" ht="16.5" customHeight="1">
      <c r="E271" s="3"/>
    </row>
    <row r="272" spans="5:5" ht="16.5" customHeight="1">
      <c r="E272" s="3"/>
    </row>
    <row r="273" spans="5:5" ht="16.5" customHeight="1">
      <c r="E273" s="3"/>
    </row>
    <row r="274" spans="5:5" ht="16.5" customHeight="1">
      <c r="E274" s="3"/>
    </row>
    <row r="275" spans="5:5" ht="16.5" customHeight="1">
      <c r="E275" s="3"/>
    </row>
    <row r="276" spans="5:5" ht="16.5" customHeight="1">
      <c r="E276" s="3"/>
    </row>
    <row r="277" spans="5:5" ht="16.5" customHeight="1">
      <c r="E277" s="3"/>
    </row>
    <row r="278" spans="5:5" ht="16.5" customHeight="1">
      <c r="E278" s="3"/>
    </row>
    <row r="279" spans="5:5" ht="16.5" customHeight="1">
      <c r="E279" s="3"/>
    </row>
    <row r="280" spans="5:5" ht="16.5" customHeight="1">
      <c r="E280" s="3"/>
    </row>
    <row r="281" spans="5:5" ht="16.5" customHeight="1">
      <c r="E281" s="3"/>
    </row>
    <row r="282" spans="5:5" ht="16.5" customHeight="1">
      <c r="E282" s="3"/>
    </row>
    <row r="283" spans="5:5" ht="16.5" customHeight="1">
      <c r="E283" s="3"/>
    </row>
    <row r="284" spans="5:5" ht="16.5" customHeight="1">
      <c r="E284" s="3"/>
    </row>
    <row r="285" spans="5:5" ht="16.5" customHeight="1">
      <c r="E285" s="3"/>
    </row>
    <row r="286" spans="5:5" ht="16.5" customHeight="1">
      <c r="E286" s="3"/>
    </row>
    <row r="287" spans="5:5" ht="16.5" customHeight="1">
      <c r="E287" s="3"/>
    </row>
    <row r="288" spans="5:5" ht="16.5" customHeight="1">
      <c r="E288" s="3"/>
    </row>
    <row r="289" spans="5:5" ht="16.5" customHeight="1">
      <c r="E289" s="3"/>
    </row>
    <row r="290" spans="5:5" ht="16.5" customHeight="1">
      <c r="E290" s="3"/>
    </row>
    <row r="291" spans="5:5" ht="16.5" customHeight="1">
      <c r="E291" s="3"/>
    </row>
    <row r="292" spans="5:5" ht="16.5" customHeight="1">
      <c r="E292" s="3"/>
    </row>
    <row r="293" spans="5:5" ht="16.5" customHeight="1">
      <c r="E293" s="3"/>
    </row>
    <row r="294" spans="5:5" ht="16.5" customHeight="1">
      <c r="E294" s="3"/>
    </row>
    <row r="295" spans="5:5" ht="16.5" customHeight="1">
      <c r="E295" s="3"/>
    </row>
    <row r="296" spans="5:5" ht="16.5" customHeight="1">
      <c r="E296" s="3"/>
    </row>
    <row r="297" spans="5:5" ht="16.5" customHeight="1">
      <c r="E297" s="3"/>
    </row>
    <row r="298" spans="5:5" ht="16.5" customHeight="1">
      <c r="E298" s="3"/>
    </row>
    <row r="299" spans="5:5" ht="16.5" customHeight="1">
      <c r="E299" s="3"/>
    </row>
    <row r="300" spans="5:5" ht="16.5" customHeight="1">
      <c r="E300" s="3"/>
    </row>
    <row r="301" spans="5:5" ht="16.5" customHeight="1">
      <c r="E301" s="3"/>
    </row>
    <row r="302" spans="5:5" ht="16.5" customHeight="1">
      <c r="E302" s="3"/>
    </row>
    <row r="303" spans="5:5" ht="16.5" customHeight="1">
      <c r="E303" s="3"/>
    </row>
    <row r="304" spans="5:5" ht="16.5" customHeight="1">
      <c r="E304" s="3"/>
    </row>
    <row r="305" spans="5:5" ht="16.5" customHeight="1">
      <c r="E305" s="3"/>
    </row>
    <row r="306" spans="5:5" ht="16.5" customHeight="1">
      <c r="E306" s="3"/>
    </row>
    <row r="307" spans="5:5" ht="16.5" customHeight="1">
      <c r="E307" s="3"/>
    </row>
    <row r="308" spans="5:5" ht="16.5" customHeight="1">
      <c r="E308" s="3"/>
    </row>
    <row r="309" spans="5:5" ht="16.5" customHeight="1">
      <c r="E309" s="3"/>
    </row>
    <row r="310" spans="5:5" ht="16.5" customHeight="1">
      <c r="E310" s="3"/>
    </row>
    <row r="311" spans="5:5" ht="16.5" customHeight="1">
      <c r="E311" s="3"/>
    </row>
    <row r="312" spans="5:5" ht="16.5" customHeight="1">
      <c r="E312" s="3"/>
    </row>
    <row r="313" spans="5:5" ht="16.5" customHeight="1">
      <c r="E313" s="3"/>
    </row>
    <row r="314" spans="5:5" ht="16.5" customHeight="1">
      <c r="E314" s="3"/>
    </row>
    <row r="315" spans="5:5" ht="16.5" customHeight="1">
      <c r="E315" s="3"/>
    </row>
    <row r="316" spans="5:5" ht="16.5" customHeight="1">
      <c r="E316" s="3"/>
    </row>
    <row r="317" spans="5:5" ht="16.5" customHeight="1">
      <c r="E317" s="3"/>
    </row>
    <row r="318" spans="5:5" ht="16.5" customHeight="1">
      <c r="E318" s="3"/>
    </row>
    <row r="319" spans="5:5" ht="16.5" customHeight="1">
      <c r="E319" s="3"/>
    </row>
    <row r="320" spans="5:5" ht="16.5" customHeight="1">
      <c r="E320" s="3"/>
    </row>
    <row r="321" spans="5:5" ht="16.5" customHeight="1">
      <c r="E321" s="3"/>
    </row>
    <row r="322" spans="5:5" ht="16.5" customHeight="1">
      <c r="E322" s="3"/>
    </row>
    <row r="323" spans="5:5" ht="16.5" customHeight="1">
      <c r="E323" s="3"/>
    </row>
    <row r="324" spans="5:5" ht="16.5" customHeight="1">
      <c r="E324" s="3"/>
    </row>
    <row r="325" spans="5:5" ht="16.5" customHeight="1">
      <c r="E325" s="3"/>
    </row>
    <row r="326" spans="5:5" ht="16.5" customHeight="1">
      <c r="E326" s="3"/>
    </row>
    <row r="327" spans="5:5" ht="16.5" customHeight="1">
      <c r="E327" s="3"/>
    </row>
    <row r="328" spans="5:5" ht="16.5" customHeight="1">
      <c r="E328" s="3"/>
    </row>
    <row r="329" spans="5:5" ht="16.5" customHeight="1">
      <c r="E329" s="3"/>
    </row>
    <row r="330" spans="5:5" ht="16.5" customHeight="1">
      <c r="E330" s="3"/>
    </row>
    <row r="331" spans="5:5" ht="16.5" customHeight="1">
      <c r="E331" s="3"/>
    </row>
    <row r="332" spans="5:5" ht="16.5" customHeight="1">
      <c r="E332" s="3"/>
    </row>
    <row r="333" spans="5:5" ht="16.5" customHeight="1">
      <c r="E333" s="3"/>
    </row>
    <row r="334" spans="5:5" ht="16.5" customHeight="1">
      <c r="E334" s="3"/>
    </row>
    <row r="335" spans="5:5" ht="16.5" customHeight="1">
      <c r="E335" s="3"/>
    </row>
    <row r="336" spans="5:5" ht="16.5" customHeight="1">
      <c r="E336" s="3"/>
    </row>
    <row r="337" spans="5:5" ht="16.5" customHeight="1">
      <c r="E337" s="3"/>
    </row>
    <row r="338" spans="5:5" ht="16.5" customHeight="1">
      <c r="E338" s="3"/>
    </row>
    <row r="339" spans="5:5" ht="16.5" customHeight="1">
      <c r="E339" s="3"/>
    </row>
    <row r="340" spans="5:5" ht="16.5" customHeight="1">
      <c r="E340" s="3"/>
    </row>
    <row r="341" spans="5:5" ht="16.5" customHeight="1">
      <c r="E341" s="3"/>
    </row>
    <row r="342" spans="5:5" ht="16.5" customHeight="1">
      <c r="E342" s="3"/>
    </row>
    <row r="343" spans="5:5" ht="16.5" customHeight="1">
      <c r="E343" s="3"/>
    </row>
    <row r="344" spans="5:5" ht="16.5" customHeight="1">
      <c r="E344" s="3"/>
    </row>
    <row r="345" spans="5:5" ht="16.5" customHeight="1">
      <c r="E345" s="3"/>
    </row>
    <row r="346" spans="5:5" ht="16.5" customHeight="1">
      <c r="E346" s="3"/>
    </row>
    <row r="347" spans="5:5" ht="16.5" customHeight="1">
      <c r="E347" s="3"/>
    </row>
    <row r="348" spans="5:5" ht="16.5" customHeight="1">
      <c r="E348" s="3"/>
    </row>
    <row r="349" spans="5:5" ht="16.5" customHeight="1">
      <c r="E349" s="3"/>
    </row>
    <row r="350" spans="5:5" ht="16.5" customHeight="1">
      <c r="E350" s="3"/>
    </row>
    <row r="351" spans="5:5" ht="16.5" customHeight="1">
      <c r="E351" s="3"/>
    </row>
    <row r="352" spans="5:5" ht="16.5" customHeight="1">
      <c r="E352" s="3"/>
    </row>
    <row r="353" spans="5:5" ht="16.5" customHeight="1">
      <c r="E353" s="3"/>
    </row>
    <row r="354" spans="5:5" ht="16.5" customHeight="1">
      <c r="E354" s="3"/>
    </row>
    <row r="355" spans="5:5" ht="16.5" customHeight="1">
      <c r="E355" s="3"/>
    </row>
    <row r="356" spans="5:5" ht="16.5" customHeight="1">
      <c r="E356" s="3"/>
    </row>
    <row r="357" spans="5:5" ht="16.5" customHeight="1">
      <c r="E357" s="3"/>
    </row>
    <row r="358" spans="5:5" ht="16.5" customHeight="1">
      <c r="E358" s="3"/>
    </row>
    <row r="359" spans="5:5" ht="16.5" customHeight="1">
      <c r="E359" s="3"/>
    </row>
    <row r="360" spans="5:5" ht="16.5" customHeight="1">
      <c r="E360" s="3"/>
    </row>
    <row r="361" spans="5:5" ht="16.5" customHeight="1">
      <c r="E361" s="3"/>
    </row>
    <row r="362" spans="5:5" ht="16.5" customHeight="1">
      <c r="E362" s="3"/>
    </row>
    <row r="363" spans="5:5" ht="16.5" customHeight="1">
      <c r="E363" s="3"/>
    </row>
    <row r="364" spans="5:5" ht="16.5" customHeight="1">
      <c r="E364" s="3"/>
    </row>
    <row r="365" spans="5:5" ht="16.5" customHeight="1">
      <c r="E365" s="3"/>
    </row>
    <row r="366" spans="5:5" ht="16.5" customHeight="1">
      <c r="E366" s="3"/>
    </row>
    <row r="367" spans="5:5" ht="16.5" customHeight="1">
      <c r="E367" s="3"/>
    </row>
    <row r="368" spans="5:5" ht="16.5" customHeight="1">
      <c r="E368" s="3"/>
    </row>
    <row r="369" spans="5:5" ht="16.5" customHeight="1">
      <c r="E369" s="3"/>
    </row>
    <row r="370" spans="5:5" ht="16.5" customHeight="1">
      <c r="E370" s="3"/>
    </row>
    <row r="371" spans="5:5" ht="16.5" customHeight="1">
      <c r="E371" s="3"/>
    </row>
    <row r="372" spans="5:5" ht="16.5" customHeight="1">
      <c r="E372" s="3"/>
    </row>
    <row r="373" spans="5:5" ht="16.5" customHeight="1">
      <c r="E373" s="3"/>
    </row>
    <row r="374" spans="5:5" ht="16.5" customHeight="1">
      <c r="E374" s="3"/>
    </row>
    <row r="375" spans="5:5" ht="16.5" customHeight="1">
      <c r="E375" s="3"/>
    </row>
    <row r="376" spans="5:5" ht="16.5" customHeight="1">
      <c r="E376" s="3"/>
    </row>
    <row r="377" spans="5:5" ht="16.5" customHeight="1">
      <c r="E377" s="3"/>
    </row>
    <row r="378" spans="5:5" ht="16.5" customHeight="1">
      <c r="E378" s="3"/>
    </row>
    <row r="379" spans="5:5" ht="16.5" customHeight="1">
      <c r="E379" s="3"/>
    </row>
    <row r="380" spans="5:5" ht="16.5" customHeight="1">
      <c r="E380" s="3"/>
    </row>
    <row r="381" spans="5:5" ht="16.5" customHeight="1">
      <c r="E381" s="3"/>
    </row>
    <row r="382" spans="5:5" ht="16.5" customHeight="1">
      <c r="E382" s="3"/>
    </row>
    <row r="383" spans="5:5" ht="16.5" customHeight="1">
      <c r="E383" s="3"/>
    </row>
    <row r="384" spans="5:5" ht="16.5" customHeight="1">
      <c r="E384" s="3"/>
    </row>
    <row r="385" spans="5:5" ht="16.5" customHeight="1">
      <c r="E385" s="3"/>
    </row>
    <row r="386" spans="5:5" ht="16.5" customHeight="1">
      <c r="E386" s="3"/>
    </row>
    <row r="387" spans="5:5" ht="16.5" customHeight="1">
      <c r="E387" s="3"/>
    </row>
    <row r="388" spans="5:5" ht="16.5" customHeight="1">
      <c r="E388" s="3"/>
    </row>
    <row r="389" spans="5:5" ht="16.5" customHeight="1">
      <c r="E389" s="3"/>
    </row>
    <row r="390" spans="5:5" ht="16.5" customHeight="1">
      <c r="E390" s="3"/>
    </row>
    <row r="391" spans="5:5" ht="16.5" customHeight="1">
      <c r="E391" s="3"/>
    </row>
    <row r="392" spans="5:5" ht="16.5" customHeight="1">
      <c r="E392" s="3"/>
    </row>
    <row r="393" spans="5:5" ht="16.5" customHeight="1">
      <c r="E393" s="3"/>
    </row>
    <row r="394" spans="5:5" ht="16.5" customHeight="1">
      <c r="E394" s="3"/>
    </row>
    <row r="395" spans="5:5" ht="16.5" customHeight="1">
      <c r="E395" s="3"/>
    </row>
    <row r="396" spans="5:5" ht="16.5" customHeight="1">
      <c r="E396" s="3"/>
    </row>
    <row r="397" spans="5:5" ht="16.5" customHeight="1">
      <c r="E397" s="3"/>
    </row>
    <row r="398" spans="5:5" ht="16.5" customHeight="1">
      <c r="E398" s="3"/>
    </row>
    <row r="399" spans="5:5" ht="16.5" customHeight="1">
      <c r="E399" s="3"/>
    </row>
    <row r="400" spans="5:5" ht="16.5" customHeight="1">
      <c r="E400" s="3"/>
    </row>
    <row r="401" spans="5:5" ht="16.5" customHeight="1">
      <c r="E401" s="3"/>
    </row>
    <row r="402" spans="5:5" ht="16.5" customHeight="1">
      <c r="E402" s="3"/>
    </row>
    <row r="403" spans="5:5" ht="16.5" customHeight="1">
      <c r="E403" s="3"/>
    </row>
    <row r="404" spans="5:5" ht="16.5" customHeight="1">
      <c r="E404" s="3"/>
    </row>
    <row r="405" spans="5:5" ht="16.5" customHeight="1">
      <c r="E405" s="3"/>
    </row>
    <row r="406" spans="5:5" ht="16.5" customHeight="1">
      <c r="E406" s="3"/>
    </row>
    <row r="407" spans="5:5" ht="16.5" customHeight="1">
      <c r="E407" s="3"/>
    </row>
    <row r="408" spans="5:5" ht="16.5" customHeight="1">
      <c r="E408" s="3"/>
    </row>
    <row r="409" spans="5:5" ht="16.5" customHeight="1">
      <c r="E409" s="3"/>
    </row>
    <row r="410" spans="5:5" ht="16.5" customHeight="1">
      <c r="E410" s="3"/>
    </row>
    <row r="411" spans="5:5" ht="16.5" customHeight="1">
      <c r="E411" s="3"/>
    </row>
    <row r="412" spans="5:5" ht="16.5" customHeight="1">
      <c r="E412" s="3"/>
    </row>
    <row r="413" spans="5:5" ht="16.5" customHeight="1">
      <c r="E413" s="3"/>
    </row>
    <row r="414" spans="5:5" ht="16.5" customHeight="1">
      <c r="E414" s="3"/>
    </row>
    <row r="415" spans="5:5" ht="16.5" customHeight="1">
      <c r="E415" s="3"/>
    </row>
    <row r="416" spans="5:5" ht="16.5" customHeight="1">
      <c r="E416" s="3"/>
    </row>
    <row r="417" spans="5:5" ht="16.5" customHeight="1">
      <c r="E417" s="3"/>
    </row>
    <row r="418" spans="5:5" ht="16.5" customHeight="1">
      <c r="E418" s="3"/>
    </row>
    <row r="419" spans="5:5" ht="16.5" customHeight="1">
      <c r="E419" s="3"/>
    </row>
    <row r="420" spans="5:5" ht="16.5" customHeight="1">
      <c r="E420" s="3"/>
    </row>
    <row r="421" spans="5:5" ht="16.5" customHeight="1">
      <c r="E421" s="3"/>
    </row>
    <row r="422" spans="5:5" ht="16.5" customHeight="1">
      <c r="E422" s="3"/>
    </row>
    <row r="423" spans="5:5" ht="16.5" customHeight="1">
      <c r="E423" s="3"/>
    </row>
    <row r="424" spans="5:5" ht="16.5" customHeight="1">
      <c r="E424" s="3"/>
    </row>
    <row r="425" spans="5:5" ht="16.5" customHeight="1">
      <c r="E425" s="3"/>
    </row>
    <row r="426" spans="5:5" ht="16.5" customHeight="1">
      <c r="E426" s="3"/>
    </row>
    <row r="427" spans="5:5" ht="16.5" customHeight="1">
      <c r="E427" s="3"/>
    </row>
    <row r="428" spans="5:5" ht="16.5" customHeight="1">
      <c r="E428" s="3"/>
    </row>
    <row r="429" spans="5:5" ht="16.5" customHeight="1">
      <c r="E429" s="3"/>
    </row>
    <row r="430" spans="5:5" ht="16.5" customHeight="1">
      <c r="E430" s="3"/>
    </row>
    <row r="431" spans="5:5" ht="16.5" customHeight="1">
      <c r="E431" s="3"/>
    </row>
    <row r="432" spans="5:5" ht="16.5" customHeight="1">
      <c r="E432" s="3"/>
    </row>
    <row r="433" spans="5:5" ht="16.5" customHeight="1">
      <c r="E433" s="3"/>
    </row>
    <row r="434" spans="5:5" ht="16.5" customHeight="1">
      <c r="E434" s="3"/>
    </row>
    <row r="435" spans="5:5" ht="16.5" customHeight="1">
      <c r="E435" s="3"/>
    </row>
    <row r="436" spans="5:5" ht="16.5" customHeight="1">
      <c r="E436" s="3"/>
    </row>
    <row r="437" spans="5:5" ht="16.5" customHeight="1">
      <c r="E437" s="3"/>
    </row>
    <row r="438" spans="5:5" ht="16.5" customHeight="1">
      <c r="E438" s="3"/>
    </row>
    <row r="439" spans="5:5" ht="16.5" customHeight="1">
      <c r="E439" s="3"/>
    </row>
    <row r="440" spans="5:5" ht="16.5" customHeight="1">
      <c r="E440" s="3"/>
    </row>
    <row r="441" spans="5:5" ht="16.5" customHeight="1">
      <c r="E441" s="3"/>
    </row>
    <row r="442" spans="5:5" ht="16.5" customHeight="1">
      <c r="E442" s="3"/>
    </row>
    <row r="443" spans="5:5" ht="16.5" customHeight="1">
      <c r="E443" s="3"/>
    </row>
    <row r="444" spans="5:5" ht="16.5" customHeight="1">
      <c r="E444" s="3"/>
    </row>
    <row r="445" spans="5:5" ht="16.5" customHeight="1">
      <c r="E445" s="3"/>
    </row>
    <row r="446" spans="5:5" ht="16.5" customHeight="1">
      <c r="E446" s="3"/>
    </row>
    <row r="447" spans="5:5" ht="16.5" customHeight="1">
      <c r="E447" s="3"/>
    </row>
    <row r="448" spans="5:5" ht="16.5" customHeight="1">
      <c r="E448" s="3"/>
    </row>
    <row r="449" spans="5:5" ht="16.5" customHeight="1">
      <c r="E449" s="3"/>
    </row>
    <row r="450" spans="5:5" ht="16.5" customHeight="1">
      <c r="E450" s="3"/>
    </row>
    <row r="451" spans="5:5" ht="16.5" customHeight="1">
      <c r="E451" s="3"/>
    </row>
    <row r="452" spans="5:5" ht="16.5" customHeight="1">
      <c r="E452" s="3"/>
    </row>
    <row r="453" spans="5:5" ht="16.5" customHeight="1">
      <c r="E453" s="3"/>
    </row>
    <row r="454" spans="5:5" ht="16.5" customHeight="1">
      <c r="E454" s="3"/>
    </row>
    <row r="455" spans="5:5" ht="16.5" customHeight="1">
      <c r="E455" s="3"/>
    </row>
    <row r="456" spans="5:5" ht="16.5" customHeight="1">
      <c r="E456" s="3"/>
    </row>
    <row r="457" spans="5:5" ht="16.5" customHeight="1">
      <c r="E457" s="3"/>
    </row>
    <row r="458" spans="5:5" ht="16.5" customHeight="1">
      <c r="E458" s="3"/>
    </row>
    <row r="459" spans="5:5" ht="16.5" customHeight="1">
      <c r="E459" s="3"/>
    </row>
    <row r="460" spans="5:5" ht="16.5" customHeight="1">
      <c r="E460" s="3"/>
    </row>
    <row r="461" spans="5:5" ht="16.5" customHeight="1">
      <c r="E461" s="3"/>
    </row>
    <row r="462" spans="5:5" ht="16.5" customHeight="1">
      <c r="E462" s="3"/>
    </row>
    <row r="463" spans="5:5" ht="16.5" customHeight="1">
      <c r="E463" s="3"/>
    </row>
    <row r="464" spans="5:5" ht="16.5" customHeight="1">
      <c r="E464" s="3"/>
    </row>
    <row r="465" spans="5:5" ht="16.5" customHeight="1">
      <c r="E465" s="3"/>
    </row>
    <row r="466" spans="5:5" ht="16.5" customHeight="1">
      <c r="E466" s="3"/>
    </row>
    <row r="467" spans="5:5" ht="16.5" customHeight="1">
      <c r="E467" s="3"/>
    </row>
    <row r="468" spans="5:5" ht="16.5" customHeight="1">
      <c r="E468" s="3"/>
    </row>
    <row r="469" spans="5:5" ht="16.5" customHeight="1">
      <c r="E469" s="3"/>
    </row>
    <row r="470" spans="5:5" ht="16.5" customHeight="1">
      <c r="E470" s="3"/>
    </row>
    <row r="471" spans="5:5" ht="16.5" customHeight="1">
      <c r="E471" s="3"/>
    </row>
    <row r="472" spans="5:5" ht="16.5" customHeight="1">
      <c r="E472" s="3"/>
    </row>
    <row r="473" spans="5:5" ht="16.5" customHeight="1">
      <c r="E473" s="3"/>
    </row>
    <row r="474" spans="5:5" ht="16.5" customHeight="1">
      <c r="E474" s="3"/>
    </row>
    <row r="475" spans="5:5" ht="16.5" customHeight="1">
      <c r="E475" s="3"/>
    </row>
    <row r="476" spans="5:5" ht="16.5" customHeight="1">
      <c r="E476" s="3"/>
    </row>
    <row r="477" spans="5:5" ht="16.5" customHeight="1">
      <c r="E477" s="3"/>
    </row>
    <row r="478" spans="5:5" ht="16.5" customHeight="1">
      <c r="E478" s="3"/>
    </row>
    <row r="479" spans="5:5" ht="16.5" customHeight="1">
      <c r="E479" s="3"/>
    </row>
    <row r="480" spans="5:5" ht="16.5" customHeight="1">
      <c r="E480" s="3"/>
    </row>
    <row r="481" spans="5:5" ht="16.5" customHeight="1">
      <c r="E481" s="3"/>
    </row>
    <row r="482" spans="5:5" ht="16.5" customHeight="1">
      <c r="E482" s="3"/>
    </row>
    <row r="483" spans="5:5" ht="16.5" customHeight="1">
      <c r="E483" s="3"/>
    </row>
    <row r="484" spans="5:5" ht="16.5" customHeight="1">
      <c r="E484" s="3"/>
    </row>
    <row r="485" spans="5:5" ht="16.5" customHeight="1">
      <c r="E485" s="3"/>
    </row>
    <row r="486" spans="5:5" ht="16.5" customHeight="1">
      <c r="E486" s="3"/>
    </row>
    <row r="487" spans="5:5" ht="16.5" customHeight="1">
      <c r="E487" s="3"/>
    </row>
    <row r="488" spans="5:5" ht="16.5" customHeight="1">
      <c r="E488" s="3"/>
    </row>
    <row r="489" spans="5:5" ht="16.5" customHeight="1">
      <c r="E489" s="3"/>
    </row>
    <row r="490" spans="5:5" ht="16.5" customHeight="1">
      <c r="E490" s="3"/>
    </row>
    <row r="491" spans="5:5" ht="16.5" customHeight="1">
      <c r="E491" s="3"/>
    </row>
    <row r="492" spans="5:5" ht="16.5" customHeight="1">
      <c r="E492" s="3"/>
    </row>
    <row r="493" spans="5:5" ht="16.5" customHeight="1">
      <c r="E493" s="3"/>
    </row>
    <row r="494" spans="5:5" ht="16.5" customHeight="1">
      <c r="E494" s="3"/>
    </row>
    <row r="495" spans="5:5" ht="16.5" customHeight="1">
      <c r="E495" s="3"/>
    </row>
    <row r="496" spans="5:5" ht="16.5" customHeight="1">
      <c r="E496" s="3"/>
    </row>
    <row r="497" spans="5:5" ht="16.5" customHeight="1">
      <c r="E497" s="3"/>
    </row>
    <row r="498" spans="5:5" ht="16.5" customHeight="1">
      <c r="E498" s="3"/>
    </row>
    <row r="499" spans="5:5" ht="16.5" customHeight="1">
      <c r="E499" s="3"/>
    </row>
    <row r="500" spans="5:5" ht="16.5" customHeight="1">
      <c r="E500" s="3"/>
    </row>
    <row r="501" spans="5:5" ht="16.5" customHeight="1">
      <c r="E501" s="3"/>
    </row>
    <row r="502" spans="5:5" ht="16.5" customHeight="1">
      <c r="E502" s="3"/>
    </row>
    <row r="503" spans="5:5" ht="16.5" customHeight="1">
      <c r="E503" s="3"/>
    </row>
    <row r="504" spans="5:5" ht="16.5" customHeight="1">
      <c r="E504" s="3"/>
    </row>
    <row r="505" spans="5:5" ht="16.5" customHeight="1">
      <c r="E505" s="3"/>
    </row>
    <row r="506" spans="5:5" ht="16.5" customHeight="1">
      <c r="E506" s="3"/>
    </row>
    <row r="507" spans="5:5" ht="16.5" customHeight="1">
      <c r="E507" s="3"/>
    </row>
    <row r="508" spans="5:5" ht="16.5" customHeight="1">
      <c r="E508" s="3"/>
    </row>
    <row r="509" spans="5:5" ht="16.5" customHeight="1">
      <c r="E509" s="3"/>
    </row>
    <row r="510" spans="5:5" ht="16.5" customHeight="1">
      <c r="E510" s="3"/>
    </row>
    <row r="511" spans="5:5" ht="16.5" customHeight="1">
      <c r="E511" s="3"/>
    </row>
    <row r="512" spans="5:5" ht="16.5" customHeight="1">
      <c r="E512" s="3"/>
    </row>
    <row r="513" spans="5:5" ht="16.5" customHeight="1">
      <c r="E513" s="3"/>
    </row>
    <row r="514" spans="5:5" ht="16.5" customHeight="1">
      <c r="E514" s="3"/>
    </row>
    <row r="515" spans="5:5" ht="16.5" customHeight="1">
      <c r="E515" s="3"/>
    </row>
    <row r="516" spans="5:5" ht="16.5" customHeight="1">
      <c r="E516" s="3"/>
    </row>
    <row r="517" spans="5:5" ht="16.5" customHeight="1">
      <c r="E517" s="3"/>
    </row>
    <row r="518" spans="5:5" ht="16.5" customHeight="1">
      <c r="E518" s="3"/>
    </row>
    <row r="519" spans="5:5" ht="16.5" customHeight="1">
      <c r="E519" s="3"/>
    </row>
    <row r="520" spans="5:5" ht="16.5" customHeight="1">
      <c r="E520" s="3"/>
    </row>
    <row r="521" spans="5:5" ht="16.5" customHeight="1">
      <c r="E521" s="3"/>
    </row>
    <row r="522" spans="5:5" ht="16.5" customHeight="1">
      <c r="E522" s="3"/>
    </row>
    <row r="523" spans="5:5" ht="16.5" customHeight="1">
      <c r="E523" s="3"/>
    </row>
    <row r="524" spans="5:5" ht="16.5" customHeight="1">
      <c r="E524" s="3"/>
    </row>
    <row r="525" spans="5:5" ht="16.5" customHeight="1">
      <c r="E525" s="3"/>
    </row>
    <row r="526" spans="5:5" ht="16.5" customHeight="1">
      <c r="E526" s="3"/>
    </row>
    <row r="527" spans="5:5" ht="16.5" customHeight="1">
      <c r="E527" s="3"/>
    </row>
    <row r="528" spans="5:5" ht="16.5" customHeight="1">
      <c r="E528" s="3"/>
    </row>
    <row r="529" spans="5:5" ht="16.5" customHeight="1">
      <c r="E529" s="3"/>
    </row>
    <row r="530" spans="5:5" ht="16.5" customHeight="1">
      <c r="E530" s="3"/>
    </row>
    <row r="531" spans="5:5" ht="16.5" customHeight="1">
      <c r="E531" s="3"/>
    </row>
    <row r="532" spans="5:5" ht="16.5" customHeight="1">
      <c r="E532" s="3"/>
    </row>
    <row r="533" spans="5:5" ht="16.5" customHeight="1">
      <c r="E533" s="3"/>
    </row>
    <row r="534" spans="5:5" ht="16.5" customHeight="1">
      <c r="E534" s="3"/>
    </row>
    <row r="535" spans="5:5" ht="16.5" customHeight="1">
      <c r="E535" s="3"/>
    </row>
    <row r="536" spans="5:5" ht="16.5" customHeight="1">
      <c r="E536" s="3"/>
    </row>
    <row r="537" spans="5:5" ht="16.5" customHeight="1">
      <c r="E537" s="3"/>
    </row>
    <row r="538" spans="5:5" ht="16.5" customHeight="1">
      <c r="E538" s="3"/>
    </row>
    <row r="539" spans="5:5" ht="16.5" customHeight="1">
      <c r="E539" s="3"/>
    </row>
    <row r="540" spans="5:5" ht="16.5" customHeight="1">
      <c r="E540" s="3"/>
    </row>
    <row r="541" spans="5:5" ht="16.5" customHeight="1">
      <c r="E541" s="3"/>
    </row>
    <row r="542" spans="5:5" ht="16.5" customHeight="1">
      <c r="E542" s="3"/>
    </row>
    <row r="543" spans="5:5" ht="16.5" customHeight="1">
      <c r="E543" s="3"/>
    </row>
    <row r="544" spans="5:5" ht="16.5" customHeight="1">
      <c r="E544" s="3"/>
    </row>
    <row r="545" spans="5:5" ht="16.5" customHeight="1">
      <c r="E545" s="3"/>
    </row>
    <row r="546" spans="5:5" ht="16.5" customHeight="1">
      <c r="E546" s="3"/>
    </row>
    <row r="547" spans="5:5" ht="16.5" customHeight="1">
      <c r="E547" s="3"/>
    </row>
    <row r="548" spans="5:5" ht="16.5" customHeight="1">
      <c r="E548" s="3"/>
    </row>
    <row r="549" spans="5:5" ht="16.5" customHeight="1">
      <c r="E549" s="3"/>
    </row>
    <row r="550" spans="5:5" ht="16.5" customHeight="1">
      <c r="E550" s="3"/>
    </row>
    <row r="551" spans="5:5" ht="16.5" customHeight="1">
      <c r="E551" s="3"/>
    </row>
    <row r="552" spans="5:5" ht="16.5" customHeight="1">
      <c r="E552" s="3"/>
    </row>
    <row r="553" spans="5:5" ht="16.5" customHeight="1">
      <c r="E553" s="3"/>
    </row>
    <row r="554" spans="5:5" ht="16.5" customHeight="1">
      <c r="E554" s="3"/>
    </row>
    <row r="555" spans="5:5" ht="16.5" customHeight="1">
      <c r="E555" s="3"/>
    </row>
    <row r="556" spans="5:5" ht="16.5" customHeight="1">
      <c r="E556" s="3"/>
    </row>
    <row r="557" spans="5:5" ht="16.5" customHeight="1">
      <c r="E557" s="3"/>
    </row>
    <row r="558" spans="5:5" ht="16.5" customHeight="1">
      <c r="E558" s="3"/>
    </row>
    <row r="559" spans="5:5" ht="16.5" customHeight="1">
      <c r="E559" s="3"/>
    </row>
    <row r="560" spans="5:5" ht="16.5" customHeight="1">
      <c r="E560" s="3"/>
    </row>
    <row r="561" spans="5:5" ht="16.5" customHeight="1">
      <c r="E561" s="3"/>
    </row>
    <row r="562" spans="5:5" ht="16.5" customHeight="1">
      <c r="E562" s="3"/>
    </row>
    <row r="563" spans="5:5" ht="16.5" customHeight="1">
      <c r="E563" s="3"/>
    </row>
    <row r="564" spans="5:5" ht="16.5" customHeight="1">
      <c r="E564" s="3"/>
    </row>
    <row r="565" spans="5:5" ht="16.5" customHeight="1">
      <c r="E565" s="3"/>
    </row>
    <row r="566" spans="5:5" ht="16.5" customHeight="1">
      <c r="E566" s="3"/>
    </row>
    <row r="567" spans="5:5" ht="16.5" customHeight="1">
      <c r="E567" s="3"/>
    </row>
    <row r="568" spans="5:5" ht="16.5" customHeight="1">
      <c r="E568" s="3"/>
    </row>
    <row r="569" spans="5:5" ht="16.5" customHeight="1">
      <c r="E569" s="3"/>
    </row>
    <row r="570" spans="5:5" ht="16.5" customHeight="1">
      <c r="E570" s="3"/>
    </row>
    <row r="571" spans="5:5" ht="16.5" customHeight="1">
      <c r="E571" s="3"/>
    </row>
    <row r="572" spans="5:5" ht="16.5" customHeight="1">
      <c r="E572" s="3"/>
    </row>
    <row r="573" spans="5:5" ht="16.5" customHeight="1">
      <c r="E573" s="3"/>
    </row>
    <row r="574" spans="5:5" ht="16.5" customHeight="1">
      <c r="E574" s="3"/>
    </row>
    <row r="575" spans="5:5" ht="16.5" customHeight="1">
      <c r="E575" s="3"/>
    </row>
    <row r="576" spans="5:5" ht="16.5" customHeight="1">
      <c r="E576" s="3"/>
    </row>
    <row r="577" spans="5:5" ht="16.5" customHeight="1">
      <c r="E577" s="3"/>
    </row>
    <row r="578" spans="5:5" ht="16.5" customHeight="1">
      <c r="E578" s="3"/>
    </row>
    <row r="579" spans="5:5" ht="16.5" customHeight="1">
      <c r="E579" s="3"/>
    </row>
    <row r="580" spans="5:5" ht="16.5" customHeight="1">
      <c r="E580" s="3"/>
    </row>
    <row r="581" spans="5:5" ht="16.5" customHeight="1">
      <c r="E581" s="3"/>
    </row>
    <row r="582" spans="5:5" ht="16.5" customHeight="1">
      <c r="E582" s="3"/>
    </row>
    <row r="583" spans="5:5" ht="16.5" customHeight="1">
      <c r="E583" s="3"/>
    </row>
    <row r="584" spans="5:5" ht="16.5" customHeight="1">
      <c r="E584" s="3"/>
    </row>
    <row r="585" spans="5:5" ht="16.5" customHeight="1">
      <c r="E585" s="3"/>
    </row>
    <row r="586" spans="5:5" ht="16.5" customHeight="1">
      <c r="E586" s="3"/>
    </row>
    <row r="587" spans="5:5" ht="16.5" customHeight="1">
      <c r="E587" s="3"/>
    </row>
    <row r="588" spans="5:5" ht="16.5" customHeight="1">
      <c r="E588" s="3"/>
    </row>
    <row r="589" spans="5:5" ht="16.5" customHeight="1">
      <c r="E589" s="3"/>
    </row>
    <row r="590" spans="5:5" ht="16.5" customHeight="1">
      <c r="E590" s="3"/>
    </row>
    <row r="591" spans="5:5" ht="16.5" customHeight="1">
      <c r="E591" s="3"/>
    </row>
    <row r="592" spans="5:5" ht="16.5" customHeight="1">
      <c r="E592" s="3"/>
    </row>
    <row r="593" spans="5:5" ht="16.5" customHeight="1">
      <c r="E593" s="3"/>
    </row>
    <row r="594" spans="5:5" ht="16.5" customHeight="1">
      <c r="E594" s="3"/>
    </row>
    <row r="595" spans="5:5" ht="16.5" customHeight="1">
      <c r="E595" s="3"/>
    </row>
    <row r="596" spans="5:5" ht="16.5" customHeight="1">
      <c r="E596" s="3"/>
    </row>
    <row r="597" spans="5:5" ht="16.5" customHeight="1">
      <c r="E597" s="3"/>
    </row>
    <row r="598" spans="5:5" ht="16.5" customHeight="1">
      <c r="E598" s="3"/>
    </row>
    <row r="599" spans="5:5" ht="16.5" customHeight="1">
      <c r="E599" s="3"/>
    </row>
    <row r="600" spans="5:5" ht="16.5" customHeight="1">
      <c r="E600" s="3"/>
    </row>
    <row r="601" spans="5:5" ht="16.5" customHeight="1">
      <c r="E601" s="3"/>
    </row>
    <row r="602" spans="5:5" ht="16.5" customHeight="1">
      <c r="E602" s="3"/>
    </row>
    <row r="603" spans="5:5" ht="16.5" customHeight="1">
      <c r="E603" s="3"/>
    </row>
    <row r="604" spans="5:5" ht="16.5" customHeight="1">
      <c r="E604" s="3"/>
    </row>
    <row r="605" spans="5:5" ht="16.5" customHeight="1">
      <c r="E605" s="3"/>
    </row>
    <row r="606" spans="5:5" ht="16.5" customHeight="1">
      <c r="E606" s="3"/>
    </row>
    <row r="607" spans="5:5" ht="16.5" customHeight="1">
      <c r="E607" s="3"/>
    </row>
    <row r="608" spans="5:5" ht="16.5" customHeight="1">
      <c r="E608" s="3"/>
    </row>
    <row r="609" spans="5:5" ht="16.5" customHeight="1">
      <c r="E609" s="3"/>
    </row>
    <row r="610" spans="5:5" ht="16.5" customHeight="1">
      <c r="E610" s="3"/>
    </row>
    <row r="611" spans="5:5" ht="16.5" customHeight="1">
      <c r="E611" s="3"/>
    </row>
    <row r="612" spans="5:5" ht="16.5" customHeight="1">
      <c r="E612" s="3"/>
    </row>
    <row r="613" spans="5:5" ht="16.5" customHeight="1">
      <c r="E613" s="3"/>
    </row>
    <row r="614" spans="5:5" ht="16.5" customHeight="1">
      <c r="E614" s="3"/>
    </row>
    <row r="615" spans="5:5" ht="16.5" customHeight="1">
      <c r="E615" s="3"/>
    </row>
    <row r="616" spans="5:5" ht="16.5" customHeight="1">
      <c r="E616" s="3"/>
    </row>
    <row r="617" spans="5:5" ht="16.5" customHeight="1">
      <c r="E617" s="3"/>
    </row>
    <row r="618" spans="5:5" ht="16.5" customHeight="1">
      <c r="E618" s="3"/>
    </row>
    <row r="619" spans="5:5" ht="16.5" customHeight="1">
      <c r="E619" s="3"/>
    </row>
    <row r="620" spans="5:5" ht="16.5" customHeight="1">
      <c r="E620" s="3"/>
    </row>
    <row r="621" spans="5:5" ht="16.5" customHeight="1">
      <c r="E621" s="3"/>
    </row>
    <row r="622" spans="5:5" ht="16.5" customHeight="1">
      <c r="E622" s="3"/>
    </row>
    <row r="623" spans="5:5" ht="16.5" customHeight="1">
      <c r="E623" s="3"/>
    </row>
    <row r="624" spans="5:5" ht="16.5" customHeight="1">
      <c r="E624" s="3"/>
    </row>
    <row r="625" spans="5:5" ht="16.5" customHeight="1">
      <c r="E625" s="3"/>
    </row>
    <row r="626" spans="5:5" ht="16.5" customHeight="1">
      <c r="E626" s="3"/>
    </row>
    <row r="627" spans="5:5" ht="16.5" customHeight="1">
      <c r="E627" s="3"/>
    </row>
    <row r="628" spans="5:5" ht="16.5" customHeight="1">
      <c r="E628" s="3"/>
    </row>
    <row r="629" spans="5:5" ht="16.5" customHeight="1">
      <c r="E629" s="3"/>
    </row>
    <row r="630" spans="5:5" ht="16.5" customHeight="1">
      <c r="E630" s="3"/>
    </row>
    <row r="631" spans="5:5" ht="16.5" customHeight="1">
      <c r="E631" s="3"/>
    </row>
    <row r="632" spans="5:5" ht="16.5" customHeight="1">
      <c r="E632" s="3"/>
    </row>
    <row r="633" spans="5:5" ht="16.5" customHeight="1">
      <c r="E633" s="3"/>
    </row>
    <row r="634" spans="5:5" ht="16.5" customHeight="1">
      <c r="E634" s="3"/>
    </row>
    <row r="635" spans="5:5" ht="16.5" customHeight="1">
      <c r="E635" s="3"/>
    </row>
    <row r="636" spans="5:5" ht="16.5" customHeight="1">
      <c r="E636" s="3"/>
    </row>
    <row r="637" spans="5:5" ht="16.5" customHeight="1">
      <c r="E637" s="3"/>
    </row>
    <row r="638" spans="5:5" ht="16.5" customHeight="1">
      <c r="E638" s="3"/>
    </row>
    <row r="639" spans="5:5" ht="16.5" customHeight="1">
      <c r="E639" s="3"/>
    </row>
    <row r="640" spans="5:5" ht="16.5" customHeight="1">
      <c r="E640" s="3"/>
    </row>
    <row r="641" spans="5:5" ht="16.5" customHeight="1">
      <c r="E641" s="3"/>
    </row>
    <row r="642" spans="5:5" ht="16.5" customHeight="1">
      <c r="E642" s="3"/>
    </row>
    <row r="643" spans="5:5" ht="16.5" customHeight="1">
      <c r="E643" s="3"/>
    </row>
    <row r="644" spans="5:5" ht="16.5" customHeight="1">
      <c r="E644" s="3"/>
    </row>
    <row r="645" spans="5:5" ht="16.5" customHeight="1">
      <c r="E645" s="3"/>
    </row>
    <row r="646" spans="5:5" ht="16.5" customHeight="1">
      <c r="E646" s="3"/>
    </row>
    <row r="647" spans="5:5" ht="16.5" customHeight="1">
      <c r="E647" s="3"/>
    </row>
    <row r="648" spans="5:5" ht="16.5" customHeight="1">
      <c r="E648" s="3"/>
    </row>
    <row r="649" spans="5:5" ht="16.5" customHeight="1">
      <c r="E649" s="3"/>
    </row>
    <row r="650" spans="5:5" ht="16.5" customHeight="1">
      <c r="E650" s="3"/>
    </row>
    <row r="651" spans="5:5" ht="16.5" customHeight="1">
      <c r="E651" s="3"/>
    </row>
    <row r="652" spans="5:5" ht="16.5" customHeight="1">
      <c r="E652" s="3"/>
    </row>
    <row r="653" spans="5:5" ht="16.5" customHeight="1">
      <c r="E653" s="3"/>
    </row>
    <row r="654" spans="5:5" ht="16.5" customHeight="1">
      <c r="E654" s="3"/>
    </row>
    <row r="655" spans="5:5" ht="16.5" customHeight="1">
      <c r="E655" s="3"/>
    </row>
    <row r="656" spans="5:5" ht="16.5" customHeight="1">
      <c r="E656" s="3"/>
    </row>
    <row r="657" spans="5:5" ht="16.5" customHeight="1">
      <c r="E657" s="3"/>
    </row>
    <row r="658" spans="5:5" ht="16.5" customHeight="1">
      <c r="E658" s="3"/>
    </row>
    <row r="659" spans="5:5" ht="16.5" customHeight="1">
      <c r="E659" s="3"/>
    </row>
    <row r="660" spans="5:5" ht="16.5" customHeight="1">
      <c r="E660" s="3"/>
    </row>
    <row r="661" spans="5:5" ht="16.5" customHeight="1">
      <c r="E661" s="3"/>
    </row>
    <row r="662" spans="5:5" ht="16.5" customHeight="1">
      <c r="E662" s="3"/>
    </row>
    <row r="663" spans="5:5" ht="16.5" customHeight="1">
      <c r="E663" s="3"/>
    </row>
    <row r="664" spans="5:5" ht="16.5" customHeight="1">
      <c r="E664" s="3"/>
    </row>
    <row r="665" spans="5:5" ht="16.5" customHeight="1">
      <c r="E665" s="3"/>
    </row>
    <row r="666" spans="5:5" ht="16.5" customHeight="1">
      <c r="E666" s="3"/>
    </row>
    <row r="667" spans="5:5" ht="16.5" customHeight="1">
      <c r="E667" s="3"/>
    </row>
    <row r="668" spans="5:5" ht="16.5" customHeight="1">
      <c r="E668" s="3"/>
    </row>
    <row r="669" spans="5:5" ht="16.5" customHeight="1">
      <c r="E669" s="3"/>
    </row>
    <row r="670" spans="5:5" ht="16.5" customHeight="1">
      <c r="E670" s="3"/>
    </row>
    <row r="671" spans="5:5" ht="16.5" customHeight="1">
      <c r="E671" s="3"/>
    </row>
    <row r="672" spans="5:5" ht="16.5" customHeight="1">
      <c r="E672" s="3"/>
    </row>
    <row r="673" spans="5:5" ht="16.5" customHeight="1">
      <c r="E673" s="3"/>
    </row>
    <row r="674" spans="5:5" ht="16.5" customHeight="1">
      <c r="E674" s="3"/>
    </row>
    <row r="675" spans="5:5" ht="16.5" customHeight="1">
      <c r="E675" s="3"/>
    </row>
    <row r="676" spans="5:5" ht="16.5" customHeight="1">
      <c r="E676" s="3"/>
    </row>
    <row r="677" spans="5:5" ht="16.5" customHeight="1">
      <c r="E677" s="3"/>
    </row>
    <row r="678" spans="5:5" ht="16.5" customHeight="1">
      <c r="E678" s="3"/>
    </row>
    <row r="679" spans="5:5" ht="16.5" customHeight="1">
      <c r="E679" s="3"/>
    </row>
    <row r="680" spans="5:5" ht="16.5" customHeight="1">
      <c r="E680" s="3"/>
    </row>
    <row r="681" spans="5:5" ht="16.5" customHeight="1">
      <c r="E681" s="3"/>
    </row>
    <row r="682" spans="5:5" ht="16.5" customHeight="1">
      <c r="E682" s="3"/>
    </row>
    <row r="683" spans="5:5" ht="16.5" customHeight="1">
      <c r="E683" s="3"/>
    </row>
    <row r="684" spans="5:5" ht="16.5" customHeight="1">
      <c r="E684" s="3"/>
    </row>
    <row r="685" spans="5:5" ht="16.5" customHeight="1">
      <c r="E685" s="3"/>
    </row>
    <row r="686" spans="5:5" ht="16.5" customHeight="1">
      <c r="E686" s="3"/>
    </row>
    <row r="687" spans="5:5" ht="16.5" customHeight="1">
      <c r="E687" s="3"/>
    </row>
    <row r="688" spans="5:5" ht="16.5" customHeight="1">
      <c r="E688" s="3"/>
    </row>
    <row r="689" spans="5:5" ht="16.5" customHeight="1">
      <c r="E689" s="3"/>
    </row>
    <row r="690" spans="5:5" ht="16.5" customHeight="1">
      <c r="E690" s="3"/>
    </row>
    <row r="691" spans="5:5" ht="16.5" customHeight="1">
      <c r="E691" s="3"/>
    </row>
    <row r="692" spans="5:5" ht="16.5" customHeight="1">
      <c r="E692" s="3"/>
    </row>
    <row r="693" spans="5:5" ht="16.5" customHeight="1">
      <c r="E693" s="3"/>
    </row>
    <row r="694" spans="5:5" ht="16.5" customHeight="1">
      <c r="E694" s="3"/>
    </row>
    <row r="695" spans="5:5" ht="16.5" customHeight="1">
      <c r="E695" s="3"/>
    </row>
    <row r="696" spans="5:5" ht="16.5" customHeight="1">
      <c r="E696" s="3"/>
    </row>
    <row r="697" spans="5:5" ht="16.5" customHeight="1">
      <c r="E697" s="3"/>
    </row>
    <row r="698" spans="5:5" ht="16.5" customHeight="1">
      <c r="E698" s="3"/>
    </row>
    <row r="699" spans="5:5" ht="16.5" customHeight="1">
      <c r="E699" s="3"/>
    </row>
    <row r="700" spans="5:5" ht="16.5" customHeight="1">
      <c r="E700" s="3"/>
    </row>
    <row r="701" spans="5:5" ht="16.5" customHeight="1">
      <c r="E701" s="3"/>
    </row>
    <row r="702" spans="5:5" ht="16.5" customHeight="1">
      <c r="E702" s="3"/>
    </row>
    <row r="703" spans="5:5" ht="16.5" customHeight="1">
      <c r="E703" s="3"/>
    </row>
    <row r="704" spans="5:5" ht="16.5" customHeight="1">
      <c r="E704" s="3"/>
    </row>
    <row r="705" spans="5:5" ht="16.5" customHeight="1">
      <c r="E705" s="3"/>
    </row>
    <row r="706" spans="5:5" ht="16.5" customHeight="1">
      <c r="E706" s="3"/>
    </row>
    <row r="707" spans="5:5" ht="16.5" customHeight="1">
      <c r="E707" s="3"/>
    </row>
    <row r="708" spans="5:5" ht="16.5" customHeight="1">
      <c r="E708" s="3"/>
    </row>
    <row r="709" spans="5:5" ht="16.5" customHeight="1">
      <c r="E709" s="3"/>
    </row>
    <row r="710" spans="5:5" ht="16.5" customHeight="1">
      <c r="E710" s="3"/>
    </row>
    <row r="711" spans="5:5" ht="16.5" customHeight="1">
      <c r="E711" s="3"/>
    </row>
    <row r="712" spans="5:5" ht="16.5" customHeight="1">
      <c r="E712" s="3"/>
    </row>
    <row r="713" spans="5:5" ht="16.5" customHeight="1">
      <c r="E713" s="3"/>
    </row>
    <row r="714" spans="5:5" ht="16.5" customHeight="1">
      <c r="E714" s="3"/>
    </row>
    <row r="715" spans="5:5" ht="16.5" customHeight="1">
      <c r="E715" s="3"/>
    </row>
    <row r="716" spans="5:5" ht="16.5" customHeight="1">
      <c r="E716" s="3"/>
    </row>
    <row r="717" spans="5:5" ht="16.5" customHeight="1">
      <c r="E717" s="3"/>
    </row>
    <row r="718" spans="5:5" ht="16.5" customHeight="1">
      <c r="E718" s="3"/>
    </row>
    <row r="719" spans="5:5" ht="16.5" customHeight="1">
      <c r="E719" s="3"/>
    </row>
    <row r="720" spans="5:5" ht="16.5" customHeight="1">
      <c r="E720" s="3"/>
    </row>
    <row r="721" spans="5:5" ht="16.5" customHeight="1">
      <c r="E721" s="3"/>
    </row>
    <row r="722" spans="5:5" ht="16.5" customHeight="1">
      <c r="E722" s="3"/>
    </row>
    <row r="723" spans="5:5" ht="16.5" customHeight="1">
      <c r="E723" s="3"/>
    </row>
    <row r="724" spans="5:5" ht="16.5" customHeight="1">
      <c r="E724" s="3"/>
    </row>
    <row r="725" spans="5:5" ht="16.5" customHeight="1">
      <c r="E725" s="3"/>
    </row>
    <row r="726" spans="5:5" ht="16.5" customHeight="1">
      <c r="E726" s="3"/>
    </row>
    <row r="727" spans="5:5" ht="16.5" customHeight="1">
      <c r="E727" s="3"/>
    </row>
    <row r="728" spans="5:5" ht="16.5" customHeight="1">
      <c r="E728" s="3"/>
    </row>
    <row r="729" spans="5:5" ht="16.5" customHeight="1">
      <c r="E729" s="3"/>
    </row>
    <row r="730" spans="5:5" ht="16.5" customHeight="1">
      <c r="E730" s="3"/>
    </row>
    <row r="731" spans="5:5" ht="16.5" customHeight="1">
      <c r="E731" s="3"/>
    </row>
    <row r="732" spans="5:5" ht="16.5" customHeight="1">
      <c r="E732" s="3"/>
    </row>
    <row r="733" spans="5:5" ht="16.5" customHeight="1">
      <c r="E733" s="3"/>
    </row>
    <row r="734" spans="5:5" ht="16.5" customHeight="1">
      <c r="E734" s="3"/>
    </row>
    <row r="735" spans="5:5" ht="16.5" customHeight="1">
      <c r="E735" s="3"/>
    </row>
    <row r="736" spans="5:5" ht="16.5" customHeight="1">
      <c r="E736" s="3"/>
    </row>
    <row r="737" spans="5:5" ht="16.5" customHeight="1">
      <c r="E737" s="3"/>
    </row>
    <row r="738" spans="5:5" ht="16.5" customHeight="1">
      <c r="E738" s="3"/>
    </row>
    <row r="739" spans="5:5" ht="16.5" customHeight="1">
      <c r="E739" s="3"/>
    </row>
    <row r="740" spans="5:5" ht="16.5" customHeight="1">
      <c r="E740" s="3"/>
    </row>
    <row r="741" spans="5:5" ht="16.5" customHeight="1">
      <c r="E741" s="3"/>
    </row>
    <row r="742" spans="5:5" ht="16.5" customHeight="1">
      <c r="E742" s="3"/>
    </row>
    <row r="743" spans="5:5" ht="16.5" customHeight="1">
      <c r="E743" s="3"/>
    </row>
    <row r="744" spans="5:5" ht="16.5" customHeight="1">
      <c r="E744" s="3"/>
    </row>
    <row r="745" spans="5:5" ht="16.5" customHeight="1">
      <c r="E745" s="3"/>
    </row>
    <row r="746" spans="5:5" ht="16.5" customHeight="1">
      <c r="E746" s="3"/>
    </row>
    <row r="747" spans="5:5" ht="16.5" customHeight="1">
      <c r="E747" s="3"/>
    </row>
    <row r="748" spans="5:5" ht="16.5" customHeight="1">
      <c r="E748" s="3"/>
    </row>
    <row r="749" spans="5:5" ht="16.5" customHeight="1">
      <c r="E749" s="3"/>
    </row>
    <row r="750" spans="5:5" ht="16.5" customHeight="1">
      <c r="E750" s="3"/>
    </row>
    <row r="751" spans="5:5" ht="16.5" customHeight="1">
      <c r="E751" s="3"/>
    </row>
    <row r="752" spans="5:5" ht="16.5" customHeight="1">
      <c r="E752" s="3"/>
    </row>
    <row r="753" spans="5:5" ht="16.5" customHeight="1">
      <c r="E753" s="3"/>
    </row>
    <row r="754" spans="5:5" ht="16.5" customHeight="1">
      <c r="E754" s="3"/>
    </row>
    <row r="755" spans="5:5" ht="16.5" customHeight="1">
      <c r="E755" s="3"/>
    </row>
    <row r="756" spans="5:5" ht="16.5" customHeight="1">
      <c r="E756" s="3"/>
    </row>
    <row r="757" spans="5:5" ht="16.5" customHeight="1">
      <c r="E757" s="3"/>
    </row>
    <row r="758" spans="5:5" ht="16.5" customHeight="1">
      <c r="E758" s="3"/>
    </row>
    <row r="759" spans="5:5" ht="16.5" customHeight="1">
      <c r="E759" s="3"/>
    </row>
    <row r="760" spans="5:5" ht="16.5" customHeight="1">
      <c r="E760" s="3"/>
    </row>
    <row r="761" spans="5:5" ht="16.5" customHeight="1">
      <c r="E761" s="3"/>
    </row>
    <row r="762" spans="5:5" ht="16.5" customHeight="1">
      <c r="E762" s="3"/>
    </row>
    <row r="763" spans="5:5" ht="16.5" customHeight="1">
      <c r="E763" s="3"/>
    </row>
    <row r="764" spans="5:5" ht="16.5" customHeight="1">
      <c r="E764" s="3"/>
    </row>
    <row r="765" spans="5:5" ht="16.5" customHeight="1">
      <c r="E765" s="3"/>
    </row>
    <row r="766" spans="5:5" ht="16.5" customHeight="1">
      <c r="E766" s="3"/>
    </row>
    <row r="767" spans="5:5" ht="16.5" customHeight="1">
      <c r="E767" s="3"/>
    </row>
    <row r="768" spans="5:5" ht="16.5" customHeight="1">
      <c r="E768" s="3"/>
    </row>
    <row r="769" spans="5:5" ht="16.5" customHeight="1">
      <c r="E769" s="3"/>
    </row>
    <row r="770" spans="5:5" ht="16.5" customHeight="1">
      <c r="E770" s="3"/>
    </row>
    <row r="771" spans="5:5" ht="16.5" customHeight="1">
      <c r="E771" s="3"/>
    </row>
    <row r="772" spans="5:5" ht="16.5" customHeight="1">
      <c r="E772" s="3"/>
    </row>
    <row r="773" spans="5:5" ht="16.5" customHeight="1">
      <c r="E773" s="3"/>
    </row>
    <row r="774" spans="5:5" ht="16.5" customHeight="1">
      <c r="E774" s="3"/>
    </row>
    <row r="775" spans="5:5" ht="16.5" customHeight="1">
      <c r="E775" s="3"/>
    </row>
    <row r="776" spans="5:5" ht="16.5" customHeight="1">
      <c r="E776" s="3"/>
    </row>
    <row r="777" spans="5:5" ht="16.5" customHeight="1">
      <c r="E777" s="3"/>
    </row>
    <row r="778" spans="5:5" ht="16.5" customHeight="1">
      <c r="E778" s="3"/>
    </row>
    <row r="779" spans="5:5" ht="16.5" customHeight="1">
      <c r="E779" s="3"/>
    </row>
    <row r="780" spans="5:5" ht="16.5" customHeight="1">
      <c r="E780" s="3"/>
    </row>
    <row r="781" spans="5:5" ht="16.5" customHeight="1">
      <c r="E781" s="3"/>
    </row>
    <row r="782" spans="5:5" ht="16.5" customHeight="1">
      <c r="E782" s="3"/>
    </row>
    <row r="783" spans="5:5" ht="16.5" customHeight="1">
      <c r="E783" s="3"/>
    </row>
    <row r="784" spans="5:5" ht="16.5" customHeight="1">
      <c r="E784" s="3"/>
    </row>
    <row r="785" spans="5:5" ht="16.5" customHeight="1">
      <c r="E785" s="3"/>
    </row>
    <row r="786" spans="5:5" ht="16.5" customHeight="1">
      <c r="E786" s="3"/>
    </row>
    <row r="787" spans="5:5" ht="16.5" customHeight="1">
      <c r="E787" s="3"/>
    </row>
    <row r="788" spans="5:5" ht="16.5" customHeight="1">
      <c r="E788" s="3"/>
    </row>
    <row r="789" spans="5:5" ht="16.5" customHeight="1">
      <c r="E789" s="3"/>
    </row>
    <row r="790" spans="5:5" ht="16.5" customHeight="1">
      <c r="E790" s="3"/>
    </row>
    <row r="791" spans="5:5" ht="16.5" customHeight="1">
      <c r="E791" s="3"/>
    </row>
    <row r="792" spans="5:5" ht="16.5" customHeight="1">
      <c r="E792" s="3"/>
    </row>
    <row r="793" spans="5:5" ht="16.5" customHeight="1">
      <c r="E793" s="3"/>
    </row>
    <row r="794" spans="5:5" ht="16.5" customHeight="1">
      <c r="E794" s="3"/>
    </row>
    <row r="795" spans="5:5" ht="16.5" customHeight="1">
      <c r="E795" s="3"/>
    </row>
    <row r="796" spans="5:5" ht="16.5" customHeight="1">
      <c r="E796" s="3"/>
    </row>
    <row r="797" spans="5:5" ht="16.5" customHeight="1">
      <c r="E797" s="3"/>
    </row>
    <row r="798" spans="5:5" ht="16.5" customHeight="1">
      <c r="E798" s="3"/>
    </row>
    <row r="799" spans="5:5" ht="16.5" customHeight="1">
      <c r="E799" s="3"/>
    </row>
    <row r="800" spans="5:5" ht="16.5" customHeight="1">
      <c r="E800" s="3"/>
    </row>
    <row r="801" spans="5:5" ht="16.5" customHeight="1">
      <c r="E801" s="3"/>
    </row>
    <row r="802" spans="5:5" ht="16.5" customHeight="1">
      <c r="E802" s="3"/>
    </row>
    <row r="803" spans="5:5" ht="16.5" customHeight="1">
      <c r="E803" s="3"/>
    </row>
    <row r="804" spans="5:5" ht="16.5" customHeight="1">
      <c r="E804" s="3"/>
    </row>
    <row r="805" spans="5:5" ht="16.5" customHeight="1">
      <c r="E805" s="3"/>
    </row>
    <row r="806" spans="5:5" ht="16.5" customHeight="1">
      <c r="E806" s="3"/>
    </row>
    <row r="807" spans="5:5" ht="16.5" customHeight="1">
      <c r="E807" s="3"/>
    </row>
    <row r="808" spans="5:5" ht="16.5" customHeight="1">
      <c r="E808" s="3"/>
    </row>
    <row r="809" spans="5:5" ht="16.5" customHeight="1">
      <c r="E809" s="3"/>
    </row>
    <row r="810" spans="5:5" ht="16.5" customHeight="1">
      <c r="E810" s="3"/>
    </row>
    <row r="811" spans="5:5" ht="16.5" customHeight="1">
      <c r="E811" s="3"/>
    </row>
    <row r="812" spans="5:5" ht="16.5" customHeight="1">
      <c r="E812" s="3"/>
    </row>
    <row r="813" spans="5:5" ht="16.5" customHeight="1">
      <c r="E813" s="3"/>
    </row>
    <row r="814" spans="5:5" ht="16.5" customHeight="1">
      <c r="E814" s="3"/>
    </row>
    <row r="815" spans="5:5" ht="16.5" customHeight="1">
      <c r="E815" s="3"/>
    </row>
    <row r="816" spans="5:5" ht="16.5" customHeight="1">
      <c r="E816" s="3"/>
    </row>
    <row r="817" spans="5:5" ht="16.5" customHeight="1">
      <c r="E817" s="3"/>
    </row>
    <row r="818" spans="5:5" ht="16.5" customHeight="1">
      <c r="E818" s="3"/>
    </row>
    <row r="819" spans="5:5" ht="16.5" customHeight="1">
      <c r="E819" s="3"/>
    </row>
    <row r="820" spans="5:5" ht="16.5" customHeight="1">
      <c r="E820" s="3"/>
    </row>
    <row r="821" spans="5:5" ht="16.5" customHeight="1">
      <c r="E821" s="3"/>
    </row>
    <row r="822" spans="5:5" ht="16.5" customHeight="1">
      <c r="E822" s="3"/>
    </row>
    <row r="823" spans="5:5" ht="16.5" customHeight="1">
      <c r="E823" s="3"/>
    </row>
    <row r="824" spans="5:5" ht="16.5" customHeight="1">
      <c r="E824" s="3"/>
    </row>
    <row r="825" spans="5:5" ht="16.5" customHeight="1">
      <c r="E825" s="3"/>
    </row>
    <row r="826" spans="5:5" ht="16.5" customHeight="1">
      <c r="E826" s="3"/>
    </row>
    <row r="827" spans="5:5" ht="16.5" customHeight="1">
      <c r="E827" s="3"/>
    </row>
    <row r="828" spans="5:5" ht="16.5" customHeight="1">
      <c r="E828" s="3"/>
    </row>
    <row r="829" spans="5:5" ht="16.5" customHeight="1">
      <c r="E829" s="3"/>
    </row>
    <row r="830" spans="5:5" ht="16.5" customHeight="1">
      <c r="E830" s="3"/>
    </row>
    <row r="831" spans="5:5" ht="16.5" customHeight="1">
      <c r="E831" s="3"/>
    </row>
    <row r="832" spans="5:5" ht="16.5" customHeight="1">
      <c r="E832" s="3"/>
    </row>
    <row r="833" spans="5:5" ht="16.5" customHeight="1">
      <c r="E833" s="3"/>
    </row>
    <row r="834" spans="5:5" ht="16.5" customHeight="1">
      <c r="E834" s="3"/>
    </row>
    <row r="835" spans="5:5" ht="16.5" customHeight="1">
      <c r="E835" s="3"/>
    </row>
    <row r="836" spans="5:5" ht="16.5" customHeight="1">
      <c r="E836" s="3"/>
    </row>
    <row r="837" spans="5:5" ht="16.5" customHeight="1">
      <c r="E837" s="3"/>
    </row>
    <row r="838" spans="5:5" ht="16.5" customHeight="1">
      <c r="E838" s="3"/>
    </row>
    <row r="839" spans="5:5" ht="16.5" customHeight="1">
      <c r="E839" s="3"/>
    </row>
    <row r="840" spans="5:5" ht="16.5" customHeight="1">
      <c r="E840" s="3"/>
    </row>
    <row r="841" spans="5:5" ht="16.5" customHeight="1">
      <c r="E841" s="3"/>
    </row>
    <row r="842" spans="5:5" ht="16.5" customHeight="1">
      <c r="E842" s="3"/>
    </row>
    <row r="843" spans="5:5" ht="16.5" customHeight="1">
      <c r="E843" s="3"/>
    </row>
    <row r="844" spans="5:5" ht="16.5" customHeight="1">
      <c r="E844" s="3"/>
    </row>
    <row r="845" spans="5:5" ht="16.5" customHeight="1">
      <c r="E845" s="3"/>
    </row>
    <row r="846" spans="5:5" ht="16.5" customHeight="1">
      <c r="E846" s="3"/>
    </row>
    <row r="847" spans="5:5" ht="16.5" customHeight="1">
      <c r="E847" s="3"/>
    </row>
    <row r="848" spans="5:5" ht="16.5" customHeight="1">
      <c r="E848" s="3"/>
    </row>
    <row r="849" spans="5:5" ht="16.5" customHeight="1">
      <c r="E849" s="3"/>
    </row>
    <row r="850" spans="5:5" ht="16.5" customHeight="1">
      <c r="E850" s="3"/>
    </row>
    <row r="851" spans="5:5" ht="16.5" customHeight="1">
      <c r="E851" s="3"/>
    </row>
    <row r="852" spans="5:5" ht="16.5" customHeight="1">
      <c r="E852" s="3"/>
    </row>
    <row r="853" spans="5:5" ht="16.5" customHeight="1">
      <c r="E853" s="3"/>
    </row>
    <row r="854" spans="5:5" ht="16.5" customHeight="1">
      <c r="E854" s="3"/>
    </row>
    <row r="855" spans="5:5" ht="16.5" customHeight="1">
      <c r="E855" s="3"/>
    </row>
    <row r="856" spans="5:5" ht="16.5" customHeight="1">
      <c r="E856" s="3"/>
    </row>
    <row r="857" spans="5:5" ht="16.5" customHeight="1">
      <c r="E857" s="3"/>
    </row>
    <row r="858" spans="5:5" ht="16.5" customHeight="1">
      <c r="E858" s="3"/>
    </row>
    <row r="859" spans="5:5" ht="16.5" customHeight="1">
      <c r="E859" s="3"/>
    </row>
    <row r="860" spans="5:5" ht="16.5" customHeight="1">
      <c r="E860" s="3"/>
    </row>
    <row r="861" spans="5:5" ht="16.5" customHeight="1">
      <c r="E861" s="3"/>
    </row>
    <row r="862" spans="5:5" ht="16.5" customHeight="1">
      <c r="E862" s="3"/>
    </row>
    <row r="863" spans="5:5" ht="16.5" customHeight="1">
      <c r="E863" s="3"/>
    </row>
    <row r="864" spans="5:5" ht="16.5" customHeight="1">
      <c r="E864" s="3"/>
    </row>
    <row r="865" spans="5:5" ht="16.5" customHeight="1">
      <c r="E865" s="3"/>
    </row>
    <row r="866" spans="5:5" ht="16.5" customHeight="1">
      <c r="E866" s="3"/>
    </row>
    <row r="867" spans="5:5" ht="16.5" customHeight="1">
      <c r="E867" s="3"/>
    </row>
    <row r="868" spans="5:5" ht="16.5" customHeight="1">
      <c r="E868" s="3"/>
    </row>
    <row r="869" spans="5:5" ht="16.5" customHeight="1">
      <c r="E869" s="3"/>
    </row>
    <row r="870" spans="5:5" ht="16.5" customHeight="1">
      <c r="E870" s="3"/>
    </row>
    <row r="871" spans="5:5" ht="16.5" customHeight="1">
      <c r="E871" s="3"/>
    </row>
    <row r="872" spans="5:5" ht="16.5" customHeight="1">
      <c r="E872" s="3"/>
    </row>
    <row r="873" spans="5:5" ht="16.5" customHeight="1">
      <c r="E873" s="3"/>
    </row>
    <row r="874" spans="5:5" ht="16.5" customHeight="1">
      <c r="E874" s="3"/>
    </row>
    <row r="875" spans="5:5" ht="16.5" customHeight="1">
      <c r="E875" s="3"/>
    </row>
    <row r="876" spans="5:5" ht="16.5" customHeight="1">
      <c r="E876" s="3"/>
    </row>
    <row r="877" spans="5:5" ht="16.5" customHeight="1">
      <c r="E877" s="3"/>
    </row>
    <row r="878" spans="5:5" ht="16.5" customHeight="1">
      <c r="E878" s="3"/>
    </row>
    <row r="879" spans="5:5" ht="16.5" customHeight="1">
      <c r="E879" s="3"/>
    </row>
    <row r="880" spans="5:5" ht="16.5" customHeight="1">
      <c r="E880" s="3"/>
    </row>
    <row r="881" spans="5:5" ht="16.5" customHeight="1">
      <c r="E881" s="3"/>
    </row>
    <row r="882" spans="5:5" ht="16.5" customHeight="1">
      <c r="E882" s="3"/>
    </row>
    <row r="883" spans="5:5" ht="16.5" customHeight="1">
      <c r="E883" s="3"/>
    </row>
    <row r="884" spans="5:5" ht="16.5" customHeight="1">
      <c r="E884" s="3"/>
    </row>
    <row r="885" spans="5:5" ht="16.5" customHeight="1">
      <c r="E885" s="3"/>
    </row>
    <row r="886" spans="5:5" ht="16.5" customHeight="1">
      <c r="E886" s="3"/>
    </row>
    <row r="887" spans="5:5" ht="16.5" customHeight="1">
      <c r="E887" s="3"/>
    </row>
    <row r="888" spans="5:5" ht="16.5" customHeight="1">
      <c r="E888" s="3"/>
    </row>
    <row r="889" spans="5:5" ht="16.5" customHeight="1">
      <c r="E889" s="3"/>
    </row>
    <row r="890" spans="5:5" ht="16.5" customHeight="1">
      <c r="E890" s="3"/>
    </row>
    <row r="891" spans="5:5" ht="16.5" customHeight="1">
      <c r="E891" s="3"/>
    </row>
    <row r="892" spans="5:5" ht="16.5" customHeight="1">
      <c r="E892" s="3"/>
    </row>
    <row r="893" spans="5:5" ht="16.5" customHeight="1">
      <c r="E893" s="3"/>
    </row>
    <row r="894" spans="5:5" ht="16.5" customHeight="1">
      <c r="E894" s="3"/>
    </row>
    <row r="895" spans="5:5" ht="16.5" customHeight="1">
      <c r="E895" s="3"/>
    </row>
    <row r="896" spans="5:5" ht="16.5" customHeight="1">
      <c r="E896" s="3"/>
    </row>
    <row r="897" spans="5:5" ht="16.5" customHeight="1">
      <c r="E897" s="3"/>
    </row>
    <row r="898" spans="5:5" ht="16.5" customHeight="1">
      <c r="E898" s="3"/>
    </row>
    <row r="899" spans="5:5" ht="16.5" customHeight="1">
      <c r="E899" s="3"/>
    </row>
    <row r="900" spans="5:5" ht="16.5" customHeight="1">
      <c r="E900" s="3"/>
    </row>
    <row r="901" spans="5:5" ht="16.5" customHeight="1">
      <c r="E901" s="3"/>
    </row>
    <row r="902" spans="5:5" ht="16.5" customHeight="1">
      <c r="E902" s="3"/>
    </row>
    <row r="903" spans="5:5" ht="16.5" customHeight="1">
      <c r="E903" s="3"/>
    </row>
    <row r="904" spans="5:5" ht="16.5" customHeight="1">
      <c r="E904" s="3"/>
    </row>
    <row r="905" spans="5:5" ht="16.5" customHeight="1">
      <c r="E905" s="3"/>
    </row>
    <row r="906" spans="5:5" ht="16.5" customHeight="1">
      <c r="E906" s="3"/>
    </row>
    <row r="907" spans="5:5" ht="16.5" customHeight="1">
      <c r="E907" s="3"/>
    </row>
    <row r="908" spans="5:5" ht="16.5" customHeight="1">
      <c r="E908" s="3"/>
    </row>
    <row r="909" spans="5:5" ht="16.5" customHeight="1">
      <c r="E909" s="3"/>
    </row>
    <row r="910" spans="5:5" ht="16.5" customHeight="1">
      <c r="E910" s="3"/>
    </row>
    <row r="911" spans="5:5" ht="16.5" customHeight="1">
      <c r="E911" s="3"/>
    </row>
    <row r="912" spans="5:5" ht="16.5" customHeight="1">
      <c r="E912" s="3"/>
    </row>
    <row r="913" spans="5:5" ht="16.5" customHeight="1">
      <c r="E913" s="3"/>
    </row>
    <row r="914" spans="5:5" ht="16.5" customHeight="1">
      <c r="E914" s="3"/>
    </row>
    <row r="915" spans="5:5" ht="16.5" customHeight="1">
      <c r="E915" s="3"/>
    </row>
    <row r="916" spans="5:5" ht="16.5" customHeight="1">
      <c r="E916" s="3"/>
    </row>
    <row r="917" spans="5:5" ht="16.5" customHeight="1">
      <c r="E917" s="3"/>
    </row>
    <row r="918" spans="5:5" ht="16.5" customHeight="1">
      <c r="E918" s="3"/>
    </row>
    <row r="919" spans="5:5" ht="16.5" customHeight="1">
      <c r="E919" s="3"/>
    </row>
    <row r="920" spans="5:5" ht="16.5" customHeight="1">
      <c r="E920" s="3"/>
    </row>
    <row r="921" spans="5:5" ht="16.5" customHeight="1">
      <c r="E921" s="3"/>
    </row>
    <row r="922" spans="5:5" ht="16.5" customHeight="1">
      <c r="E922" s="3"/>
    </row>
    <row r="923" spans="5:5" ht="16.5" customHeight="1">
      <c r="E923" s="3"/>
    </row>
    <row r="924" spans="5:5" ht="16.5" customHeight="1">
      <c r="E924" s="3"/>
    </row>
    <row r="925" spans="5:5" ht="16.5" customHeight="1">
      <c r="E925" s="3"/>
    </row>
    <row r="926" spans="5:5" ht="16.5" customHeight="1">
      <c r="E926" s="3"/>
    </row>
    <row r="927" spans="5:5" ht="16.5" customHeight="1">
      <c r="E927" s="3"/>
    </row>
    <row r="928" spans="5:5" ht="16.5" customHeight="1">
      <c r="E928" s="3"/>
    </row>
    <row r="929" spans="5:5" ht="16.5" customHeight="1">
      <c r="E929" s="3"/>
    </row>
    <row r="930" spans="5:5" ht="16.5" customHeight="1">
      <c r="E930" s="3"/>
    </row>
    <row r="931" spans="5:5" ht="16.5" customHeight="1">
      <c r="E931" s="3"/>
    </row>
    <row r="932" spans="5:5" ht="16.5" customHeight="1">
      <c r="E932" s="3"/>
    </row>
    <row r="933" spans="5:5" ht="16.5" customHeight="1">
      <c r="E933" s="3"/>
    </row>
    <row r="934" spans="5:5" ht="16.5" customHeight="1">
      <c r="E934" s="3"/>
    </row>
    <row r="935" spans="5:5" ht="16.5" customHeight="1">
      <c r="E935" s="3"/>
    </row>
    <row r="936" spans="5:5" ht="16.5" customHeight="1">
      <c r="E936" s="3"/>
    </row>
    <row r="937" spans="5:5" ht="16.5" customHeight="1">
      <c r="E937" s="3"/>
    </row>
    <row r="938" spans="5:5" ht="16.5" customHeight="1">
      <c r="E938" s="3"/>
    </row>
    <row r="939" spans="5:5" ht="16.5" customHeight="1">
      <c r="E939" s="3"/>
    </row>
    <row r="940" spans="5:5" ht="16.5" customHeight="1">
      <c r="E940" s="3"/>
    </row>
    <row r="941" spans="5:5" ht="16.5" customHeight="1">
      <c r="E941" s="3"/>
    </row>
    <row r="942" spans="5:5" ht="16.5" customHeight="1">
      <c r="E942" s="3"/>
    </row>
    <row r="943" spans="5:5" ht="16.5" customHeight="1">
      <c r="E943" s="3"/>
    </row>
    <row r="944" spans="5:5" ht="16.5" customHeight="1">
      <c r="E944" s="3"/>
    </row>
    <row r="945" spans="5:5" ht="16.5" customHeight="1">
      <c r="E945" s="3"/>
    </row>
    <row r="946" spans="5:5" ht="16.5" customHeight="1">
      <c r="E946" s="3"/>
    </row>
    <row r="947" spans="5:5" ht="16.5" customHeight="1">
      <c r="E947" s="3"/>
    </row>
    <row r="948" spans="5:5" ht="16.5" customHeight="1">
      <c r="E948" s="3"/>
    </row>
    <row r="949" spans="5:5" ht="16.5" customHeight="1">
      <c r="E949" s="3"/>
    </row>
    <row r="950" spans="5:5" ht="16.5" customHeight="1">
      <c r="E950" s="3"/>
    </row>
    <row r="951" spans="5:5" ht="16.5" customHeight="1">
      <c r="E951" s="3"/>
    </row>
    <row r="952" spans="5:5" ht="16.5" customHeight="1">
      <c r="E952" s="3"/>
    </row>
    <row r="953" spans="5:5" ht="16.5" customHeight="1">
      <c r="E953" s="3"/>
    </row>
    <row r="954" spans="5:5" ht="16.5" customHeight="1">
      <c r="E954" s="3"/>
    </row>
    <row r="955" spans="5:5" ht="16.5" customHeight="1">
      <c r="E955" s="3"/>
    </row>
    <row r="956" spans="5:5" ht="16.5" customHeight="1">
      <c r="E956" s="3"/>
    </row>
    <row r="957" spans="5:5" ht="16.5" customHeight="1">
      <c r="E957" s="3"/>
    </row>
    <row r="958" spans="5:5" ht="16.5" customHeight="1">
      <c r="E958" s="3"/>
    </row>
    <row r="959" spans="5:5" ht="16.5" customHeight="1">
      <c r="E959" s="3"/>
    </row>
    <row r="960" spans="5:5" ht="16.5" customHeight="1">
      <c r="E960" s="3"/>
    </row>
    <row r="961" spans="5:5" ht="16.5" customHeight="1">
      <c r="E961" s="3"/>
    </row>
    <row r="962" spans="5:5" ht="16.5" customHeight="1">
      <c r="E962" s="3"/>
    </row>
    <row r="963" spans="5:5" ht="16.5" customHeight="1">
      <c r="E963" s="3"/>
    </row>
    <row r="964" spans="5:5" ht="16.5" customHeight="1">
      <c r="E964" s="3"/>
    </row>
    <row r="965" spans="5:5" ht="16.5" customHeight="1">
      <c r="E965" s="3"/>
    </row>
    <row r="966" spans="5:5" ht="16.5" customHeight="1">
      <c r="E966" s="3"/>
    </row>
    <row r="967" spans="5:5" ht="16.5" customHeight="1">
      <c r="E967" s="3"/>
    </row>
    <row r="968" spans="5:5" ht="16.5" customHeight="1">
      <c r="E968" s="3"/>
    </row>
    <row r="969" spans="5:5" ht="16.5" customHeight="1">
      <c r="E969" s="3"/>
    </row>
    <row r="970" spans="5:5" ht="16.5" customHeight="1">
      <c r="E970" s="3"/>
    </row>
    <row r="971" spans="5:5" ht="16.5" customHeight="1">
      <c r="E971" s="3"/>
    </row>
    <row r="972" spans="5:5" ht="16.5" customHeight="1">
      <c r="E972" s="3"/>
    </row>
    <row r="973" spans="5:5" ht="16.5" customHeight="1">
      <c r="E973" s="3"/>
    </row>
    <row r="974" spans="5:5" ht="16.5" customHeight="1">
      <c r="E974" s="3"/>
    </row>
    <row r="975" spans="5:5" ht="16.5" customHeight="1">
      <c r="E975" s="3"/>
    </row>
    <row r="976" spans="5:5" ht="16.5" customHeight="1">
      <c r="E976" s="3"/>
    </row>
    <row r="977" spans="5:5" ht="16.5" customHeight="1">
      <c r="E977" s="3"/>
    </row>
    <row r="978" spans="5:5" ht="16.5" customHeight="1">
      <c r="E978" s="3"/>
    </row>
    <row r="979" spans="5:5" ht="16.5" customHeight="1">
      <c r="E979" s="3"/>
    </row>
    <row r="980" spans="5:5" ht="16.5" customHeight="1">
      <c r="E980" s="3"/>
    </row>
    <row r="981" spans="5:5" ht="16.5" customHeight="1">
      <c r="E981" s="3"/>
    </row>
    <row r="982" spans="5:5" ht="16.5" customHeight="1">
      <c r="E982" s="3"/>
    </row>
    <row r="983" spans="5:5" ht="16.5" customHeight="1">
      <c r="E983" s="3"/>
    </row>
    <row r="984" spans="5:5" ht="16.5" customHeight="1">
      <c r="E984" s="3"/>
    </row>
    <row r="985" spans="5:5" ht="16.5" customHeight="1">
      <c r="E985" s="3"/>
    </row>
    <row r="986" spans="5:5" ht="16.5" customHeight="1">
      <c r="E986" s="3"/>
    </row>
    <row r="987" spans="5:5" ht="16.5" customHeight="1">
      <c r="E987" s="3"/>
    </row>
    <row r="988" spans="5:5" ht="16.5" customHeight="1">
      <c r="E988" s="3"/>
    </row>
    <row r="989" spans="5:5" ht="16.5" customHeight="1">
      <c r="E989" s="3"/>
    </row>
    <row r="990" spans="5:5" ht="16.5" customHeight="1">
      <c r="E990" s="3"/>
    </row>
    <row r="991" spans="5:5" ht="16.5" customHeight="1">
      <c r="E991" s="3"/>
    </row>
    <row r="992" spans="5:5" ht="16.5" customHeight="1">
      <c r="E992" s="3"/>
    </row>
    <row r="993" spans="5:5" ht="16.5" customHeight="1">
      <c r="E993" s="3"/>
    </row>
    <row r="994" spans="5:5" ht="16.5" customHeight="1">
      <c r="E994" s="3"/>
    </row>
    <row r="995" spans="5:5" ht="16.5" customHeight="1">
      <c r="E995" s="3"/>
    </row>
    <row r="996" spans="5:5" ht="16.5" customHeight="1">
      <c r="E996" s="3"/>
    </row>
    <row r="997" spans="5:5" ht="16.5" customHeight="1">
      <c r="E997" s="3"/>
    </row>
    <row r="998" spans="5:5" ht="16.5" customHeight="1">
      <c r="E998" s="3"/>
    </row>
    <row r="999" spans="5:5" ht="16.5" customHeight="1">
      <c r="E999" s="3"/>
    </row>
    <row r="1000" spans="5:5" ht="16.5" customHeight="1">
      <c r="E1000" s="3"/>
    </row>
  </sheetData>
  <autoFilter ref="A1:F206" xr:uid="{00000000-0009-0000-0000-000000000000}"/>
  <phoneticPr fontId="3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2" workbookViewId="0">
      <selection activeCell="B2" sqref="B2"/>
    </sheetView>
  </sheetViews>
  <sheetFormatPr defaultColWidth="14.42578125" defaultRowHeight="15" customHeight="1"/>
  <cols>
    <col min="1" max="1" width="81.140625" customWidth="1"/>
    <col min="2" max="2" width="88.85546875" customWidth="1"/>
    <col min="3" max="26" width="8.7109375" customWidth="1"/>
  </cols>
  <sheetData>
    <row r="1" spans="1:26" ht="16.5">
      <c r="A1" s="1" t="s">
        <v>210</v>
      </c>
      <c r="B1" s="1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09.5">
      <c r="A2" s="4" t="s">
        <v>231</v>
      </c>
      <c r="B2" s="4" t="str">
        <f>SUBSTITUTE(SUBSTITUTE(_xlfn.TEXTJOIN(CHAR(10),TRUE,calc!B2:B1000), "(", "&amp;#40;"), ")", "&amp;#41;")</f>
        <v>#2_sat[#2-sat]
#articulation[#단절점과 단절선]
#bellman_ford[&lt;a href="post/2024/01/07/bellman_ford.html"&gt;#벨만–포드&lt;/a&gt;]
#biconnected_component[#이중 연결 요소]
#bipartite_graph[#이분 그래프]
#bipartite_matching[#이분 매칭]
#cactus[#선인장]
#dijkstra[&lt;a href="post/2024/01/01/dijkstra.html"&gt;#데이크스트라&lt;/a&gt;]
#flow[#최대 유량]
#floyd_warshall[&lt;a href="post/2024/01/07/floyd_warshall.html"&gt;#플로이드–워셜&lt;/a&gt;]
#graph_traversal[#그래프 탐색]
#graphs[#그래프 이론]
#mcmf[#최소 비용 최대 유량]
#mfmc[#최대 유량 최소 컷 정리]
#mst[#최소 스패닝 트리]
#scc[#강한 연결 요소]
#shortest_path[#최단 경로]
#topological_sorting[#위상 정렬]
#tsp[#외판원 순회 문제]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/>
    <row r="4" spans="1:26"/>
    <row r="5" spans="1:26"/>
    <row r="6" spans="1:26"/>
    <row r="7" spans="1:26" ht="16.5" customHeight="1"/>
    <row r="8" spans="1:26" ht="16.5" customHeight="1"/>
    <row r="9" spans="1:26" ht="16.5" customHeight="1"/>
    <row r="10" spans="1:26" ht="16.5" customHeight="1"/>
    <row r="11" spans="1:26" ht="16.5" customHeight="1"/>
    <row r="12" spans="1:26" ht="16.5" customHeight="1"/>
    <row r="13" spans="1:26" ht="16.5" customHeight="1"/>
    <row r="14" spans="1:26" ht="16.5" customHeight="1"/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4.42578125" defaultRowHeight="15" customHeight="1"/>
  <cols>
    <col min="1" max="1" width="8.7109375" customWidth="1"/>
    <col min="2" max="2" width="84.5703125" customWidth="1"/>
    <col min="3" max="4" width="8.7109375" customWidth="1"/>
    <col min="5" max="5" width="26.42578125" customWidth="1"/>
    <col min="6" max="6" width="27.85546875" customWidth="1"/>
    <col min="7" max="26" width="8.7109375" customWidth="1"/>
  </cols>
  <sheetData>
    <row r="1" spans="1:8" ht="16.5" customHeight="1">
      <c r="B1" s="2" t="s">
        <v>211</v>
      </c>
      <c r="C1" s="2">
        <f t="shared" ref="C1:D1" si="0">0</f>
        <v>0</v>
      </c>
      <c r="D1" s="2">
        <f t="shared" si="0"/>
        <v>0</v>
      </c>
    </row>
    <row r="2" spans="1:8" ht="16.5" customHeight="1">
      <c r="A2" s="2" t="b">
        <f t="shared" ref="A2:A206" si="1">IF(COUNTIF($G$2:$H$1000, ROW()), TRUE, FALSE)</f>
        <v>0</v>
      </c>
      <c r="B2" s="2" t="str">
        <f>IF(A2,database!F2,"")</f>
        <v/>
      </c>
      <c r="C2" s="2">
        <f>FIND("--&gt;", common!$A$2, C1 +1)</f>
        <v>9</v>
      </c>
      <c r="D2" s="2">
        <f>FIND(CHAR(10), common!$A$2, D1 +1)</f>
        <v>29</v>
      </c>
      <c r="E2" s="2" t="str">
        <f>TRIM(MID(common!$A$2,D1+1,C2-D1-2))</f>
        <v>#graphs</v>
      </c>
      <c r="F2" s="2" t="str">
        <f>TRIM(MID(common!$A$2,C2+3,D2-C2-3))</f>
        <v>#graph_traversal</v>
      </c>
      <c r="G2" s="2">
        <f>MATCH(E2,database!$C:$C,0)</f>
        <v>90</v>
      </c>
      <c r="H2" s="2">
        <f>MATCH(F2,database!$C:$C,0)</f>
        <v>89</v>
      </c>
    </row>
    <row r="3" spans="1:8" ht="16.5" customHeight="1">
      <c r="A3" s="2" t="b">
        <f t="shared" si="1"/>
        <v>1</v>
      </c>
      <c r="B3" s="2" t="str">
        <f>IF(A3,database!F3,"")</f>
        <v>#2_sat[#2-sat]</v>
      </c>
      <c r="C3" s="2">
        <f>FIND("--&gt;", common!$A$2, C2 +1)</f>
        <v>42</v>
      </c>
      <c r="D3" s="2">
        <f>FIND(CHAR(10), common!$A$2, D2 +1)</f>
        <v>60</v>
      </c>
      <c r="E3" s="2" t="str">
        <f>TRIM(MID(common!$A$2,D2+1,C3-D2-2))</f>
        <v>#graphs</v>
      </c>
      <c r="F3" s="2" t="str">
        <f>TRIM(MID(common!$A$2,C3+3,D3-C3-3))</f>
        <v>#shortest_path</v>
      </c>
      <c r="G3" s="2">
        <f>MATCH(E3,database!$C:$C,0)</f>
        <v>90</v>
      </c>
      <c r="H3" s="2">
        <f>MATCH(F3,database!$C:$C,0)</f>
        <v>173</v>
      </c>
    </row>
    <row r="4" spans="1:8" ht="16.5" customHeight="1">
      <c r="A4" s="2" t="b">
        <f t="shared" si="1"/>
        <v>0</v>
      </c>
      <c r="B4" s="2" t="str">
        <f>IF(A4,database!F4,"")</f>
        <v/>
      </c>
      <c r="C4" s="2">
        <f>FIND("--&gt;", common!$A$2, C3 +1)</f>
        <v>73</v>
      </c>
      <c r="D4" s="2">
        <f>FIND(CHAR(10), common!$A$2, D3 +1)</f>
        <v>82</v>
      </c>
      <c r="E4" s="2" t="str">
        <f>TRIM(MID(common!$A$2,D3+1,C4-D3-2))</f>
        <v>#graphs</v>
      </c>
      <c r="F4" s="2" t="str">
        <f>TRIM(MID(common!$A$2,C4+3,D4-C4-3))</f>
        <v>#flow</v>
      </c>
      <c r="G4" s="2">
        <f>MATCH(E4,database!$C:$C,0)</f>
        <v>90</v>
      </c>
      <c r="H4" s="2">
        <f>MATCH(F4,database!$C:$C,0)</f>
        <v>76</v>
      </c>
    </row>
    <row r="5" spans="1:8" ht="16.5" customHeight="1">
      <c r="A5" s="2" t="b">
        <f t="shared" si="1"/>
        <v>0</v>
      </c>
      <c r="B5" s="2" t="str">
        <f>IF(A5,database!F5,"")</f>
        <v/>
      </c>
      <c r="C5" s="2">
        <f>FIND("--&gt;", common!$A$2, C4 +1)</f>
        <v>95</v>
      </c>
      <c r="D5" s="2">
        <f>FIND(CHAR(10), common!$A$2, D4 +1)</f>
        <v>115</v>
      </c>
      <c r="E5" s="2" t="str">
        <f>TRIM(MID(common!$A$2,D4+1,C5-D4-2))</f>
        <v>#graphs</v>
      </c>
      <c r="F5" s="2" t="str">
        <f>TRIM(MID(common!$A$2,C5+3,D5-C5-3))</f>
        <v>#bipartite_graph</v>
      </c>
      <c r="G5" s="2">
        <f>MATCH(E5,database!$C:$C,0)</f>
        <v>90</v>
      </c>
      <c r="H5" s="2">
        <f>MATCH(F5,database!$C:$C,0)</f>
        <v>19</v>
      </c>
    </row>
    <row r="6" spans="1:8" ht="16.5" customHeight="1">
      <c r="A6" s="2" t="b">
        <f t="shared" si="1"/>
        <v>0</v>
      </c>
      <c r="B6" s="2" t="str">
        <f>IF(A6,database!F6,"")</f>
        <v/>
      </c>
      <c r="C6" s="2">
        <f>FIND("--&gt;", common!$A$2, C5 +1)</f>
        <v>128</v>
      </c>
      <c r="D6" s="2">
        <f>FIND(CHAR(10), common!$A$2, D5 +1)</f>
        <v>136</v>
      </c>
      <c r="E6" s="2" t="str">
        <f>TRIM(MID(common!$A$2,D5+1,C6-D5-2))</f>
        <v>#graphs</v>
      </c>
      <c r="F6" s="2" t="str">
        <f>TRIM(MID(common!$A$2,C6+3,D6-C6-3))</f>
        <v>#scc</v>
      </c>
      <c r="G6" s="2">
        <f>MATCH(E6,database!$C:$C,0)</f>
        <v>90</v>
      </c>
      <c r="H6" s="2">
        <f>MATCH(F6,database!$C:$C,0)</f>
        <v>171</v>
      </c>
    </row>
    <row r="7" spans="1:8" ht="16.5" customHeight="1">
      <c r="A7" s="2" t="b">
        <f t="shared" si="1"/>
        <v>0</v>
      </c>
      <c r="B7" s="2" t="str">
        <f>IF(A7,database!F7,"")</f>
        <v/>
      </c>
      <c r="C7" s="2">
        <f>FIND("--&gt;", common!$A$2, C6 +1)</f>
        <v>149</v>
      </c>
      <c r="D7" s="2">
        <f>FIND(CHAR(10), common!$A$2, D6 +1)</f>
        <v>166</v>
      </c>
      <c r="E7" s="2" t="str">
        <f>TRIM(MID(common!$A$2,D6+1,C7-D6-2))</f>
        <v>#graphs</v>
      </c>
      <c r="F7" s="2" t="str">
        <f>TRIM(MID(common!$A$2,C7+3,D7-C7-3))</f>
        <v>#articulation</v>
      </c>
      <c r="G7" s="2">
        <f>MATCH(E7,database!$C:$C,0)</f>
        <v>90</v>
      </c>
      <c r="H7" s="2">
        <f>MATCH(F7,database!$C:$C,0)</f>
        <v>10</v>
      </c>
    </row>
    <row r="8" spans="1:8" ht="16.5" customHeight="1">
      <c r="A8" s="2" t="b">
        <f t="shared" si="1"/>
        <v>0</v>
      </c>
      <c r="B8" s="2" t="str">
        <f>IF(A8,database!F8,"")</f>
        <v/>
      </c>
      <c r="C8" s="2">
        <f>FIND("--&gt;", common!$A$2, C7 +1)</f>
        <v>185</v>
      </c>
      <c r="D8" s="2">
        <f>FIND(CHAR(10), common!$A$2, D7 +1)</f>
        <v>211</v>
      </c>
      <c r="E8" s="2" t="str">
        <f>TRIM(MID(common!$A$2,D7+1,C8-D7-2))</f>
        <v>#articulation</v>
      </c>
      <c r="F8" s="2" t="str">
        <f>TRIM(MID(common!$A$2,C8+3,D8-C8-3))</f>
        <v>#biconnected_component</v>
      </c>
      <c r="G8" s="2">
        <f>MATCH(E8,database!$C:$C,0)</f>
        <v>10</v>
      </c>
      <c r="H8" s="2">
        <f>MATCH(F8,database!$C:$C,0)</f>
        <v>16</v>
      </c>
    </row>
    <row r="9" spans="1:8" ht="16.5" customHeight="1">
      <c r="A9" s="2" t="b">
        <f t="shared" si="1"/>
        <v>0</v>
      </c>
      <c r="B9" s="2" t="str">
        <f>IF(A9,database!F9,"")</f>
        <v/>
      </c>
      <c r="C9" s="2">
        <f>FIND("--&gt;", common!$A$2, C8 +1)</f>
        <v>224</v>
      </c>
      <c r="D9" s="2">
        <f>FIND(CHAR(10), common!$A$2, D8 +1)</f>
        <v>232</v>
      </c>
      <c r="E9" s="2" t="str">
        <f>TRIM(MID(common!$A$2,D8+1,C9-D8-2))</f>
        <v>#graphs</v>
      </c>
      <c r="F9" s="2" t="str">
        <f>TRIM(MID(common!$A$2,C9+3,D9-C9-3))</f>
        <v>#mst</v>
      </c>
      <c r="G9" s="2">
        <f>MATCH(E9,database!$C:$C,0)</f>
        <v>90</v>
      </c>
      <c r="H9" s="2">
        <f>MATCH(F9,database!$C:$C,0)</f>
        <v>135</v>
      </c>
    </row>
    <row r="10" spans="1:8" ht="16.5" customHeight="1">
      <c r="A10" s="2" t="b">
        <f t="shared" si="1"/>
        <v>1</v>
      </c>
      <c r="B10" s="2" t="str">
        <f>IF(A10,database!F10,"")</f>
        <v>#articulation[#단절점과 단절선]</v>
      </c>
      <c r="C10" s="2">
        <f>FIND("--&gt;", common!$A$2, C9 +1)</f>
        <v>245</v>
      </c>
      <c r="D10" s="2">
        <f>FIND(CHAR(10), common!$A$2, D9 +1)</f>
        <v>253</v>
      </c>
      <c r="E10" s="2" t="str">
        <f>TRIM(MID(common!$A$2,D9+1,C10-D9-2))</f>
        <v>#graphs</v>
      </c>
      <c r="F10" s="2" t="str">
        <f>TRIM(MID(common!$A$2,C10+3,D10-C10-3))</f>
        <v>#tsp</v>
      </c>
      <c r="G10" s="2">
        <f>MATCH(E10,database!$C:$C,0)</f>
        <v>90</v>
      </c>
      <c r="H10" s="2">
        <f>MATCH(F10,database!$C:$C,0)</f>
        <v>202</v>
      </c>
    </row>
    <row r="11" spans="1:8" ht="16.5" customHeight="1">
      <c r="A11" s="2" t="b">
        <f t="shared" si="1"/>
        <v>0</v>
      </c>
      <c r="B11" s="2" t="str">
        <f>IF(A11,database!F11,"")</f>
        <v/>
      </c>
      <c r="C11" s="2">
        <f>FIND("--&gt;", common!$A$2, C10 +1)</f>
        <v>266</v>
      </c>
      <c r="D11" s="2">
        <f>FIND(CHAR(10), common!$A$2, D10 +1)</f>
        <v>290</v>
      </c>
      <c r="E11" s="2" t="str">
        <f>TRIM(MID(common!$A$2,D10+1,C11-D10-2))</f>
        <v>#graphs</v>
      </c>
      <c r="F11" s="2" t="str">
        <f>TRIM(MID(common!$A$2,C11+3,D11-C11-3))</f>
        <v>#topological_sorting</v>
      </c>
      <c r="G11" s="2">
        <f>MATCH(E11,database!$C:$C,0)</f>
        <v>90</v>
      </c>
      <c r="H11" s="2">
        <f>MATCH(F11,database!$C:$C,0)</f>
        <v>195</v>
      </c>
    </row>
    <row r="12" spans="1:8" ht="16.5" customHeight="1">
      <c r="A12" s="2" t="b">
        <f t="shared" si="1"/>
        <v>0</v>
      </c>
      <c r="B12" s="2" t="str">
        <f>IF(A12,database!F12,"")</f>
        <v/>
      </c>
      <c r="C12" s="2">
        <f>FIND("--&gt;", common!$A$2, C11 +1)</f>
        <v>309</v>
      </c>
      <c r="D12" s="2">
        <f>FIND(CHAR(10), common!$A$2, D11 +1)</f>
        <v>320</v>
      </c>
      <c r="E12" s="2" t="str">
        <f>TRIM(MID(common!$A$2,D11+1,C12-D11-2))</f>
        <v>#articulation</v>
      </c>
      <c r="F12" s="2" t="str">
        <f>TRIM(MID(common!$A$2,C12+3,D12-C12-3))</f>
        <v>#cactus</v>
      </c>
      <c r="G12" s="2">
        <f>MATCH(E12,database!$C:$C,0)</f>
        <v>10</v>
      </c>
      <c r="H12" s="2">
        <f>MATCH(F12,database!$C:$C,0)</f>
        <v>26</v>
      </c>
    </row>
    <row r="13" spans="1:8" ht="16.5" customHeight="1">
      <c r="A13" s="2" t="b">
        <f t="shared" si="1"/>
        <v>1</v>
      </c>
      <c r="B13" s="2" t="str">
        <f>IF(A13,database!F13,"")</f>
        <v>#bellman_ford[&lt;a href="post/2024/01/07/bellman_ford.html"&gt;#벨만–포드&lt;/a&gt;]</v>
      </c>
      <c r="C13" s="2">
        <f>FIND("--&gt;", common!$A$2, C12 +1)</f>
        <v>340</v>
      </c>
      <c r="D13" s="2">
        <f>FIND(CHAR(10), common!$A$2, D12 +1)</f>
        <v>353</v>
      </c>
      <c r="E13" s="2" t="str">
        <f>TRIM(MID(common!$A$2,D12+1,C13-D12-2))</f>
        <v>#shortest_path</v>
      </c>
      <c r="F13" s="2" t="str">
        <f>TRIM(MID(common!$A$2,C13+3,D13-C13-3))</f>
        <v>#dijkstra</v>
      </c>
      <c r="G13" s="2">
        <f>MATCH(E13,database!$C:$C,0)</f>
        <v>173</v>
      </c>
      <c r="H13" s="2">
        <f>MATCH(F13,database!$C:$C,0)</f>
        <v>49</v>
      </c>
    </row>
    <row r="14" spans="1:8" ht="16.5" customHeight="1">
      <c r="A14" s="2" t="b">
        <f t="shared" si="1"/>
        <v>0</v>
      </c>
      <c r="B14" s="2" t="str">
        <f>IF(A14,database!F14,"")</f>
        <v/>
      </c>
      <c r="C14" s="2">
        <f>FIND("--&gt;", common!$A$2, C13 +1)</f>
        <v>373</v>
      </c>
      <c r="D14" s="2">
        <f>FIND(CHAR(10), common!$A$2, D13 +1)</f>
        <v>390</v>
      </c>
      <c r="E14" s="2" t="str">
        <f>TRIM(MID(common!$A$2,D13+1,C14-D13-2))</f>
        <v>#shortest_path</v>
      </c>
      <c r="F14" s="2" t="str">
        <f>TRIM(MID(common!$A$2,C14+3,D14-C14-3))</f>
        <v>#bellman_ford</v>
      </c>
      <c r="G14" s="2">
        <f>MATCH(E14,database!$C:$C,0)</f>
        <v>173</v>
      </c>
      <c r="H14" s="2">
        <f>MATCH(F14,database!$C:$C,0)</f>
        <v>13</v>
      </c>
    </row>
    <row r="15" spans="1:8" ht="16.5" customHeight="1">
      <c r="A15" s="2" t="b">
        <f t="shared" si="1"/>
        <v>0</v>
      </c>
      <c r="B15" s="2" t="str">
        <f>IF(A15,database!F15,"")</f>
        <v/>
      </c>
      <c r="C15" s="2">
        <f>FIND("--&gt;", common!$A$2, C14 +1)</f>
        <v>410</v>
      </c>
      <c r="D15" s="2">
        <f>FIND(CHAR(10), common!$A$2, D14 +1)</f>
        <v>429</v>
      </c>
      <c r="E15" s="2" t="str">
        <f>TRIM(MID(common!$A$2,D14+1,C15-D14-2))</f>
        <v>#shortest_path</v>
      </c>
      <c r="F15" s="2" t="str">
        <f>TRIM(MID(common!$A$2,C15+3,D15-C15-3))</f>
        <v>#floyd_warshall</v>
      </c>
      <c r="G15" s="2">
        <f>MATCH(E15,database!$C:$C,0)</f>
        <v>173</v>
      </c>
      <c r="H15" s="2">
        <f>MATCH(F15,database!$C:$C,0)</f>
        <v>77</v>
      </c>
    </row>
    <row r="16" spans="1:8" ht="16.5" customHeight="1">
      <c r="A16" s="2" t="b">
        <f t="shared" si="1"/>
        <v>1</v>
      </c>
      <c r="B16" s="2" t="str">
        <f>IF(A16,database!F16,"")</f>
        <v>#biconnected_component[#이중 연결 요소]</v>
      </c>
      <c r="C16" s="2">
        <f>FIND("--&gt;", common!$A$2, C15 +1)</f>
        <v>440</v>
      </c>
      <c r="D16" s="2">
        <f>FIND(CHAR(10), common!$A$2, D15 +1)</f>
        <v>455</v>
      </c>
      <c r="E16" s="2" t="str">
        <f>TRIM(MID(common!$A$2,D15+1,C16-D15-2))</f>
        <v>#flow</v>
      </c>
      <c r="F16" s="2" t="str">
        <f>TRIM(MID(common!$A$2,C16+3,D16-C16-3))</f>
        <v>Edmond-Karp</v>
      </c>
      <c r="G16" s="2">
        <f>MATCH(E16,database!$C:$C,0)</f>
        <v>76</v>
      </c>
      <c r="H16" s="2" t="e">
        <f>MATCH(F16,database!$C:$C,0)</f>
        <v>#N/A</v>
      </c>
    </row>
    <row r="17" spans="1:8" ht="16.5" customHeight="1">
      <c r="A17" s="2" t="b">
        <f t="shared" si="1"/>
        <v>0</v>
      </c>
      <c r="B17" s="2" t="str">
        <f>IF(A17,database!F17,"")</f>
        <v/>
      </c>
      <c r="C17" s="2">
        <f>FIND("--&gt;", common!$A$2, C16 +1)</f>
        <v>466</v>
      </c>
      <c r="D17" s="2">
        <f>FIND(CHAR(10), common!$A$2, D16 +1)</f>
        <v>484</v>
      </c>
      <c r="E17" s="2" t="str">
        <f>TRIM(MID(common!$A$2,D16+1,C17-D16-2))</f>
        <v>#flow</v>
      </c>
      <c r="F17" s="2" t="str">
        <f>TRIM(MID(common!$A$2,C17+3,D17-C17-3))</f>
        <v>Ford-Fulkerson</v>
      </c>
      <c r="G17" s="2">
        <f>MATCH(E17,database!$C:$C,0)</f>
        <v>76</v>
      </c>
      <c r="H17" s="2" t="e">
        <f>MATCH(F17,database!$C:$C,0)</f>
        <v>#N/A</v>
      </c>
    </row>
    <row r="18" spans="1:8" ht="16.5" customHeight="1">
      <c r="A18" s="2" t="b">
        <f t="shared" si="1"/>
        <v>0</v>
      </c>
      <c r="B18" s="2" t="str">
        <f>IF(A18,database!F18,"")</f>
        <v/>
      </c>
      <c r="C18" s="2">
        <f>FIND("--&gt;", common!$A$2, C17 +1)</f>
        <v>495</v>
      </c>
      <c r="D18" s="2">
        <f>FIND(CHAR(10), common!$A$2, D17 +1)</f>
        <v>504</v>
      </c>
      <c r="E18" s="2" t="str">
        <f>TRIM(MID(common!$A$2,D17+1,C18-D17-2))</f>
        <v>#flow</v>
      </c>
      <c r="F18" s="2" t="str">
        <f>TRIM(MID(common!$A$2,C18+3,D18-C18-3))</f>
        <v>Dinic</v>
      </c>
      <c r="G18" s="2">
        <f>MATCH(E18,database!$C:$C,0)</f>
        <v>76</v>
      </c>
      <c r="H18" s="2" t="e">
        <f>MATCH(F18,database!$C:$C,0)</f>
        <v>#N/A</v>
      </c>
    </row>
    <row r="19" spans="1:8" ht="16.5" customHeight="1">
      <c r="A19" s="2" t="b">
        <f t="shared" si="1"/>
        <v>1</v>
      </c>
      <c r="B19" s="2" t="str">
        <f>IF(A19,database!F19,"")</f>
        <v>#bipartite_graph[#이분 그래프]</v>
      </c>
      <c r="C19" s="2">
        <f>FIND("--&gt;", common!$A$2, C18 +1)</f>
        <v>515</v>
      </c>
      <c r="D19" s="2">
        <f>FIND(CHAR(10), common!$A$2, D18 +1)</f>
        <v>524</v>
      </c>
      <c r="E19" s="2" t="str">
        <f>TRIM(MID(common!$A$2,D18+1,C19-D18-2))</f>
        <v>#flow</v>
      </c>
      <c r="F19" s="2" t="str">
        <f>TRIM(MID(common!$A$2,C19+3,D19-C19-3))</f>
        <v>#mcmf</v>
      </c>
      <c r="G19" s="2">
        <f>MATCH(E19,database!$C:$C,0)</f>
        <v>76</v>
      </c>
      <c r="H19" s="2">
        <f>MATCH(F19,database!$C:$C,0)</f>
        <v>125</v>
      </c>
    </row>
    <row r="20" spans="1:8" ht="16.5" customHeight="1">
      <c r="A20" s="2" t="b">
        <f t="shared" si="1"/>
        <v>1</v>
      </c>
      <c r="B20" s="2" t="str">
        <f>IF(A20,database!F20,"")</f>
        <v>#bipartite_matching[#이분 매칭]</v>
      </c>
      <c r="C20" s="2">
        <f>FIND("--&gt;", common!$A$2, C19 +1)</f>
        <v>536</v>
      </c>
      <c r="D20" s="2">
        <f>FIND(CHAR(10), common!$A$2, D19 +1)</f>
        <v>545</v>
      </c>
      <c r="E20" s="2" t="str">
        <f>TRIM(MID(common!$A$2,D19+1,C20-D19-2))</f>
        <v>#mcmf</v>
      </c>
      <c r="F20" s="2" t="str">
        <f>TRIM(MID(common!$A$2,C20+3,D20-C20-3))</f>
        <v>#mfmc</v>
      </c>
      <c r="G20" s="2">
        <f>MATCH(E20,database!$C:$C,0)</f>
        <v>125</v>
      </c>
      <c r="H20" s="2">
        <f>MATCH(F20,database!$C:$C,0)</f>
        <v>127</v>
      </c>
    </row>
    <row r="21" spans="1:8" ht="16.5" customHeight="1">
      <c r="A21" s="2" t="b">
        <f t="shared" si="1"/>
        <v>0</v>
      </c>
      <c r="B21" s="2" t="str">
        <f>IF(A21,database!F21,"")</f>
        <v/>
      </c>
      <c r="C21" s="2">
        <f>FIND("--&gt;", common!$A$2, C20 +1)</f>
        <v>556</v>
      </c>
      <c r="D21" s="2">
        <f>FIND(CHAR(10), common!$A$2, D20 +1)</f>
        <v>579</v>
      </c>
      <c r="E21" s="2" t="str">
        <f>TRIM(MID(common!$A$2,D20+1,C21-D20-2))</f>
        <v>#flow</v>
      </c>
      <c r="F21" s="2" t="str">
        <f>TRIM(MID(common!$A$2,C21+3,D21-C21-3))</f>
        <v>#bipartite_matching</v>
      </c>
      <c r="G21" s="2">
        <f>MATCH(E21,database!$C:$C,0)</f>
        <v>76</v>
      </c>
      <c r="H21" s="2">
        <f>MATCH(F21,database!$C:$C,0)</f>
        <v>20</v>
      </c>
    </row>
    <row r="22" spans="1:8" ht="16.5" customHeight="1">
      <c r="A22" s="2" t="b">
        <f t="shared" si="1"/>
        <v>0</v>
      </c>
      <c r="B22" s="2" t="str">
        <f>IF(A22,database!F22,"")</f>
        <v/>
      </c>
      <c r="C22" s="2">
        <f>FIND("--&gt;", common!$A$2, C21 +1)</f>
        <v>601</v>
      </c>
      <c r="D22" s="2">
        <f>FIND(CHAR(10), common!$A$2, D21 +1)</f>
        <v>624</v>
      </c>
      <c r="E22" s="2" t="str">
        <f>TRIM(MID(common!$A$2,D21+1,C22-D21-2))</f>
        <v>#bipartite_graph</v>
      </c>
      <c r="F22" s="2" t="str">
        <f>TRIM(MID(common!$A$2,C22+3,D22-C22-3))</f>
        <v>#bipartite_matching</v>
      </c>
      <c r="G22" s="2">
        <f>MATCH(E22,database!$C:$C,0)</f>
        <v>19</v>
      </c>
      <c r="H22" s="2">
        <f>MATCH(F22,database!$C:$C,0)</f>
        <v>20</v>
      </c>
    </row>
    <row r="23" spans="1:8" ht="16.5" customHeight="1">
      <c r="A23" s="2" t="b">
        <f t="shared" si="1"/>
        <v>0</v>
      </c>
      <c r="B23" s="2" t="str">
        <f>IF(A23,database!F23,"")</f>
        <v/>
      </c>
      <c r="C23" s="2">
        <f>FIND("--&gt;", common!$A$2, C22 +1)</f>
        <v>634</v>
      </c>
      <c r="D23" s="2">
        <f>FIND(CHAR(10), common!$A$2, D22 +1)</f>
        <v>644</v>
      </c>
      <c r="E23" s="2" t="str">
        <f>TRIM(MID(common!$A$2,D22+1,C23-D22-2))</f>
        <v>#scc</v>
      </c>
      <c r="F23" s="2" t="str">
        <f>TRIM(MID(common!$A$2,C23+3,D23-C23-3))</f>
        <v>#2_sat</v>
      </c>
      <c r="G23" s="2">
        <f>MATCH(E23,database!$C:$C,0)</f>
        <v>171</v>
      </c>
      <c r="H23" s="2">
        <f>MATCH(F23,database!$C:$C,0)</f>
        <v>3</v>
      </c>
    </row>
    <row r="24" spans="1:8" ht="16.5" customHeight="1">
      <c r="A24" s="2" t="b">
        <f t="shared" si="1"/>
        <v>0</v>
      </c>
      <c r="B24" s="2" t="str">
        <f>IF(A24,database!F24,"")</f>
        <v/>
      </c>
      <c r="C24" s="2">
        <f>FIND("--&gt;", common!$A$2, C23 +1)</f>
        <v>654</v>
      </c>
      <c r="D24" s="2">
        <f>FIND(CHAR(10), common!$A$2, D23 +1)</f>
        <v>665</v>
      </c>
      <c r="E24" s="2" t="str">
        <f>TRIM(MID(common!$A$2,D23+1,C24-D23-2))</f>
        <v>#mst</v>
      </c>
      <c r="F24" s="2" t="str">
        <f>TRIM(MID(common!$A$2,C24+3,D24-C24-3))</f>
        <v>Kruskal</v>
      </c>
      <c r="G24" s="2">
        <f>MATCH(E24,database!$C:$C,0)</f>
        <v>135</v>
      </c>
      <c r="H24" s="2" t="e">
        <f>MATCH(F24,database!$C:$C,0)</f>
        <v>#N/A</v>
      </c>
    </row>
    <row r="25" spans="1:8" ht="16.5" customHeight="1">
      <c r="A25" s="2" t="b">
        <f t="shared" si="1"/>
        <v>0</v>
      </c>
      <c r="B25" s="2" t="str">
        <f>IF(A25,database!F25,"")</f>
        <v/>
      </c>
      <c r="C25" s="2">
        <f>FIND("--&gt;", common!$A$2, C24 +1)</f>
        <v>675</v>
      </c>
      <c r="D25" s="2">
        <f>FIND(CHAR(10), common!$A$2, D24 +1)</f>
        <v>683</v>
      </c>
      <c r="E25" s="2" t="str">
        <f>TRIM(MID(common!$A$2,D24+1,C25-D24-2))</f>
        <v>#mst</v>
      </c>
      <c r="F25" s="2" t="str">
        <f>TRIM(MID(common!$A$2,C25+3,D25-C25-3))</f>
        <v>Prim</v>
      </c>
      <c r="G25" s="2">
        <f>MATCH(E25,database!$C:$C,0)</f>
        <v>135</v>
      </c>
      <c r="H25" s="2" t="e">
        <f>MATCH(F25,database!$C:$C,0)</f>
        <v>#N/A</v>
      </c>
    </row>
    <row r="26" spans="1:8" ht="16.5" customHeight="1">
      <c r="A26" s="2" t="b">
        <f t="shared" si="1"/>
        <v>1</v>
      </c>
      <c r="B26" s="2" t="str">
        <f>IF(A26,database!F26,"")</f>
        <v>#cactus[#선인장]</v>
      </c>
      <c r="C26" s="2" t="e">
        <f>FIND("--&gt;", common!$A$2, C25 +1)</f>
        <v>#VALUE!</v>
      </c>
      <c r="D26" s="2" t="e">
        <f>FIND(CHAR(10), common!$A$2, D25 +1)</f>
        <v>#VALUE!</v>
      </c>
      <c r="E26" s="2" t="e">
        <f>TRIM(MID(common!$A$2,D25+1,C26-D25-2))</f>
        <v>#VALUE!</v>
      </c>
      <c r="F26" s="2" t="e">
        <f>TRIM(MID(common!$A$2,C26+3,D26-C26-3))</f>
        <v>#VALUE!</v>
      </c>
      <c r="G26" s="2" t="e">
        <f>MATCH(E26,database!$C:$C,0)</f>
        <v>#VALUE!</v>
      </c>
      <c r="H26" s="2" t="e">
        <f>MATCH(F26,database!$C:$C,0)</f>
        <v>#VALUE!</v>
      </c>
    </row>
    <row r="27" spans="1:8" ht="16.5" customHeight="1">
      <c r="A27" s="2" t="b">
        <f t="shared" si="1"/>
        <v>0</v>
      </c>
      <c r="B27" s="2" t="str">
        <f>IF(A27,database!F27,"")</f>
        <v/>
      </c>
      <c r="C27" s="2" t="e">
        <f>FIND("--&gt;", common!$A$2, C26 +1)</f>
        <v>#VALUE!</v>
      </c>
      <c r="D27" s="2" t="e">
        <f>FIND(CHAR(10), common!$A$2, D26 +1)</f>
        <v>#VALUE!</v>
      </c>
      <c r="E27" s="2" t="e">
        <f>TRIM(MID(common!$A$2,D26+1,C27-D26-2))</f>
        <v>#VALUE!</v>
      </c>
      <c r="F27" s="2" t="e">
        <f>TRIM(MID(common!$A$2,C27+3,D27-C27-3))</f>
        <v>#VALUE!</v>
      </c>
      <c r="G27" s="2" t="e">
        <f>MATCH(E27,database!$C:$C,0)</f>
        <v>#VALUE!</v>
      </c>
      <c r="H27" s="2" t="e">
        <f>MATCH(F27,database!$C:$C,0)</f>
        <v>#VALUE!</v>
      </c>
    </row>
    <row r="28" spans="1:8" ht="16.5" customHeight="1">
      <c r="A28" s="2" t="b">
        <f t="shared" si="1"/>
        <v>0</v>
      </c>
      <c r="B28" s="2" t="str">
        <f>IF(A28,database!F28,"")</f>
        <v/>
      </c>
      <c r="C28" s="2" t="e">
        <f>FIND("--&gt;", common!$A$2, C27 +1)</f>
        <v>#VALUE!</v>
      </c>
      <c r="D28" s="2" t="e">
        <f>FIND(CHAR(10), common!$A$2, D27 +1)</f>
        <v>#VALUE!</v>
      </c>
      <c r="E28" s="2" t="e">
        <f>TRIM(MID(common!$A$2,D27+1,C28-D27-2))</f>
        <v>#VALUE!</v>
      </c>
      <c r="F28" s="2" t="e">
        <f>TRIM(MID(common!$A$2,C28+3,D28-C28-3))</f>
        <v>#VALUE!</v>
      </c>
      <c r="G28" s="2" t="e">
        <f>MATCH(E28,database!$C:$C,0)</f>
        <v>#VALUE!</v>
      </c>
      <c r="H28" s="2" t="e">
        <f>MATCH(F28,database!$C:$C,0)</f>
        <v>#VALUE!</v>
      </c>
    </row>
    <row r="29" spans="1:8" ht="16.5" customHeight="1">
      <c r="A29" s="2" t="b">
        <f t="shared" si="1"/>
        <v>0</v>
      </c>
      <c r="B29" s="2" t="str">
        <f>IF(A29,database!F29,"")</f>
        <v/>
      </c>
      <c r="C29" s="2" t="e">
        <f>FIND("--&gt;", common!$A$2, C28 +1)</f>
        <v>#VALUE!</v>
      </c>
      <c r="D29" s="2" t="e">
        <f>FIND(CHAR(10), common!$A$2, D28 +1)</f>
        <v>#VALUE!</v>
      </c>
      <c r="E29" s="2" t="e">
        <f>TRIM(MID(common!$A$2,D28+1,C29-D28-2))</f>
        <v>#VALUE!</v>
      </c>
      <c r="F29" s="2" t="e">
        <f>TRIM(MID(common!$A$2,C29+3,D29-C29-3))</f>
        <v>#VALUE!</v>
      </c>
      <c r="G29" s="2" t="e">
        <f>MATCH(E29,database!$C:$C,0)</f>
        <v>#VALUE!</v>
      </c>
      <c r="H29" s="2" t="e">
        <f>MATCH(F29,database!$C:$C,0)</f>
        <v>#VALUE!</v>
      </c>
    </row>
    <row r="30" spans="1:8" ht="16.5" customHeight="1">
      <c r="A30" s="2" t="b">
        <f t="shared" si="1"/>
        <v>0</v>
      </c>
      <c r="B30" s="2" t="str">
        <f>IF(A30,database!F30,"")</f>
        <v/>
      </c>
      <c r="C30" s="2" t="e">
        <f>FIND("--&gt;", common!$A$2, C29 +1)</f>
        <v>#VALUE!</v>
      </c>
      <c r="D30" s="2" t="e">
        <f>FIND(CHAR(10), common!$A$2, D29 +1)</f>
        <v>#VALUE!</v>
      </c>
      <c r="E30" s="2" t="e">
        <f>TRIM(MID(common!$A$2,D29+1,C30-D29-2))</f>
        <v>#VALUE!</v>
      </c>
      <c r="F30" s="2" t="e">
        <f>TRIM(MID(common!$A$2,C30+3,D30-C30-3))</f>
        <v>#VALUE!</v>
      </c>
      <c r="G30" s="2" t="e">
        <f>MATCH(E30,database!$C:$C,0)</f>
        <v>#VALUE!</v>
      </c>
      <c r="H30" s="2" t="e">
        <f>MATCH(F30,database!$C:$C,0)</f>
        <v>#VALUE!</v>
      </c>
    </row>
    <row r="31" spans="1:8" ht="16.5" customHeight="1">
      <c r="A31" s="2" t="b">
        <f t="shared" si="1"/>
        <v>0</v>
      </c>
      <c r="B31" s="2" t="str">
        <f>IF(A31,database!F31,"")</f>
        <v/>
      </c>
      <c r="C31" s="2" t="e">
        <f>FIND("--&gt;", common!$A$2, C30 +1)</f>
        <v>#VALUE!</v>
      </c>
      <c r="D31" s="2" t="e">
        <f>FIND(CHAR(10), common!$A$2, D30 +1)</f>
        <v>#VALUE!</v>
      </c>
      <c r="E31" s="2" t="e">
        <f>TRIM(MID(common!$A$2,D30+1,C31-D30-2))</f>
        <v>#VALUE!</v>
      </c>
      <c r="F31" s="2" t="e">
        <f>TRIM(MID(common!$A$2,C31+3,D31-C31-3))</f>
        <v>#VALUE!</v>
      </c>
      <c r="G31" s="2" t="e">
        <f>MATCH(E31,database!$C:$C,0)</f>
        <v>#VALUE!</v>
      </c>
      <c r="H31" s="2" t="e">
        <f>MATCH(F31,database!$C:$C,0)</f>
        <v>#VALUE!</v>
      </c>
    </row>
    <row r="32" spans="1:8" ht="16.5" customHeight="1">
      <c r="A32" s="2" t="b">
        <f t="shared" si="1"/>
        <v>0</v>
      </c>
      <c r="B32" s="2" t="str">
        <f>IF(A32,database!F32,"")</f>
        <v/>
      </c>
      <c r="C32" s="2" t="e">
        <f>FIND("--&gt;", common!$A$2, C31 +1)</f>
        <v>#VALUE!</v>
      </c>
      <c r="D32" s="2" t="e">
        <f>FIND(CHAR(10), common!$A$2, D31 +1)</f>
        <v>#VALUE!</v>
      </c>
      <c r="E32" s="2" t="e">
        <f>TRIM(MID(common!$A$2,D31+1,C32-D31-2))</f>
        <v>#VALUE!</v>
      </c>
      <c r="F32" s="2" t="e">
        <f>TRIM(MID(common!$A$2,C32+3,D32-C32-3))</f>
        <v>#VALUE!</v>
      </c>
      <c r="G32" s="2" t="e">
        <f>MATCH(E32,database!$C:$C,0)</f>
        <v>#VALUE!</v>
      </c>
      <c r="H32" s="2" t="e">
        <f>MATCH(F32,database!$C:$C,0)</f>
        <v>#VALUE!</v>
      </c>
    </row>
    <row r="33" spans="1:8" ht="16.5" customHeight="1">
      <c r="A33" s="2" t="b">
        <f t="shared" si="1"/>
        <v>0</v>
      </c>
      <c r="B33" s="2" t="str">
        <f>IF(A33,database!F33,"")</f>
        <v/>
      </c>
      <c r="C33" s="2" t="e">
        <f>FIND("--&gt;", common!$A$2, C32 +1)</f>
        <v>#VALUE!</v>
      </c>
      <c r="D33" s="2" t="e">
        <f>FIND(CHAR(10), common!$A$2, D32 +1)</f>
        <v>#VALUE!</v>
      </c>
      <c r="E33" s="2" t="e">
        <f>TRIM(MID(common!$A$2,D32+1,C33-D32-2))</f>
        <v>#VALUE!</v>
      </c>
      <c r="F33" s="2" t="e">
        <f>TRIM(MID(common!$A$2,C33+3,D33-C33-3))</f>
        <v>#VALUE!</v>
      </c>
      <c r="G33" s="2" t="e">
        <f>MATCH(E33,database!$C:$C,0)</f>
        <v>#VALUE!</v>
      </c>
      <c r="H33" s="2" t="e">
        <f>MATCH(F33,database!$C:$C,0)</f>
        <v>#VALUE!</v>
      </c>
    </row>
    <row r="34" spans="1:8" ht="16.5" customHeight="1">
      <c r="A34" s="2" t="b">
        <f t="shared" si="1"/>
        <v>0</v>
      </c>
      <c r="B34" s="2" t="str">
        <f>IF(A34,database!F34,"")</f>
        <v/>
      </c>
      <c r="C34" s="2" t="e">
        <f>FIND("--&gt;", common!$A$2, C33 +1)</f>
        <v>#VALUE!</v>
      </c>
      <c r="D34" s="2" t="e">
        <f>FIND(CHAR(10), common!$A$2, D33 +1)</f>
        <v>#VALUE!</v>
      </c>
      <c r="E34" s="2" t="e">
        <f>TRIM(MID(common!$A$2,D33+1,C34-D33-2))</f>
        <v>#VALUE!</v>
      </c>
      <c r="F34" s="2" t="e">
        <f>TRIM(MID(common!$A$2,C34+3,D34-C34-3))</f>
        <v>#VALUE!</v>
      </c>
      <c r="G34" s="2" t="e">
        <f>MATCH(E34,database!$C:$C,0)</f>
        <v>#VALUE!</v>
      </c>
      <c r="H34" s="2" t="e">
        <f>MATCH(F34,database!$C:$C,0)</f>
        <v>#VALUE!</v>
      </c>
    </row>
    <row r="35" spans="1:8" ht="16.5" customHeight="1">
      <c r="A35" s="2" t="b">
        <f t="shared" si="1"/>
        <v>0</v>
      </c>
      <c r="B35" s="2" t="str">
        <f>IF(A35,database!F35,"")</f>
        <v/>
      </c>
      <c r="C35" s="2" t="e">
        <f>FIND("--&gt;", common!$A$2, C34 +1)</f>
        <v>#VALUE!</v>
      </c>
      <c r="D35" s="2" t="e">
        <f>FIND(CHAR(10), common!$A$2, D34 +1)</f>
        <v>#VALUE!</v>
      </c>
      <c r="E35" s="2" t="e">
        <f>TRIM(MID(common!$A$2,D34+1,C35-D34-2))</f>
        <v>#VALUE!</v>
      </c>
      <c r="F35" s="2" t="e">
        <f>TRIM(MID(common!$A$2,C35+3,D35-C35-3))</f>
        <v>#VALUE!</v>
      </c>
      <c r="G35" s="2" t="e">
        <f>MATCH(E35,database!$C:$C,0)</f>
        <v>#VALUE!</v>
      </c>
      <c r="H35" s="2" t="e">
        <f>MATCH(F35,database!$C:$C,0)</f>
        <v>#VALUE!</v>
      </c>
    </row>
    <row r="36" spans="1:8" ht="16.5" customHeight="1">
      <c r="A36" s="2" t="b">
        <f t="shared" si="1"/>
        <v>0</v>
      </c>
      <c r="B36" s="2" t="str">
        <f>IF(A36,database!F36,"")</f>
        <v/>
      </c>
      <c r="C36" s="2" t="e">
        <f>FIND("--&gt;", common!$A$2, C35 +1)</f>
        <v>#VALUE!</v>
      </c>
      <c r="D36" s="2" t="e">
        <f>FIND(CHAR(10), common!$A$2, D35 +1)</f>
        <v>#VALUE!</v>
      </c>
      <c r="E36" s="2" t="e">
        <f>TRIM(MID(common!$A$2,D35+1,C36-D35-2))</f>
        <v>#VALUE!</v>
      </c>
      <c r="F36" s="2" t="e">
        <f>TRIM(MID(common!$A$2,C36+3,D36-C36-3))</f>
        <v>#VALUE!</v>
      </c>
      <c r="G36" s="2" t="e">
        <f>MATCH(E36,database!$C:$C,0)</f>
        <v>#VALUE!</v>
      </c>
      <c r="H36" s="2" t="e">
        <f>MATCH(F36,database!$C:$C,0)</f>
        <v>#VALUE!</v>
      </c>
    </row>
    <row r="37" spans="1:8" ht="16.5" customHeight="1">
      <c r="A37" s="2" t="b">
        <f t="shared" si="1"/>
        <v>0</v>
      </c>
      <c r="B37" s="2" t="str">
        <f>IF(A37,database!F37,"")</f>
        <v/>
      </c>
      <c r="C37" s="2" t="e">
        <f>FIND("--&gt;", common!$A$2, C36 +1)</f>
        <v>#VALUE!</v>
      </c>
      <c r="D37" s="2" t="e">
        <f>FIND(CHAR(10), common!$A$2, D36 +1)</f>
        <v>#VALUE!</v>
      </c>
      <c r="E37" s="2" t="e">
        <f>TRIM(MID(common!$A$2,D36+1,C37-D36-2))</f>
        <v>#VALUE!</v>
      </c>
      <c r="F37" s="2" t="e">
        <f>TRIM(MID(common!$A$2,C37+3,D37-C37-3))</f>
        <v>#VALUE!</v>
      </c>
      <c r="G37" s="2" t="e">
        <f>MATCH(E37,database!$C:$C,0)</f>
        <v>#VALUE!</v>
      </c>
      <c r="H37" s="2" t="e">
        <f>MATCH(F37,database!$C:$C,0)</f>
        <v>#VALUE!</v>
      </c>
    </row>
    <row r="38" spans="1:8" ht="16.5" customHeight="1">
      <c r="A38" s="2" t="b">
        <f t="shared" si="1"/>
        <v>0</v>
      </c>
      <c r="B38" s="2" t="str">
        <f>IF(A38,database!F38,"")</f>
        <v/>
      </c>
      <c r="C38" s="2" t="e">
        <f>FIND("--&gt;", common!$A$2, C37 +1)</f>
        <v>#VALUE!</v>
      </c>
      <c r="D38" s="2" t="e">
        <f>FIND(CHAR(10), common!$A$2, D37 +1)</f>
        <v>#VALUE!</v>
      </c>
      <c r="E38" s="2" t="e">
        <f>TRIM(MID(common!$A$2,D37+1,C38-D37-2))</f>
        <v>#VALUE!</v>
      </c>
      <c r="F38" s="2" t="e">
        <f>TRIM(MID(common!$A$2,C38+3,D38-C38-3))</f>
        <v>#VALUE!</v>
      </c>
      <c r="G38" s="2" t="e">
        <f>MATCH(E38,database!$C:$C,0)</f>
        <v>#VALUE!</v>
      </c>
      <c r="H38" s="2" t="e">
        <f>MATCH(F38,database!$C:$C,0)</f>
        <v>#VALUE!</v>
      </c>
    </row>
    <row r="39" spans="1:8" ht="16.5" customHeight="1">
      <c r="A39" s="2" t="b">
        <f t="shared" si="1"/>
        <v>0</v>
      </c>
      <c r="B39" s="2" t="str">
        <f>IF(A39,database!F39,"")</f>
        <v/>
      </c>
      <c r="C39" s="2" t="e">
        <f>FIND("--&gt;", common!$A$2, C38 +1)</f>
        <v>#VALUE!</v>
      </c>
      <c r="D39" s="2" t="e">
        <f>FIND(CHAR(10), common!$A$2, D38 +1)</f>
        <v>#VALUE!</v>
      </c>
      <c r="E39" s="2" t="e">
        <f>TRIM(MID(common!$A$2,D38+1,C39-D38-2))</f>
        <v>#VALUE!</v>
      </c>
      <c r="F39" s="2" t="e">
        <f>TRIM(MID(common!$A$2,C39+3,D39-C39-3))</f>
        <v>#VALUE!</v>
      </c>
      <c r="G39" s="2" t="e">
        <f>MATCH(E39,database!$C:$C,0)</f>
        <v>#VALUE!</v>
      </c>
      <c r="H39" s="2" t="e">
        <f>MATCH(F39,database!$C:$C,0)</f>
        <v>#VALUE!</v>
      </c>
    </row>
    <row r="40" spans="1:8" ht="16.5" customHeight="1">
      <c r="A40" s="2" t="b">
        <f t="shared" si="1"/>
        <v>0</v>
      </c>
      <c r="B40" s="2" t="str">
        <f>IF(A40,database!F40,"")</f>
        <v/>
      </c>
      <c r="C40" s="2" t="e">
        <f>FIND("--&gt;", common!$A$2, C39 +1)</f>
        <v>#VALUE!</v>
      </c>
      <c r="D40" s="2" t="e">
        <f>FIND(CHAR(10), common!$A$2, D39 +1)</f>
        <v>#VALUE!</v>
      </c>
      <c r="E40" s="2" t="e">
        <f>TRIM(MID(common!$A$2,D39+1,C40-D39-2))</f>
        <v>#VALUE!</v>
      </c>
      <c r="F40" s="2" t="e">
        <f>TRIM(MID(common!$A$2,C40+3,D40-C40-3))</f>
        <v>#VALUE!</v>
      </c>
      <c r="G40" s="2" t="e">
        <f>MATCH(E40,database!$C:$C,0)</f>
        <v>#VALUE!</v>
      </c>
      <c r="H40" s="2" t="e">
        <f>MATCH(F40,database!$C:$C,0)</f>
        <v>#VALUE!</v>
      </c>
    </row>
    <row r="41" spans="1:8" ht="16.5" customHeight="1">
      <c r="A41" s="2" t="b">
        <f t="shared" si="1"/>
        <v>0</v>
      </c>
      <c r="B41" s="2" t="str">
        <f>IF(A41,database!F41,"")</f>
        <v/>
      </c>
      <c r="C41" s="2" t="e">
        <f>FIND("--&gt;", common!$A$2, C40 +1)</f>
        <v>#VALUE!</v>
      </c>
      <c r="D41" s="2" t="e">
        <f>FIND(CHAR(10), common!$A$2, D40 +1)</f>
        <v>#VALUE!</v>
      </c>
      <c r="E41" s="2" t="e">
        <f>TRIM(MID(common!$A$2,D40+1,C41-D40-2))</f>
        <v>#VALUE!</v>
      </c>
      <c r="F41" s="2" t="e">
        <f>TRIM(MID(common!$A$2,C41+3,D41-C41-3))</f>
        <v>#VALUE!</v>
      </c>
      <c r="G41" s="2" t="e">
        <f>MATCH(E41,database!$C:$C,0)</f>
        <v>#VALUE!</v>
      </c>
      <c r="H41" s="2" t="e">
        <f>MATCH(F41,database!$C:$C,0)</f>
        <v>#VALUE!</v>
      </c>
    </row>
    <row r="42" spans="1:8" ht="16.5" customHeight="1">
      <c r="A42" s="2" t="b">
        <f t="shared" si="1"/>
        <v>0</v>
      </c>
      <c r="B42" s="2" t="str">
        <f>IF(A42,database!F42,"")</f>
        <v/>
      </c>
      <c r="C42" s="2" t="e">
        <f>FIND("--&gt;", common!$A$2, C41 +1)</f>
        <v>#VALUE!</v>
      </c>
      <c r="D42" s="2" t="e">
        <f>FIND(CHAR(10), common!$A$2, D41 +1)</f>
        <v>#VALUE!</v>
      </c>
      <c r="E42" s="2" t="e">
        <f>TRIM(MID(common!$A$2,D41+1,C42-D41-2))</f>
        <v>#VALUE!</v>
      </c>
      <c r="F42" s="2" t="e">
        <f>TRIM(MID(common!$A$2,C42+3,D42-C42-3))</f>
        <v>#VALUE!</v>
      </c>
      <c r="G42" s="2" t="e">
        <f>MATCH(E42,database!$C:$C,0)</f>
        <v>#VALUE!</v>
      </c>
      <c r="H42" s="2" t="e">
        <f>MATCH(F42,database!$C:$C,0)</f>
        <v>#VALUE!</v>
      </c>
    </row>
    <row r="43" spans="1:8" ht="16.5" customHeight="1">
      <c r="A43" s="2" t="b">
        <f t="shared" si="1"/>
        <v>0</v>
      </c>
      <c r="B43" s="2" t="str">
        <f>IF(A43,database!F43,"")</f>
        <v/>
      </c>
      <c r="C43" s="2" t="e">
        <f>FIND("--&gt;", common!$A$2, C42 +1)</f>
        <v>#VALUE!</v>
      </c>
      <c r="D43" s="2" t="e">
        <f>FIND(CHAR(10), common!$A$2, D42 +1)</f>
        <v>#VALUE!</v>
      </c>
      <c r="E43" s="2" t="e">
        <f>TRIM(MID(common!$A$2,D42+1,C43-D42-2))</f>
        <v>#VALUE!</v>
      </c>
      <c r="F43" s="2" t="e">
        <f>TRIM(MID(common!$A$2,C43+3,D43-C43-3))</f>
        <v>#VALUE!</v>
      </c>
      <c r="G43" s="2" t="e">
        <f>MATCH(E43,database!$C:$C,0)</f>
        <v>#VALUE!</v>
      </c>
      <c r="H43" s="2" t="e">
        <f>MATCH(F43,database!$C:$C,0)</f>
        <v>#VALUE!</v>
      </c>
    </row>
    <row r="44" spans="1:8" ht="16.5" customHeight="1">
      <c r="A44" s="2" t="b">
        <f t="shared" si="1"/>
        <v>0</v>
      </c>
      <c r="B44" s="2" t="str">
        <f>IF(A44,database!F44,"")</f>
        <v/>
      </c>
      <c r="C44" s="2" t="e">
        <f>FIND("--&gt;", common!$A$2, C43 +1)</f>
        <v>#VALUE!</v>
      </c>
      <c r="D44" s="2" t="e">
        <f>FIND(CHAR(10), common!$A$2, D43 +1)</f>
        <v>#VALUE!</v>
      </c>
      <c r="E44" s="2" t="e">
        <f>TRIM(MID(common!$A$2,D43+1,C44-D43-2))</f>
        <v>#VALUE!</v>
      </c>
      <c r="F44" s="2" t="e">
        <f>TRIM(MID(common!$A$2,C44+3,D44-C44-3))</f>
        <v>#VALUE!</v>
      </c>
      <c r="G44" s="2" t="e">
        <f>MATCH(E44,database!$C:$C,0)</f>
        <v>#VALUE!</v>
      </c>
      <c r="H44" s="2" t="e">
        <f>MATCH(F44,database!$C:$C,0)</f>
        <v>#VALUE!</v>
      </c>
    </row>
    <row r="45" spans="1:8" ht="16.5" customHeight="1">
      <c r="A45" s="2" t="b">
        <f t="shared" si="1"/>
        <v>0</v>
      </c>
      <c r="B45" s="2" t="str">
        <f>IF(A45,database!F45,"")</f>
        <v/>
      </c>
      <c r="C45" s="2" t="e">
        <f>FIND("--&gt;", common!$A$2, C44 +1)</f>
        <v>#VALUE!</v>
      </c>
      <c r="D45" s="2" t="e">
        <f>FIND(CHAR(10), common!$A$2, D44 +1)</f>
        <v>#VALUE!</v>
      </c>
      <c r="E45" s="2" t="e">
        <f>TRIM(MID(common!$A$2,D44+1,C45-D44-2))</f>
        <v>#VALUE!</v>
      </c>
      <c r="F45" s="2" t="e">
        <f>TRIM(MID(common!$A$2,C45+3,D45-C45-3))</f>
        <v>#VALUE!</v>
      </c>
      <c r="G45" s="2" t="e">
        <f>MATCH(E45,database!$C:$C,0)</f>
        <v>#VALUE!</v>
      </c>
      <c r="H45" s="2" t="e">
        <f>MATCH(F45,database!$C:$C,0)</f>
        <v>#VALUE!</v>
      </c>
    </row>
    <row r="46" spans="1:8" ht="16.5" customHeight="1">
      <c r="A46" s="2" t="b">
        <f t="shared" si="1"/>
        <v>0</v>
      </c>
      <c r="B46" s="2" t="str">
        <f>IF(A46,database!F46,"")</f>
        <v/>
      </c>
      <c r="C46" s="2" t="e">
        <f>FIND("--&gt;", common!$A$2, C45 +1)</f>
        <v>#VALUE!</v>
      </c>
      <c r="D46" s="2" t="e">
        <f>FIND(CHAR(10), common!$A$2, D45 +1)</f>
        <v>#VALUE!</v>
      </c>
      <c r="E46" s="2" t="e">
        <f>TRIM(MID(common!$A$2,D45+1,C46-D45-2))</f>
        <v>#VALUE!</v>
      </c>
      <c r="F46" s="2" t="e">
        <f>TRIM(MID(common!$A$2,C46+3,D46-C46-3))</f>
        <v>#VALUE!</v>
      </c>
      <c r="G46" s="2" t="e">
        <f>MATCH(E46,database!$C:$C,0)</f>
        <v>#VALUE!</v>
      </c>
      <c r="H46" s="2" t="e">
        <f>MATCH(F46,database!$C:$C,0)</f>
        <v>#VALUE!</v>
      </c>
    </row>
    <row r="47" spans="1:8" ht="16.5" customHeight="1">
      <c r="A47" s="2" t="b">
        <f t="shared" si="1"/>
        <v>0</v>
      </c>
      <c r="B47" s="2" t="str">
        <f>IF(A47,database!F47,"")</f>
        <v/>
      </c>
      <c r="C47" s="2" t="e">
        <f>FIND("--&gt;", common!$A$2, C46 +1)</f>
        <v>#VALUE!</v>
      </c>
      <c r="D47" s="2" t="e">
        <f>FIND(CHAR(10), common!$A$2, D46 +1)</f>
        <v>#VALUE!</v>
      </c>
      <c r="E47" s="2" t="e">
        <f>TRIM(MID(common!$A$2,D46+1,C47-D46-2))</f>
        <v>#VALUE!</v>
      </c>
      <c r="F47" s="2" t="e">
        <f>TRIM(MID(common!$A$2,C47+3,D47-C47-3))</f>
        <v>#VALUE!</v>
      </c>
      <c r="G47" s="2" t="e">
        <f>MATCH(E47,database!$C:$C,0)</f>
        <v>#VALUE!</v>
      </c>
      <c r="H47" s="2" t="e">
        <f>MATCH(F47,database!$C:$C,0)</f>
        <v>#VALUE!</v>
      </c>
    </row>
    <row r="48" spans="1:8" ht="16.5" customHeight="1">
      <c r="A48" s="2" t="b">
        <f t="shared" si="1"/>
        <v>0</v>
      </c>
      <c r="B48" s="2" t="str">
        <f>IF(A48,database!F48,"")</f>
        <v/>
      </c>
      <c r="C48" s="2" t="e">
        <f>FIND("--&gt;", common!$A$2, C47 +1)</f>
        <v>#VALUE!</v>
      </c>
      <c r="D48" s="2" t="e">
        <f>FIND(CHAR(10), common!$A$2, D47 +1)</f>
        <v>#VALUE!</v>
      </c>
      <c r="E48" s="2" t="e">
        <f>TRIM(MID(common!$A$2,D47+1,C48-D47-2))</f>
        <v>#VALUE!</v>
      </c>
      <c r="F48" s="2" t="e">
        <f>TRIM(MID(common!$A$2,C48+3,D48-C48-3))</f>
        <v>#VALUE!</v>
      </c>
      <c r="G48" s="2" t="e">
        <f>MATCH(E48,database!$C:$C,0)</f>
        <v>#VALUE!</v>
      </c>
      <c r="H48" s="2" t="e">
        <f>MATCH(F48,database!$C:$C,0)</f>
        <v>#VALUE!</v>
      </c>
    </row>
    <row r="49" spans="1:8" ht="16.5" customHeight="1">
      <c r="A49" s="2" t="b">
        <f t="shared" si="1"/>
        <v>1</v>
      </c>
      <c r="B49" s="2" t="str">
        <f>IF(A49,database!F49,"")</f>
        <v>#dijkstra[&lt;a href="post/2024/01/01/dijkstra.html"&gt;#데이크스트라&lt;/a&gt;]</v>
      </c>
      <c r="C49" s="2" t="e">
        <f>FIND("--&gt;", common!$A$2, C48 +1)</f>
        <v>#VALUE!</v>
      </c>
      <c r="D49" s="2" t="e">
        <f>FIND(CHAR(10), common!$A$2, D48 +1)</f>
        <v>#VALUE!</v>
      </c>
      <c r="E49" s="2" t="e">
        <f>TRIM(MID(common!$A$2,D48+1,C49-D48-2))</f>
        <v>#VALUE!</v>
      </c>
      <c r="F49" s="2" t="e">
        <f>TRIM(MID(common!$A$2,C49+3,D49-C49-3))</f>
        <v>#VALUE!</v>
      </c>
      <c r="G49" s="2" t="e">
        <f>MATCH(E49,database!$C:$C,0)</f>
        <v>#VALUE!</v>
      </c>
      <c r="H49" s="2" t="e">
        <f>MATCH(F49,database!$C:$C,0)</f>
        <v>#VALUE!</v>
      </c>
    </row>
    <row r="50" spans="1:8" ht="16.5" customHeight="1">
      <c r="A50" s="2" t="b">
        <f t="shared" si="1"/>
        <v>0</v>
      </c>
      <c r="B50" s="2" t="str">
        <f>IF(A50,database!F50,"")</f>
        <v/>
      </c>
      <c r="C50" s="2" t="e">
        <f>FIND("--&gt;", common!$A$2, C49 +1)</f>
        <v>#VALUE!</v>
      </c>
      <c r="D50" s="2" t="e">
        <f>FIND(CHAR(10), common!$A$2, D49 +1)</f>
        <v>#VALUE!</v>
      </c>
      <c r="E50" s="2" t="e">
        <f>TRIM(MID(common!$A$2,D49+1,C50-D49-2))</f>
        <v>#VALUE!</v>
      </c>
      <c r="F50" s="2" t="e">
        <f>TRIM(MID(common!$A$2,C50+3,D50-C50-3))</f>
        <v>#VALUE!</v>
      </c>
      <c r="G50" s="2" t="e">
        <f>MATCH(E50,database!$C:$C,0)</f>
        <v>#VALUE!</v>
      </c>
      <c r="H50" s="2" t="e">
        <f>MATCH(F50,database!$C:$C,0)</f>
        <v>#VALUE!</v>
      </c>
    </row>
    <row r="51" spans="1:8" ht="16.5" customHeight="1">
      <c r="A51" s="2" t="b">
        <f t="shared" si="1"/>
        <v>0</v>
      </c>
      <c r="B51" s="2" t="str">
        <f>IF(A51,database!F51,"")</f>
        <v/>
      </c>
      <c r="C51" s="2" t="e">
        <f>FIND("--&gt;", common!$A$2, C50 +1)</f>
        <v>#VALUE!</v>
      </c>
      <c r="D51" s="2" t="e">
        <f>FIND(CHAR(10), common!$A$2, D50 +1)</f>
        <v>#VALUE!</v>
      </c>
      <c r="E51" s="2" t="e">
        <f>TRIM(MID(common!$A$2,D50+1,C51-D50-2))</f>
        <v>#VALUE!</v>
      </c>
      <c r="F51" s="2" t="e">
        <f>TRIM(MID(common!$A$2,C51+3,D51-C51-3))</f>
        <v>#VALUE!</v>
      </c>
      <c r="G51" s="2" t="e">
        <f>MATCH(E51,database!$C:$C,0)</f>
        <v>#VALUE!</v>
      </c>
      <c r="H51" s="2" t="e">
        <f>MATCH(F51,database!$C:$C,0)</f>
        <v>#VALUE!</v>
      </c>
    </row>
    <row r="52" spans="1:8" ht="16.5" customHeight="1">
      <c r="A52" s="2" t="b">
        <f t="shared" si="1"/>
        <v>0</v>
      </c>
      <c r="B52" s="2" t="str">
        <f>IF(A52,database!F52,"")</f>
        <v/>
      </c>
      <c r="C52" s="2" t="e">
        <f>FIND("--&gt;", common!$A$2, C51 +1)</f>
        <v>#VALUE!</v>
      </c>
      <c r="D52" s="2" t="e">
        <f>FIND(CHAR(10), common!$A$2, D51 +1)</f>
        <v>#VALUE!</v>
      </c>
      <c r="E52" s="2" t="e">
        <f>TRIM(MID(common!$A$2,D51+1,C52-D51-2))</f>
        <v>#VALUE!</v>
      </c>
      <c r="F52" s="2" t="e">
        <f>TRIM(MID(common!$A$2,C52+3,D52-C52-3))</f>
        <v>#VALUE!</v>
      </c>
      <c r="G52" s="2" t="e">
        <f>MATCH(E52,database!$C:$C,0)</f>
        <v>#VALUE!</v>
      </c>
      <c r="H52" s="2" t="e">
        <f>MATCH(F52,database!$C:$C,0)</f>
        <v>#VALUE!</v>
      </c>
    </row>
    <row r="53" spans="1:8" ht="16.5" customHeight="1">
      <c r="A53" s="2" t="b">
        <f t="shared" si="1"/>
        <v>0</v>
      </c>
      <c r="B53" s="2" t="str">
        <f>IF(A53,database!F53,"")</f>
        <v/>
      </c>
      <c r="C53" s="2" t="e">
        <f>FIND("--&gt;", common!$A$2, C52 +1)</f>
        <v>#VALUE!</v>
      </c>
      <c r="D53" s="2" t="e">
        <f>FIND(CHAR(10), common!$A$2, D52 +1)</f>
        <v>#VALUE!</v>
      </c>
      <c r="E53" s="2" t="e">
        <f>TRIM(MID(common!$A$2,D52+1,C53-D52-2))</f>
        <v>#VALUE!</v>
      </c>
      <c r="F53" s="2" t="e">
        <f>TRIM(MID(common!$A$2,C53+3,D53-C53-3))</f>
        <v>#VALUE!</v>
      </c>
      <c r="G53" s="2" t="e">
        <f>MATCH(E53,database!$C:$C,0)</f>
        <v>#VALUE!</v>
      </c>
      <c r="H53" s="2" t="e">
        <f>MATCH(F53,database!$C:$C,0)</f>
        <v>#VALUE!</v>
      </c>
    </row>
    <row r="54" spans="1:8" ht="16.5" customHeight="1">
      <c r="A54" s="2" t="b">
        <f t="shared" si="1"/>
        <v>0</v>
      </c>
      <c r="B54" s="2" t="str">
        <f>IF(A54,database!F54,"")</f>
        <v/>
      </c>
      <c r="C54" s="2" t="e">
        <f>FIND("--&gt;", common!$A$2, C53 +1)</f>
        <v>#VALUE!</v>
      </c>
      <c r="D54" s="2" t="e">
        <f>FIND(CHAR(10), common!$A$2, D53 +1)</f>
        <v>#VALUE!</v>
      </c>
      <c r="E54" s="2" t="e">
        <f>TRIM(MID(common!$A$2,D53+1,C54-D53-2))</f>
        <v>#VALUE!</v>
      </c>
      <c r="F54" s="2" t="e">
        <f>TRIM(MID(common!$A$2,C54+3,D54-C54-3))</f>
        <v>#VALUE!</v>
      </c>
      <c r="G54" s="2" t="e">
        <f>MATCH(E54,database!$C:$C,0)</f>
        <v>#VALUE!</v>
      </c>
      <c r="H54" s="2" t="e">
        <f>MATCH(F54,database!$C:$C,0)</f>
        <v>#VALUE!</v>
      </c>
    </row>
    <row r="55" spans="1:8" ht="16.5" customHeight="1">
      <c r="A55" s="2" t="b">
        <f t="shared" si="1"/>
        <v>0</v>
      </c>
      <c r="B55" s="2" t="str">
        <f>IF(A55,database!F55,"")</f>
        <v/>
      </c>
      <c r="C55" s="2" t="e">
        <f>FIND("--&gt;", common!$A$2, C54 +1)</f>
        <v>#VALUE!</v>
      </c>
      <c r="D55" s="2" t="e">
        <f>FIND(CHAR(10), common!$A$2, D54 +1)</f>
        <v>#VALUE!</v>
      </c>
      <c r="E55" s="2" t="e">
        <f>TRIM(MID(common!$A$2,D54+1,C55-D54-2))</f>
        <v>#VALUE!</v>
      </c>
      <c r="F55" s="2" t="e">
        <f>TRIM(MID(common!$A$2,C55+3,D55-C55-3))</f>
        <v>#VALUE!</v>
      </c>
      <c r="G55" s="2" t="e">
        <f>MATCH(E55,database!$C:$C,0)</f>
        <v>#VALUE!</v>
      </c>
      <c r="H55" s="2" t="e">
        <f>MATCH(F55,database!$C:$C,0)</f>
        <v>#VALUE!</v>
      </c>
    </row>
    <row r="56" spans="1:8" ht="16.5" customHeight="1">
      <c r="A56" s="2" t="b">
        <f t="shared" si="1"/>
        <v>0</v>
      </c>
      <c r="B56" s="2" t="str">
        <f>IF(A56,database!F56,"")</f>
        <v/>
      </c>
      <c r="C56" s="2" t="e">
        <f>FIND("--&gt;", common!$A$2, C55 +1)</f>
        <v>#VALUE!</v>
      </c>
      <c r="D56" s="2" t="e">
        <f>FIND(CHAR(10), common!$A$2, D55 +1)</f>
        <v>#VALUE!</v>
      </c>
      <c r="E56" s="2" t="e">
        <f>TRIM(MID(common!$A$2,D55+1,C56-D55-2))</f>
        <v>#VALUE!</v>
      </c>
      <c r="F56" s="2" t="e">
        <f>TRIM(MID(common!$A$2,C56+3,D56-C56-3))</f>
        <v>#VALUE!</v>
      </c>
      <c r="G56" s="2" t="e">
        <f>MATCH(E56,database!$C:$C,0)</f>
        <v>#VALUE!</v>
      </c>
      <c r="H56" s="2" t="e">
        <f>MATCH(F56,database!$C:$C,0)</f>
        <v>#VALUE!</v>
      </c>
    </row>
    <row r="57" spans="1:8" ht="16.5" customHeight="1">
      <c r="A57" s="2" t="b">
        <f t="shared" si="1"/>
        <v>0</v>
      </c>
      <c r="B57" s="2" t="str">
        <f>IF(A57,database!F57,"")</f>
        <v/>
      </c>
      <c r="C57" s="2" t="e">
        <f>FIND("--&gt;", common!$A$2, C56 +1)</f>
        <v>#VALUE!</v>
      </c>
      <c r="D57" s="2" t="e">
        <f>FIND(CHAR(10), common!$A$2, D56 +1)</f>
        <v>#VALUE!</v>
      </c>
      <c r="E57" s="2" t="e">
        <f>TRIM(MID(common!$A$2,D56+1,C57-D56-2))</f>
        <v>#VALUE!</v>
      </c>
      <c r="F57" s="2" t="e">
        <f>TRIM(MID(common!$A$2,C57+3,D57-C57-3))</f>
        <v>#VALUE!</v>
      </c>
      <c r="G57" s="2" t="e">
        <f>MATCH(E57,database!$C:$C,0)</f>
        <v>#VALUE!</v>
      </c>
      <c r="H57" s="2" t="e">
        <f>MATCH(F57,database!$C:$C,0)</f>
        <v>#VALUE!</v>
      </c>
    </row>
    <row r="58" spans="1:8" ht="16.5" customHeight="1">
      <c r="A58" s="2" t="b">
        <f t="shared" si="1"/>
        <v>0</v>
      </c>
      <c r="B58" s="2" t="str">
        <f>IF(A58,database!F58,"")</f>
        <v/>
      </c>
      <c r="C58" s="2" t="e">
        <f>FIND("--&gt;", common!$A$2, C57 +1)</f>
        <v>#VALUE!</v>
      </c>
      <c r="D58" s="2" t="e">
        <f>FIND(CHAR(10), common!$A$2, D57 +1)</f>
        <v>#VALUE!</v>
      </c>
      <c r="E58" s="2" t="e">
        <f>TRIM(MID(common!$A$2,D57+1,C58-D57-2))</f>
        <v>#VALUE!</v>
      </c>
      <c r="F58" s="2" t="e">
        <f>TRIM(MID(common!$A$2,C58+3,D58-C58-3))</f>
        <v>#VALUE!</v>
      </c>
      <c r="G58" s="2" t="e">
        <f>MATCH(E58,database!$C:$C,0)</f>
        <v>#VALUE!</v>
      </c>
      <c r="H58" s="2" t="e">
        <f>MATCH(F58,database!$C:$C,0)</f>
        <v>#VALUE!</v>
      </c>
    </row>
    <row r="59" spans="1:8" ht="16.5" customHeight="1">
      <c r="A59" s="2" t="b">
        <f t="shared" si="1"/>
        <v>0</v>
      </c>
      <c r="B59" s="2" t="str">
        <f>IF(A59,database!F59,"")</f>
        <v/>
      </c>
      <c r="C59" s="2" t="e">
        <f>FIND("--&gt;", common!$A$2, C58 +1)</f>
        <v>#VALUE!</v>
      </c>
      <c r="D59" s="2" t="e">
        <f>FIND(CHAR(10), common!$A$2, D58 +1)</f>
        <v>#VALUE!</v>
      </c>
      <c r="E59" s="2" t="e">
        <f>TRIM(MID(common!$A$2,D58+1,C59-D58-2))</f>
        <v>#VALUE!</v>
      </c>
      <c r="F59" s="2" t="e">
        <f>TRIM(MID(common!$A$2,C59+3,D59-C59-3))</f>
        <v>#VALUE!</v>
      </c>
      <c r="G59" s="2" t="e">
        <f>MATCH(E59,database!$C:$C,0)</f>
        <v>#VALUE!</v>
      </c>
      <c r="H59" s="2" t="e">
        <f>MATCH(F59,database!$C:$C,0)</f>
        <v>#VALUE!</v>
      </c>
    </row>
    <row r="60" spans="1:8" ht="16.5" customHeight="1">
      <c r="A60" s="2" t="b">
        <f t="shared" si="1"/>
        <v>0</v>
      </c>
      <c r="B60" s="2" t="str">
        <f>IF(A60,database!F60,"")</f>
        <v/>
      </c>
      <c r="C60" s="2" t="e">
        <f>FIND("--&gt;", common!$A$2, C59 +1)</f>
        <v>#VALUE!</v>
      </c>
      <c r="D60" s="2" t="e">
        <f>FIND(CHAR(10), common!$A$2, D59 +1)</f>
        <v>#VALUE!</v>
      </c>
      <c r="E60" s="2" t="e">
        <f>TRIM(MID(common!$A$2,D59+1,C60-D59-2))</f>
        <v>#VALUE!</v>
      </c>
      <c r="F60" s="2" t="e">
        <f>TRIM(MID(common!$A$2,C60+3,D60-C60-3))</f>
        <v>#VALUE!</v>
      </c>
      <c r="G60" s="2" t="e">
        <f>MATCH(E60,database!$C:$C,0)</f>
        <v>#VALUE!</v>
      </c>
      <c r="H60" s="2" t="e">
        <f>MATCH(F60,database!$C:$C,0)</f>
        <v>#VALUE!</v>
      </c>
    </row>
    <row r="61" spans="1:8" ht="16.5" customHeight="1">
      <c r="A61" s="2" t="b">
        <f t="shared" si="1"/>
        <v>0</v>
      </c>
      <c r="B61" s="2" t="str">
        <f>IF(A61,database!F61,"")</f>
        <v/>
      </c>
      <c r="C61" s="2" t="e">
        <f>FIND("--&gt;", common!$A$2, C60 +1)</f>
        <v>#VALUE!</v>
      </c>
      <c r="D61" s="2" t="e">
        <f>FIND(CHAR(10), common!$A$2, D60 +1)</f>
        <v>#VALUE!</v>
      </c>
      <c r="E61" s="2" t="e">
        <f>TRIM(MID(common!$A$2,D60+1,C61-D60-2))</f>
        <v>#VALUE!</v>
      </c>
      <c r="F61" s="2" t="e">
        <f>TRIM(MID(common!$A$2,C61+3,D61-C61-3))</f>
        <v>#VALUE!</v>
      </c>
      <c r="G61" s="2" t="e">
        <f>MATCH(E61,database!$C:$C,0)</f>
        <v>#VALUE!</v>
      </c>
      <c r="H61" s="2" t="e">
        <f>MATCH(F61,database!$C:$C,0)</f>
        <v>#VALUE!</v>
      </c>
    </row>
    <row r="62" spans="1:8" ht="16.5" customHeight="1">
      <c r="A62" s="2" t="b">
        <f t="shared" si="1"/>
        <v>0</v>
      </c>
      <c r="B62" s="2" t="str">
        <f>IF(A62,database!F62,"")</f>
        <v/>
      </c>
      <c r="C62" s="2" t="e">
        <f>FIND("--&gt;", common!$A$2, C61 +1)</f>
        <v>#VALUE!</v>
      </c>
      <c r="D62" s="2" t="e">
        <f>FIND(CHAR(10), common!$A$2, D61 +1)</f>
        <v>#VALUE!</v>
      </c>
      <c r="E62" s="2" t="e">
        <f>TRIM(MID(common!$A$2,D61+1,C62-D61-2))</f>
        <v>#VALUE!</v>
      </c>
      <c r="F62" s="2" t="e">
        <f>TRIM(MID(common!$A$2,C62+3,D62-C62-3))</f>
        <v>#VALUE!</v>
      </c>
      <c r="G62" s="2" t="e">
        <f>MATCH(E62,database!$C:$C,0)</f>
        <v>#VALUE!</v>
      </c>
      <c r="H62" s="2" t="e">
        <f>MATCH(F62,database!$C:$C,0)</f>
        <v>#VALUE!</v>
      </c>
    </row>
    <row r="63" spans="1:8" ht="16.5" customHeight="1">
      <c r="A63" s="2" t="b">
        <f t="shared" si="1"/>
        <v>0</v>
      </c>
      <c r="B63" s="2" t="str">
        <f>IF(A63,database!F63,"")</f>
        <v/>
      </c>
      <c r="C63" s="2" t="e">
        <f>FIND("--&gt;", common!$A$2, C62 +1)</f>
        <v>#VALUE!</v>
      </c>
      <c r="D63" s="2" t="e">
        <f>FIND(CHAR(10), common!$A$2, D62 +1)</f>
        <v>#VALUE!</v>
      </c>
      <c r="E63" s="2" t="e">
        <f>TRIM(MID(common!$A$2,D62+1,C63-D62-2))</f>
        <v>#VALUE!</v>
      </c>
      <c r="F63" s="2" t="e">
        <f>TRIM(MID(common!$A$2,C63+3,D63-C63-3))</f>
        <v>#VALUE!</v>
      </c>
      <c r="G63" s="2" t="e">
        <f>MATCH(E63,database!$C:$C,0)</f>
        <v>#VALUE!</v>
      </c>
      <c r="H63" s="2" t="e">
        <f>MATCH(F63,database!$C:$C,0)</f>
        <v>#VALUE!</v>
      </c>
    </row>
    <row r="64" spans="1:8" ht="16.5" customHeight="1">
      <c r="A64" s="2" t="b">
        <f t="shared" si="1"/>
        <v>0</v>
      </c>
      <c r="B64" s="2" t="str">
        <f>IF(A64,database!F64,"")</f>
        <v/>
      </c>
      <c r="C64" s="2" t="e">
        <f>FIND("--&gt;", common!$A$2, C63 +1)</f>
        <v>#VALUE!</v>
      </c>
      <c r="D64" s="2" t="e">
        <f>FIND(CHAR(10), common!$A$2, D63 +1)</f>
        <v>#VALUE!</v>
      </c>
      <c r="E64" s="2" t="e">
        <f>TRIM(MID(common!$A$2,D63+1,C64-D63-2))</f>
        <v>#VALUE!</v>
      </c>
      <c r="F64" s="2" t="e">
        <f>TRIM(MID(common!$A$2,C64+3,D64-C64-3))</f>
        <v>#VALUE!</v>
      </c>
      <c r="G64" s="2" t="e">
        <f>MATCH(E64,database!$C:$C,0)</f>
        <v>#VALUE!</v>
      </c>
      <c r="H64" s="2" t="e">
        <f>MATCH(F64,database!$C:$C,0)</f>
        <v>#VALUE!</v>
      </c>
    </row>
    <row r="65" spans="1:8" ht="16.5" customHeight="1">
      <c r="A65" s="2" t="b">
        <f t="shared" si="1"/>
        <v>0</v>
      </c>
      <c r="B65" s="2" t="str">
        <f>IF(A65,database!F65,"")</f>
        <v/>
      </c>
      <c r="C65" s="2" t="e">
        <f>FIND("--&gt;", common!$A$2, C64 +1)</f>
        <v>#VALUE!</v>
      </c>
      <c r="D65" s="2" t="e">
        <f>FIND(CHAR(10), common!$A$2, D64 +1)</f>
        <v>#VALUE!</v>
      </c>
      <c r="E65" s="2" t="e">
        <f>TRIM(MID(common!$A$2,D64+1,C65-D64-2))</f>
        <v>#VALUE!</v>
      </c>
      <c r="F65" s="2" t="e">
        <f>TRIM(MID(common!$A$2,C65+3,D65-C65-3))</f>
        <v>#VALUE!</v>
      </c>
      <c r="G65" s="2" t="e">
        <f>MATCH(E65,database!$C:$C,0)</f>
        <v>#VALUE!</v>
      </c>
      <c r="H65" s="2" t="e">
        <f>MATCH(F65,database!$C:$C,0)</f>
        <v>#VALUE!</v>
      </c>
    </row>
    <row r="66" spans="1:8" ht="16.5" customHeight="1">
      <c r="A66" s="2" t="b">
        <f t="shared" si="1"/>
        <v>0</v>
      </c>
      <c r="B66" s="2" t="str">
        <f>IF(A66,database!F66,"")</f>
        <v/>
      </c>
      <c r="C66" s="2" t="e">
        <f>FIND("--&gt;", common!$A$2, C65 +1)</f>
        <v>#VALUE!</v>
      </c>
      <c r="D66" s="2" t="e">
        <f>FIND(CHAR(10), common!$A$2, D65 +1)</f>
        <v>#VALUE!</v>
      </c>
      <c r="E66" s="2" t="e">
        <f>TRIM(MID(common!$A$2,D65+1,C66-D65-2))</f>
        <v>#VALUE!</v>
      </c>
      <c r="F66" s="2" t="e">
        <f>TRIM(MID(common!$A$2,C66+3,D66-C66-3))</f>
        <v>#VALUE!</v>
      </c>
      <c r="G66" s="2" t="e">
        <f>MATCH(E66,database!$C:$C,0)</f>
        <v>#VALUE!</v>
      </c>
      <c r="H66" s="2" t="e">
        <f>MATCH(F66,database!$C:$C,0)</f>
        <v>#VALUE!</v>
      </c>
    </row>
    <row r="67" spans="1:8" ht="16.5" customHeight="1">
      <c r="A67" s="2" t="b">
        <f t="shared" si="1"/>
        <v>0</v>
      </c>
      <c r="B67" s="2" t="str">
        <f>IF(A67,database!F67,"")</f>
        <v/>
      </c>
      <c r="C67" s="2" t="e">
        <f>FIND("--&gt;", common!$A$2, C66 +1)</f>
        <v>#VALUE!</v>
      </c>
      <c r="D67" s="2" t="e">
        <f>FIND(CHAR(10), common!$A$2, D66 +1)</f>
        <v>#VALUE!</v>
      </c>
      <c r="E67" s="2" t="e">
        <f>TRIM(MID(common!$A$2,D66+1,C67-D66-2))</f>
        <v>#VALUE!</v>
      </c>
      <c r="F67" s="2" t="e">
        <f>TRIM(MID(common!$A$2,C67+3,D67-C67-3))</f>
        <v>#VALUE!</v>
      </c>
      <c r="G67" s="2" t="e">
        <f>MATCH(E67,database!$C:$C,0)</f>
        <v>#VALUE!</v>
      </c>
      <c r="H67" s="2" t="e">
        <f>MATCH(F67,database!$C:$C,0)</f>
        <v>#VALUE!</v>
      </c>
    </row>
    <row r="68" spans="1:8" ht="16.5" customHeight="1">
      <c r="A68" s="2" t="b">
        <f t="shared" si="1"/>
        <v>0</v>
      </c>
      <c r="B68" s="2" t="str">
        <f>IF(A68,database!F68,"")</f>
        <v/>
      </c>
      <c r="C68" s="2" t="e">
        <f>FIND("--&gt;", common!$A$2, C67 +1)</f>
        <v>#VALUE!</v>
      </c>
      <c r="D68" s="2" t="e">
        <f>FIND(CHAR(10), common!$A$2, D67 +1)</f>
        <v>#VALUE!</v>
      </c>
      <c r="E68" s="2" t="e">
        <f>TRIM(MID(common!$A$2,D67+1,C68-D67-2))</f>
        <v>#VALUE!</v>
      </c>
      <c r="F68" s="2" t="e">
        <f>TRIM(MID(common!$A$2,C68+3,D68-C68-3))</f>
        <v>#VALUE!</v>
      </c>
      <c r="G68" s="2" t="e">
        <f>MATCH(E68,database!$C:$C,0)</f>
        <v>#VALUE!</v>
      </c>
      <c r="H68" s="2" t="e">
        <f>MATCH(F68,database!$C:$C,0)</f>
        <v>#VALUE!</v>
      </c>
    </row>
    <row r="69" spans="1:8" ht="16.5" customHeight="1">
      <c r="A69" s="2" t="b">
        <f t="shared" si="1"/>
        <v>0</v>
      </c>
      <c r="B69" s="2" t="str">
        <f>IF(A69,database!F69,"")</f>
        <v/>
      </c>
      <c r="C69" s="2" t="e">
        <f>FIND("--&gt;", common!$A$2, C68 +1)</f>
        <v>#VALUE!</v>
      </c>
      <c r="D69" s="2" t="e">
        <f>FIND(CHAR(10), common!$A$2, D68 +1)</f>
        <v>#VALUE!</v>
      </c>
      <c r="E69" s="2" t="e">
        <f>TRIM(MID(common!$A$2,D68+1,C69-D68-2))</f>
        <v>#VALUE!</v>
      </c>
      <c r="F69" s="2" t="e">
        <f>TRIM(MID(common!$A$2,C69+3,D69-C69-3))</f>
        <v>#VALUE!</v>
      </c>
      <c r="G69" s="2" t="e">
        <f>MATCH(E69,database!$C:$C,0)</f>
        <v>#VALUE!</v>
      </c>
      <c r="H69" s="2" t="e">
        <f>MATCH(F69,database!$C:$C,0)</f>
        <v>#VALUE!</v>
      </c>
    </row>
    <row r="70" spans="1:8" ht="16.5" customHeight="1">
      <c r="A70" s="2" t="b">
        <f t="shared" si="1"/>
        <v>0</v>
      </c>
      <c r="B70" s="2" t="str">
        <f>IF(A70,database!F70,"")</f>
        <v/>
      </c>
      <c r="C70" s="2" t="e">
        <f>FIND("--&gt;", common!$A$2, C69 +1)</f>
        <v>#VALUE!</v>
      </c>
      <c r="D70" s="2" t="e">
        <f>FIND(CHAR(10), common!$A$2, D69 +1)</f>
        <v>#VALUE!</v>
      </c>
      <c r="E70" s="2" t="e">
        <f>TRIM(MID(common!$A$2,D69+1,C70-D69-2))</f>
        <v>#VALUE!</v>
      </c>
      <c r="F70" s="2" t="e">
        <f>TRIM(MID(common!$A$2,C70+3,D70-C70-3))</f>
        <v>#VALUE!</v>
      </c>
      <c r="G70" s="2" t="e">
        <f>MATCH(E70,database!$C:$C,0)</f>
        <v>#VALUE!</v>
      </c>
      <c r="H70" s="2" t="e">
        <f>MATCH(F70,database!$C:$C,0)</f>
        <v>#VALUE!</v>
      </c>
    </row>
    <row r="71" spans="1:8" ht="16.5" customHeight="1">
      <c r="A71" s="2" t="b">
        <f t="shared" si="1"/>
        <v>0</v>
      </c>
      <c r="B71" s="2" t="str">
        <f>IF(A71,database!F71,"")</f>
        <v/>
      </c>
      <c r="C71" s="2" t="e">
        <f>FIND("--&gt;", common!$A$2, C70 +1)</f>
        <v>#VALUE!</v>
      </c>
      <c r="D71" s="2" t="e">
        <f>FIND(CHAR(10), common!$A$2, D70 +1)</f>
        <v>#VALUE!</v>
      </c>
      <c r="E71" s="2" t="e">
        <f>TRIM(MID(common!$A$2,D70+1,C71-D70-2))</f>
        <v>#VALUE!</v>
      </c>
      <c r="F71" s="2" t="e">
        <f>TRIM(MID(common!$A$2,C71+3,D71-C71-3))</f>
        <v>#VALUE!</v>
      </c>
      <c r="G71" s="2" t="e">
        <f>MATCH(E71,database!$C:$C,0)</f>
        <v>#VALUE!</v>
      </c>
      <c r="H71" s="2" t="e">
        <f>MATCH(F71,database!$C:$C,0)</f>
        <v>#VALUE!</v>
      </c>
    </row>
    <row r="72" spans="1:8" ht="16.5" customHeight="1">
      <c r="A72" s="2" t="b">
        <f t="shared" si="1"/>
        <v>0</v>
      </c>
      <c r="B72" s="2" t="str">
        <f>IF(A72,database!F72,"")</f>
        <v/>
      </c>
      <c r="C72" s="2" t="e">
        <f>FIND("--&gt;", common!$A$2, C71 +1)</f>
        <v>#VALUE!</v>
      </c>
      <c r="D72" s="2" t="e">
        <f>FIND(CHAR(10), common!$A$2, D71 +1)</f>
        <v>#VALUE!</v>
      </c>
      <c r="E72" s="2" t="e">
        <f>TRIM(MID(common!$A$2,D71+1,C72-D71-2))</f>
        <v>#VALUE!</v>
      </c>
      <c r="F72" s="2" t="e">
        <f>TRIM(MID(common!$A$2,C72+3,D72-C72-3))</f>
        <v>#VALUE!</v>
      </c>
      <c r="G72" s="2" t="e">
        <f>MATCH(E72,database!$C:$C,0)</f>
        <v>#VALUE!</v>
      </c>
      <c r="H72" s="2" t="e">
        <f>MATCH(F72,database!$C:$C,0)</f>
        <v>#VALUE!</v>
      </c>
    </row>
    <row r="73" spans="1:8" ht="16.5" customHeight="1">
      <c r="A73" s="2" t="b">
        <f t="shared" si="1"/>
        <v>0</v>
      </c>
      <c r="B73" s="2" t="str">
        <f>IF(A73,database!F73,"")</f>
        <v/>
      </c>
      <c r="C73" s="2" t="e">
        <f>FIND("--&gt;", common!$A$2, C72 +1)</f>
        <v>#VALUE!</v>
      </c>
      <c r="D73" s="2" t="e">
        <f>FIND(CHAR(10), common!$A$2, D72 +1)</f>
        <v>#VALUE!</v>
      </c>
      <c r="E73" s="2" t="e">
        <f>TRIM(MID(common!$A$2,D72+1,C73-D72-2))</f>
        <v>#VALUE!</v>
      </c>
      <c r="F73" s="2" t="e">
        <f>TRIM(MID(common!$A$2,C73+3,D73-C73-3))</f>
        <v>#VALUE!</v>
      </c>
      <c r="G73" s="2" t="e">
        <f>MATCH(E73,database!$C:$C,0)</f>
        <v>#VALUE!</v>
      </c>
      <c r="H73" s="2" t="e">
        <f>MATCH(F73,database!$C:$C,0)</f>
        <v>#VALUE!</v>
      </c>
    </row>
    <row r="74" spans="1:8" ht="16.5" customHeight="1">
      <c r="A74" s="2" t="b">
        <f t="shared" si="1"/>
        <v>0</v>
      </c>
      <c r="B74" s="2" t="str">
        <f>IF(A74,database!F74,"")</f>
        <v/>
      </c>
      <c r="C74" s="2" t="e">
        <f>FIND("--&gt;", common!$A$2, C73 +1)</f>
        <v>#VALUE!</v>
      </c>
      <c r="D74" s="2" t="e">
        <f>FIND(CHAR(10), common!$A$2, D73 +1)</f>
        <v>#VALUE!</v>
      </c>
      <c r="E74" s="2" t="e">
        <f>TRIM(MID(common!$A$2,D73+1,C74-D73-2))</f>
        <v>#VALUE!</v>
      </c>
      <c r="F74" s="2" t="e">
        <f>TRIM(MID(common!$A$2,C74+3,D74-C74-3))</f>
        <v>#VALUE!</v>
      </c>
      <c r="G74" s="2" t="e">
        <f>MATCH(E74,database!$C:$C,0)</f>
        <v>#VALUE!</v>
      </c>
      <c r="H74" s="2" t="e">
        <f>MATCH(F74,database!$C:$C,0)</f>
        <v>#VALUE!</v>
      </c>
    </row>
    <row r="75" spans="1:8" ht="16.5" customHeight="1">
      <c r="A75" s="2" t="b">
        <f t="shared" si="1"/>
        <v>0</v>
      </c>
      <c r="B75" s="2" t="str">
        <f>IF(A75,database!F75,"")</f>
        <v/>
      </c>
      <c r="C75" s="2" t="e">
        <f>FIND("--&gt;", common!$A$2, C74 +1)</f>
        <v>#VALUE!</v>
      </c>
      <c r="D75" s="2" t="e">
        <f>FIND(CHAR(10), common!$A$2, D74 +1)</f>
        <v>#VALUE!</v>
      </c>
      <c r="E75" s="2" t="e">
        <f>TRIM(MID(common!$A$2,D74+1,C75-D74-2))</f>
        <v>#VALUE!</v>
      </c>
      <c r="F75" s="2" t="e">
        <f>TRIM(MID(common!$A$2,C75+3,D75-C75-3))</f>
        <v>#VALUE!</v>
      </c>
      <c r="G75" s="2" t="e">
        <f>MATCH(E75,database!$C:$C,0)</f>
        <v>#VALUE!</v>
      </c>
      <c r="H75" s="2" t="e">
        <f>MATCH(F75,database!$C:$C,0)</f>
        <v>#VALUE!</v>
      </c>
    </row>
    <row r="76" spans="1:8" ht="16.5" customHeight="1">
      <c r="A76" s="2" t="b">
        <f t="shared" si="1"/>
        <v>1</v>
      </c>
      <c r="B76" s="2" t="str">
        <f>IF(A76,database!F76,"")</f>
        <v>#flow[#최대 유량]</v>
      </c>
      <c r="C76" s="2" t="e">
        <f>FIND("--&gt;", common!$A$2, C75 +1)</f>
        <v>#VALUE!</v>
      </c>
      <c r="D76" s="2" t="e">
        <f>FIND(CHAR(10), common!$A$2, D75 +1)</f>
        <v>#VALUE!</v>
      </c>
      <c r="E76" s="2" t="e">
        <f>TRIM(MID(common!$A$2,D75+1,C76-D75-2))</f>
        <v>#VALUE!</v>
      </c>
      <c r="F76" s="2" t="e">
        <f>TRIM(MID(common!$A$2,C76+3,D76-C76-3))</f>
        <v>#VALUE!</v>
      </c>
      <c r="G76" s="2" t="e">
        <f>MATCH(E76,database!$C:$C,0)</f>
        <v>#VALUE!</v>
      </c>
      <c r="H76" s="2" t="e">
        <f>MATCH(F76,database!$C:$C,0)</f>
        <v>#VALUE!</v>
      </c>
    </row>
    <row r="77" spans="1:8" ht="16.5" customHeight="1">
      <c r="A77" s="2" t="b">
        <f t="shared" si="1"/>
        <v>1</v>
      </c>
      <c r="B77" s="2" t="str">
        <f>IF(A77,database!F77,"")</f>
        <v>#floyd_warshall[&lt;a href="post/2024/01/07/floyd_warshall.html"&gt;#플로이드–워셜&lt;/a&gt;]</v>
      </c>
      <c r="C77" s="2" t="e">
        <f>FIND("--&gt;", common!$A$2, C76 +1)</f>
        <v>#VALUE!</v>
      </c>
      <c r="D77" s="2" t="e">
        <f>FIND(CHAR(10), common!$A$2, D76 +1)</f>
        <v>#VALUE!</v>
      </c>
      <c r="E77" s="2" t="e">
        <f>TRIM(MID(common!$A$2,D76+1,C77-D76-2))</f>
        <v>#VALUE!</v>
      </c>
      <c r="F77" s="2" t="e">
        <f>TRIM(MID(common!$A$2,C77+3,D77-C77-3))</f>
        <v>#VALUE!</v>
      </c>
      <c r="G77" s="2" t="e">
        <f>MATCH(E77,database!$C:$C,0)</f>
        <v>#VALUE!</v>
      </c>
      <c r="H77" s="2" t="e">
        <f>MATCH(F77,database!$C:$C,0)</f>
        <v>#VALUE!</v>
      </c>
    </row>
    <row r="78" spans="1:8" ht="16.5" customHeight="1">
      <c r="A78" s="2" t="b">
        <f t="shared" si="1"/>
        <v>0</v>
      </c>
      <c r="B78" s="2" t="str">
        <f>IF(A78,database!F78,"")</f>
        <v/>
      </c>
      <c r="C78" s="2" t="e">
        <f>FIND("--&gt;", common!$A$2, C77 +1)</f>
        <v>#VALUE!</v>
      </c>
      <c r="D78" s="2" t="e">
        <f>FIND(CHAR(10), common!$A$2, D77 +1)</f>
        <v>#VALUE!</v>
      </c>
      <c r="E78" s="2" t="e">
        <f>TRIM(MID(common!$A$2,D77+1,C78-D77-2))</f>
        <v>#VALUE!</v>
      </c>
      <c r="F78" s="2" t="e">
        <f>TRIM(MID(common!$A$2,C78+3,D78-C78-3))</f>
        <v>#VALUE!</v>
      </c>
      <c r="G78" s="2" t="e">
        <f>MATCH(E78,database!$C:$C,0)</f>
        <v>#VALUE!</v>
      </c>
      <c r="H78" s="2" t="e">
        <f>MATCH(F78,database!$C:$C,0)</f>
        <v>#VALUE!</v>
      </c>
    </row>
    <row r="79" spans="1:8" ht="16.5" customHeight="1">
      <c r="A79" s="2" t="b">
        <f t="shared" si="1"/>
        <v>0</v>
      </c>
      <c r="B79" s="2" t="str">
        <f>IF(A79,database!F79,"")</f>
        <v/>
      </c>
      <c r="C79" s="2" t="e">
        <f>FIND("--&gt;", common!$A$2, C78 +1)</f>
        <v>#VALUE!</v>
      </c>
      <c r="D79" s="2" t="e">
        <f>FIND(CHAR(10), common!$A$2, D78 +1)</f>
        <v>#VALUE!</v>
      </c>
      <c r="E79" s="2" t="e">
        <f>TRIM(MID(common!$A$2,D78+1,C79-D78-2))</f>
        <v>#VALUE!</v>
      </c>
      <c r="F79" s="2" t="e">
        <f>TRIM(MID(common!$A$2,C79+3,D79-C79-3))</f>
        <v>#VALUE!</v>
      </c>
      <c r="G79" s="2" t="e">
        <f>MATCH(E79,database!$C:$C,0)</f>
        <v>#VALUE!</v>
      </c>
      <c r="H79" s="2" t="e">
        <f>MATCH(F79,database!$C:$C,0)</f>
        <v>#VALUE!</v>
      </c>
    </row>
    <row r="80" spans="1:8" ht="16.5" customHeight="1">
      <c r="A80" s="2" t="b">
        <f t="shared" si="1"/>
        <v>0</v>
      </c>
      <c r="B80" s="2" t="str">
        <f>IF(A80,database!F80,"")</f>
        <v/>
      </c>
      <c r="C80" s="2" t="e">
        <f>FIND("--&gt;", common!$A$2, C79 +1)</f>
        <v>#VALUE!</v>
      </c>
      <c r="D80" s="2" t="e">
        <f>FIND(CHAR(10), common!$A$2, D79 +1)</f>
        <v>#VALUE!</v>
      </c>
      <c r="E80" s="2" t="e">
        <f>TRIM(MID(common!$A$2,D79+1,C80-D79-2))</f>
        <v>#VALUE!</v>
      </c>
      <c r="F80" s="2" t="e">
        <f>TRIM(MID(common!$A$2,C80+3,D80-C80-3))</f>
        <v>#VALUE!</v>
      </c>
      <c r="G80" s="2" t="e">
        <f>MATCH(E80,database!$C:$C,0)</f>
        <v>#VALUE!</v>
      </c>
      <c r="H80" s="2" t="e">
        <f>MATCH(F80,database!$C:$C,0)</f>
        <v>#VALUE!</v>
      </c>
    </row>
    <row r="81" spans="1:8" ht="16.5" customHeight="1">
      <c r="A81" s="2" t="b">
        <f t="shared" si="1"/>
        <v>0</v>
      </c>
      <c r="B81" s="2" t="str">
        <f>IF(A81,database!F81,"")</f>
        <v/>
      </c>
      <c r="C81" s="2" t="e">
        <f>FIND("--&gt;", common!$A$2, C80 +1)</f>
        <v>#VALUE!</v>
      </c>
      <c r="D81" s="2" t="e">
        <f>FIND(CHAR(10), common!$A$2, D80 +1)</f>
        <v>#VALUE!</v>
      </c>
      <c r="E81" s="2" t="e">
        <f>TRIM(MID(common!$A$2,D80+1,C81-D80-2))</f>
        <v>#VALUE!</v>
      </c>
      <c r="F81" s="2" t="e">
        <f>TRIM(MID(common!$A$2,C81+3,D81-C81-3))</f>
        <v>#VALUE!</v>
      </c>
      <c r="G81" s="2" t="e">
        <f>MATCH(E81,database!$C:$C,0)</f>
        <v>#VALUE!</v>
      </c>
      <c r="H81" s="2" t="e">
        <f>MATCH(F81,database!$C:$C,0)</f>
        <v>#VALUE!</v>
      </c>
    </row>
    <row r="82" spans="1:8" ht="16.5" customHeight="1">
      <c r="A82" s="2" t="b">
        <f t="shared" si="1"/>
        <v>0</v>
      </c>
      <c r="B82" s="2" t="str">
        <f>IF(A82,database!F82,"")</f>
        <v/>
      </c>
      <c r="C82" s="2" t="e">
        <f>FIND("--&gt;", common!$A$2, C81 +1)</f>
        <v>#VALUE!</v>
      </c>
      <c r="D82" s="2" t="e">
        <f>FIND(CHAR(10), common!$A$2, D81 +1)</f>
        <v>#VALUE!</v>
      </c>
      <c r="E82" s="2" t="e">
        <f>TRIM(MID(common!$A$2,D81+1,C82-D81-2))</f>
        <v>#VALUE!</v>
      </c>
      <c r="F82" s="2" t="e">
        <f>TRIM(MID(common!$A$2,C82+3,D82-C82-3))</f>
        <v>#VALUE!</v>
      </c>
      <c r="G82" s="2" t="e">
        <f>MATCH(E82,database!$C:$C,0)</f>
        <v>#VALUE!</v>
      </c>
      <c r="H82" s="2" t="e">
        <f>MATCH(F82,database!$C:$C,0)</f>
        <v>#VALUE!</v>
      </c>
    </row>
    <row r="83" spans="1:8" ht="16.5" customHeight="1">
      <c r="A83" s="2" t="b">
        <f t="shared" si="1"/>
        <v>0</v>
      </c>
      <c r="B83" s="2" t="str">
        <f>IF(A83,database!F83,"")</f>
        <v/>
      </c>
      <c r="C83" s="2" t="e">
        <f>FIND("--&gt;", common!$A$2, C82 +1)</f>
        <v>#VALUE!</v>
      </c>
      <c r="D83" s="2" t="e">
        <f>FIND(CHAR(10), common!$A$2, D82 +1)</f>
        <v>#VALUE!</v>
      </c>
      <c r="E83" s="2" t="e">
        <f>TRIM(MID(common!$A$2,D82+1,C83-D82-2))</f>
        <v>#VALUE!</v>
      </c>
      <c r="F83" s="2" t="e">
        <f>TRIM(MID(common!$A$2,C83+3,D83-C83-3))</f>
        <v>#VALUE!</v>
      </c>
      <c r="G83" s="2" t="e">
        <f>MATCH(E83,database!$C:$C,0)</f>
        <v>#VALUE!</v>
      </c>
      <c r="H83" s="2" t="e">
        <f>MATCH(F83,database!$C:$C,0)</f>
        <v>#VALUE!</v>
      </c>
    </row>
    <row r="84" spans="1:8" ht="16.5" customHeight="1">
      <c r="A84" s="2" t="b">
        <f t="shared" si="1"/>
        <v>0</v>
      </c>
      <c r="B84" s="2" t="str">
        <f>IF(A84,database!F84,"")</f>
        <v/>
      </c>
      <c r="C84" s="2" t="e">
        <f>FIND("--&gt;", common!$A$2, C83 +1)</f>
        <v>#VALUE!</v>
      </c>
      <c r="D84" s="2" t="e">
        <f>FIND(CHAR(10), common!$A$2, D83 +1)</f>
        <v>#VALUE!</v>
      </c>
      <c r="E84" s="2" t="e">
        <f>TRIM(MID(common!$A$2,D83+1,C84-D83-2))</f>
        <v>#VALUE!</v>
      </c>
      <c r="F84" s="2" t="e">
        <f>TRIM(MID(common!$A$2,C84+3,D84-C84-3))</f>
        <v>#VALUE!</v>
      </c>
      <c r="G84" s="2" t="e">
        <f>MATCH(E84,database!$C:$C,0)</f>
        <v>#VALUE!</v>
      </c>
      <c r="H84" s="2" t="e">
        <f>MATCH(F84,database!$C:$C,0)</f>
        <v>#VALUE!</v>
      </c>
    </row>
    <row r="85" spans="1:8" ht="16.5" customHeight="1">
      <c r="A85" s="2" t="b">
        <f t="shared" si="1"/>
        <v>0</v>
      </c>
      <c r="B85" s="2" t="str">
        <f>IF(A85,database!F85,"")</f>
        <v/>
      </c>
      <c r="C85" s="2" t="e">
        <f>FIND("--&gt;", common!$A$2, C84 +1)</f>
        <v>#VALUE!</v>
      </c>
      <c r="D85" s="2" t="e">
        <f>FIND(CHAR(10), common!$A$2, D84 +1)</f>
        <v>#VALUE!</v>
      </c>
      <c r="E85" s="2" t="e">
        <f>TRIM(MID(common!$A$2,D84+1,C85-D84-2))</f>
        <v>#VALUE!</v>
      </c>
      <c r="F85" s="2" t="e">
        <f>TRIM(MID(common!$A$2,C85+3,D85-C85-3))</f>
        <v>#VALUE!</v>
      </c>
      <c r="G85" s="2" t="e">
        <f>MATCH(E85,database!$C:$C,0)</f>
        <v>#VALUE!</v>
      </c>
      <c r="H85" s="2" t="e">
        <f>MATCH(F85,database!$C:$C,0)</f>
        <v>#VALUE!</v>
      </c>
    </row>
    <row r="86" spans="1:8" ht="16.5" customHeight="1">
      <c r="A86" s="2" t="b">
        <f t="shared" si="1"/>
        <v>0</v>
      </c>
      <c r="B86" s="2" t="str">
        <f>IF(A86,database!F86,"")</f>
        <v/>
      </c>
      <c r="C86" s="2" t="e">
        <f>FIND("--&gt;", common!$A$2, C85 +1)</f>
        <v>#VALUE!</v>
      </c>
      <c r="D86" s="2" t="e">
        <f>FIND(CHAR(10), common!$A$2, D85 +1)</f>
        <v>#VALUE!</v>
      </c>
      <c r="E86" s="2" t="e">
        <f>TRIM(MID(common!$A$2,D85+1,C86-D85-2))</f>
        <v>#VALUE!</v>
      </c>
      <c r="F86" s="2" t="e">
        <f>TRIM(MID(common!$A$2,C86+3,D86-C86-3))</f>
        <v>#VALUE!</v>
      </c>
      <c r="G86" s="2" t="e">
        <f>MATCH(E86,database!$C:$C,0)</f>
        <v>#VALUE!</v>
      </c>
      <c r="H86" s="2" t="e">
        <f>MATCH(F86,database!$C:$C,0)</f>
        <v>#VALUE!</v>
      </c>
    </row>
    <row r="87" spans="1:8" ht="16.5" customHeight="1">
      <c r="A87" s="2" t="b">
        <f t="shared" si="1"/>
        <v>0</v>
      </c>
      <c r="B87" s="2" t="str">
        <f>IF(A87,database!F87,"")</f>
        <v/>
      </c>
      <c r="C87" s="2" t="e">
        <f>FIND("--&gt;", common!$A$2, C86 +1)</f>
        <v>#VALUE!</v>
      </c>
      <c r="D87" s="2" t="e">
        <f>FIND(CHAR(10), common!$A$2, D86 +1)</f>
        <v>#VALUE!</v>
      </c>
      <c r="E87" s="2" t="e">
        <f>TRIM(MID(common!$A$2,D86+1,C87-D86-2))</f>
        <v>#VALUE!</v>
      </c>
      <c r="F87" s="2" t="e">
        <f>TRIM(MID(common!$A$2,C87+3,D87-C87-3))</f>
        <v>#VALUE!</v>
      </c>
      <c r="G87" s="2" t="e">
        <f>MATCH(E87,database!$C:$C,0)</f>
        <v>#VALUE!</v>
      </c>
      <c r="H87" s="2" t="e">
        <f>MATCH(F87,database!$C:$C,0)</f>
        <v>#VALUE!</v>
      </c>
    </row>
    <row r="88" spans="1:8" ht="16.5" customHeight="1">
      <c r="A88" s="2" t="b">
        <f t="shared" si="1"/>
        <v>0</v>
      </c>
      <c r="B88" s="2" t="str">
        <f>IF(A88,database!F88,"")</f>
        <v/>
      </c>
      <c r="C88" s="2" t="e">
        <f>FIND("--&gt;", common!$A$2, C87 +1)</f>
        <v>#VALUE!</v>
      </c>
      <c r="D88" s="2" t="e">
        <f>FIND(CHAR(10), common!$A$2, D87 +1)</f>
        <v>#VALUE!</v>
      </c>
      <c r="E88" s="2" t="e">
        <f>TRIM(MID(common!$A$2,D87+1,C88-D87-2))</f>
        <v>#VALUE!</v>
      </c>
      <c r="F88" s="2" t="e">
        <f>TRIM(MID(common!$A$2,C88+3,D88-C88-3))</f>
        <v>#VALUE!</v>
      </c>
      <c r="G88" s="2" t="e">
        <f>MATCH(E88,database!$C:$C,0)</f>
        <v>#VALUE!</v>
      </c>
      <c r="H88" s="2" t="e">
        <f>MATCH(F88,database!$C:$C,0)</f>
        <v>#VALUE!</v>
      </c>
    </row>
    <row r="89" spans="1:8" ht="16.5" customHeight="1">
      <c r="A89" s="2" t="b">
        <f t="shared" si="1"/>
        <v>1</v>
      </c>
      <c r="B89" s="2" t="str">
        <f>IF(A89,database!F89,"")</f>
        <v>#graph_traversal[#그래프 탐색]</v>
      </c>
      <c r="C89" s="2" t="e">
        <f>FIND("--&gt;", common!$A$2, C88 +1)</f>
        <v>#VALUE!</v>
      </c>
      <c r="D89" s="2" t="e">
        <f>FIND(CHAR(10), common!$A$2, D88 +1)</f>
        <v>#VALUE!</v>
      </c>
      <c r="E89" s="2" t="e">
        <f>TRIM(MID(common!$A$2,D88+1,C89-D88-2))</f>
        <v>#VALUE!</v>
      </c>
      <c r="F89" s="2" t="e">
        <f>TRIM(MID(common!$A$2,C89+3,D89-C89-3))</f>
        <v>#VALUE!</v>
      </c>
      <c r="G89" s="2" t="e">
        <f>MATCH(E89,database!$C:$C,0)</f>
        <v>#VALUE!</v>
      </c>
      <c r="H89" s="2" t="e">
        <f>MATCH(F89,database!$C:$C,0)</f>
        <v>#VALUE!</v>
      </c>
    </row>
    <row r="90" spans="1:8" ht="16.5" customHeight="1">
      <c r="A90" s="2" t="b">
        <f t="shared" si="1"/>
        <v>1</v>
      </c>
      <c r="B90" s="2" t="str">
        <f>IF(A90,database!F90,"")</f>
        <v>#graphs[#그래프 이론]</v>
      </c>
      <c r="C90" s="2" t="e">
        <f>FIND("--&gt;", common!$A$2, C89 +1)</f>
        <v>#VALUE!</v>
      </c>
      <c r="D90" s="2" t="e">
        <f>FIND(CHAR(10), common!$A$2, D89 +1)</f>
        <v>#VALUE!</v>
      </c>
      <c r="E90" s="2" t="e">
        <f>TRIM(MID(common!$A$2,D89+1,C90-D89-2))</f>
        <v>#VALUE!</v>
      </c>
      <c r="F90" s="2" t="e">
        <f>TRIM(MID(common!$A$2,C90+3,D90-C90-3))</f>
        <v>#VALUE!</v>
      </c>
      <c r="G90" s="2" t="e">
        <f>MATCH(E90,database!$C:$C,0)</f>
        <v>#VALUE!</v>
      </c>
      <c r="H90" s="2" t="e">
        <f>MATCH(F90,database!$C:$C,0)</f>
        <v>#VALUE!</v>
      </c>
    </row>
    <row r="91" spans="1:8" ht="16.5" customHeight="1">
      <c r="A91" s="2" t="b">
        <f t="shared" si="1"/>
        <v>0</v>
      </c>
      <c r="B91" s="2" t="str">
        <f>IF(A91,database!F91,"")</f>
        <v/>
      </c>
      <c r="C91" s="2" t="e">
        <f>FIND("--&gt;", common!$A$2, C90 +1)</f>
        <v>#VALUE!</v>
      </c>
      <c r="D91" s="2" t="e">
        <f>FIND(CHAR(10), common!$A$2, D90 +1)</f>
        <v>#VALUE!</v>
      </c>
      <c r="E91" s="2" t="e">
        <f>TRIM(MID(common!$A$2,D90+1,C91-D90-2))</f>
        <v>#VALUE!</v>
      </c>
      <c r="F91" s="2" t="e">
        <f>TRIM(MID(common!$A$2,C91+3,D91-C91-3))</f>
        <v>#VALUE!</v>
      </c>
      <c r="G91" s="2" t="e">
        <f>MATCH(E91,database!$C:$C,0)</f>
        <v>#VALUE!</v>
      </c>
      <c r="H91" s="2" t="e">
        <f>MATCH(F91,database!$C:$C,0)</f>
        <v>#VALUE!</v>
      </c>
    </row>
    <row r="92" spans="1:8" ht="16.5" customHeight="1">
      <c r="A92" s="2" t="b">
        <f t="shared" si="1"/>
        <v>0</v>
      </c>
      <c r="B92" s="2" t="str">
        <f>IF(A92,database!F92,"")</f>
        <v/>
      </c>
      <c r="C92" s="2" t="e">
        <f>FIND("--&gt;", common!$A$2, C91 +1)</f>
        <v>#VALUE!</v>
      </c>
      <c r="D92" s="2" t="e">
        <f>FIND(CHAR(10), common!$A$2, D91 +1)</f>
        <v>#VALUE!</v>
      </c>
      <c r="E92" s="2" t="e">
        <f>TRIM(MID(common!$A$2,D91+1,C92-D91-2))</f>
        <v>#VALUE!</v>
      </c>
      <c r="F92" s="2" t="e">
        <f>TRIM(MID(common!$A$2,C92+3,D92-C92-3))</f>
        <v>#VALUE!</v>
      </c>
      <c r="G92" s="2" t="e">
        <f>MATCH(E92,database!$C:$C,0)</f>
        <v>#VALUE!</v>
      </c>
      <c r="H92" s="2" t="e">
        <f>MATCH(F92,database!$C:$C,0)</f>
        <v>#VALUE!</v>
      </c>
    </row>
    <row r="93" spans="1:8" ht="16.5" customHeight="1">
      <c r="A93" s="2" t="b">
        <f t="shared" si="1"/>
        <v>0</v>
      </c>
      <c r="B93" s="2" t="str">
        <f>IF(A93,database!F93,"")</f>
        <v/>
      </c>
      <c r="C93" s="2" t="e">
        <f>FIND("--&gt;", common!$A$2, C92 +1)</f>
        <v>#VALUE!</v>
      </c>
      <c r="D93" s="2" t="e">
        <f>FIND(CHAR(10), common!$A$2, D92 +1)</f>
        <v>#VALUE!</v>
      </c>
      <c r="E93" s="2" t="e">
        <f>TRIM(MID(common!$A$2,D92+1,C93-D92-2))</f>
        <v>#VALUE!</v>
      </c>
      <c r="F93" s="2" t="e">
        <f>TRIM(MID(common!$A$2,C93+3,D93-C93-3))</f>
        <v>#VALUE!</v>
      </c>
      <c r="G93" s="2" t="e">
        <f>MATCH(E93,database!$C:$C,0)</f>
        <v>#VALUE!</v>
      </c>
      <c r="H93" s="2" t="e">
        <f>MATCH(F93,database!$C:$C,0)</f>
        <v>#VALUE!</v>
      </c>
    </row>
    <row r="94" spans="1:8" ht="16.5" customHeight="1">
      <c r="A94" s="2" t="b">
        <f t="shared" si="1"/>
        <v>0</v>
      </c>
      <c r="B94" s="2" t="str">
        <f>IF(A94,database!F94,"")</f>
        <v/>
      </c>
      <c r="C94" s="2" t="e">
        <f>FIND("--&gt;", common!$A$2, C93 +1)</f>
        <v>#VALUE!</v>
      </c>
      <c r="D94" s="2" t="e">
        <f>FIND(CHAR(10), common!$A$2, D93 +1)</f>
        <v>#VALUE!</v>
      </c>
      <c r="E94" s="2" t="e">
        <f>TRIM(MID(common!$A$2,D93+1,C94-D93-2))</f>
        <v>#VALUE!</v>
      </c>
      <c r="F94" s="2" t="e">
        <f>TRIM(MID(common!$A$2,C94+3,D94-C94-3))</f>
        <v>#VALUE!</v>
      </c>
      <c r="G94" s="2" t="e">
        <f>MATCH(E94,database!$C:$C,0)</f>
        <v>#VALUE!</v>
      </c>
      <c r="H94" s="2" t="e">
        <f>MATCH(F94,database!$C:$C,0)</f>
        <v>#VALUE!</v>
      </c>
    </row>
    <row r="95" spans="1:8" ht="16.5" customHeight="1">
      <c r="A95" s="2" t="b">
        <f t="shared" si="1"/>
        <v>0</v>
      </c>
      <c r="B95" s="2" t="str">
        <f>IF(A95,database!F95,"")</f>
        <v/>
      </c>
      <c r="C95" s="2" t="e">
        <f>FIND("--&gt;", common!$A$2, C94 +1)</f>
        <v>#VALUE!</v>
      </c>
      <c r="D95" s="2" t="e">
        <f>FIND(CHAR(10), common!$A$2, D94 +1)</f>
        <v>#VALUE!</v>
      </c>
      <c r="E95" s="2" t="e">
        <f>TRIM(MID(common!$A$2,D94+1,C95-D94-2))</f>
        <v>#VALUE!</v>
      </c>
      <c r="F95" s="2" t="e">
        <f>TRIM(MID(common!$A$2,C95+3,D95-C95-3))</f>
        <v>#VALUE!</v>
      </c>
      <c r="G95" s="2" t="e">
        <f>MATCH(E95,database!$C:$C,0)</f>
        <v>#VALUE!</v>
      </c>
      <c r="H95" s="2" t="e">
        <f>MATCH(F95,database!$C:$C,0)</f>
        <v>#VALUE!</v>
      </c>
    </row>
    <row r="96" spans="1:8" ht="16.5" customHeight="1">
      <c r="A96" s="2" t="b">
        <f t="shared" si="1"/>
        <v>0</v>
      </c>
      <c r="B96" s="2" t="str">
        <f>IF(A96,database!F96,"")</f>
        <v/>
      </c>
      <c r="C96" s="2" t="e">
        <f>FIND("--&gt;", common!$A$2, C95 +1)</f>
        <v>#VALUE!</v>
      </c>
      <c r="D96" s="2" t="e">
        <f>FIND(CHAR(10), common!$A$2, D95 +1)</f>
        <v>#VALUE!</v>
      </c>
      <c r="E96" s="2" t="e">
        <f>TRIM(MID(common!$A$2,D95+1,C96-D95-2))</f>
        <v>#VALUE!</v>
      </c>
      <c r="F96" s="2" t="e">
        <f>TRIM(MID(common!$A$2,C96+3,D96-C96-3))</f>
        <v>#VALUE!</v>
      </c>
      <c r="G96" s="2" t="e">
        <f>MATCH(E96,database!$C:$C,0)</f>
        <v>#VALUE!</v>
      </c>
      <c r="H96" s="2" t="e">
        <f>MATCH(F96,database!$C:$C,0)</f>
        <v>#VALUE!</v>
      </c>
    </row>
    <row r="97" spans="1:8" ht="16.5" customHeight="1">
      <c r="A97" s="2" t="b">
        <f t="shared" si="1"/>
        <v>0</v>
      </c>
      <c r="B97" s="2" t="str">
        <f>IF(A97,database!F97,"")</f>
        <v/>
      </c>
      <c r="C97" s="2" t="e">
        <f>FIND("--&gt;", common!$A$2, C96 +1)</f>
        <v>#VALUE!</v>
      </c>
      <c r="D97" s="2" t="e">
        <f>FIND(CHAR(10), common!$A$2, D96 +1)</f>
        <v>#VALUE!</v>
      </c>
      <c r="E97" s="2" t="e">
        <f>TRIM(MID(common!$A$2,D96+1,C97-D96-2))</f>
        <v>#VALUE!</v>
      </c>
      <c r="F97" s="2" t="e">
        <f>TRIM(MID(common!$A$2,C97+3,D97-C97-3))</f>
        <v>#VALUE!</v>
      </c>
      <c r="G97" s="2" t="e">
        <f>MATCH(E97,database!$C:$C,0)</f>
        <v>#VALUE!</v>
      </c>
      <c r="H97" s="2" t="e">
        <f>MATCH(F97,database!$C:$C,0)</f>
        <v>#VALUE!</v>
      </c>
    </row>
    <row r="98" spans="1:8" ht="16.5" customHeight="1">
      <c r="A98" s="2" t="b">
        <f t="shared" si="1"/>
        <v>0</v>
      </c>
      <c r="B98" s="2" t="str">
        <f>IF(A98,database!F98,"")</f>
        <v/>
      </c>
      <c r="C98" s="2" t="e">
        <f>FIND("--&gt;", common!$A$2, C97 +1)</f>
        <v>#VALUE!</v>
      </c>
      <c r="D98" s="2" t="e">
        <f>FIND(CHAR(10), common!$A$2, D97 +1)</f>
        <v>#VALUE!</v>
      </c>
      <c r="E98" s="2" t="e">
        <f>TRIM(MID(common!$A$2,D97+1,C98-D97-2))</f>
        <v>#VALUE!</v>
      </c>
      <c r="F98" s="2" t="e">
        <f>TRIM(MID(common!$A$2,C98+3,D98-C98-3))</f>
        <v>#VALUE!</v>
      </c>
      <c r="G98" s="2" t="e">
        <f>MATCH(E98,database!$C:$C,0)</f>
        <v>#VALUE!</v>
      </c>
      <c r="H98" s="2" t="e">
        <f>MATCH(F98,database!$C:$C,0)</f>
        <v>#VALUE!</v>
      </c>
    </row>
    <row r="99" spans="1:8" ht="16.5" customHeight="1">
      <c r="A99" s="2" t="b">
        <f t="shared" si="1"/>
        <v>0</v>
      </c>
      <c r="B99" s="2" t="str">
        <f>IF(A99,database!F99,"")</f>
        <v/>
      </c>
      <c r="C99" s="2" t="e">
        <f>FIND("--&gt;", common!$A$2, C98 +1)</f>
        <v>#VALUE!</v>
      </c>
      <c r="D99" s="2" t="e">
        <f>FIND(CHAR(10), common!$A$2, D98 +1)</f>
        <v>#VALUE!</v>
      </c>
      <c r="E99" s="2" t="e">
        <f>TRIM(MID(common!$A$2,D98+1,C99-D98-2))</f>
        <v>#VALUE!</v>
      </c>
      <c r="F99" s="2" t="e">
        <f>TRIM(MID(common!$A$2,C99+3,D99-C99-3))</f>
        <v>#VALUE!</v>
      </c>
      <c r="G99" s="2" t="e">
        <f>MATCH(E99,database!$C:$C,0)</f>
        <v>#VALUE!</v>
      </c>
      <c r="H99" s="2" t="e">
        <f>MATCH(F99,database!$C:$C,0)</f>
        <v>#VALUE!</v>
      </c>
    </row>
    <row r="100" spans="1:8" ht="16.5" customHeight="1">
      <c r="A100" s="2" t="b">
        <f t="shared" si="1"/>
        <v>0</v>
      </c>
      <c r="B100" s="2" t="str">
        <f>IF(A100,database!F100,"")</f>
        <v/>
      </c>
      <c r="C100" s="2" t="e">
        <f>FIND("--&gt;", common!$A$2, C99 +1)</f>
        <v>#VALUE!</v>
      </c>
      <c r="D100" s="2" t="e">
        <f>FIND(CHAR(10), common!$A$2, D99 +1)</f>
        <v>#VALUE!</v>
      </c>
      <c r="E100" s="2" t="e">
        <f>TRIM(MID(common!$A$2,D99+1,C100-D99-2))</f>
        <v>#VALUE!</v>
      </c>
      <c r="F100" s="2" t="e">
        <f>TRIM(MID(common!$A$2,C100+3,D100-C100-3))</f>
        <v>#VALUE!</v>
      </c>
      <c r="G100" s="2" t="e">
        <f>MATCH(E100,database!$C:$C,0)</f>
        <v>#VALUE!</v>
      </c>
      <c r="H100" s="2" t="e">
        <f>MATCH(F100,database!$C:$C,0)</f>
        <v>#VALUE!</v>
      </c>
    </row>
    <row r="101" spans="1:8" ht="16.5" customHeight="1">
      <c r="A101" s="2" t="b">
        <f t="shared" si="1"/>
        <v>0</v>
      </c>
      <c r="B101" s="2" t="str">
        <f>IF(A101,database!F101,"")</f>
        <v/>
      </c>
      <c r="C101" s="2" t="e">
        <f>FIND("--&gt;", common!$A$2, C100 +1)</f>
        <v>#VALUE!</v>
      </c>
      <c r="D101" s="2" t="e">
        <f>FIND(CHAR(10), common!$A$2, D100 +1)</f>
        <v>#VALUE!</v>
      </c>
      <c r="E101" s="2" t="e">
        <f>TRIM(MID(common!$A$2,D100+1,C101-D100-2))</f>
        <v>#VALUE!</v>
      </c>
      <c r="F101" s="2" t="e">
        <f>TRIM(MID(common!$A$2,C101+3,D101-C101-3))</f>
        <v>#VALUE!</v>
      </c>
      <c r="G101" s="2" t="e">
        <f>MATCH(E101,database!$C:$C,0)</f>
        <v>#VALUE!</v>
      </c>
      <c r="H101" s="2" t="e">
        <f>MATCH(F101,database!$C:$C,0)</f>
        <v>#VALUE!</v>
      </c>
    </row>
    <row r="102" spans="1:8" ht="16.5" customHeight="1">
      <c r="A102" s="2" t="b">
        <f t="shared" si="1"/>
        <v>0</v>
      </c>
      <c r="B102" s="2" t="str">
        <f>IF(A102,database!F102,"")</f>
        <v/>
      </c>
      <c r="C102" s="2" t="e">
        <f>FIND("--&gt;", common!$A$2, C101 +1)</f>
        <v>#VALUE!</v>
      </c>
      <c r="D102" s="2" t="e">
        <f>FIND(CHAR(10), common!$A$2, D101 +1)</f>
        <v>#VALUE!</v>
      </c>
      <c r="E102" s="2" t="e">
        <f>TRIM(MID(common!$A$2,D101+1,C102-D101-2))</f>
        <v>#VALUE!</v>
      </c>
      <c r="F102" s="2" t="e">
        <f>TRIM(MID(common!$A$2,C102+3,D102-C102-3))</f>
        <v>#VALUE!</v>
      </c>
      <c r="G102" s="2" t="e">
        <f>MATCH(E102,database!$C:$C,0)</f>
        <v>#VALUE!</v>
      </c>
      <c r="H102" s="2" t="e">
        <f>MATCH(F102,database!$C:$C,0)</f>
        <v>#VALUE!</v>
      </c>
    </row>
    <row r="103" spans="1:8" ht="16.5" customHeight="1">
      <c r="A103" s="2" t="b">
        <f t="shared" si="1"/>
        <v>0</v>
      </c>
      <c r="B103" s="2" t="str">
        <f>IF(A103,database!F103,"")</f>
        <v/>
      </c>
      <c r="C103" s="2" t="e">
        <f>FIND("--&gt;", common!$A$2, C102 +1)</f>
        <v>#VALUE!</v>
      </c>
      <c r="D103" s="2" t="e">
        <f>FIND(CHAR(10), common!$A$2, D102 +1)</f>
        <v>#VALUE!</v>
      </c>
      <c r="E103" s="2" t="e">
        <f>TRIM(MID(common!$A$2,D102+1,C103-D102-2))</f>
        <v>#VALUE!</v>
      </c>
      <c r="F103" s="2" t="e">
        <f>TRIM(MID(common!$A$2,C103+3,D103-C103-3))</f>
        <v>#VALUE!</v>
      </c>
      <c r="G103" s="2" t="e">
        <f>MATCH(E103,database!$C:$C,0)</f>
        <v>#VALUE!</v>
      </c>
      <c r="H103" s="2" t="e">
        <f>MATCH(F103,database!$C:$C,0)</f>
        <v>#VALUE!</v>
      </c>
    </row>
    <row r="104" spans="1:8" ht="16.5" customHeight="1">
      <c r="A104" s="2" t="b">
        <f t="shared" si="1"/>
        <v>0</v>
      </c>
      <c r="B104" s="2" t="str">
        <f>IF(A104,database!F104,"")</f>
        <v/>
      </c>
      <c r="C104" s="2" t="e">
        <f>FIND("--&gt;", common!$A$2, C103 +1)</f>
        <v>#VALUE!</v>
      </c>
      <c r="D104" s="2" t="e">
        <f>FIND(CHAR(10), common!$A$2, D103 +1)</f>
        <v>#VALUE!</v>
      </c>
      <c r="E104" s="2" t="e">
        <f>TRIM(MID(common!$A$2,D103+1,C104-D103-2))</f>
        <v>#VALUE!</v>
      </c>
      <c r="F104" s="2" t="e">
        <f>TRIM(MID(common!$A$2,C104+3,D104-C104-3))</f>
        <v>#VALUE!</v>
      </c>
      <c r="G104" s="2" t="e">
        <f>MATCH(E104,database!$C:$C,0)</f>
        <v>#VALUE!</v>
      </c>
      <c r="H104" s="2" t="e">
        <f>MATCH(F104,database!$C:$C,0)</f>
        <v>#VALUE!</v>
      </c>
    </row>
    <row r="105" spans="1:8" ht="16.5" customHeight="1">
      <c r="A105" s="2" t="b">
        <f t="shared" si="1"/>
        <v>0</v>
      </c>
      <c r="B105" s="2" t="str">
        <f>IF(A105,database!F105,"")</f>
        <v/>
      </c>
      <c r="C105" s="2" t="e">
        <f>FIND("--&gt;", common!$A$2, C104 +1)</f>
        <v>#VALUE!</v>
      </c>
      <c r="D105" s="2" t="e">
        <f>FIND(CHAR(10), common!$A$2, D104 +1)</f>
        <v>#VALUE!</v>
      </c>
      <c r="E105" s="2" t="e">
        <f>TRIM(MID(common!$A$2,D104+1,C105-D104-2))</f>
        <v>#VALUE!</v>
      </c>
      <c r="F105" s="2" t="e">
        <f>TRIM(MID(common!$A$2,C105+3,D105-C105-3))</f>
        <v>#VALUE!</v>
      </c>
      <c r="G105" s="2" t="e">
        <f>MATCH(E105,database!$C:$C,0)</f>
        <v>#VALUE!</v>
      </c>
      <c r="H105" s="2" t="e">
        <f>MATCH(F105,database!$C:$C,0)</f>
        <v>#VALUE!</v>
      </c>
    </row>
    <row r="106" spans="1:8" ht="16.5" customHeight="1">
      <c r="A106" s="2" t="b">
        <f t="shared" si="1"/>
        <v>0</v>
      </c>
      <c r="B106" s="2" t="str">
        <f>IF(A106,database!F106,"")</f>
        <v/>
      </c>
      <c r="C106" s="2" t="e">
        <f>FIND("--&gt;", common!$A$2, C105 +1)</f>
        <v>#VALUE!</v>
      </c>
      <c r="D106" s="2" t="e">
        <f>FIND(CHAR(10), common!$A$2, D105 +1)</f>
        <v>#VALUE!</v>
      </c>
      <c r="E106" s="2" t="e">
        <f>TRIM(MID(common!$A$2,D105+1,C106-D105-2))</f>
        <v>#VALUE!</v>
      </c>
      <c r="F106" s="2" t="e">
        <f>TRIM(MID(common!$A$2,C106+3,D106-C106-3))</f>
        <v>#VALUE!</v>
      </c>
      <c r="G106" s="2" t="e">
        <f>MATCH(E106,database!$C:$C,0)</f>
        <v>#VALUE!</v>
      </c>
      <c r="H106" s="2" t="e">
        <f>MATCH(F106,database!$C:$C,0)</f>
        <v>#VALUE!</v>
      </c>
    </row>
    <row r="107" spans="1:8" ht="16.5" customHeight="1">
      <c r="A107" s="2" t="b">
        <f t="shared" si="1"/>
        <v>0</v>
      </c>
      <c r="B107" s="2" t="str">
        <f>IF(A107,database!F107,"")</f>
        <v/>
      </c>
      <c r="C107" s="2" t="e">
        <f>FIND("--&gt;", common!$A$2, C106 +1)</f>
        <v>#VALUE!</v>
      </c>
      <c r="D107" s="2" t="e">
        <f>FIND(CHAR(10), common!$A$2, D106 +1)</f>
        <v>#VALUE!</v>
      </c>
      <c r="E107" s="2" t="e">
        <f>TRIM(MID(common!$A$2,D106+1,C107-D106-2))</f>
        <v>#VALUE!</v>
      </c>
      <c r="F107" s="2" t="e">
        <f>TRIM(MID(common!$A$2,C107+3,D107-C107-3))</f>
        <v>#VALUE!</v>
      </c>
      <c r="G107" s="2" t="e">
        <f>MATCH(E107,database!$C:$C,0)</f>
        <v>#VALUE!</v>
      </c>
      <c r="H107" s="2" t="e">
        <f>MATCH(F107,database!$C:$C,0)</f>
        <v>#VALUE!</v>
      </c>
    </row>
    <row r="108" spans="1:8" ht="16.5" customHeight="1">
      <c r="A108" s="2" t="b">
        <f t="shared" si="1"/>
        <v>0</v>
      </c>
      <c r="B108" s="2" t="str">
        <f>IF(A108,database!F108,"")</f>
        <v/>
      </c>
      <c r="C108" s="2" t="e">
        <f>FIND("--&gt;", common!$A$2, C107 +1)</f>
        <v>#VALUE!</v>
      </c>
      <c r="D108" s="2" t="e">
        <f>FIND(CHAR(10), common!$A$2, D107 +1)</f>
        <v>#VALUE!</v>
      </c>
      <c r="E108" s="2" t="e">
        <f>TRIM(MID(common!$A$2,D107+1,C108-D107-2))</f>
        <v>#VALUE!</v>
      </c>
      <c r="F108" s="2" t="e">
        <f>TRIM(MID(common!$A$2,C108+3,D108-C108-3))</f>
        <v>#VALUE!</v>
      </c>
      <c r="G108" s="2" t="e">
        <f>MATCH(E108,database!$C:$C,0)</f>
        <v>#VALUE!</v>
      </c>
      <c r="H108" s="2" t="e">
        <f>MATCH(F108,database!$C:$C,0)</f>
        <v>#VALUE!</v>
      </c>
    </row>
    <row r="109" spans="1:8" ht="16.5" customHeight="1">
      <c r="A109" s="2" t="b">
        <f t="shared" si="1"/>
        <v>0</v>
      </c>
      <c r="B109" s="2" t="str">
        <f>IF(A109,database!F109,"")</f>
        <v/>
      </c>
      <c r="C109" s="2" t="e">
        <f>FIND("--&gt;", common!$A$2, C108 +1)</f>
        <v>#VALUE!</v>
      </c>
      <c r="D109" s="2" t="e">
        <f>FIND(CHAR(10), common!$A$2, D108 +1)</f>
        <v>#VALUE!</v>
      </c>
      <c r="E109" s="2" t="e">
        <f>TRIM(MID(common!$A$2,D108+1,C109-D108-2))</f>
        <v>#VALUE!</v>
      </c>
      <c r="F109" s="2" t="e">
        <f>TRIM(MID(common!$A$2,C109+3,D109-C109-3))</f>
        <v>#VALUE!</v>
      </c>
      <c r="G109" s="2" t="e">
        <f>MATCH(E109,database!$C:$C,0)</f>
        <v>#VALUE!</v>
      </c>
      <c r="H109" s="2" t="e">
        <f>MATCH(F109,database!$C:$C,0)</f>
        <v>#VALUE!</v>
      </c>
    </row>
    <row r="110" spans="1:8" ht="16.5" customHeight="1">
      <c r="A110" s="2" t="b">
        <f t="shared" si="1"/>
        <v>0</v>
      </c>
      <c r="B110" s="2" t="str">
        <f>IF(A110,database!F110,"")</f>
        <v/>
      </c>
      <c r="C110" s="2" t="e">
        <f>FIND("--&gt;", common!$A$2, C109 +1)</f>
        <v>#VALUE!</v>
      </c>
      <c r="D110" s="2" t="e">
        <f>FIND(CHAR(10), common!$A$2, D109 +1)</f>
        <v>#VALUE!</v>
      </c>
      <c r="E110" s="2" t="e">
        <f>TRIM(MID(common!$A$2,D109+1,C110-D109-2))</f>
        <v>#VALUE!</v>
      </c>
      <c r="F110" s="2" t="e">
        <f>TRIM(MID(common!$A$2,C110+3,D110-C110-3))</f>
        <v>#VALUE!</v>
      </c>
      <c r="G110" s="2" t="e">
        <f>MATCH(E110,database!$C:$C,0)</f>
        <v>#VALUE!</v>
      </c>
      <c r="H110" s="2" t="e">
        <f>MATCH(F110,database!$C:$C,0)</f>
        <v>#VALUE!</v>
      </c>
    </row>
    <row r="111" spans="1:8" ht="16.5" customHeight="1">
      <c r="A111" s="2" t="b">
        <f t="shared" si="1"/>
        <v>0</v>
      </c>
      <c r="B111" s="2" t="str">
        <f>IF(A111,database!F111,"")</f>
        <v/>
      </c>
      <c r="C111" s="2" t="e">
        <f>FIND("--&gt;", common!$A$2, C110 +1)</f>
        <v>#VALUE!</v>
      </c>
      <c r="D111" s="2" t="e">
        <f>FIND(CHAR(10), common!$A$2, D110 +1)</f>
        <v>#VALUE!</v>
      </c>
      <c r="E111" s="2" t="e">
        <f>TRIM(MID(common!$A$2,D110+1,C111-D110-2))</f>
        <v>#VALUE!</v>
      </c>
      <c r="F111" s="2" t="e">
        <f>TRIM(MID(common!$A$2,C111+3,D111-C111-3))</f>
        <v>#VALUE!</v>
      </c>
      <c r="G111" s="2" t="e">
        <f>MATCH(E111,database!$C:$C,0)</f>
        <v>#VALUE!</v>
      </c>
      <c r="H111" s="2" t="e">
        <f>MATCH(F111,database!$C:$C,0)</f>
        <v>#VALUE!</v>
      </c>
    </row>
    <row r="112" spans="1:8" ht="16.5" customHeight="1">
      <c r="A112" s="2" t="b">
        <f t="shared" si="1"/>
        <v>0</v>
      </c>
      <c r="B112" s="2" t="str">
        <f>IF(A112,database!F112,"")</f>
        <v/>
      </c>
      <c r="C112" s="2" t="e">
        <f>FIND("--&gt;", common!$A$2, C111 +1)</f>
        <v>#VALUE!</v>
      </c>
      <c r="D112" s="2" t="e">
        <f>FIND(CHAR(10), common!$A$2, D111 +1)</f>
        <v>#VALUE!</v>
      </c>
      <c r="E112" s="2" t="e">
        <f>TRIM(MID(common!$A$2,D111+1,C112-D111-2))</f>
        <v>#VALUE!</v>
      </c>
      <c r="F112" s="2" t="e">
        <f>TRIM(MID(common!$A$2,C112+3,D112-C112-3))</f>
        <v>#VALUE!</v>
      </c>
      <c r="G112" s="2" t="e">
        <f>MATCH(E112,database!$C:$C,0)</f>
        <v>#VALUE!</v>
      </c>
      <c r="H112" s="2" t="e">
        <f>MATCH(F112,database!$C:$C,0)</f>
        <v>#VALUE!</v>
      </c>
    </row>
    <row r="113" spans="1:8" ht="16.5" customHeight="1">
      <c r="A113" s="2" t="b">
        <f t="shared" si="1"/>
        <v>0</v>
      </c>
      <c r="B113" s="2" t="str">
        <f>IF(A113,database!F113,"")</f>
        <v/>
      </c>
      <c r="C113" s="2" t="e">
        <f>FIND("--&gt;", common!$A$2, C112 +1)</f>
        <v>#VALUE!</v>
      </c>
      <c r="D113" s="2" t="e">
        <f>FIND(CHAR(10), common!$A$2, D112 +1)</f>
        <v>#VALUE!</v>
      </c>
      <c r="E113" s="2" t="e">
        <f>TRIM(MID(common!$A$2,D112+1,C113-D112-2))</f>
        <v>#VALUE!</v>
      </c>
      <c r="F113" s="2" t="e">
        <f>TRIM(MID(common!$A$2,C113+3,D113-C113-3))</f>
        <v>#VALUE!</v>
      </c>
      <c r="G113" s="2" t="e">
        <f>MATCH(E113,database!$C:$C,0)</f>
        <v>#VALUE!</v>
      </c>
      <c r="H113" s="2" t="e">
        <f>MATCH(F113,database!$C:$C,0)</f>
        <v>#VALUE!</v>
      </c>
    </row>
    <row r="114" spans="1:8" ht="16.5" customHeight="1">
      <c r="A114" s="2" t="b">
        <f t="shared" si="1"/>
        <v>0</v>
      </c>
      <c r="B114" s="2" t="str">
        <f>IF(A114,database!F114,"")</f>
        <v/>
      </c>
      <c r="C114" s="2" t="e">
        <f>FIND("--&gt;", common!$A$2, C113 +1)</f>
        <v>#VALUE!</v>
      </c>
      <c r="D114" s="2" t="e">
        <f>FIND(CHAR(10), common!$A$2, D113 +1)</f>
        <v>#VALUE!</v>
      </c>
      <c r="E114" s="2" t="e">
        <f>TRIM(MID(common!$A$2,D113+1,C114-D113-2))</f>
        <v>#VALUE!</v>
      </c>
      <c r="F114" s="2" t="e">
        <f>TRIM(MID(common!$A$2,C114+3,D114-C114-3))</f>
        <v>#VALUE!</v>
      </c>
      <c r="G114" s="2" t="e">
        <f>MATCH(E114,database!$C:$C,0)</f>
        <v>#VALUE!</v>
      </c>
      <c r="H114" s="2" t="e">
        <f>MATCH(F114,database!$C:$C,0)</f>
        <v>#VALUE!</v>
      </c>
    </row>
    <row r="115" spans="1:8" ht="16.5" customHeight="1">
      <c r="A115" s="2" t="b">
        <f t="shared" si="1"/>
        <v>0</v>
      </c>
      <c r="B115" s="2" t="str">
        <f>IF(A115,database!F115,"")</f>
        <v/>
      </c>
      <c r="C115" s="2" t="e">
        <f>FIND("--&gt;", common!$A$2, C114 +1)</f>
        <v>#VALUE!</v>
      </c>
      <c r="D115" s="2" t="e">
        <f>FIND(CHAR(10), common!$A$2, D114 +1)</f>
        <v>#VALUE!</v>
      </c>
      <c r="E115" s="2" t="e">
        <f>TRIM(MID(common!$A$2,D114+1,C115-D114-2))</f>
        <v>#VALUE!</v>
      </c>
      <c r="F115" s="2" t="e">
        <f>TRIM(MID(common!$A$2,C115+3,D115-C115-3))</f>
        <v>#VALUE!</v>
      </c>
      <c r="G115" s="2" t="e">
        <f>MATCH(E115,database!$C:$C,0)</f>
        <v>#VALUE!</v>
      </c>
      <c r="H115" s="2" t="e">
        <f>MATCH(F115,database!$C:$C,0)</f>
        <v>#VALUE!</v>
      </c>
    </row>
    <row r="116" spans="1:8" ht="16.5" customHeight="1">
      <c r="A116" s="2" t="b">
        <f t="shared" si="1"/>
        <v>0</v>
      </c>
      <c r="B116" s="2" t="str">
        <f>IF(A116,database!F116,"")</f>
        <v/>
      </c>
      <c r="C116" s="2" t="e">
        <f>FIND("--&gt;", common!$A$2, C115 +1)</f>
        <v>#VALUE!</v>
      </c>
      <c r="D116" s="2" t="e">
        <f>FIND(CHAR(10), common!$A$2, D115 +1)</f>
        <v>#VALUE!</v>
      </c>
      <c r="E116" s="2" t="e">
        <f>TRIM(MID(common!$A$2,D115+1,C116-D115-2))</f>
        <v>#VALUE!</v>
      </c>
      <c r="F116" s="2" t="e">
        <f>TRIM(MID(common!$A$2,C116+3,D116-C116-3))</f>
        <v>#VALUE!</v>
      </c>
      <c r="G116" s="2" t="e">
        <f>MATCH(E116,database!$C:$C,0)</f>
        <v>#VALUE!</v>
      </c>
      <c r="H116" s="2" t="e">
        <f>MATCH(F116,database!$C:$C,0)</f>
        <v>#VALUE!</v>
      </c>
    </row>
    <row r="117" spans="1:8" ht="16.5" customHeight="1">
      <c r="A117" s="2" t="b">
        <f t="shared" si="1"/>
        <v>0</v>
      </c>
      <c r="B117" s="2" t="str">
        <f>IF(A117,database!F117,"")</f>
        <v/>
      </c>
      <c r="C117" s="2" t="e">
        <f>FIND("--&gt;", common!$A$2, C116 +1)</f>
        <v>#VALUE!</v>
      </c>
      <c r="D117" s="2" t="e">
        <f>FIND(CHAR(10), common!$A$2, D116 +1)</f>
        <v>#VALUE!</v>
      </c>
      <c r="E117" s="2" t="e">
        <f>TRIM(MID(common!$A$2,D116+1,C117-D116-2))</f>
        <v>#VALUE!</v>
      </c>
      <c r="F117" s="2" t="e">
        <f>TRIM(MID(common!$A$2,C117+3,D117-C117-3))</f>
        <v>#VALUE!</v>
      </c>
      <c r="G117" s="2" t="e">
        <f>MATCH(E117,database!$C:$C,0)</f>
        <v>#VALUE!</v>
      </c>
      <c r="H117" s="2" t="e">
        <f>MATCH(F117,database!$C:$C,0)</f>
        <v>#VALUE!</v>
      </c>
    </row>
    <row r="118" spans="1:8" ht="16.5" customHeight="1">
      <c r="A118" s="2" t="b">
        <f t="shared" si="1"/>
        <v>0</v>
      </c>
      <c r="B118" s="2" t="str">
        <f>IF(A118,database!F118,"")</f>
        <v/>
      </c>
      <c r="C118" s="2" t="e">
        <f>FIND("--&gt;", common!$A$2, C117 +1)</f>
        <v>#VALUE!</v>
      </c>
      <c r="D118" s="2" t="e">
        <f>FIND(CHAR(10), common!$A$2, D117 +1)</f>
        <v>#VALUE!</v>
      </c>
      <c r="E118" s="2" t="e">
        <f>TRIM(MID(common!$A$2,D117+1,C118-D117-2))</f>
        <v>#VALUE!</v>
      </c>
      <c r="F118" s="2" t="e">
        <f>TRIM(MID(common!$A$2,C118+3,D118-C118-3))</f>
        <v>#VALUE!</v>
      </c>
      <c r="G118" s="2" t="e">
        <f>MATCH(E118,database!$C:$C,0)</f>
        <v>#VALUE!</v>
      </c>
      <c r="H118" s="2" t="e">
        <f>MATCH(F118,database!$C:$C,0)</f>
        <v>#VALUE!</v>
      </c>
    </row>
    <row r="119" spans="1:8" ht="16.5" customHeight="1">
      <c r="A119" s="2" t="b">
        <f t="shared" si="1"/>
        <v>0</v>
      </c>
      <c r="B119" s="2" t="str">
        <f>IF(A119,database!F119,"")</f>
        <v/>
      </c>
      <c r="C119" s="2" t="e">
        <f>FIND("--&gt;", common!$A$2, C118 +1)</f>
        <v>#VALUE!</v>
      </c>
      <c r="D119" s="2" t="e">
        <f>FIND(CHAR(10), common!$A$2, D118 +1)</f>
        <v>#VALUE!</v>
      </c>
      <c r="E119" s="2" t="e">
        <f>TRIM(MID(common!$A$2,D118+1,C119-D118-2))</f>
        <v>#VALUE!</v>
      </c>
      <c r="F119" s="2" t="e">
        <f>TRIM(MID(common!$A$2,C119+3,D119-C119-3))</f>
        <v>#VALUE!</v>
      </c>
      <c r="G119" s="2" t="e">
        <f>MATCH(E119,database!$C:$C,0)</f>
        <v>#VALUE!</v>
      </c>
      <c r="H119" s="2" t="e">
        <f>MATCH(F119,database!$C:$C,0)</f>
        <v>#VALUE!</v>
      </c>
    </row>
    <row r="120" spans="1:8" ht="16.5" customHeight="1">
      <c r="A120" s="2" t="b">
        <f t="shared" si="1"/>
        <v>0</v>
      </c>
      <c r="B120" s="2" t="str">
        <f>IF(A120,database!F120,"")</f>
        <v/>
      </c>
      <c r="C120" s="2" t="e">
        <f>FIND("--&gt;", common!$A$2, C119 +1)</f>
        <v>#VALUE!</v>
      </c>
      <c r="D120" s="2" t="e">
        <f>FIND(CHAR(10), common!$A$2, D119 +1)</f>
        <v>#VALUE!</v>
      </c>
      <c r="E120" s="2" t="e">
        <f>TRIM(MID(common!$A$2,D119+1,C120-D119-2))</f>
        <v>#VALUE!</v>
      </c>
      <c r="F120" s="2" t="e">
        <f>TRIM(MID(common!$A$2,C120+3,D120-C120-3))</f>
        <v>#VALUE!</v>
      </c>
      <c r="G120" s="2" t="e">
        <f>MATCH(E120,database!$C:$C,0)</f>
        <v>#VALUE!</v>
      </c>
      <c r="H120" s="2" t="e">
        <f>MATCH(F120,database!$C:$C,0)</f>
        <v>#VALUE!</v>
      </c>
    </row>
    <row r="121" spans="1:8" ht="16.5" customHeight="1">
      <c r="A121" s="2" t="b">
        <f t="shared" si="1"/>
        <v>0</v>
      </c>
      <c r="B121" s="2" t="str">
        <f>IF(A121,database!F121,"")</f>
        <v/>
      </c>
      <c r="C121" s="2" t="e">
        <f>FIND("--&gt;", common!$A$2, C120 +1)</f>
        <v>#VALUE!</v>
      </c>
      <c r="D121" s="2" t="e">
        <f>FIND(CHAR(10), common!$A$2, D120 +1)</f>
        <v>#VALUE!</v>
      </c>
      <c r="E121" s="2" t="e">
        <f>TRIM(MID(common!$A$2,D120+1,C121-D120-2))</f>
        <v>#VALUE!</v>
      </c>
      <c r="F121" s="2" t="e">
        <f>TRIM(MID(common!$A$2,C121+3,D121-C121-3))</f>
        <v>#VALUE!</v>
      </c>
      <c r="G121" s="2" t="e">
        <f>MATCH(E121,database!$C:$C,0)</f>
        <v>#VALUE!</v>
      </c>
      <c r="H121" s="2" t="e">
        <f>MATCH(F121,database!$C:$C,0)</f>
        <v>#VALUE!</v>
      </c>
    </row>
    <row r="122" spans="1:8" ht="16.5" customHeight="1">
      <c r="A122" s="2" t="b">
        <f t="shared" si="1"/>
        <v>0</v>
      </c>
      <c r="B122" s="2" t="str">
        <f>IF(A122,database!F122,"")</f>
        <v/>
      </c>
      <c r="C122" s="2" t="e">
        <f>FIND("--&gt;", common!$A$2, C121 +1)</f>
        <v>#VALUE!</v>
      </c>
      <c r="D122" s="2" t="e">
        <f>FIND(CHAR(10), common!$A$2, D121 +1)</f>
        <v>#VALUE!</v>
      </c>
      <c r="E122" s="2" t="e">
        <f>TRIM(MID(common!$A$2,D121+1,C122-D121-2))</f>
        <v>#VALUE!</v>
      </c>
      <c r="F122" s="2" t="e">
        <f>TRIM(MID(common!$A$2,C122+3,D122-C122-3))</f>
        <v>#VALUE!</v>
      </c>
      <c r="G122" s="2" t="e">
        <f>MATCH(E122,database!$C:$C,0)</f>
        <v>#VALUE!</v>
      </c>
      <c r="H122" s="2" t="e">
        <f>MATCH(F122,database!$C:$C,0)</f>
        <v>#VALUE!</v>
      </c>
    </row>
    <row r="123" spans="1:8" ht="16.5" customHeight="1">
      <c r="A123" s="2" t="b">
        <f t="shared" si="1"/>
        <v>0</v>
      </c>
      <c r="B123" s="2" t="str">
        <f>IF(A123,database!F123,"")</f>
        <v/>
      </c>
      <c r="C123" s="2" t="e">
        <f>FIND("--&gt;", common!$A$2, C122 +1)</f>
        <v>#VALUE!</v>
      </c>
      <c r="D123" s="2" t="e">
        <f>FIND(CHAR(10), common!$A$2, D122 +1)</f>
        <v>#VALUE!</v>
      </c>
      <c r="E123" s="2" t="e">
        <f>TRIM(MID(common!$A$2,D122+1,C123-D122-2))</f>
        <v>#VALUE!</v>
      </c>
      <c r="F123" s="2" t="e">
        <f>TRIM(MID(common!$A$2,C123+3,D123-C123-3))</f>
        <v>#VALUE!</v>
      </c>
      <c r="G123" s="2" t="e">
        <f>MATCH(E123,database!$C:$C,0)</f>
        <v>#VALUE!</v>
      </c>
      <c r="H123" s="2" t="e">
        <f>MATCH(F123,database!$C:$C,0)</f>
        <v>#VALUE!</v>
      </c>
    </row>
    <row r="124" spans="1:8" ht="16.5" customHeight="1">
      <c r="A124" s="2" t="b">
        <f t="shared" si="1"/>
        <v>0</v>
      </c>
      <c r="B124" s="2" t="str">
        <f>IF(A124,database!F124,"")</f>
        <v/>
      </c>
      <c r="C124" s="2" t="e">
        <f>FIND("--&gt;", common!$A$2, C123 +1)</f>
        <v>#VALUE!</v>
      </c>
      <c r="D124" s="2" t="e">
        <f>FIND(CHAR(10), common!$A$2, D123 +1)</f>
        <v>#VALUE!</v>
      </c>
      <c r="E124" s="2" t="e">
        <f>TRIM(MID(common!$A$2,D123+1,C124-D123-2))</f>
        <v>#VALUE!</v>
      </c>
      <c r="F124" s="2" t="e">
        <f>TRIM(MID(common!$A$2,C124+3,D124-C124-3))</f>
        <v>#VALUE!</v>
      </c>
      <c r="G124" s="2" t="e">
        <f>MATCH(E124,database!$C:$C,0)</f>
        <v>#VALUE!</v>
      </c>
      <c r="H124" s="2" t="e">
        <f>MATCH(F124,database!$C:$C,0)</f>
        <v>#VALUE!</v>
      </c>
    </row>
    <row r="125" spans="1:8" ht="16.5" customHeight="1">
      <c r="A125" s="2" t="b">
        <f t="shared" si="1"/>
        <v>1</v>
      </c>
      <c r="B125" s="2" t="str">
        <f>IF(A125,database!F125,"")</f>
        <v>#mcmf[#최소 비용 최대 유량]</v>
      </c>
      <c r="C125" s="2" t="e">
        <f>FIND("--&gt;", common!$A$2, C124 +1)</f>
        <v>#VALUE!</v>
      </c>
      <c r="D125" s="2" t="e">
        <f>FIND(CHAR(10), common!$A$2, D124 +1)</f>
        <v>#VALUE!</v>
      </c>
      <c r="E125" s="2" t="e">
        <f>TRIM(MID(common!$A$2,D124+1,C125-D124-2))</f>
        <v>#VALUE!</v>
      </c>
      <c r="F125" s="2" t="e">
        <f>TRIM(MID(common!$A$2,C125+3,D125-C125-3))</f>
        <v>#VALUE!</v>
      </c>
      <c r="G125" s="2" t="e">
        <f>MATCH(E125,database!$C:$C,0)</f>
        <v>#VALUE!</v>
      </c>
      <c r="H125" s="2" t="e">
        <f>MATCH(F125,database!$C:$C,0)</f>
        <v>#VALUE!</v>
      </c>
    </row>
    <row r="126" spans="1:8" ht="16.5" customHeight="1">
      <c r="A126" s="2" t="b">
        <f t="shared" si="1"/>
        <v>0</v>
      </c>
      <c r="B126" s="2" t="str">
        <f>IF(A126,database!F126,"")</f>
        <v/>
      </c>
      <c r="C126" s="2" t="e">
        <f>FIND("--&gt;", common!$A$2, C125 +1)</f>
        <v>#VALUE!</v>
      </c>
      <c r="D126" s="2" t="e">
        <f>FIND(CHAR(10), common!$A$2, D125 +1)</f>
        <v>#VALUE!</v>
      </c>
      <c r="E126" s="2" t="e">
        <f>TRIM(MID(common!$A$2,D125+1,C126-D125-2))</f>
        <v>#VALUE!</v>
      </c>
      <c r="F126" s="2" t="e">
        <f>TRIM(MID(common!$A$2,C126+3,D126-C126-3))</f>
        <v>#VALUE!</v>
      </c>
      <c r="G126" s="2" t="e">
        <f>MATCH(E126,database!$C:$C,0)</f>
        <v>#VALUE!</v>
      </c>
      <c r="H126" s="2" t="e">
        <f>MATCH(F126,database!$C:$C,0)</f>
        <v>#VALUE!</v>
      </c>
    </row>
    <row r="127" spans="1:8" ht="16.5" customHeight="1">
      <c r="A127" s="2" t="b">
        <f t="shared" si="1"/>
        <v>1</v>
      </c>
      <c r="B127" s="2" t="str">
        <f>IF(A127,database!F127,"")</f>
        <v>#mfmc[#최대 유량 최소 컷 정리]</v>
      </c>
      <c r="C127" s="2" t="e">
        <f>FIND("--&gt;", common!$A$2, C126 +1)</f>
        <v>#VALUE!</v>
      </c>
      <c r="D127" s="2" t="e">
        <f>FIND(CHAR(10), common!$A$2, D126 +1)</f>
        <v>#VALUE!</v>
      </c>
      <c r="E127" s="2" t="e">
        <f>TRIM(MID(common!$A$2,D126+1,C127-D126-2))</f>
        <v>#VALUE!</v>
      </c>
      <c r="F127" s="2" t="e">
        <f>TRIM(MID(common!$A$2,C127+3,D127-C127-3))</f>
        <v>#VALUE!</v>
      </c>
      <c r="G127" s="2" t="e">
        <f>MATCH(E127,database!$C:$C,0)</f>
        <v>#VALUE!</v>
      </c>
      <c r="H127" s="2" t="e">
        <f>MATCH(F127,database!$C:$C,0)</f>
        <v>#VALUE!</v>
      </c>
    </row>
    <row r="128" spans="1:8" ht="16.5" customHeight="1">
      <c r="A128" s="2" t="b">
        <f t="shared" si="1"/>
        <v>0</v>
      </c>
      <c r="B128" s="2" t="str">
        <f>IF(A128,database!F128,"")</f>
        <v/>
      </c>
      <c r="C128" s="2" t="e">
        <f>FIND("--&gt;", common!$A$2, C127 +1)</f>
        <v>#VALUE!</v>
      </c>
      <c r="D128" s="2" t="e">
        <f>FIND(CHAR(10), common!$A$2, D127 +1)</f>
        <v>#VALUE!</v>
      </c>
      <c r="E128" s="2" t="e">
        <f>TRIM(MID(common!$A$2,D127+1,C128-D127-2))</f>
        <v>#VALUE!</v>
      </c>
      <c r="F128" s="2" t="e">
        <f>TRIM(MID(common!$A$2,C128+3,D128-C128-3))</f>
        <v>#VALUE!</v>
      </c>
      <c r="G128" s="2" t="e">
        <f>MATCH(E128,database!$C:$C,0)</f>
        <v>#VALUE!</v>
      </c>
      <c r="H128" s="2" t="e">
        <f>MATCH(F128,database!$C:$C,0)</f>
        <v>#VALUE!</v>
      </c>
    </row>
    <row r="129" spans="1:8" ht="16.5" customHeight="1">
      <c r="A129" s="2" t="b">
        <f t="shared" si="1"/>
        <v>0</v>
      </c>
      <c r="B129" s="2" t="str">
        <f>IF(A129,database!F129,"")</f>
        <v/>
      </c>
      <c r="C129" s="2" t="e">
        <f>FIND("--&gt;", common!$A$2, C128 +1)</f>
        <v>#VALUE!</v>
      </c>
      <c r="D129" s="2" t="e">
        <f>FIND(CHAR(10), common!$A$2, D128 +1)</f>
        <v>#VALUE!</v>
      </c>
      <c r="E129" s="2" t="e">
        <f>TRIM(MID(common!$A$2,D128+1,C129-D128-2))</f>
        <v>#VALUE!</v>
      </c>
      <c r="F129" s="2" t="e">
        <f>TRIM(MID(common!$A$2,C129+3,D129-C129-3))</f>
        <v>#VALUE!</v>
      </c>
      <c r="G129" s="2" t="e">
        <f>MATCH(E129,database!$C:$C,0)</f>
        <v>#VALUE!</v>
      </c>
      <c r="H129" s="2" t="e">
        <f>MATCH(F129,database!$C:$C,0)</f>
        <v>#VALUE!</v>
      </c>
    </row>
    <row r="130" spans="1:8" ht="16.5" customHeight="1">
      <c r="A130" s="2" t="b">
        <f t="shared" si="1"/>
        <v>0</v>
      </c>
      <c r="B130" s="2" t="str">
        <f>IF(A130,database!F130,"")</f>
        <v/>
      </c>
      <c r="C130" s="2" t="e">
        <f>FIND("--&gt;", common!$A$2, C129 +1)</f>
        <v>#VALUE!</v>
      </c>
      <c r="D130" s="2" t="e">
        <f>FIND(CHAR(10), common!$A$2, D129 +1)</f>
        <v>#VALUE!</v>
      </c>
      <c r="E130" s="2" t="e">
        <f>TRIM(MID(common!$A$2,D129+1,C130-D129-2))</f>
        <v>#VALUE!</v>
      </c>
      <c r="F130" s="2" t="e">
        <f>TRIM(MID(common!$A$2,C130+3,D130-C130-3))</f>
        <v>#VALUE!</v>
      </c>
      <c r="G130" s="2" t="e">
        <f>MATCH(E130,database!$C:$C,0)</f>
        <v>#VALUE!</v>
      </c>
      <c r="H130" s="2" t="e">
        <f>MATCH(F130,database!$C:$C,0)</f>
        <v>#VALUE!</v>
      </c>
    </row>
    <row r="131" spans="1:8" ht="16.5" customHeight="1">
      <c r="A131" s="2" t="b">
        <f t="shared" si="1"/>
        <v>0</v>
      </c>
      <c r="B131" s="2" t="str">
        <f>IF(A131,database!F131,"")</f>
        <v/>
      </c>
      <c r="C131" s="2" t="e">
        <f>FIND("--&gt;", common!$A$2, C130 +1)</f>
        <v>#VALUE!</v>
      </c>
      <c r="D131" s="2" t="e">
        <f>FIND(CHAR(10), common!$A$2, D130 +1)</f>
        <v>#VALUE!</v>
      </c>
      <c r="E131" s="2" t="e">
        <f>TRIM(MID(common!$A$2,D130+1,C131-D130-2))</f>
        <v>#VALUE!</v>
      </c>
      <c r="F131" s="2" t="e">
        <f>TRIM(MID(common!$A$2,C131+3,D131-C131-3))</f>
        <v>#VALUE!</v>
      </c>
      <c r="G131" s="2" t="e">
        <f>MATCH(E131,database!$C:$C,0)</f>
        <v>#VALUE!</v>
      </c>
      <c r="H131" s="2" t="e">
        <f>MATCH(F131,database!$C:$C,0)</f>
        <v>#VALUE!</v>
      </c>
    </row>
    <row r="132" spans="1:8" ht="16.5" customHeight="1">
      <c r="A132" s="2" t="b">
        <f t="shared" si="1"/>
        <v>0</v>
      </c>
      <c r="B132" s="2" t="str">
        <f>IF(A132,database!F132,"")</f>
        <v/>
      </c>
      <c r="C132" s="2" t="e">
        <f>FIND("--&gt;", common!$A$2, C131 +1)</f>
        <v>#VALUE!</v>
      </c>
      <c r="D132" s="2" t="e">
        <f>FIND(CHAR(10), common!$A$2, D131 +1)</f>
        <v>#VALUE!</v>
      </c>
      <c r="E132" s="2" t="e">
        <f>TRIM(MID(common!$A$2,D131+1,C132-D131-2))</f>
        <v>#VALUE!</v>
      </c>
      <c r="F132" s="2" t="e">
        <f>TRIM(MID(common!$A$2,C132+3,D132-C132-3))</f>
        <v>#VALUE!</v>
      </c>
      <c r="G132" s="2" t="e">
        <f>MATCH(E132,database!$C:$C,0)</f>
        <v>#VALUE!</v>
      </c>
      <c r="H132" s="2" t="e">
        <f>MATCH(F132,database!$C:$C,0)</f>
        <v>#VALUE!</v>
      </c>
    </row>
    <row r="133" spans="1:8" ht="16.5" customHeight="1">
      <c r="A133" s="2" t="b">
        <f t="shared" si="1"/>
        <v>0</v>
      </c>
      <c r="B133" s="2" t="str">
        <f>IF(A133,database!F133,"")</f>
        <v/>
      </c>
      <c r="C133" s="2" t="e">
        <f>FIND("--&gt;", common!$A$2, C132 +1)</f>
        <v>#VALUE!</v>
      </c>
      <c r="D133" s="2" t="e">
        <f>FIND(CHAR(10), common!$A$2, D132 +1)</f>
        <v>#VALUE!</v>
      </c>
      <c r="E133" s="2" t="e">
        <f>TRIM(MID(common!$A$2,D132+1,C133-D132-2))</f>
        <v>#VALUE!</v>
      </c>
      <c r="F133" s="2" t="e">
        <f>TRIM(MID(common!$A$2,C133+3,D133-C133-3))</f>
        <v>#VALUE!</v>
      </c>
      <c r="G133" s="2" t="e">
        <f>MATCH(E133,database!$C:$C,0)</f>
        <v>#VALUE!</v>
      </c>
      <c r="H133" s="2" t="e">
        <f>MATCH(F133,database!$C:$C,0)</f>
        <v>#VALUE!</v>
      </c>
    </row>
    <row r="134" spans="1:8" ht="16.5" customHeight="1">
      <c r="A134" s="2" t="b">
        <f t="shared" si="1"/>
        <v>0</v>
      </c>
      <c r="B134" s="2" t="str">
        <f>IF(A134,database!F134,"")</f>
        <v/>
      </c>
      <c r="C134" s="2" t="e">
        <f>FIND("--&gt;", common!$A$2, C133 +1)</f>
        <v>#VALUE!</v>
      </c>
      <c r="D134" s="2" t="e">
        <f>FIND(CHAR(10), common!$A$2, D133 +1)</f>
        <v>#VALUE!</v>
      </c>
      <c r="E134" s="2" t="e">
        <f>TRIM(MID(common!$A$2,D133+1,C134-D133-2))</f>
        <v>#VALUE!</v>
      </c>
      <c r="F134" s="2" t="e">
        <f>TRIM(MID(common!$A$2,C134+3,D134-C134-3))</f>
        <v>#VALUE!</v>
      </c>
      <c r="G134" s="2" t="e">
        <f>MATCH(E134,database!$C:$C,0)</f>
        <v>#VALUE!</v>
      </c>
      <c r="H134" s="2" t="e">
        <f>MATCH(F134,database!$C:$C,0)</f>
        <v>#VALUE!</v>
      </c>
    </row>
    <row r="135" spans="1:8" ht="16.5" customHeight="1">
      <c r="A135" s="2" t="b">
        <f t="shared" si="1"/>
        <v>1</v>
      </c>
      <c r="B135" s="2" t="str">
        <f>IF(A135,database!F135,"")</f>
        <v>#mst[#최소 스패닝 트리]</v>
      </c>
      <c r="C135" s="2" t="e">
        <f>FIND("--&gt;", common!$A$2, C134 +1)</f>
        <v>#VALUE!</v>
      </c>
      <c r="D135" s="2" t="e">
        <f>FIND(CHAR(10), common!$A$2, D134 +1)</f>
        <v>#VALUE!</v>
      </c>
      <c r="E135" s="2" t="e">
        <f>TRIM(MID(common!$A$2,D134+1,C135-D134-2))</f>
        <v>#VALUE!</v>
      </c>
      <c r="F135" s="2" t="e">
        <f>TRIM(MID(common!$A$2,C135+3,D135-C135-3))</f>
        <v>#VALUE!</v>
      </c>
      <c r="G135" s="2" t="e">
        <f>MATCH(E135,database!$C:$C,0)</f>
        <v>#VALUE!</v>
      </c>
      <c r="H135" s="2" t="e">
        <f>MATCH(F135,database!$C:$C,0)</f>
        <v>#VALUE!</v>
      </c>
    </row>
    <row r="136" spans="1:8" ht="16.5" customHeight="1">
      <c r="A136" s="2" t="b">
        <f t="shared" si="1"/>
        <v>0</v>
      </c>
      <c r="B136" s="2" t="str">
        <f>IF(A136,database!F136,"")</f>
        <v/>
      </c>
      <c r="C136" s="2" t="e">
        <f>FIND("--&gt;", common!$A$2, C135 +1)</f>
        <v>#VALUE!</v>
      </c>
      <c r="D136" s="2" t="e">
        <f>FIND(CHAR(10), common!$A$2, D135 +1)</f>
        <v>#VALUE!</v>
      </c>
      <c r="E136" s="2" t="e">
        <f>TRIM(MID(common!$A$2,D135+1,C136-D135-2))</f>
        <v>#VALUE!</v>
      </c>
      <c r="F136" s="2" t="e">
        <f>TRIM(MID(common!$A$2,C136+3,D136-C136-3))</f>
        <v>#VALUE!</v>
      </c>
      <c r="G136" s="2" t="e">
        <f>MATCH(E136,database!$C:$C,0)</f>
        <v>#VALUE!</v>
      </c>
      <c r="H136" s="2" t="e">
        <f>MATCH(F136,database!$C:$C,0)</f>
        <v>#VALUE!</v>
      </c>
    </row>
    <row r="137" spans="1:8" ht="16.5" customHeight="1">
      <c r="A137" s="2" t="b">
        <f t="shared" si="1"/>
        <v>0</v>
      </c>
      <c r="B137" s="2" t="str">
        <f>IF(A137,database!F137,"")</f>
        <v/>
      </c>
      <c r="C137" s="2" t="e">
        <f>FIND("--&gt;", common!$A$2, C136 +1)</f>
        <v>#VALUE!</v>
      </c>
      <c r="D137" s="2" t="e">
        <f>FIND(CHAR(10), common!$A$2, D136 +1)</f>
        <v>#VALUE!</v>
      </c>
      <c r="E137" s="2" t="e">
        <f>TRIM(MID(common!$A$2,D136+1,C137-D136-2))</f>
        <v>#VALUE!</v>
      </c>
      <c r="F137" s="2" t="e">
        <f>TRIM(MID(common!$A$2,C137+3,D137-C137-3))</f>
        <v>#VALUE!</v>
      </c>
      <c r="G137" s="2" t="e">
        <f>MATCH(E137,database!$C:$C,0)</f>
        <v>#VALUE!</v>
      </c>
      <c r="H137" s="2" t="e">
        <f>MATCH(F137,database!$C:$C,0)</f>
        <v>#VALUE!</v>
      </c>
    </row>
    <row r="138" spans="1:8" ht="16.5" customHeight="1">
      <c r="A138" s="2" t="b">
        <f t="shared" si="1"/>
        <v>0</v>
      </c>
      <c r="B138" s="2" t="str">
        <f>IF(A138,database!F138,"")</f>
        <v/>
      </c>
      <c r="C138" s="2" t="e">
        <f>FIND("--&gt;", common!$A$2, C137 +1)</f>
        <v>#VALUE!</v>
      </c>
      <c r="D138" s="2" t="e">
        <f>FIND(CHAR(10), common!$A$2, D137 +1)</f>
        <v>#VALUE!</v>
      </c>
      <c r="E138" s="2" t="e">
        <f>TRIM(MID(common!$A$2,D137+1,C138-D137-2))</f>
        <v>#VALUE!</v>
      </c>
      <c r="F138" s="2" t="e">
        <f>TRIM(MID(common!$A$2,C138+3,D138-C138-3))</f>
        <v>#VALUE!</v>
      </c>
      <c r="G138" s="2" t="e">
        <f>MATCH(E138,database!$C:$C,0)</f>
        <v>#VALUE!</v>
      </c>
      <c r="H138" s="2" t="e">
        <f>MATCH(F138,database!$C:$C,0)</f>
        <v>#VALUE!</v>
      </c>
    </row>
    <row r="139" spans="1:8" ht="16.5" customHeight="1">
      <c r="A139" s="2" t="b">
        <f t="shared" si="1"/>
        <v>0</v>
      </c>
      <c r="B139" s="2" t="str">
        <f>IF(A139,database!F139,"")</f>
        <v/>
      </c>
      <c r="C139" s="2" t="e">
        <f>FIND("--&gt;", common!$A$2, C138 +1)</f>
        <v>#VALUE!</v>
      </c>
      <c r="D139" s="2" t="e">
        <f>FIND(CHAR(10), common!$A$2, D138 +1)</f>
        <v>#VALUE!</v>
      </c>
      <c r="E139" s="2" t="e">
        <f>TRIM(MID(common!$A$2,D138+1,C139-D138-2))</f>
        <v>#VALUE!</v>
      </c>
      <c r="F139" s="2" t="e">
        <f>TRIM(MID(common!$A$2,C139+3,D139-C139-3))</f>
        <v>#VALUE!</v>
      </c>
      <c r="G139" s="2" t="e">
        <f>MATCH(E139,database!$C:$C,0)</f>
        <v>#VALUE!</v>
      </c>
      <c r="H139" s="2" t="e">
        <f>MATCH(F139,database!$C:$C,0)</f>
        <v>#VALUE!</v>
      </c>
    </row>
    <row r="140" spans="1:8" ht="16.5" customHeight="1">
      <c r="A140" s="2" t="b">
        <f t="shared" si="1"/>
        <v>0</v>
      </c>
      <c r="B140" s="2" t="str">
        <f>IF(A140,database!F140,"")</f>
        <v/>
      </c>
      <c r="C140" s="2" t="e">
        <f>FIND("--&gt;", common!$A$2, C139 +1)</f>
        <v>#VALUE!</v>
      </c>
      <c r="D140" s="2" t="e">
        <f>FIND(CHAR(10), common!$A$2, D139 +1)</f>
        <v>#VALUE!</v>
      </c>
      <c r="E140" s="2" t="e">
        <f>TRIM(MID(common!$A$2,D139+1,C140-D139-2))</f>
        <v>#VALUE!</v>
      </c>
      <c r="F140" s="2" t="e">
        <f>TRIM(MID(common!$A$2,C140+3,D140-C140-3))</f>
        <v>#VALUE!</v>
      </c>
      <c r="G140" s="2" t="e">
        <f>MATCH(E140,database!$C:$C,0)</f>
        <v>#VALUE!</v>
      </c>
      <c r="H140" s="2" t="e">
        <f>MATCH(F140,database!$C:$C,0)</f>
        <v>#VALUE!</v>
      </c>
    </row>
    <row r="141" spans="1:8" ht="16.5" customHeight="1">
      <c r="A141" s="2" t="b">
        <f t="shared" si="1"/>
        <v>0</v>
      </c>
      <c r="B141" s="2" t="str">
        <f>IF(A141,database!F141,"")</f>
        <v/>
      </c>
      <c r="C141" s="2" t="e">
        <f>FIND("--&gt;", common!$A$2, C140 +1)</f>
        <v>#VALUE!</v>
      </c>
      <c r="D141" s="2" t="e">
        <f>FIND(CHAR(10), common!$A$2, D140 +1)</f>
        <v>#VALUE!</v>
      </c>
      <c r="E141" s="2" t="e">
        <f>TRIM(MID(common!$A$2,D140+1,C141-D140-2))</f>
        <v>#VALUE!</v>
      </c>
      <c r="F141" s="2" t="e">
        <f>TRIM(MID(common!$A$2,C141+3,D141-C141-3))</f>
        <v>#VALUE!</v>
      </c>
      <c r="G141" s="2" t="e">
        <f>MATCH(E141,database!$C:$C,0)</f>
        <v>#VALUE!</v>
      </c>
      <c r="H141" s="2" t="e">
        <f>MATCH(F141,database!$C:$C,0)</f>
        <v>#VALUE!</v>
      </c>
    </row>
    <row r="142" spans="1:8" ht="16.5" customHeight="1">
      <c r="A142" s="2" t="b">
        <f t="shared" si="1"/>
        <v>0</v>
      </c>
      <c r="B142" s="2" t="str">
        <f>IF(A142,database!F142,"")</f>
        <v/>
      </c>
      <c r="C142" s="2" t="e">
        <f>FIND("--&gt;", common!$A$2, C141 +1)</f>
        <v>#VALUE!</v>
      </c>
      <c r="D142" s="2" t="e">
        <f>FIND(CHAR(10), common!$A$2, D141 +1)</f>
        <v>#VALUE!</v>
      </c>
      <c r="E142" s="2" t="e">
        <f>TRIM(MID(common!$A$2,D141+1,C142-D141-2))</f>
        <v>#VALUE!</v>
      </c>
      <c r="F142" s="2" t="e">
        <f>TRIM(MID(common!$A$2,C142+3,D142-C142-3))</f>
        <v>#VALUE!</v>
      </c>
      <c r="G142" s="2" t="e">
        <f>MATCH(E142,database!$C:$C,0)</f>
        <v>#VALUE!</v>
      </c>
      <c r="H142" s="2" t="e">
        <f>MATCH(F142,database!$C:$C,0)</f>
        <v>#VALUE!</v>
      </c>
    </row>
    <row r="143" spans="1:8" ht="16.5" customHeight="1">
      <c r="A143" s="2" t="b">
        <f t="shared" si="1"/>
        <v>0</v>
      </c>
      <c r="B143" s="2" t="str">
        <f>IF(A143,database!F143,"")</f>
        <v/>
      </c>
      <c r="C143" s="2" t="e">
        <f>FIND("--&gt;", common!$A$2, C142 +1)</f>
        <v>#VALUE!</v>
      </c>
      <c r="D143" s="2" t="e">
        <f>FIND(CHAR(10), common!$A$2, D142 +1)</f>
        <v>#VALUE!</v>
      </c>
      <c r="E143" s="2" t="e">
        <f>TRIM(MID(common!$A$2,D142+1,C143-D142-2))</f>
        <v>#VALUE!</v>
      </c>
      <c r="F143" s="2" t="e">
        <f>TRIM(MID(common!$A$2,C143+3,D143-C143-3))</f>
        <v>#VALUE!</v>
      </c>
      <c r="G143" s="2" t="e">
        <f>MATCH(E143,database!$C:$C,0)</f>
        <v>#VALUE!</v>
      </c>
      <c r="H143" s="2" t="e">
        <f>MATCH(F143,database!$C:$C,0)</f>
        <v>#VALUE!</v>
      </c>
    </row>
    <row r="144" spans="1:8" ht="16.5" customHeight="1">
      <c r="A144" s="2" t="b">
        <f t="shared" si="1"/>
        <v>0</v>
      </c>
      <c r="B144" s="2" t="str">
        <f>IF(A144,database!F144,"")</f>
        <v/>
      </c>
      <c r="C144" s="2" t="e">
        <f>FIND("--&gt;", common!$A$2, C143 +1)</f>
        <v>#VALUE!</v>
      </c>
      <c r="D144" s="2" t="e">
        <f>FIND(CHAR(10), common!$A$2, D143 +1)</f>
        <v>#VALUE!</v>
      </c>
      <c r="E144" s="2" t="e">
        <f>TRIM(MID(common!$A$2,D143+1,C144-D143-2))</f>
        <v>#VALUE!</v>
      </c>
      <c r="F144" s="2" t="e">
        <f>TRIM(MID(common!$A$2,C144+3,D144-C144-3))</f>
        <v>#VALUE!</v>
      </c>
      <c r="G144" s="2" t="e">
        <f>MATCH(E144,database!$C:$C,0)</f>
        <v>#VALUE!</v>
      </c>
      <c r="H144" s="2" t="e">
        <f>MATCH(F144,database!$C:$C,0)</f>
        <v>#VALUE!</v>
      </c>
    </row>
    <row r="145" spans="1:8" ht="16.5" customHeight="1">
      <c r="A145" s="2" t="b">
        <f t="shared" si="1"/>
        <v>0</v>
      </c>
      <c r="B145" s="2" t="str">
        <f>IF(A145,database!F145,"")</f>
        <v/>
      </c>
      <c r="C145" s="2" t="e">
        <f>FIND("--&gt;", common!$A$2, C144 +1)</f>
        <v>#VALUE!</v>
      </c>
      <c r="D145" s="2" t="e">
        <f>FIND(CHAR(10), common!$A$2, D144 +1)</f>
        <v>#VALUE!</v>
      </c>
      <c r="E145" s="2" t="e">
        <f>TRIM(MID(common!$A$2,D144+1,C145-D144-2))</f>
        <v>#VALUE!</v>
      </c>
      <c r="F145" s="2" t="e">
        <f>TRIM(MID(common!$A$2,C145+3,D145-C145-3))</f>
        <v>#VALUE!</v>
      </c>
      <c r="G145" s="2" t="e">
        <f>MATCH(E145,database!$C:$C,0)</f>
        <v>#VALUE!</v>
      </c>
      <c r="H145" s="2" t="e">
        <f>MATCH(F145,database!$C:$C,0)</f>
        <v>#VALUE!</v>
      </c>
    </row>
    <row r="146" spans="1:8" ht="16.5" customHeight="1">
      <c r="A146" s="2" t="b">
        <f t="shared" si="1"/>
        <v>0</v>
      </c>
      <c r="B146" s="2" t="str">
        <f>IF(A146,database!F146,"")</f>
        <v/>
      </c>
      <c r="C146" s="2" t="e">
        <f>FIND("--&gt;", common!$A$2, C145 +1)</f>
        <v>#VALUE!</v>
      </c>
      <c r="D146" s="2" t="e">
        <f>FIND(CHAR(10), common!$A$2, D145 +1)</f>
        <v>#VALUE!</v>
      </c>
      <c r="E146" s="2" t="e">
        <f>TRIM(MID(common!$A$2,D145+1,C146-D145-2))</f>
        <v>#VALUE!</v>
      </c>
      <c r="F146" s="2" t="e">
        <f>TRIM(MID(common!$A$2,C146+3,D146-C146-3))</f>
        <v>#VALUE!</v>
      </c>
      <c r="G146" s="2" t="e">
        <f>MATCH(E146,database!$C:$C,0)</f>
        <v>#VALUE!</v>
      </c>
      <c r="H146" s="2" t="e">
        <f>MATCH(F146,database!$C:$C,0)</f>
        <v>#VALUE!</v>
      </c>
    </row>
    <row r="147" spans="1:8" ht="16.5" customHeight="1">
      <c r="A147" s="2" t="b">
        <f t="shared" si="1"/>
        <v>0</v>
      </c>
      <c r="B147" s="2" t="str">
        <f>IF(A147,database!F147,"")</f>
        <v/>
      </c>
      <c r="C147" s="2" t="e">
        <f>FIND("--&gt;", common!$A$2, C146 +1)</f>
        <v>#VALUE!</v>
      </c>
      <c r="D147" s="2" t="e">
        <f>FIND(CHAR(10), common!$A$2, D146 +1)</f>
        <v>#VALUE!</v>
      </c>
      <c r="E147" s="2" t="e">
        <f>TRIM(MID(common!$A$2,D146+1,C147-D146-2))</f>
        <v>#VALUE!</v>
      </c>
      <c r="F147" s="2" t="e">
        <f>TRIM(MID(common!$A$2,C147+3,D147-C147-3))</f>
        <v>#VALUE!</v>
      </c>
      <c r="G147" s="2" t="e">
        <f>MATCH(E147,database!$C:$C,0)</f>
        <v>#VALUE!</v>
      </c>
      <c r="H147" s="2" t="e">
        <f>MATCH(F147,database!$C:$C,0)</f>
        <v>#VALUE!</v>
      </c>
    </row>
    <row r="148" spans="1:8" ht="16.5" customHeight="1">
      <c r="A148" s="2" t="b">
        <f t="shared" si="1"/>
        <v>0</v>
      </c>
      <c r="B148" s="2" t="str">
        <f>IF(A148,database!F148,"")</f>
        <v/>
      </c>
      <c r="C148" s="2" t="e">
        <f>FIND("--&gt;", common!$A$2, C147 +1)</f>
        <v>#VALUE!</v>
      </c>
      <c r="D148" s="2" t="e">
        <f>FIND(CHAR(10), common!$A$2, D147 +1)</f>
        <v>#VALUE!</v>
      </c>
      <c r="E148" s="2" t="e">
        <f>TRIM(MID(common!$A$2,D147+1,C148-D147-2))</f>
        <v>#VALUE!</v>
      </c>
      <c r="F148" s="2" t="e">
        <f>TRIM(MID(common!$A$2,C148+3,D148-C148-3))</f>
        <v>#VALUE!</v>
      </c>
      <c r="G148" s="2" t="e">
        <f>MATCH(E148,database!$C:$C,0)</f>
        <v>#VALUE!</v>
      </c>
      <c r="H148" s="2" t="e">
        <f>MATCH(F148,database!$C:$C,0)</f>
        <v>#VALUE!</v>
      </c>
    </row>
    <row r="149" spans="1:8" ht="16.5" customHeight="1">
      <c r="A149" s="2" t="b">
        <f t="shared" si="1"/>
        <v>0</v>
      </c>
      <c r="B149" s="2" t="str">
        <f>IF(A149,database!F149,"")</f>
        <v/>
      </c>
      <c r="C149" s="2" t="e">
        <f>FIND("--&gt;", common!$A$2, C148 +1)</f>
        <v>#VALUE!</v>
      </c>
      <c r="D149" s="2" t="e">
        <f>FIND(CHAR(10), common!$A$2, D148 +1)</f>
        <v>#VALUE!</v>
      </c>
      <c r="E149" s="2" t="e">
        <f>TRIM(MID(common!$A$2,D148+1,C149-D148-2))</f>
        <v>#VALUE!</v>
      </c>
      <c r="F149" s="2" t="e">
        <f>TRIM(MID(common!$A$2,C149+3,D149-C149-3))</f>
        <v>#VALUE!</v>
      </c>
      <c r="G149" s="2" t="e">
        <f>MATCH(E149,database!$C:$C,0)</f>
        <v>#VALUE!</v>
      </c>
      <c r="H149" s="2" t="e">
        <f>MATCH(F149,database!$C:$C,0)</f>
        <v>#VALUE!</v>
      </c>
    </row>
    <row r="150" spans="1:8" ht="16.5" customHeight="1">
      <c r="A150" s="2" t="b">
        <f t="shared" si="1"/>
        <v>0</v>
      </c>
      <c r="B150" s="2" t="str">
        <f>IF(A150,database!F150,"")</f>
        <v/>
      </c>
      <c r="C150" s="2" t="e">
        <f>FIND("--&gt;", common!$A$2, C149 +1)</f>
        <v>#VALUE!</v>
      </c>
      <c r="D150" s="2" t="e">
        <f>FIND(CHAR(10), common!$A$2, D149 +1)</f>
        <v>#VALUE!</v>
      </c>
      <c r="E150" s="2" t="e">
        <f>TRIM(MID(common!$A$2,D149+1,C150-D149-2))</f>
        <v>#VALUE!</v>
      </c>
      <c r="F150" s="2" t="e">
        <f>TRIM(MID(common!$A$2,C150+3,D150-C150-3))</f>
        <v>#VALUE!</v>
      </c>
      <c r="G150" s="2" t="e">
        <f>MATCH(E150,database!$C:$C,0)</f>
        <v>#VALUE!</v>
      </c>
      <c r="H150" s="2" t="e">
        <f>MATCH(F150,database!$C:$C,0)</f>
        <v>#VALUE!</v>
      </c>
    </row>
    <row r="151" spans="1:8" ht="16.5" customHeight="1">
      <c r="A151" s="2" t="b">
        <f t="shared" si="1"/>
        <v>0</v>
      </c>
      <c r="B151" s="2" t="str">
        <f>IF(A151,database!F151,"")</f>
        <v/>
      </c>
      <c r="C151" s="2" t="e">
        <f>FIND("--&gt;", common!$A$2, C150 +1)</f>
        <v>#VALUE!</v>
      </c>
      <c r="D151" s="2" t="e">
        <f>FIND(CHAR(10), common!$A$2, D150 +1)</f>
        <v>#VALUE!</v>
      </c>
      <c r="E151" s="2" t="e">
        <f>TRIM(MID(common!$A$2,D150+1,C151-D150-2))</f>
        <v>#VALUE!</v>
      </c>
      <c r="F151" s="2" t="e">
        <f>TRIM(MID(common!$A$2,C151+3,D151-C151-3))</f>
        <v>#VALUE!</v>
      </c>
      <c r="G151" s="2" t="e">
        <f>MATCH(E151,database!$C:$C,0)</f>
        <v>#VALUE!</v>
      </c>
      <c r="H151" s="2" t="e">
        <f>MATCH(F151,database!$C:$C,0)</f>
        <v>#VALUE!</v>
      </c>
    </row>
    <row r="152" spans="1:8" ht="16.5" customHeight="1">
      <c r="A152" s="2" t="b">
        <f t="shared" si="1"/>
        <v>0</v>
      </c>
      <c r="B152" s="2" t="str">
        <f>IF(A152,database!F152,"")</f>
        <v/>
      </c>
      <c r="C152" s="2" t="e">
        <f>FIND("--&gt;", common!$A$2, C151 +1)</f>
        <v>#VALUE!</v>
      </c>
      <c r="D152" s="2" t="e">
        <f>FIND(CHAR(10), common!$A$2, D151 +1)</f>
        <v>#VALUE!</v>
      </c>
      <c r="E152" s="2" t="e">
        <f>TRIM(MID(common!$A$2,D151+1,C152-D151-2))</f>
        <v>#VALUE!</v>
      </c>
      <c r="F152" s="2" t="e">
        <f>TRIM(MID(common!$A$2,C152+3,D152-C152-3))</f>
        <v>#VALUE!</v>
      </c>
      <c r="G152" s="2" t="e">
        <f>MATCH(E152,database!$C:$C,0)</f>
        <v>#VALUE!</v>
      </c>
      <c r="H152" s="2" t="e">
        <f>MATCH(F152,database!$C:$C,0)</f>
        <v>#VALUE!</v>
      </c>
    </row>
    <row r="153" spans="1:8" ht="16.5" customHeight="1">
      <c r="A153" s="2" t="b">
        <f t="shared" si="1"/>
        <v>0</v>
      </c>
      <c r="B153" s="2" t="str">
        <f>IF(A153,database!F153,"")</f>
        <v/>
      </c>
      <c r="C153" s="2" t="e">
        <f>FIND("--&gt;", common!$A$2, C152 +1)</f>
        <v>#VALUE!</v>
      </c>
      <c r="D153" s="2" t="e">
        <f>FIND(CHAR(10), common!$A$2, D152 +1)</f>
        <v>#VALUE!</v>
      </c>
      <c r="E153" s="2" t="e">
        <f>TRIM(MID(common!$A$2,D152+1,C153-D152-2))</f>
        <v>#VALUE!</v>
      </c>
      <c r="F153" s="2" t="e">
        <f>TRIM(MID(common!$A$2,C153+3,D153-C153-3))</f>
        <v>#VALUE!</v>
      </c>
      <c r="G153" s="2" t="e">
        <f>MATCH(E153,database!$C:$C,0)</f>
        <v>#VALUE!</v>
      </c>
      <c r="H153" s="2" t="e">
        <f>MATCH(F153,database!$C:$C,0)</f>
        <v>#VALUE!</v>
      </c>
    </row>
    <row r="154" spans="1:8" ht="16.5" customHeight="1">
      <c r="A154" s="2" t="b">
        <f t="shared" si="1"/>
        <v>0</v>
      </c>
      <c r="B154" s="2" t="str">
        <f>IF(A154,database!F154,"")</f>
        <v/>
      </c>
      <c r="C154" s="2" t="e">
        <f>FIND("--&gt;", common!$A$2, C153 +1)</f>
        <v>#VALUE!</v>
      </c>
      <c r="D154" s="2" t="e">
        <f>FIND(CHAR(10), common!$A$2, D153 +1)</f>
        <v>#VALUE!</v>
      </c>
      <c r="E154" s="2" t="e">
        <f>TRIM(MID(common!$A$2,D153+1,C154-D153-2))</f>
        <v>#VALUE!</v>
      </c>
      <c r="F154" s="2" t="e">
        <f>TRIM(MID(common!$A$2,C154+3,D154-C154-3))</f>
        <v>#VALUE!</v>
      </c>
      <c r="G154" s="2" t="e">
        <f>MATCH(E154,database!$C:$C,0)</f>
        <v>#VALUE!</v>
      </c>
      <c r="H154" s="2" t="e">
        <f>MATCH(F154,database!$C:$C,0)</f>
        <v>#VALUE!</v>
      </c>
    </row>
    <row r="155" spans="1:8" ht="16.5" customHeight="1">
      <c r="A155" s="2" t="b">
        <f t="shared" si="1"/>
        <v>0</v>
      </c>
      <c r="B155" s="2" t="str">
        <f>IF(A155,database!F155,"")</f>
        <v/>
      </c>
      <c r="C155" s="2" t="e">
        <f>FIND("--&gt;", common!$A$2, C154 +1)</f>
        <v>#VALUE!</v>
      </c>
      <c r="D155" s="2" t="e">
        <f>FIND(CHAR(10), common!$A$2, D154 +1)</f>
        <v>#VALUE!</v>
      </c>
      <c r="E155" s="2" t="e">
        <f>TRIM(MID(common!$A$2,D154+1,C155-D154-2))</f>
        <v>#VALUE!</v>
      </c>
      <c r="F155" s="2" t="e">
        <f>TRIM(MID(common!$A$2,C155+3,D155-C155-3))</f>
        <v>#VALUE!</v>
      </c>
      <c r="G155" s="2" t="e">
        <f>MATCH(E155,database!$C:$C,0)</f>
        <v>#VALUE!</v>
      </c>
      <c r="H155" s="2" t="e">
        <f>MATCH(F155,database!$C:$C,0)</f>
        <v>#VALUE!</v>
      </c>
    </row>
    <row r="156" spans="1:8" ht="16.5" customHeight="1">
      <c r="A156" s="2" t="b">
        <f t="shared" si="1"/>
        <v>0</v>
      </c>
      <c r="B156" s="2" t="str">
        <f>IF(A156,database!F156,"")</f>
        <v/>
      </c>
      <c r="C156" s="2" t="e">
        <f>FIND("--&gt;", common!$A$2, C155 +1)</f>
        <v>#VALUE!</v>
      </c>
      <c r="D156" s="2" t="e">
        <f>FIND(CHAR(10), common!$A$2, D155 +1)</f>
        <v>#VALUE!</v>
      </c>
      <c r="E156" s="2" t="e">
        <f>TRIM(MID(common!$A$2,D155+1,C156-D155-2))</f>
        <v>#VALUE!</v>
      </c>
      <c r="F156" s="2" t="e">
        <f>TRIM(MID(common!$A$2,C156+3,D156-C156-3))</f>
        <v>#VALUE!</v>
      </c>
      <c r="G156" s="2" t="e">
        <f>MATCH(E156,database!$C:$C,0)</f>
        <v>#VALUE!</v>
      </c>
      <c r="H156" s="2" t="e">
        <f>MATCH(F156,database!$C:$C,0)</f>
        <v>#VALUE!</v>
      </c>
    </row>
    <row r="157" spans="1:8" ht="16.5" customHeight="1">
      <c r="A157" s="2" t="b">
        <f t="shared" si="1"/>
        <v>0</v>
      </c>
      <c r="B157" s="2" t="str">
        <f>IF(A157,database!F157,"")</f>
        <v/>
      </c>
      <c r="C157" s="2" t="e">
        <f>FIND("--&gt;", common!$A$2, C156 +1)</f>
        <v>#VALUE!</v>
      </c>
      <c r="D157" s="2" t="e">
        <f>FIND(CHAR(10), common!$A$2, D156 +1)</f>
        <v>#VALUE!</v>
      </c>
      <c r="E157" s="2" t="e">
        <f>TRIM(MID(common!$A$2,D156+1,C157-D156-2))</f>
        <v>#VALUE!</v>
      </c>
      <c r="F157" s="2" t="e">
        <f>TRIM(MID(common!$A$2,C157+3,D157-C157-3))</f>
        <v>#VALUE!</v>
      </c>
      <c r="G157" s="2" t="e">
        <f>MATCH(E157,database!$C:$C,0)</f>
        <v>#VALUE!</v>
      </c>
      <c r="H157" s="2" t="e">
        <f>MATCH(F157,database!$C:$C,0)</f>
        <v>#VALUE!</v>
      </c>
    </row>
    <row r="158" spans="1:8" ht="16.5" customHeight="1">
      <c r="A158" s="2" t="b">
        <f t="shared" si="1"/>
        <v>0</v>
      </c>
      <c r="B158" s="2" t="str">
        <f>IF(A158,database!F158,"")</f>
        <v/>
      </c>
      <c r="C158" s="2" t="e">
        <f>FIND("--&gt;", common!$A$2, C157 +1)</f>
        <v>#VALUE!</v>
      </c>
      <c r="D158" s="2" t="e">
        <f>FIND(CHAR(10), common!$A$2, D157 +1)</f>
        <v>#VALUE!</v>
      </c>
      <c r="E158" s="2" t="e">
        <f>TRIM(MID(common!$A$2,D157+1,C158-D157-2))</f>
        <v>#VALUE!</v>
      </c>
      <c r="F158" s="2" t="e">
        <f>TRIM(MID(common!$A$2,C158+3,D158-C158-3))</f>
        <v>#VALUE!</v>
      </c>
      <c r="G158" s="2" t="e">
        <f>MATCH(E158,database!$C:$C,0)</f>
        <v>#VALUE!</v>
      </c>
      <c r="H158" s="2" t="e">
        <f>MATCH(F158,database!$C:$C,0)</f>
        <v>#VALUE!</v>
      </c>
    </row>
    <row r="159" spans="1:8" ht="16.5" customHeight="1">
      <c r="A159" s="2" t="b">
        <f t="shared" si="1"/>
        <v>0</v>
      </c>
      <c r="B159" s="2" t="str">
        <f>IF(A159,database!F159,"")</f>
        <v/>
      </c>
      <c r="C159" s="2" t="e">
        <f>FIND("--&gt;", common!$A$2, C158 +1)</f>
        <v>#VALUE!</v>
      </c>
      <c r="D159" s="2" t="e">
        <f>FIND(CHAR(10), common!$A$2, D158 +1)</f>
        <v>#VALUE!</v>
      </c>
      <c r="E159" s="2" t="e">
        <f>TRIM(MID(common!$A$2,D158+1,C159-D158-2))</f>
        <v>#VALUE!</v>
      </c>
      <c r="F159" s="2" t="e">
        <f>TRIM(MID(common!$A$2,C159+3,D159-C159-3))</f>
        <v>#VALUE!</v>
      </c>
      <c r="G159" s="2" t="e">
        <f>MATCH(E159,database!$C:$C,0)</f>
        <v>#VALUE!</v>
      </c>
      <c r="H159" s="2" t="e">
        <f>MATCH(F159,database!$C:$C,0)</f>
        <v>#VALUE!</v>
      </c>
    </row>
    <row r="160" spans="1:8" ht="16.5" customHeight="1">
      <c r="A160" s="2" t="b">
        <f t="shared" si="1"/>
        <v>0</v>
      </c>
      <c r="B160" s="2" t="str">
        <f>IF(A160,database!F160,"")</f>
        <v/>
      </c>
      <c r="C160" s="2" t="e">
        <f>FIND("--&gt;", common!$A$2, C159 +1)</f>
        <v>#VALUE!</v>
      </c>
      <c r="D160" s="2" t="e">
        <f>FIND(CHAR(10), common!$A$2, D159 +1)</f>
        <v>#VALUE!</v>
      </c>
      <c r="E160" s="2" t="e">
        <f>TRIM(MID(common!$A$2,D159+1,C160-D159-2))</f>
        <v>#VALUE!</v>
      </c>
      <c r="F160" s="2" t="e">
        <f>TRIM(MID(common!$A$2,C160+3,D160-C160-3))</f>
        <v>#VALUE!</v>
      </c>
      <c r="G160" s="2" t="e">
        <f>MATCH(E160,database!$C:$C,0)</f>
        <v>#VALUE!</v>
      </c>
      <c r="H160" s="2" t="e">
        <f>MATCH(F160,database!$C:$C,0)</f>
        <v>#VALUE!</v>
      </c>
    </row>
    <row r="161" spans="1:8" ht="16.5" customHeight="1">
      <c r="A161" s="2" t="b">
        <f t="shared" si="1"/>
        <v>0</v>
      </c>
      <c r="B161" s="2" t="str">
        <f>IF(A161,database!F161,"")</f>
        <v/>
      </c>
      <c r="C161" s="2" t="e">
        <f>FIND("--&gt;", common!$A$2, C160 +1)</f>
        <v>#VALUE!</v>
      </c>
      <c r="D161" s="2" t="e">
        <f>FIND(CHAR(10), common!$A$2, D160 +1)</f>
        <v>#VALUE!</v>
      </c>
      <c r="E161" s="2" t="e">
        <f>TRIM(MID(common!$A$2,D160+1,C161-D160-2))</f>
        <v>#VALUE!</v>
      </c>
      <c r="F161" s="2" t="e">
        <f>TRIM(MID(common!$A$2,C161+3,D161-C161-3))</f>
        <v>#VALUE!</v>
      </c>
      <c r="G161" s="2" t="e">
        <f>MATCH(E161,database!$C:$C,0)</f>
        <v>#VALUE!</v>
      </c>
      <c r="H161" s="2" t="e">
        <f>MATCH(F161,database!$C:$C,0)</f>
        <v>#VALUE!</v>
      </c>
    </row>
    <row r="162" spans="1:8" ht="16.5" customHeight="1">
      <c r="A162" s="2" t="b">
        <f t="shared" si="1"/>
        <v>0</v>
      </c>
      <c r="B162" s="2" t="str">
        <f>IF(A162,database!F162,"")</f>
        <v/>
      </c>
      <c r="C162" s="2" t="e">
        <f>FIND("--&gt;", common!$A$2, C161 +1)</f>
        <v>#VALUE!</v>
      </c>
      <c r="D162" s="2" t="e">
        <f>FIND(CHAR(10), common!$A$2, D161 +1)</f>
        <v>#VALUE!</v>
      </c>
      <c r="E162" s="2" t="e">
        <f>TRIM(MID(common!$A$2,D161+1,C162-D161-2))</f>
        <v>#VALUE!</v>
      </c>
      <c r="F162" s="2" t="e">
        <f>TRIM(MID(common!$A$2,C162+3,D162-C162-3))</f>
        <v>#VALUE!</v>
      </c>
      <c r="G162" s="2" t="e">
        <f>MATCH(E162,database!$C:$C,0)</f>
        <v>#VALUE!</v>
      </c>
      <c r="H162" s="2" t="e">
        <f>MATCH(F162,database!$C:$C,0)</f>
        <v>#VALUE!</v>
      </c>
    </row>
    <row r="163" spans="1:8" ht="16.5" customHeight="1">
      <c r="A163" s="2" t="b">
        <f t="shared" si="1"/>
        <v>0</v>
      </c>
      <c r="B163" s="2" t="str">
        <f>IF(A163,database!F163,"")</f>
        <v/>
      </c>
      <c r="C163" s="2" t="e">
        <f>FIND("--&gt;", common!$A$2, C162 +1)</f>
        <v>#VALUE!</v>
      </c>
      <c r="D163" s="2" t="e">
        <f>FIND(CHAR(10), common!$A$2, D162 +1)</f>
        <v>#VALUE!</v>
      </c>
      <c r="E163" s="2" t="e">
        <f>TRIM(MID(common!$A$2,D162+1,C163-D162-2))</f>
        <v>#VALUE!</v>
      </c>
      <c r="F163" s="2" t="e">
        <f>TRIM(MID(common!$A$2,C163+3,D163-C163-3))</f>
        <v>#VALUE!</v>
      </c>
      <c r="G163" s="2" t="e">
        <f>MATCH(E163,database!$C:$C,0)</f>
        <v>#VALUE!</v>
      </c>
      <c r="H163" s="2" t="e">
        <f>MATCH(F163,database!$C:$C,0)</f>
        <v>#VALUE!</v>
      </c>
    </row>
    <row r="164" spans="1:8" ht="16.5" customHeight="1">
      <c r="A164" s="2" t="b">
        <f t="shared" si="1"/>
        <v>0</v>
      </c>
      <c r="B164" s="2" t="str">
        <f>IF(A164,database!F164,"")</f>
        <v/>
      </c>
      <c r="C164" s="2" t="e">
        <f>FIND("--&gt;", common!$A$2, C163 +1)</f>
        <v>#VALUE!</v>
      </c>
      <c r="D164" s="2" t="e">
        <f>FIND(CHAR(10), common!$A$2, D163 +1)</f>
        <v>#VALUE!</v>
      </c>
      <c r="E164" s="2" t="e">
        <f>TRIM(MID(common!$A$2,D163+1,C164-D163-2))</f>
        <v>#VALUE!</v>
      </c>
      <c r="F164" s="2" t="e">
        <f>TRIM(MID(common!$A$2,C164+3,D164-C164-3))</f>
        <v>#VALUE!</v>
      </c>
      <c r="G164" s="2" t="e">
        <f>MATCH(E164,database!$C:$C,0)</f>
        <v>#VALUE!</v>
      </c>
      <c r="H164" s="2" t="e">
        <f>MATCH(F164,database!$C:$C,0)</f>
        <v>#VALUE!</v>
      </c>
    </row>
    <row r="165" spans="1:8" ht="16.5" customHeight="1">
      <c r="A165" s="2" t="b">
        <f t="shared" si="1"/>
        <v>0</v>
      </c>
      <c r="B165" s="2" t="str">
        <f>IF(A165,database!F165,"")</f>
        <v/>
      </c>
      <c r="C165" s="2" t="e">
        <f>FIND("--&gt;", common!$A$2, C164 +1)</f>
        <v>#VALUE!</v>
      </c>
      <c r="D165" s="2" t="e">
        <f>FIND(CHAR(10), common!$A$2, D164 +1)</f>
        <v>#VALUE!</v>
      </c>
      <c r="E165" s="2" t="e">
        <f>TRIM(MID(common!$A$2,D164+1,C165-D164-2))</f>
        <v>#VALUE!</v>
      </c>
      <c r="F165" s="2" t="e">
        <f>TRIM(MID(common!$A$2,C165+3,D165-C165-3))</f>
        <v>#VALUE!</v>
      </c>
      <c r="G165" s="2" t="e">
        <f>MATCH(E165,database!$C:$C,0)</f>
        <v>#VALUE!</v>
      </c>
      <c r="H165" s="2" t="e">
        <f>MATCH(F165,database!$C:$C,0)</f>
        <v>#VALUE!</v>
      </c>
    </row>
    <row r="166" spans="1:8" ht="16.5" customHeight="1">
      <c r="A166" s="2" t="b">
        <f t="shared" si="1"/>
        <v>0</v>
      </c>
      <c r="B166" s="2" t="str">
        <f>IF(A166,database!F166,"")</f>
        <v/>
      </c>
      <c r="C166" s="2" t="e">
        <f>FIND("--&gt;", common!$A$2, C165 +1)</f>
        <v>#VALUE!</v>
      </c>
      <c r="D166" s="2" t="e">
        <f>FIND(CHAR(10), common!$A$2, D165 +1)</f>
        <v>#VALUE!</v>
      </c>
      <c r="E166" s="2" t="e">
        <f>TRIM(MID(common!$A$2,D165+1,C166-D165-2))</f>
        <v>#VALUE!</v>
      </c>
      <c r="F166" s="2" t="e">
        <f>TRIM(MID(common!$A$2,C166+3,D166-C166-3))</f>
        <v>#VALUE!</v>
      </c>
      <c r="G166" s="2" t="e">
        <f>MATCH(E166,database!$C:$C,0)</f>
        <v>#VALUE!</v>
      </c>
      <c r="H166" s="2" t="e">
        <f>MATCH(F166,database!$C:$C,0)</f>
        <v>#VALUE!</v>
      </c>
    </row>
    <row r="167" spans="1:8" ht="16.5" customHeight="1">
      <c r="A167" s="2" t="b">
        <f t="shared" si="1"/>
        <v>0</v>
      </c>
      <c r="B167" s="2" t="str">
        <f>IF(A167,database!F167,"")</f>
        <v/>
      </c>
      <c r="C167" s="2" t="e">
        <f>FIND("--&gt;", common!$A$2, C166 +1)</f>
        <v>#VALUE!</v>
      </c>
      <c r="D167" s="2" t="e">
        <f>FIND(CHAR(10), common!$A$2, D166 +1)</f>
        <v>#VALUE!</v>
      </c>
      <c r="E167" s="2" t="e">
        <f>TRIM(MID(common!$A$2,D166+1,C167-D166-2))</f>
        <v>#VALUE!</v>
      </c>
      <c r="F167" s="2" t="e">
        <f>TRIM(MID(common!$A$2,C167+3,D167-C167-3))</f>
        <v>#VALUE!</v>
      </c>
      <c r="G167" s="2" t="e">
        <f>MATCH(E167,database!$C:$C,0)</f>
        <v>#VALUE!</v>
      </c>
      <c r="H167" s="2" t="e">
        <f>MATCH(F167,database!$C:$C,0)</f>
        <v>#VALUE!</v>
      </c>
    </row>
    <row r="168" spans="1:8" ht="16.5" customHeight="1">
      <c r="A168" s="2" t="b">
        <f t="shared" si="1"/>
        <v>0</v>
      </c>
      <c r="B168" s="2" t="str">
        <f>IF(A168,database!F168,"")</f>
        <v/>
      </c>
      <c r="C168" s="2" t="e">
        <f>FIND("--&gt;", common!$A$2, C167 +1)</f>
        <v>#VALUE!</v>
      </c>
      <c r="D168" s="2" t="e">
        <f>FIND(CHAR(10), common!$A$2, D167 +1)</f>
        <v>#VALUE!</v>
      </c>
      <c r="E168" s="2" t="e">
        <f>TRIM(MID(common!$A$2,D167+1,C168-D167-2))</f>
        <v>#VALUE!</v>
      </c>
      <c r="F168" s="2" t="e">
        <f>TRIM(MID(common!$A$2,C168+3,D168-C168-3))</f>
        <v>#VALUE!</v>
      </c>
      <c r="G168" s="2" t="e">
        <f>MATCH(E168,database!$C:$C,0)</f>
        <v>#VALUE!</v>
      </c>
      <c r="H168" s="2" t="e">
        <f>MATCH(F168,database!$C:$C,0)</f>
        <v>#VALUE!</v>
      </c>
    </row>
    <row r="169" spans="1:8" ht="16.5" customHeight="1">
      <c r="A169" s="2" t="b">
        <f t="shared" si="1"/>
        <v>0</v>
      </c>
      <c r="B169" s="2" t="str">
        <f>IF(A169,database!F169,"")</f>
        <v/>
      </c>
      <c r="C169" s="2" t="e">
        <f>FIND("--&gt;", common!$A$2, C168 +1)</f>
        <v>#VALUE!</v>
      </c>
      <c r="D169" s="2" t="e">
        <f>FIND(CHAR(10), common!$A$2, D168 +1)</f>
        <v>#VALUE!</v>
      </c>
      <c r="E169" s="2" t="e">
        <f>TRIM(MID(common!$A$2,D168+1,C169-D168-2))</f>
        <v>#VALUE!</v>
      </c>
      <c r="F169" s="2" t="e">
        <f>TRIM(MID(common!$A$2,C169+3,D169-C169-3))</f>
        <v>#VALUE!</v>
      </c>
      <c r="G169" s="2" t="e">
        <f>MATCH(E169,database!$C:$C,0)</f>
        <v>#VALUE!</v>
      </c>
      <c r="H169" s="2" t="e">
        <f>MATCH(F169,database!$C:$C,0)</f>
        <v>#VALUE!</v>
      </c>
    </row>
    <row r="170" spans="1:8" ht="16.5" customHeight="1">
      <c r="A170" s="2" t="b">
        <f t="shared" si="1"/>
        <v>0</v>
      </c>
      <c r="B170" s="2" t="str">
        <f>IF(A170,database!F170,"")</f>
        <v/>
      </c>
      <c r="C170" s="2" t="e">
        <f>FIND("--&gt;", common!$A$2, C169 +1)</f>
        <v>#VALUE!</v>
      </c>
      <c r="D170" s="2" t="e">
        <f>FIND(CHAR(10), common!$A$2, D169 +1)</f>
        <v>#VALUE!</v>
      </c>
      <c r="E170" s="2" t="e">
        <f>TRIM(MID(common!$A$2,D169+1,C170-D169-2))</f>
        <v>#VALUE!</v>
      </c>
      <c r="F170" s="2" t="e">
        <f>TRIM(MID(common!$A$2,C170+3,D170-C170-3))</f>
        <v>#VALUE!</v>
      </c>
      <c r="G170" s="2" t="e">
        <f>MATCH(E170,database!$C:$C,0)</f>
        <v>#VALUE!</v>
      </c>
      <c r="H170" s="2" t="e">
        <f>MATCH(F170,database!$C:$C,0)</f>
        <v>#VALUE!</v>
      </c>
    </row>
    <row r="171" spans="1:8" ht="16.5" customHeight="1">
      <c r="A171" s="2" t="b">
        <f t="shared" si="1"/>
        <v>1</v>
      </c>
      <c r="B171" s="2" t="str">
        <f>IF(A171,database!F171,"")</f>
        <v>#scc[#강한 연결 요소]</v>
      </c>
      <c r="C171" s="2" t="e">
        <f>FIND("--&gt;", common!$A$2, C170 +1)</f>
        <v>#VALUE!</v>
      </c>
      <c r="D171" s="2" t="e">
        <f>FIND(CHAR(10), common!$A$2, D170 +1)</f>
        <v>#VALUE!</v>
      </c>
      <c r="E171" s="2" t="e">
        <f>TRIM(MID(common!$A$2,D170+1,C171-D170-2))</f>
        <v>#VALUE!</v>
      </c>
      <c r="F171" s="2" t="e">
        <f>TRIM(MID(common!$A$2,C171+3,D171-C171-3))</f>
        <v>#VALUE!</v>
      </c>
      <c r="G171" s="2" t="e">
        <f>MATCH(E171,database!$C:$C,0)</f>
        <v>#VALUE!</v>
      </c>
      <c r="H171" s="2" t="e">
        <f>MATCH(F171,database!$C:$C,0)</f>
        <v>#VALUE!</v>
      </c>
    </row>
    <row r="172" spans="1:8" ht="16.5" customHeight="1">
      <c r="A172" s="2" t="b">
        <f t="shared" si="1"/>
        <v>0</v>
      </c>
      <c r="B172" s="2" t="str">
        <f>IF(A172,database!F172,"")</f>
        <v/>
      </c>
      <c r="C172" s="2" t="e">
        <f>FIND("--&gt;", common!$A$2, C171 +1)</f>
        <v>#VALUE!</v>
      </c>
      <c r="D172" s="2" t="e">
        <f>FIND(CHAR(10), common!$A$2, D171 +1)</f>
        <v>#VALUE!</v>
      </c>
      <c r="E172" s="2" t="e">
        <f>TRIM(MID(common!$A$2,D171+1,C172-D171-2))</f>
        <v>#VALUE!</v>
      </c>
      <c r="F172" s="2" t="e">
        <f>TRIM(MID(common!$A$2,C172+3,D172-C172-3))</f>
        <v>#VALUE!</v>
      </c>
      <c r="G172" s="2" t="e">
        <f>MATCH(E172,database!$C:$C,0)</f>
        <v>#VALUE!</v>
      </c>
      <c r="H172" s="2" t="e">
        <f>MATCH(F172,database!$C:$C,0)</f>
        <v>#VALUE!</v>
      </c>
    </row>
    <row r="173" spans="1:8" ht="16.5" customHeight="1">
      <c r="A173" s="2" t="b">
        <f t="shared" si="1"/>
        <v>1</v>
      </c>
      <c r="B173" s="2" t="str">
        <f>IF(A173,database!F173,"")</f>
        <v>#shortest_path[#최단 경로]</v>
      </c>
      <c r="C173" s="2" t="e">
        <f>FIND("--&gt;", common!$A$2, C172 +1)</f>
        <v>#VALUE!</v>
      </c>
      <c r="D173" s="2" t="e">
        <f>FIND(CHAR(10), common!$A$2, D172 +1)</f>
        <v>#VALUE!</v>
      </c>
      <c r="E173" s="2" t="e">
        <f>TRIM(MID(common!$A$2,D172+1,C173-D172-2))</f>
        <v>#VALUE!</v>
      </c>
      <c r="F173" s="2" t="e">
        <f>TRIM(MID(common!$A$2,C173+3,D173-C173-3))</f>
        <v>#VALUE!</v>
      </c>
      <c r="G173" s="2" t="e">
        <f>MATCH(E173,database!$C:$C,0)</f>
        <v>#VALUE!</v>
      </c>
      <c r="H173" s="2" t="e">
        <f>MATCH(F173,database!$C:$C,0)</f>
        <v>#VALUE!</v>
      </c>
    </row>
    <row r="174" spans="1:8" ht="16.5" customHeight="1">
      <c r="A174" s="2" t="b">
        <f t="shared" si="1"/>
        <v>0</v>
      </c>
      <c r="B174" s="2" t="str">
        <f>IF(A174,database!F174,"")</f>
        <v/>
      </c>
      <c r="C174" s="2" t="e">
        <f>FIND("--&gt;", common!$A$2, C173 +1)</f>
        <v>#VALUE!</v>
      </c>
      <c r="D174" s="2" t="e">
        <f>FIND(CHAR(10), common!$A$2, D173 +1)</f>
        <v>#VALUE!</v>
      </c>
      <c r="E174" s="2" t="e">
        <f>TRIM(MID(common!$A$2,D173+1,C174-D173-2))</f>
        <v>#VALUE!</v>
      </c>
      <c r="F174" s="2" t="e">
        <f>TRIM(MID(common!$A$2,C174+3,D174-C174-3))</f>
        <v>#VALUE!</v>
      </c>
      <c r="G174" s="2" t="e">
        <f>MATCH(E174,database!$C:$C,0)</f>
        <v>#VALUE!</v>
      </c>
      <c r="H174" s="2" t="e">
        <f>MATCH(F174,database!$C:$C,0)</f>
        <v>#VALUE!</v>
      </c>
    </row>
    <row r="175" spans="1:8" ht="16.5" customHeight="1">
      <c r="A175" s="2" t="b">
        <f t="shared" si="1"/>
        <v>0</v>
      </c>
      <c r="B175" s="2" t="str">
        <f>IF(A175,database!F175,"")</f>
        <v/>
      </c>
      <c r="C175" s="2" t="e">
        <f>FIND("--&gt;", common!$A$2, C174 +1)</f>
        <v>#VALUE!</v>
      </c>
      <c r="D175" s="2" t="e">
        <f>FIND(CHAR(10), common!$A$2, D174 +1)</f>
        <v>#VALUE!</v>
      </c>
      <c r="E175" s="2" t="e">
        <f>TRIM(MID(common!$A$2,D174+1,C175-D174-2))</f>
        <v>#VALUE!</v>
      </c>
      <c r="F175" s="2" t="e">
        <f>TRIM(MID(common!$A$2,C175+3,D175-C175-3))</f>
        <v>#VALUE!</v>
      </c>
      <c r="G175" s="2" t="e">
        <f>MATCH(E175,database!$C:$C,0)</f>
        <v>#VALUE!</v>
      </c>
      <c r="H175" s="2" t="e">
        <f>MATCH(F175,database!$C:$C,0)</f>
        <v>#VALUE!</v>
      </c>
    </row>
    <row r="176" spans="1:8" ht="16.5" customHeight="1">
      <c r="A176" s="2" t="b">
        <f t="shared" si="1"/>
        <v>0</v>
      </c>
      <c r="B176" s="2" t="str">
        <f>IF(A176,database!F176,"")</f>
        <v/>
      </c>
      <c r="C176" s="2" t="e">
        <f>FIND("--&gt;", common!$A$2, C175 +1)</f>
        <v>#VALUE!</v>
      </c>
      <c r="D176" s="2" t="e">
        <f>FIND(CHAR(10), common!$A$2, D175 +1)</f>
        <v>#VALUE!</v>
      </c>
      <c r="E176" s="2" t="e">
        <f>TRIM(MID(common!$A$2,D175+1,C176-D175-2))</f>
        <v>#VALUE!</v>
      </c>
      <c r="F176" s="2" t="e">
        <f>TRIM(MID(common!$A$2,C176+3,D176-C176-3))</f>
        <v>#VALUE!</v>
      </c>
      <c r="G176" s="2" t="e">
        <f>MATCH(E176,database!$C:$C,0)</f>
        <v>#VALUE!</v>
      </c>
      <c r="H176" s="2" t="e">
        <f>MATCH(F176,database!$C:$C,0)</f>
        <v>#VALUE!</v>
      </c>
    </row>
    <row r="177" spans="1:8" ht="16.5" customHeight="1">
      <c r="A177" s="2" t="b">
        <f t="shared" si="1"/>
        <v>0</v>
      </c>
      <c r="B177" s="2" t="str">
        <f>IF(A177,database!F177,"")</f>
        <v/>
      </c>
      <c r="C177" s="2" t="e">
        <f>FIND("--&gt;", common!$A$2, C176 +1)</f>
        <v>#VALUE!</v>
      </c>
      <c r="D177" s="2" t="e">
        <f>FIND(CHAR(10), common!$A$2, D176 +1)</f>
        <v>#VALUE!</v>
      </c>
      <c r="E177" s="2" t="e">
        <f>TRIM(MID(common!$A$2,D176+1,C177-D176-2))</f>
        <v>#VALUE!</v>
      </c>
      <c r="F177" s="2" t="e">
        <f>TRIM(MID(common!$A$2,C177+3,D177-C177-3))</f>
        <v>#VALUE!</v>
      </c>
      <c r="G177" s="2" t="e">
        <f>MATCH(E177,database!$C:$C,0)</f>
        <v>#VALUE!</v>
      </c>
      <c r="H177" s="2" t="e">
        <f>MATCH(F177,database!$C:$C,0)</f>
        <v>#VALUE!</v>
      </c>
    </row>
    <row r="178" spans="1:8" ht="16.5" customHeight="1">
      <c r="A178" s="2" t="b">
        <f t="shared" si="1"/>
        <v>0</v>
      </c>
      <c r="B178" s="2" t="str">
        <f>IF(A178,database!F178,"")</f>
        <v/>
      </c>
      <c r="C178" s="2" t="e">
        <f>FIND("--&gt;", common!$A$2, C177 +1)</f>
        <v>#VALUE!</v>
      </c>
      <c r="D178" s="2" t="e">
        <f>FIND(CHAR(10), common!$A$2, D177 +1)</f>
        <v>#VALUE!</v>
      </c>
      <c r="E178" s="2" t="e">
        <f>TRIM(MID(common!$A$2,D177+1,C178-D177-2))</f>
        <v>#VALUE!</v>
      </c>
      <c r="F178" s="2" t="e">
        <f>TRIM(MID(common!$A$2,C178+3,D178-C178-3))</f>
        <v>#VALUE!</v>
      </c>
      <c r="G178" s="2" t="e">
        <f>MATCH(E178,database!$C:$C,0)</f>
        <v>#VALUE!</v>
      </c>
      <c r="H178" s="2" t="e">
        <f>MATCH(F178,database!$C:$C,0)</f>
        <v>#VALUE!</v>
      </c>
    </row>
    <row r="179" spans="1:8" ht="16.5" customHeight="1">
      <c r="A179" s="2" t="b">
        <f t="shared" si="1"/>
        <v>0</v>
      </c>
      <c r="B179" s="2" t="str">
        <f>IF(A179,database!F179,"")</f>
        <v/>
      </c>
      <c r="C179" s="2" t="e">
        <f>FIND("--&gt;", common!$A$2, C178 +1)</f>
        <v>#VALUE!</v>
      </c>
      <c r="D179" s="2" t="e">
        <f>FIND(CHAR(10), common!$A$2, D178 +1)</f>
        <v>#VALUE!</v>
      </c>
      <c r="E179" s="2" t="e">
        <f>TRIM(MID(common!$A$2,D178+1,C179-D178-2))</f>
        <v>#VALUE!</v>
      </c>
      <c r="F179" s="2" t="e">
        <f>TRIM(MID(common!$A$2,C179+3,D179-C179-3))</f>
        <v>#VALUE!</v>
      </c>
      <c r="G179" s="2" t="e">
        <f>MATCH(E179,database!$C:$C,0)</f>
        <v>#VALUE!</v>
      </c>
      <c r="H179" s="2" t="e">
        <f>MATCH(F179,database!$C:$C,0)</f>
        <v>#VALUE!</v>
      </c>
    </row>
    <row r="180" spans="1:8" ht="16.5" customHeight="1">
      <c r="A180" s="2" t="b">
        <f t="shared" si="1"/>
        <v>0</v>
      </c>
      <c r="B180" s="2" t="str">
        <f>IF(A180,database!F180,"")</f>
        <v/>
      </c>
      <c r="C180" s="2" t="e">
        <f>FIND("--&gt;", common!$A$2, C179 +1)</f>
        <v>#VALUE!</v>
      </c>
      <c r="D180" s="2" t="e">
        <f>FIND(CHAR(10), common!$A$2, D179 +1)</f>
        <v>#VALUE!</v>
      </c>
      <c r="E180" s="2" t="e">
        <f>TRIM(MID(common!$A$2,D179+1,C180-D179-2))</f>
        <v>#VALUE!</v>
      </c>
      <c r="F180" s="2" t="e">
        <f>TRIM(MID(common!$A$2,C180+3,D180-C180-3))</f>
        <v>#VALUE!</v>
      </c>
      <c r="G180" s="2" t="e">
        <f>MATCH(E180,database!$C:$C,0)</f>
        <v>#VALUE!</v>
      </c>
      <c r="H180" s="2" t="e">
        <f>MATCH(F180,database!$C:$C,0)</f>
        <v>#VALUE!</v>
      </c>
    </row>
    <row r="181" spans="1:8" ht="16.5" customHeight="1">
      <c r="A181" s="2" t="b">
        <f t="shared" si="1"/>
        <v>0</v>
      </c>
      <c r="B181" s="2" t="str">
        <f>IF(A181,database!F181,"")</f>
        <v/>
      </c>
      <c r="C181" s="2" t="e">
        <f>FIND("--&gt;", common!$A$2, C180 +1)</f>
        <v>#VALUE!</v>
      </c>
      <c r="D181" s="2" t="e">
        <f>FIND(CHAR(10), common!$A$2, D180 +1)</f>
        <v>#VALUE!</v>
      </c>
      <c r="E181" s="2" t="e">
        <f>TRIM(MID(common!$A$2,D180+1,C181-D180-2))</f>
        <v>#VALUE!</v>
      </c>
      <c r="F181" s="2" t="e">
        <f>TRIM(MID(common!$A$2,C181+3,D181-C181-3))</f>
        <v>#VALUE!</v>
      </c>
      <c r="G181" s="2" t="e">
        <f>MATCH(E181,database!$C:$C,0)</f>
        <v>#VALUE!</v>
      </c>
      <c r="H181" s="2" t="e">
        <f>MATCH(F181,database!$C:$C,0)</f>
        <v>#VALUE!</v>
      </c>
    </row>
    <row r="182" spans="1:8" ht="16.5" customHeight="1">
      <c r="A182" s="2" t="b">
        <f t="shared" si="1"/>
        <v>0</v>
      </c>
      <c r="B182" s="2" t="str">
        <f>IF(A182,database!F182,"")</f>
        <v/>
      </c>
      <c r="C182" s="2" t="e">
        <f>FIND("--&gt;", common!$A$2, C181 +1)</f>
        <v>#VALUE!</v>
      </c>
      <c r="D182" s="2" t="e">
        <f>FIND(CHAR(10), common!$A$2, D181 +1)</f>
        <v>#VALUE!</v>
      </c>
      <c r="E182" s="2" t="e">
        <f>TRIM(MID(common!$A$2,D181+1,C182-D181-2))</f>
        <v>#VALUE!</v>
      </c>
      <c r="F182" s="2" t="e">
        <f>TRIM(MID(common!$A$2,C182+3,D182-C182-3))</f>
        <v>#VALUE!</v>
      </c>
      <c r="G182" s="2" t="e">
        <f>MATCH(E182,database!$C:$C,0)</f>
        <v>#VALUE!</v>
      </c>
      <c r="H182" s="2" t="e">
        <f>MATCH(F182,database!$C:$C,0)</f>
        <v>#VALUE!</v>
      </c>
    </row>
    <row r="183" spans="1:8" ht="16.5" customHeight="1">
      <c r="A183" s="2" t="b">
        <f t="shared" si="1"/>
        <v>0</v>
      </c>
      <c r="B183" s="2" t="str">
        <f>IF(A183,database!F183,"")</f>
        <v/>
      </c>
      <c r="C183" s="2" t="e">
        <f>FIND("--&gt;", common!$A$2, C182 +1)</f>
        <v>#VALUE!</v>
      </c>
      <c r="D183" s="2" t="e">
        <f>FIND(CHAR(10), common!$A$2, D182 +1)</f>
        <v>#VALUE!</v>
      </c>
      <c r="E183" s="2" t="e">
        <f>TRIM(MID(common!$A$2,D182+1,C183-D182-2))</f>
        <v>#VALUE!</v>
      </c>
      <c r="F183" s="2" t="e">
        <f>TRIM(MID(common!$A$2,C183+3,D183-C183-3))</f>
        <v>#VALUE!</v>
      </c>
      <c r="G183" s="2" t="e">
        <f>MATCH(E183,database!$C:$C,0)</f>
        <v>#VALUE!</v>
      </c>
      <c r="H183" s="2" t="e">
        <f>MATCH(F183,database!$C:$C,0)</f>
        <v>#VALUE!</v>
      </c>
    </row>
    <row r="184" spans="1:8" ht="16.5" customHeight="1">
      <c r="A184" s="2" t="b">
        <f t="shared" si="1"/>
        <v>0</v>
      </c>
      <c r="B184" s="2" t="str">
        <f>IF(A184,database!F184,"")</f>
        <v/>
      </c>
      <c r="C184" s="2" t="e">
        <f>FIND("--&gt;", common!$A$2, C183 +1)</f>
        <v>#VALUE!</v>
      </c>
      <c r="D184" s="2" t="e">
        <f>FIND(CHAR(10), common!$A$2, D183 +1)</f>
        <v>#VALUE!</v>
      </c>
      <c r="E184" s="2" t="e">
        <f>TRIM(MID(common!$A$2,D183+1,C184-D183-2))</f>
        <v>#VALUE!</v>
      </c>
      <c r="F184" s="2" t="e">
        <f>TRIM(MID(common!$A$2,C184+3,D184-C184-3))</f>
        <v>#VALUE!</v>
      </c>
      <c r="G184" s="2" t="e">
        <f>MATCH(E184,database!$C:$C,0)</f>
        <v>#VALUE!</v>
      </c>
      <c r="H184" s="2" t="e">
        <f>MATCH(F184,database!$C:$C,0)</f>
        <v>#VALUE!</v>
      </c>
    </row>
    <row r="185" spans="1:8" ht="16.5" customHeight="1">
      <c r="A185" s="2" t="b">
        <f t="shared" si="1"/>
        <v>0</v>
      </c>
      <c r="B185" s="2" t="str">
        <f>IF(A185,database!F185,"")</f>
        <v/>
      </c>
      <c r="C185" s="2" t="e">
        <f>FIND("--&gt;", common!$A$2, C184 +1)</f>
        <v>#VALUE!</v>
      </c>
      <c r="D185" s="2" t="e">
        <f>FIND(CHAR(10), common!$A$2, D184 +1)</f>
        <v>#VALUE!</v>
      </c>
      <c r="E185" s="2" t="e">
        <f>TRIM(MID(common!$A$2,D184+1,C185-D184-2))</f>
        <v>#VALUE!</v>
      </c>
      <c r="F185" s="2" t="e">
        <f>TRIM(MID(common!$A$2,C185+3,D185-C185-3))</f>
        <v>#VALUE!</v>
      </c>
      <c r="G185" s="2" t="e">
        <f>MATCH(E185,database!$C:$C,0)</f>
        <v>#VALUE!</v>
      </c>
      <c r="H185" s="2" t="e">
        <f>MATCH(F185,database!$C:$C,0)</f>
        <v>#VALUE!</v>
      </c>
    </row>
    <row r="186" spans="1:8" ht="16.5" customHeight="1">
      <c r="A186" s="2" t="b">
        <f t="shared" si="1"/>
        <v>0</v>
      </c>
      <c r="B186" s="2" t="str">
        <f>IF(A186,database!F186,"")</f>
        <v/>
      </c>
      <c r="C186" s="2" t="e">
        <f>FIND("--&gt;", common!$A$2, C185 +1)</f>
        <v>#VALUE!</v>
      </c>
      <c r="D186" s="2" t="e">
        <f>FIND(CHAR(10), common!$A$2, D185 +1)</f>
        <v>#VALUE!</v>
      </c>
      <c r="E186" s="2" t="e">
        <f>TRIM(MID(common!$A$2,D185+1,C186-D185-2))</f>
        <v>#VALUE!</v>
      </c>
      <c r="F186" s="2" t="e">
        <f>TRIM(MID(common!$A$2,C186+3,D186-C186-3))</f>
        <v>#VALUE!</v>
      </c>
      <c r="G186" s="2" t="e">
        <f>MATCH(E186,database!$C:$C,0)</f>
        <v>#VALUE!</v>
      </c>
      <c r="H186" s="2" t="e">
        <f>MATCH(F186,database!$C:$C,0)</f>
        <v>#VALUE!</v>
      </c>
    </row>
    <row r="187" spans="1:8" ht="16.5" customHeight="1">
      <c r="A187" s="2" t="b">
        <f t="shared" si="1"/>
        <v>0</v>
      </c>
      <c r="B187" s="2" t="str">
        <f>IF(A187,database!F187,"")</f>
        <v/>
      </c>
      <c r="C187" s="2" t="e">
        <f>FIND("--&gt;", common!$A$2, C186 +1)</f>
        <v>#VALUE!</v>
      </c>
      <c r="D187" s="2" t="e">
        <f>FIND(CHAR(10), common!$A$2, D186 +1)</f>
        <v>#VALUE!</v>
      </c>
      <c r="E187" s="2" t="e">
        <f>TRIM(MID(common!$A$2,D186+1,C187-D186-2))</f>
        <v>#VALUE!</v>
      </c>
      <c r="F187" s="2" t="e">
        <f>TRIM(MID(common!$A$2,C187+3,D187-C187-3))</f>
        <v>#VALUE!</v>
      </c>
      <c r="G187" s="2" t="e">
        <f>MATCH(E187,database!$C:$C,0)</f>
        <v>#VALUE!</v>
      </c>
      <c r="H187" s="2" t="e">
        <f>MATCH(F187,database!$C:$C,0)</f>
        <v>#VALUE!</v>
      </c>
    </row>
    <row r="188" spans="1:8" ht="16.5" customHeight="1">
      <c r="A188" s="2" t="b">
        <f t="shared" si="1"/>
        <v>0</v>
      </c>
      <c r="B188" s="2" t="str">
        <f>IF(A188,database!F188,"")</f>
        <v/>
      </c>
      <c r="C188" s="2" t="e">
        <f>FIND("--&gt;", common!$A$2, C187 +1)</f>
        <v>#VALUE!</v>
      </c>
      <c r="D188" s="2" t="e">
        <f>FIND(CHAR(10), common!$A$2, D187 +1)</f>
        <v>#VALUE!</v>
      </c>
      <c r="E188" s="2" t="e">
        <f>TRIM(MID(common!$A$2,D187+1,C188-D187-2))</f>
        <v>#VALUE!</v>
      </c>
      <c r="F188" s="2" t="e">
        <f>TRIM(MID(common!$A$2,C188+3,D188-C188-3))</f>
        <v>#VALUE!</v>
      </c>
      <c r="G188" s="2" t="e">
        <f>MATCH(E188,database!$C:$C,0)</f>
        <v>#VALUE!</v>
      </c>
      <c r="H188" s="2" t="e">
        <f>MATCH(F188,database!$C:$C,0)</f>
        <v>#VALUE!</v>
      </c>
    </row>
    <row r="189" spans="1:8" ht="16.5" customHeight="1">
      <c r="A189" s="2" t="b">
        <f t="shared" si="1"/>
        <v>0</v>
      </c>
      <c r="B189" s="2" t="str">
        <f>IF(A189,database!F189,"")</f>
        <v/>
      </c>
      <c r="C189" s="2" t="e">
        <f>FIND("--&gt;", common!$A$2, C188 +1)</f>
        <v>#VALUE!</v>
      </c>
      <c r="D189" s="2" t="e">
        <f>FIND(CHAR(10), common!$A$2, D188 +1)</f>
        <v>#VALUE!</v>
      </c>
      <c r="E189" s="2" t="e">
        <f>TRIM(MID(common!$A$2,D188+1,C189-D188-2))</f>
        <v>#VALUE!</v>
      </c>
      <c r="F189" s="2" t="e">
        <f>TRIM(MID(common!$A$2,C189+3,D189-C189-3))</f>
        <v>#VALUE!</v>
      </c>
      <c r="G189" s="2" t="e">
        <f>MATCH(E189,database!$C:$C,0)</f>
        <v>#VALUE!</v>
      </c>
      <c r="H189" s="2" t="e">
        <f>MATCH(F189,database!$C:$C,0)</f>
        <v>#VALUE!</v>
      </c>
    </row>
    <row r="190" spans="1:8" ht="16.5" customHeight="1">
      <c r="A190" s="2" t="b">
        <f t="shared" si="1"/>
        <v>0</v>
      </c>
      <c r="B190" s="2" t="str">
        <f>IF(A190,database!F190,"")</f>
        <v/>
      </c>
      <c r="C190" s="2" t="e">
        <f>FIND("--&gt;", common!$A$2, C189 +1)</f>
        <v>#VALUE!</v>
      </c>
      <c r="D190" s="2" t="e">
        <f>FIND(CHAR(10), common!$A$2, D189 +1)</f>
        <v>#VALUE!</v>
      </c>
      <c r="E190" s="2" t="e">
        <f>TRIM(MID(common!$A$2,D189+1,C190-D189-2))</f>
        <v>#VALUE!</v>
      </c>
      <c r="F190" s="2" t="e">
        <f>TRIM(MID(common!$A$2,C190+3,D190-C190-3))</f>
        <v>#VALUE!</v>
      </c>
      <c r="G190" s="2" t="e">
        <f>MATCH(E190,database!$C:$C,0)</f>
        <v>#VALUE!</v>
      </c>
      <c r="H190" s="2" t="e">
        <f>MATCH(F190,database!$C:$C,0)</f>
        <v>#VALUE!</v>
      </c>
    </row>
    <row r="191" spans="1:8" ht="16.5" customHeight="1">
      <c r="A191" s="2" t="b">
        <f t="shared" si="1"/>
        <v>0</v>
      </c>
      <c r="B191" s="2" t="str">
        <f>IF(A191,database!F191,"")</f>
        <v/>
      </c>
      <c r="C191" s="2" t="e">
        <f>FIND("--&gt;", common!$A$2, C190 +1)</f>
        <v>#VALUE!</v>
      </c>
      <c r="D191" s="2" t="e">
        <f>FIND(CHAR(10), common!$A$2, D190 +1)</f>
        <v>#VALUE!</v>
      </c>
      <c r="E191" s="2" t="e">
        <f>TRIM(MID(common!$A$2,D190+1,C191-D190-2))</f>
        <v>#VALUE!</v>
      </c>
      <c r="F191" s="2" t="e">
        <f>TRIM(MID(common!$A$2,C191+3,D191-C191-3))</f>
        <v>#VALUE!</v>
      </c>
      <c r="G191" s="2" t="e">
        <f>MATCH(E191,database!$C:$C,0)</f>
        <v>#VALUE!</v>
      </c>
      <c r="H191" s="2" t="e">
        <f>MATCH(F191,database!$C:$C,0)</f>
        <v>#VALUE!</v>
      </c>
    </row>
    <row r="192" spans="1:8" ht="16.5" customHeight="1">
      <c r="A192" s="2" t="b">
        <f t="shared" si="1"/>
        <v>0</v>
      </c>
      <c r="B192" s="2" t="str">
        <f>IF(A192,database!F192,"")</f>
        <v/>
      </c>
      <c r="C192" s="2" t="e">
        <f>FIND("--&gt;", common!$A$2, C191 +1)</f>
        <v>#VALUE!</v>
      </c>
      <c r="D192" s="2" t="e">
        <f>FIND(CHAR(10), common!$A$2, D191 +1)</f>
        <v>#VALUE!</v>
      </c>
      <c r="E192" s="2" t="e">
        <f>TRIM(MID(common!$A$2,D191+1,C192-D191-2))</f>
        <v>#VALUE!</v>
      </c>
      <c r="F192" s="2" t="e">
        <f>TRIM(MID(common!$A$2,C192+3,D192-C192-3))</f>
        <v>#VALUE!</v>
      </c>
      <c r="G192" s="2" t="e">
        <f>MATCH(E192,database!$C:$C,0)</f>
        <v>#VALUE!</v>
      </c>
      <c r="H192" s="2" t="e">
        <f>MATCH(F192,database!$C:$C,0)</f>
        <v>#VALUE!</v>
      </c>
    </row>
    <row r="193" spans="1:8" ht="16.5" customHeight="1">
      <c r="A193" s="2" t="b">
        <f t="shared" si="1"/>
        <v>0</v>
      </c>
      <c r="B193" s="2" t="str">
        <f>IF(A193,database!F193,"")</f>
        <v/>
      </c>
      <c r="C193" s="2" t="e">
        <f>FIND("--&gt;", common!$A$2, C192 +1)</f>
        <v>#VALUE!</v>
      </c>
      <c r="D193" s="2" t="e">
        <f>FIND(CHAR(10), common!$A$2, D192 +1)</f>
        <v>#VALUE!</v>
      </c>
      <c r="E193" s="2" t="e">
        <f>TRIM(MID(common!$A$2,D192+1,C193-D192-2))</f>
        <v>#VALUE!</v>
      </c>
      <c r="F193" s="2" t="e">
        <f>TRIM(MID(common!$A$2,C193+3,D193-C193-3))</f>
        <v>#VALUE!</v>
      </c>
      <c r="G193" s="2" t="e">
        <f>MATCH(E193,database!$C:$C,0)</f>
        <v>#VALUE!</v>
      </c>
      <c r="H193" s="2" t="e">
        <f>MATCH(F193,database!$C:$C,0)</f>
        <v>#VALUE!</v>
      </c>
    </row>
    <row r="194" spans="1:8" ht="16.5" customHeight="1">
      <c r="A194" s="2" t="b">
        <f t="shared" si="1"/>
        <v>0</v>
      </c>
      <c r="B194" s="2" t="str">
        <f>IF(A194,database!F194,"")</f>
        <v/>
      </c>
      <c r="C194" s="2" t="e">
        <f>FIND("--&gt;", common!$A$2, C193 +1)</f>
        <v>#VALUE!</v>
      </c>
      <c r="D194" s="2" t="e">
        <f>FIND(CHAR(10), common!$A$2, D193 +1)</f>
        <v>#VALUE!</v>
      </c>
      <c r="E194" s="2" t="e">
        <f>TRIM(MID(common!$A$2,D193+1,C194-D193-2))</f>
        <v>#VALUE!</v>
      </c>
      <c r="F194" s="2" t="e">
        <f>TRIM(MID(common!$A$2,C194+3,D194-C194-3))</f>
        <v>#VALUE!</v>
      </c>
      <c r="G194" s="2" t="e">
        <f>MATCH(E194,database!$C:$C,0)</f>
        <v>#VALUE!</v>
      </c>
      <c r="H194" s="2" t="e">
        <f>MATCH(F194,database!$C:$C,0)</f>
        <v>#VALUE!</v>
      </c>
    </row>
    <row r="195" spans="1:8" ht="16.5" customHeight="1">
      <c r="A195" s="2" t="b">
        <f t="shared" si="1"/>
        <v>1</v>
      </c>
      <c r="B195" s="2" t="str">
        <f>IF(A195,database!F195,"")</f>
        <v>#topological_sorting[#위상 정렬]</v>
      </c>
      <c r="C195" s="2" t="e">
        <f>FIND("--&gt;", common!$A$2, C194 +1)</f>
        <v>#VALUE!</v>
      </c>
      <c r="D195" s="2" t="e">
        <f>FIND(CHAR(10), common!$A$2, D194 +1)</f>
        <v>#VALUE!</v>
      </c>
      <c r="E195" s="2" t="e">
        <f>TRIM(MID(common!$A$2,D194+1,C195-D194-2))</f>
        <v>#VALUE!</v>
      </c>
      <c r="F195" s="2" t="e">
        <f>TRIM(MID(common!$A$2,C195+3,D195-C195-3))</f>
        <v>#VALUE!</v>
      </c>
      <c r="G195" s="2" t="e">
        <f>MATCH(E195,database!$C:$C,0)</f>
        <v>#VALUE!</v>
      </c>
      <c r="H195" s="2" t="e">
        <f>MATCH(F195,database!$C:$C,0)</f>
        <v>#VALUE!</v>
      </c>
    </row>
    <row r="196" spans="1:8" ht="16.5" customHeight="1">
      <c r="A196" s="2" t="b">
        <f t="shared" si="1"/>
        <v>0</v>
      </c>
      <c r="B196" s="2" t="str">
        <f>IF(A196,database!F196,"")</f>
        <v/>
      </c>
      <c r="C196" s="2" t="e">
        <f>FIND("--&gt;", common!$A$2, C195 +1)</f>
        <v>#VALUE!</v>
      </c>
      <c r="D196" s="2" t="e">
        <f>FIND(CHAR(10), common!$A$2, D195 +1)</f>
        <v>#VALUE!</v>
      </c>
      <c r="E196" s="2" t="e">
        <f>TRIM(MID(common!$A$2,D195+1,C196-D195-2))</f>
        <v>#VALUE!</v>
      </c>
      <c r="F196" s="2" t="e">
        <f>TRIM(MID(common!$A$2,C196+3,D196-C196-3))</f>
        <v>#VALUE!</v>
      </c>
      <c r="G196" s="2" t="e">
        <f>MATCH(E196,database!$C:$C,0)</f>
        <v>#VALUE!</v>
      </c>
      <c r="H196" s="2" t="e">
        <f>MATCH(F196,database!$C:$C,0)</f>
        <v>#VALUE!</v>
      </c>
    </row>
    <row r="197" spans="1:8" ht="16.5" customHeight="1">
      <c r="A197" s="2" t="b">
        <f t="shared" si="1"/>
        <v>0</v>
      </c>
      <c r="B197" s="2" t="str">
        <f>IF(A197,database!F197,"")</f>
        <v/>
      </c>
      <c r="C197" s="2" t="e">
        <f>FIND("--&gt;", common!$A$2, C196 +1)</f>
        <v>#VALUE!</v>
      </c>
      <c r="D197" s="2" t="e">
        <f>FIND(CHAR(10), common!$A$2, D196 +1)</f>
        <v>#VALUE!</v>
      </c>
      <c r="E197" s="2" t="e">
        <f>TRIM(MID(common!$A$2,D196+1,C197-D196-2))</f>
        <v>#VALUE!</v>
      </c>
      <c r="F197" s="2" t="e">
        <f>TRIM(MID(common!$A$2,C197+3,D197-C197-3))</f>
        <v>#VALUE!</v>
      </c>
      <c r="G197" s="2" t="e">
        <f>MATCH(E197,database!$C:$C,0)</f>
        <v>#VALUE!</v>
      </c>
      <c r="H197" s="2" t="e">
        <f>MATCH(F197,database!$C:$C,0)</f>
        <v>#VALUE!</v>
      </c>
    </row>
    <row r="198" spans="1:8" ht="16.5" customHeight="1">
      <c r="A198" s="2" t="b">
        <f t="shared" si="1"/>
        <v>0</v>
      </c>
      <c r="B198" s="2" t="str">
        <f>IF(A198,database!F198,"")</f>
        <v/>
      </c>
      <c r="C198" s="2" t="e">
        <f>FIND("--&gt;", common!$A$2, C197 +1)</f>
        <v>#VALUE!</v>
      </c>
      <c r="D198" s="2" t="e">
        <f>FIND(CHAR(10), common!$A$2, D197 +1)</f>
        <v>#VALUE!</v>
      </c>
      <c r="E198" s="2" t="e">
        <f>TRIM(MID(common!$A$2,D197+1,C198-D197-2))</f>
        <v>#VALUE!</v>
      </c>
      <c r="F198" s="2" t="e">
        <f>TRIM(MID(common!$A$2,C198+3,D198-C198-3))</f>
        <v>#VALUE!</v>
      </c>
      <c r="G198" s="2" t="e">
        <f>MATCH(E198,database!$C:$C,0)</f>
        <v>#VALUE!</v>
      </c>
      <c r="H198" s="2" t="e">
        <f>MATCH(F198,database!$C:$C,0)</f>
        <v>#VALUE!</v>
      </c>
    </row>
    <row r="199" spans="1:8" ht="16.5" customHeight="1">
      <c r="A199" s="2" t="b">
        <f t="shared" si="1"/>
        <v>0</v>
      </c>
      <c r="B199" s="2" t="str">
        <f>IF(A199,database!F199,"")</f>
        <v/>
      </c>
      <c r="C199" s="2" t="e">
        <f>FIND("--&gt;", common!$A$2, C198 +1)</f>
        <v>#VALUE!</v>
      </c>
      <c r="D199" s="2" t="e">
        <f>FIND(CHAR(10), common!$A$2, D198 +1)</f>
        <v>#VALUE!</v>
      </c>
      <c r="E199" s="2" t="e">
        <f>TRIM(MID(common!$A$2,D198+1,C199-D198-2))</f>
        <v>#VALUE!</v>
      </c>
      <c r="F199" s="2" t="e">
        <f>TRIM(MID(common!$A$2,C199+3,D199-C199-3))</f>
        <v>#VALUE!</v>
      </c>
      <c r="G199" s="2" t="e">
        <f>MATCH(E199,database!$C:$C,0)</f>
        <v>#VALUE!</v>
      </c>
      <c r="H199" s="2" t="e">
        <f>MATCH(F199,database!$C:$C,0)</f>
        <v>#VALUE!</v>
      </c>
    </row>
    <row r="200" spans="1:8" ht="16.5" customHeight="1">
      <c r="A200" s="2" t="b">
        <f t="shared" si="1"/>
        <v>0</v>
      </c>
      <c r="B200" s="2" t="str">
        <f>IF(A200,database!F200,"")</f>
        <v/>
      </c>
      <c r="C200" s="2" t="e">
        <f>FIND("--&gt;", common!$A$2, C199 +1)</f>
        <v>#VALUE!</v>
      </c>
      <c r="D200" s="2" t="e">
        <f>FIND(CHAR(10), common!$A$2, D199 +1)</f>
        <v>#VALUE!</v>
      </c>
      <c r="E200" s="2" t="e">
        <f>TRIM(MID(common!$A$2,D199+1,C200-D199-2))</f>
        <v>#VALUE!</v>
      </c>
      <c r="F200" s="2" t="e">
        <f>TRIM(MID(common!$A$2,C200+3,D200-C200-3))</f>
        <v>#VALUE!</v>
      </c>
      <c r="G200" s="2" t="e">
        <f>MATCH(E200,database!$C:$C,0)</f>
        <v>#VALUE!</v>
      </c>
      <c r="H200" s="2" t="e">
        <f>MATCH(F200,database!$C:$C,0)</f>
        <v>#VALUE!</v>
      </c>
    </row>
    <row r="201" spans="1:8" ht="16.5" customHeight="1">
      <c r="A201" s="2" t="b">
        <f t="shared" si="1"/>
        <v>0</v>
      </c>
      <c r="B201" s="2" t="str">
        <f>IF(A201,database!F201,"")</f>
        <v/>
      </c>
      <c r="C201" s="2" t="e">
        <f>FIND("--&gt;", common!$A$2, C200 +1)</f>
        <v>#VALUE!</v>
      </c>
      <c r="D201" s="2" t="e">
        <f>FIND(CHAR(10), common!$A$2, D200 +1)</f>
        <v>#VALUE!</v>
      </c>
      <c r="E201" s="2" t="e">
        <f>TRIM(MID(common!$A$2,D200+1,C201-D200-2))</f>
        <v>#VALUE!</v>
      </c>
      <c r="F201" s="2" t="e">
        <f>TRIM(MID(common!$A$2,C201+3,D201-C201-3))</f>
        <v>#VALUE!</v>
      </c>
      <c r="G201" s="2" t="e">
        <f>MATCH(E201,database!$C:$C,0)</f>
        <v>#VALUE!</v>
      </c>
      <c r="H201" s="2" t="e">
        <f>MATCH(F201,database!$C:$C,0)</f>
        <v>#VALUE!</v>
      </c>
    </row>
    <row r="202" spans="1:8" ht="16.5" customHeight="1">
      <c r="A202" s="2" t="b">
        <f t="shared" si="1"/>
        <v>1</v>
      </c>
      <c r="B202" s="2" t="str">
        <f>IF(A202,database!F202,"")</f>
        <v>#tsp[#외판원 순회 문제]</v>
      </c>
      <c r="C202" s="2" t="e">
        <f>FIND("--&gt;", common!$A$2, C201 +1)</f>
        <v>#VALUE!</v>
      </c>
      <c r="D202" s="2" t="e">
        <f>FIND(CHAR(10), common!$A$2, D201 +1)</f>
        <v>#VALUE!</v>
      </c>
      <c r="E202" s="2" t="e">
        <f>TRIM(MID(common!$A$2,D201+1,C202-D201-2))</f>
        <v>#VALUE!</v>
      </c>
      <c r="F202" s="2" t="e">
        <f>TRIM(MID(common!$A$2,C202+3,D202-C202-3))</f>
        <v>#VALUE!</v>
      </c>
      <c r="G202" s="2" t="e">
        <f>MATCH(E202,database!$C:$C,0)</f>
        <v>#VALUE!</v>
      </c>
      <c r="H202" s="2" t="e">
        <f>MATCH(F202,database!$C:$C,0)</f>
        <v>#VALUE!</v>
      </c>
    </row>
    <row r="203" spans="1:8" ht="16.5" customHeight="1">
      <c r="A203" s="2" t="b">
        <f t="shared" si="1"/>
        <v>0</v>
      </c>
      <c r="B203" s="2" t="str">
        <f>IF(A203,database!F203,"")</f>
        <v/>
      </c>
      <c r="C203" s="2" t="e">
        <f>FIND("--&gt;", common!$A$2, C202 +1)</f>
        <v>#VALUE!</v>
      </c>
      <c r="D203" s="2" t="e">
        <f>FIND(CHAR(10), common!$A$2, D202 +1)</f>
        <v>#VALUE!</v>
      </c>
      <c r="E203" s="2" t="e">
        <f>TRIM(MID(common!$A$2,D202+1,C203-D202-2))</f>
        <v>#VALUE!</v>
      </c>
      <c r="F203" s="2" t="e">
        <f>TRIM(MID(common!$A$2,C203+3,D203-C203-3))</f>
        <v>#VALUE!</v>
      </c>
      <c r="G203" s="2" t="e">
        <f>MATCH(E203,database!$C:$C,0)</f>
        <v>#VALUE!</v>
      </c>
      <c r="H203" s="2" t="e">
        <f>MATCH(F203,database!$C:$C,0)</f>
        <v>#VALUE!</v>
      </c>
    </row>
    <row r="204" spans="1:8" ht="16.5" customHeight="1">
      <c r="A204" s="2" t="b">
        <f t="shared" si="1"/>
        <v>0</v>
      </c>
      <c r="B204" s="2" t="str">
        <f>IF(A204,database!F204,"")</f>
        <v/>
      </c>
      <c r="C204" s="2" t="e">
        <f>FIND("--&gt;", common!$A$2, C203 +1)</f>
        <v>#VALUE!</v>
      </c>
      <c r="D204" s="2" t="e">
        <f>FIND(CHAR(10), common!$A$2, D203 +1)</f>
        <v>#VALUE!</v>
      </c>
      <c r="E204" s="2" t="e">
        <f>TRIM(MID(common!$A$2,D203+1,C204-D203-2))</f>
        <v>#VALUE!</v>
      </c>
      <c r="F204" s="2" t="e">
        <f>TRIM(MID(common!$A$2,C204+3,D204-C204-3))</f>
        <v>#VALUE!</v>
      </c>
      <c r="G204" s="2" t="e">
        <f>MATCH(E204,database!$C:$C,0)</f>
        <v>#VALUE!</v>
      </c>
      <c r="H204" s="2" t="e">
        <f>MATCH(F204,database!$C:$C,0)</f>
        <v>#VALUE!</v>
      </c>
    </row>
    <row r="205" spans="1:8" ht="16.5" customHeight="1">
      <c r="A205" s="2" t="b">
        <f t="shared" si="1"/>
        <v>0</v>
      </c>
      <c r="B205" s="2" t="str">
        <f>IF(A205,database!F205,"")</f>
        <v/>
      </c>
      <c r="C205" s="2" t="e">
        <f>FIND("--&gt;", common!$A$2, C204 +1)</f>
        <v>#VALUE!</v>
      </c>
      <c r="D205" s="2" t="e">
        <f>FIND(CHAR(10), common!$A$2, D204 +1)</f>
        <v>#VALUE!</v>
      </c>
      <c r="E205" s="2" t="e">
        <f>TRIM(MID(common!$A$2,D204+1,C205-D204-2))</f>
        <v>#VALUE!</v>
      </c>
      <c r="F205" s="2" t="e">
        <f>TRIM(MID(common!$A$2,C205+3,D205-C205-3))</f>
        <v>#VALUE!</v>
      </c>
      <c r="G205" s="2" t="e">
        <f>MATCH(E205,database!$C:$C,0)</f>
        <v>#VALUE!</v>
      </c>
      <c r="H205" s="2" t="e">
        <f>MATCH(F205,database!$C:$C,0)</f>
        <v>#VALUE!</v>
      </c>
    </row>
    <row r="206" spans="1:8" ht="16.5" customHeight="1">
      <c r="A206" s="2" t="b">
        <f t="shared" si="1"/>
        <v>0</v>
      </c>
      <c r="B206" s="2" t="str">
        <f>IF(A206,database!F206,"")</f>
        <v/>
      </c>
      <c r="C206" s="2" t="e">
        <f>FIND("--&gt;", common!$A$2, C205 +1)</f>
        <v>#VALUE!</v>
      </c>
      <c r="D206" s="2" t="e">
        <f>FIND(CHAR(10), common!$A$2, D205 +1)</f>
        <v>#VALUE!</v>
      </c>
      <c r="E206" s="2" t="e">
        <f>TRIM(MID(common!$A$2,D205+1,C206-D205-2))</f>
        <v>#VALUE!</v>
      </c>
      <c r="F206" s="2" t="e">
        <f>TRIM(MID(common!$A$2,C206+3,D206-C206-3))</f>
        <v>#VALUE!</v>
      </c>
      <c r="G206" s="2" t="e">
        <f>MATCH(E206,database!$C:$C,0)</f>
        <v>#VALUE!</v>
      </c>
      <c r="H206" s="2" t="e">
        <f>MATCH(F206,database!$C:$C,0)</f>
        <v>#VALUE!</v>
      </c>
    </row>
    <row r="207" spans="1:8" ht="16.5" customHeight="1"/>
    <row r="208" spans="1: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B1:B219" xr:uid="{00000000-0009-0000-0000-000002000000}"/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36C1-0657-46C2-BEFA-6ED6A7D9FB5D}">
  <dimension ref="A1:F7"/>
  <sheetViews>
    <sheetView workbookViewId="0"/>
  </sheetViews>
  <sheetFormatPr defaultRowHeight="15"/>
  <cols>
    <col min="1" max="1" width="30.5703125" bestFit="1" customWidth="1"/>
    <col min="2" max="2" width="12.7109375" bestFit="1" customWidth="1"/>
    <col min="3" max="3" width="16.85546875" bestFit="1" customWidth="1"/>
    <col min="4" max="4" width="17.28515625" bestFit="1" customWidth="1"/>
    <col min="5" max="5" width="16.85546875" bestFit="1" customWidth="1"/>
    <col min="6" max="6" width="52.42578125" bestFit="1" customWidth="1"/>
  </cols>
  <sheetData>
    <row r="1" spans="1:6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</row>
    <row r="2" spans="1:6">
      <c r="A2" s="12" t="s">
        <v>219</v>
      </c>
      <c r="B2" s="12" t="s">
        <v>220</v>
      </c>
      <c r="C2" s="5">
        <v>45304.747760092592</v>
      </c>
      <c r="D2" s="5">
        <v>45304.747760092592</v>
      </c>
      <c r="E2" s="5">
        <v>45297.071529814813</v>
      </c>
      <c r="F2" s="12" t="s">
        <v>221</v>
      </c>
    </row>
    <row r="3" spans="1:6">
      <c r="A3" s="12" t="s">
        <v>222</v>
      </c>
      <c r="B3" s="12" t="s">
        <v>220</v>
      </c>
      <c r="C3" s="5">
        <v>45304.747804236111</v>
      </c>
      <c r="D3" s="5">
        <v>45304.747804236111</v>
      </c>
      <c r="E3" s="5">
        <v>45298.237412152776</v>
      </c>
      <c r="F3" s="12" t="s">
        <v>221</v>
      </c>
    </row>
    <row r="4" spans="1:6">
      <c r="A4" s="12" t="s">
        <v>223</v>
      </c>
      <c r="B4" s="12" t="s">
        <v>220</v>
      </c>
      <c r="C4" s="5">
        <v>45304.747796770833</v>
      </c>
      <c r="D4" s="5">
        <v>45304.747796770833</v>
      </c>
      <c r="E4" s="5">
        <v>45300.145779363425</v>
      </c>
      <c r="F4" s="12" t="s">
        <v>221</v>
      </c>
    </row>
    <row r="5" spans="1:6">
      <c r="A5" s="12" t="s">
        <v>224</v>
      </c>
      <c r="B5" s="12" t="s">
        <v>220</v>
      </c>
      <c r="C5" s="5">
        <v>45304.747787604167</v>
      </c>
      <c r="D5" s="5">
        <v>45304.747787604167</v>
      </c>
      <c r="E5" s="5">
        <v>45300.006395173608</v>
      </c>
      <c r="F5" s="12" t="s">
        <v>221</v>
      </c>
    </row>
    <row r="6" spans="1:6">
      <c r="A6" s="12" t="s">
        <v>225</v>
      </c>
      <c r="B6" s="12" t="s">
        <v>220</v>
      </c>
      <c r="C6" s="5">
        <v>45305.219493900462</v>
      </c>
      <c r="D6" s="5">
        <v>45305.219493900462</v>
      </c>
      <c r="E6" s="5">
        <v>45303.067275520836</v>
      </c>
      <c r="F6" s="12" t="s">
        <v>221</v>
      </c>
    </row>
    <row r="7" spans="1:6">
      <c r="A7" s="12" t="s">
        <v>230</v>
      </c>
      <c r="B7" s="12" t="s">
        <v>220</v>
      </c>
      <c r="C7" s="5">
        <v>45305.289190798612</v>
      </c>
      <c r="D7" s="5">
        <v>45305.289190798612</v>
      </c>
      <c r="E7" s="5">
        <v>45304.704960057868</v>
      </c>
      <c r="F7" s="12" t="s">
        <v>221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AB1F-DE4B-448E-90BF-4F5018E1D157}">
  <dimension ref="A1:G101"/>
  <sheetViews>
    <sheetView topLeftCell="B1" workbookViewId="0">
      <selection activeCell="G5" sqref="G5"/>
    </sheetView>
  </sheetViews>
  <sheetFormatPr defaultRowHeight="15"/>
  <cols>
    <col min="1" max="1" width="26.140625" customWidth="1"/>
    <col min="5" max="5" width="48" customWidth="1"/>
    <col min="7" max="7" width="40.28515625" customWidth="1"/>
  </cols>
  <sheetData>
    <row r="1" spans="1:7" ht="16.5">
      <c r="A1" s="8" t="s">
        <v>229</v>
      </c>
      <c r="B1" s="6" t="s">
        <v>226</v>
      </c>
      <c r="C1" s="7" t="s">
        <v>227</v>
      </c>
      <c r="D1" s="7" t="s">
        <v>228</v>
      </c>
    </row>
    <row r="2" spans="1:7">
      <c r="A2" t="str">
        <f>MID(_posts[[#This Row],[Name]],12,LEN(_posts[[#This Row],[Name]])-(11+LEN(_posts[[#This Row],[Extension]])))</f>
        <v>dijkstra</v>
      </c>
      <c r="B2" t="str">
        <f>MID(_posts[[#This Row],[Name]], 1, 4)</f>
        <v>2024</v>
      </c>
      <c r="C2" t="str">
        <f>MID(_posts[[#This Row],[Name]], 6, 2)</f>
        <v>01</v>
      </c>
      <c r="D2" t="str">
        <f>MID(_posts[[#This Row],[Name]], 9, 2)</f>
        <v>01</v>
      </c>
      <c r="E2" t="str">
        <f>_xlfn.CONCAT("post/", B2, "/", C2, "/", D2, "/", A2, ".html")</f>
        <v>post/2024/01/01/dijkstra.html</v>
      </c>
      <c r="G2" s="9" t="str" cm="1">
        <f t="array" aca="1" ref="G2" ca="1">LEFT(CELL("filename",$A$1),FIND("[",CELL("filename",$A$1),1)-1)</f>
        <v>C:\Users\user\Desktop\algorithm_with_boj\</v>
      </c>
    </row>
    <row r="3" spans="1:7">
      <c r="A3" t="str">
        <f>MID(_posts[[#This Row],[Name]],12,LEN(_posts[[#This Row],[Name]])-(11+LEN(_posts[[#This Row],[Extension]])))</f>
        <v>trie</v>
      </c>
      <c r="B3" t="str">
        <f>MID(_posts[[#This Row],[Name]], 1, 4)</f>
        <v>2024</v>
      </c>
      <c r="C3" t="str">
        <f>MID(_posts[[#This Row],[Name]], 6, 2)</f>
        <v>01</v>
      </c>
      <c r="D3" t="str">
        <f>MID(_posts[[#This Row],[Name]], 9, 2)</f>
        <v>03</v>
      </c>
      <c r="E3" t="str">
        <f t="shared" ref="E3:E66" si="0">_xlfn.CONCAT("post/", B3, "/", C3, "/", D3, "/", A3, ".html")</f>
        <v>post/2024/01/03/trie.html</v>
      </c>
      <c r="G3" s="10"/>
    </row>
    <row r="4" spans="1:7">
      <c r="A4" t="str">
        <f>MID(_posts[[#This Row],[Name]],12,LEN(_posts[[#This Row],[Name]])-(11+LEN(_posts[[#This Row],[Extension]])))</f>
        <v>bellman_ford</v>
      </c>
      <c r="B4" t="str">
        <f>MID(_posts[[#This Row],[Name]], 1, 4)</f>
        <v>2024</v>
      </c>
      <c r="C4" t="str">
        <f>MID(_posts[[#This Row],[Name]], 6, 2)</f>
        <v>01</v>
      </c>
      <c r="D4" t="str">
        <f>MID(_posts[[#This Row],[Name]], 9, 2)</f>
        <v>07</v>
      </c>
      <c r="E4" t="str">
        <f t="shared" si="0"/>
        <v>post/2024/01/07/bellman_ford.html</v>
      </c>
      <c r="G4" s="11"/>
    </row>
    <row r="5" spans="1:7">
      <c r="A5" t="str">
        <f>MID(_posts[[#This Row],[Name]],12,LEN(_posts[[#This Row],[Name]])-(11+LEN(_posts[[#This Row],[Extension]])))</f>
        <v>floyd_warshall</v>
      </c>
      <c r="B5" t="str">
        <f>MID(_posts[[#This Row],[Name]], 1, 4)</f>
        <v>2024</v>
      </c>
      <c r="C5" t="str">
        <f>MID(_posts[[#This Row],[Name]], 6, 2)</f>
        <v>01</v>
      </c>
      <c r="D5" t="str">
        <f>MID(_posts[[#This Row],[Name]], 9, 2)</f>
        <v>07</v>
      </c>
      <c r="E5" t="str">
        <f t="shared" si="0"/>
        <v>post/2024/01/07/floyd_warshall.html</v>
      </c>
    </row>
    <row r="6" spans="1:7">
      <c r="A6" t="str">
        <f>MID(_posts[[#This Row],[Name]],12,LEN(_posts[[#This Row],[Name]])-(11+LEN(_posts[[#This Row],[Extension]])))</f>
        <v>segtree</v>
      </c>
      <c r="B6" t="str">
        <f>MID(_posts[[#This Row],[Name]], 1, 4)</f>
        <v>2024</v>
      </c>
      <c r="C6" t="str">
        <f>MID(_posts[[#This Row],[Name]], 6, 2)</f>
        <v>01</v>
      </c>
      <c r="D6" t="str">
        <f>MID(_posts[[#This Row],[Name]], 9, 2)</f>
        <v>11</v>
      </c>
      <c r="E6" t="str">
        <f t="shared" si="0"/>
        <v>post/2024/01/11/segtree.html</v>
      </c>
    </row>
    <row r="7" spans="1:7">
      <c r="A7" t="str">
        <f>MID(_posts[[#This Row],[Name]],12,LEN(_posts[[#This Row],[Name]])-(11+LEN(_posts[[#This Row],[Extension]])))</f>
        <v>disjoint_set</v>
      </c>
      <c r="B7" t="str">
        <f>MID(_posts[[#This Row],[Name]], 1, 4)</f>
        <v>2024</v>
      </c>
      <c r="C7" t="str">
        <f>MID(_posts[[#This Row],[Name]], 6, 2)</f>
        <v>01</v>
      </c>
      <c r="D7" t="str">
        <f>MID(_posts[[#This Row],[Name]], 9, 2)</f>
        <v>13</v>
      </c>
      <c r="E7" t="str">
        <f t="shared" si="0"/>
        <v>post/2024/01/13/disjoint_set.html</v>
      </c>
    </row>
    <row r="8" spans="1:7">
      <c r="A8" t="e">
        <f>MID(_posts[[#This Row],[Name]],12,LEN(_posts[[#This Row],[Name]])-(11+LEN(_posts[[#This Row],[Extension]])))</f>
        <v>#VALUE!</v>
      </c>
      <c r="B8" t="e">
        <f>MID(_posts[[#This Row],[Name]], 1, 4)</f>
        <v>#VALUE!</v>
      </c>
      <c r="C8" t="e">
        <f>MID(_posts[[#This Row],[Name]], 6, 2)</f>
        <v>#VALUE!</v>
      </c>
      <c r="D8" t="e">
        <f>MID(_posts[[#This Row],[Name]], 9, 2)</f>
        <v>#VALUE!</v>
      </c>
      <c r="E8" t="e">
        <f t="shared" si="0"/>
        <v>#VALUE!</v>
      </c>
    </row>
    <row r="9" spans="1:7">
      <c r="A9" t="e">
        <f>MID(_posts[[#This Row],[Name]],12,LEN(_posts[[#This Row],[Name]])-(11+LEN(_posts[[#This Row],[Extension]])))</f>
        <v>#VALUE!</v>
      </c>
      <c r="B9" t="e">
        <f>MID(_posts[[#This Row],[Name]], 1, 4)</f>
        <v>#VALUE!</v>
      </c>
      <c r="C9" t="e">
        <f>MID(_posts[[#This Row],[Name]], 6, 2)</f>
        <v>#VALUE!</v>
      </c>
      <c r="D9" t="e">
        <f>MID(_posts[[#This Row],[Name]], 9, 2)</f>
        <v>#VALUE!</v>
      </c>
      <c r="E9" t="e">
        <f t="shared" si="0"/>
        <v>#VALUE!</v>
      </c>
    </row>
    <row r="10" spans="1:7">
      <c r="A10" t="e">
        <f>MID(_posts[[#This Row],[Name]],12,LEN(_posts[[#This Row],[Name]])-(11+LEN(_posts[[#This Row],[Extension]])))</f>
        <v>#VALUE!</v>
      </c>
      <c r="B10" t="e">
        <f>MID(_posts[[#This Row],[Name]], 1, 4)</f>
        <v>#VALUE!</v>
      </c>
      <c r="C10" t="e">
        <f>MID(_posts[[#This Row],[Name]], 6, 2)</f>
        <v>#VALUE!</v>
      </c>
      <c r="D10" t="e">
        <f>MID(_posts[[#This Row],[Name]], 9, 2)</f>
        <v>#VALUE!</v>
      </c>
      <c r="E10" t="e">
        <f t="shared" si="0"/>
        <v>#VALUE!</v>
      </c>
    </row>
    <row r="11" spans="1:7">
      <c r="A11" t="e">
        <f>MID(_posts[[#This Row],[Name]],12,LEN(_posts[[#This Row],[Name]])-(11+LEN(_posts[[#This Row],[Extension]])))</f>
        <v>#VALUE!</v>
      </c>
      <c r="B11" t="e">
        <f>MID(_posts[[#This Row],[Name]], 1, 4)</f>
        <v>#VALUE!</v>
      </c>
      <c r="C11" t="e">
        <f>MID(_posts[[#This Row],[Name]], 6, 2)</f>
        <v>#VALUE!</v>
      </c>
      <c r="D11" t="e">
        <f>MID(_posts[[#This Row],[Name]], 9, 2)</f>
        <v>#VALUE!</v>
      </c>
      <c r="E11" t="e">
        <f t="shared" si="0"/>
        <v>#VALUE!</v>
      </c>
    </row>
    <row r="12" spans="1:7">
      <c r="A12" t="e">
        <f>MID(_posts[[#This Row],[Name]],12,LEN(_posts[[#This Row],[Name]])-(11+LEN(_posts[[#This Row],[Extension]])))</f>
        <v>#VALUE!</v>
      </c>
      <c r="B12" t="e">
        <f>MID(_posts[[#This Row],[Name]], 1, 4)</f>
        <v>#VALUE!</v>
      </c>
      <c r="C12" t="e">
        <f>MID(_posts[[#This Row],[Name]], 6, 2)</f>
        <v>#VALUE!</v>
      </c>
      <c r="D12" t="e">
        <f>MID(_posts[[#This Row],[Name]], 9, 2)</f>
        <v>#VALUE!</v>
      </c>
      <c r="E12" t="e">
        <f t="shared" si="0"/>
        <v>#VALUE!</v>
      </c>
    </row>
    <row r="13" spans="1:7">
      <c r="A13" t="e">
        <f>MID(_posts[[#This Row],[Name]],12,LEN(_posts[[#This Row],[Name]])-(11+LEN(_posts[[#This Row],[Extension]])))</f>
        <v>#VALUE!</v>
      </c>
      <c r="B13" t="e">
        <f>MID(_posts[[#This Row],[Name]], 1, 4)</f>
        <v>#VALUE!</v>
      </c>
      <c r="C13" t="e">
        <f>MID(_posts[[#This Row],[Name]], 6, 2)</f>
        <v>#VALUE!</v>
      </c>
      <c r="D13" t="e">
        <f>MID(_posts[[#This Row],[Name]], 9, 2)</f>
        <v>#VALUE!</v>
      </c>
      <c r="E13" t="e">
        <f t="shared" si="0"/>
        <v>#VALUE!</v>
      </c>
    </row>
    <row r="14" spans="1:7">
      <c r="A14" t="e">
        <f>MID(_posts[[#This Row],[Name]],12,LEN(_posts[[#This Row],[Name]])-(11+LEN(_posts[[#This Row],[Extension]])))</f>
        <v>#VALUE!</v>
      </c>
      <c r="B14" t="e">
        <f>MID(_posts[[#This Row],[Name]], 1, 4)</f>
        <v>#VALUE!</v>
      </c>
      <c r="C14" t="e">
        <f>MID(_posts[[#This Row],[Name]], 6, 2)</f>
        <v>#VALUE!</v>
      </c>
      <c r="D14" t="e">
        <f>MID(_posts[[#This Row],[Name]], 9, 2)</f>
        <v>#VALUE!</v>
      </c>
      <c r="E14" t="e">
        <f t="shared" si="0"/>
        <v>#VALUE!</v>
      </c>
    </row>
    <row r="15" spans="1:7">
      <c r="A15" t="e">
        <f>MID(_posts[[#This Row],[Name]],12,LEN(_posts[[#This Row],[Name]])-(11+LEN(_posts[[#This Row],[Extension]])))</f>
        <v>#VALUE!</v>
      </c>
      <c r="B15" t="e">
        <f>MID(_posts[[#This Row],[Name]], 1, 4)</f>
        <v>#VALUE!</v>
      </c>
      <c r="C15" t="e">
        <f>MID(_posts[[#This Row],[Name]], 6, 2)</f>
        <v>#VALUE!</v>
      </c>
      <c r="D15" t="e">
        <f>MID(_posts[[#This Row],[Name]], 9, 2)</f>
        <v>#VALUE!</v>
      </c>
      <c r="E15" t="e">
        <f t="shared" si="0"/>
        <v>#VALUE!</v>
      </c>
    </row>
    <row r="16" spans="1:7">
      <c r="A16" t="e">
        <f>MID(_posts[[#This Row],[Name]],12,LEN(_posts[[#This Row],[Name]])-(11+LEN(_posts[[#This Row],[Extension]])))</f>
        <v>#VALUE!</v>
      </c>
      <c r="B16" t="e">
        <f>MID(_posts[[#This Row],[Name]], 1, 4)</f>
        <v>#VALUE!</v>
      </c>
      <c r="C16" t="e">
        <f>MID(_posts[[#This Row],[Name]], 6, 2)</f>
        <v>#VALUE!</v>
      </c>
      <c r="D16" t="e">
        <f>MID(_posts[[#This Row],[Name]], 9, 2)</f>
        <v>#VALUE!</v>
      </c>
      <c r="E16" t="e">
        <f t="shared" si="0"/>
        <v>#VALUE!</v>
      </c>
    </row>
    <row r="17" spans="1:5">
      <c r="A17" t="e">
        <f>MID(_posts[[#This Row],[Name]],12,LEN(_posts[[#This Row],[Name]])-(11+LEN(_posts[[#This Row],[Extension]])))</f>
        <v>#VALUE!</v>
      </c>
      <c r="B17" t="e">
        <f>MID(_posts[[#This Row],[Name]], 1, 4)</f>
        <v>#VALUE!</v>
      </c>
      <c r="C17" t="e">
        <f>MID(_posts[[#This Row],[Name]], 6, 2)</f>
        <v>#VALUE!</v>
      </c>
      <c r="D17" t="e">
        <f>MID(_posts[[#This Row],[Name]], 9, 2)</f>
        <v>#VALUE!</v>
      </c>
      <c r="E17" t="e">
        <f t="shared" si="0"/>
        <v>#VALUE!</v>
      </c>
    </row>
    <row r="18" spans="1:5">
      <c r="A18" t="e">
        <f>MID(_posts[[#This Row],[Name]],12,LEN(_posts[[#This Row],[Name]])-(11+LEN(_posts[[#This Row],[Extension]])))</f>
        <v>#VALUE!</v>
      </c>
      <c r="B18" t="e">
        <f>MID(_posts[[#This Row],[Name]], 1, 4)</f>
        <v>#VALUE!</v>
      </c>
      <c r="C18" t="e">
        <f>MID(_posts[[#This Row],[Name]], 6, 2)</f>
        <v>#VALUE!</v>
      </c>
      <c r="D18" t="e">
        <f>MID(_posts[[#This Row],[Name]], 9, 2)</f>
        <v>#VALUE!</v>
      </c>
      <c r="E18" t="e">
        <f t="shared" si="0"/>
        <v>#VALUE!</v>
      </c>
    </row>
    <row r="19" spans="1:5">
      <c r="A19" t="e">
        <f>MID(_posts[[#This Row],[Name]],12,LEN(_posts[[#This Row],[Name]])-(11+LEN(_posts[[#This Row],[Extension]])))</f>
        <v>#VALUE!</v>
      </c>
      <c r="B19" t="e">
        <f>MID(_posts[[#This Row],[Name]], 1, 4)</f>
        <v>#VALUE!</v>
      </c>
      <c r="C19" t="e">
        <f>MID(_posts[[#This Row],[Name]], 6, 2)</f>
        <v>#VALUE!</v>
      </c>
      <c r="D19" t="e">
        <f>MID(_posts[[#This Row],[Name]], 9, 2)</f>
        <v>#VALUE!</v>
      </c>
      <c r="E19" t="e">
        <f t="shared" si="0"/>
        <v>#VALUE!</v>
      </c>
    </row>
    <row r="20" spans="1:5">
      <c r="A20" t="e">
        <f>MID(_posts[[#This Row],[Name]],12,LEN(_posts[[#This Row],[Name]])-(11+LEN(_posts[[#This Row],[Extension]])))</f>
        <v>#VALUE!</v>
      </c>
      <c r="B20" t="e">
        <f>MID(_posts[[#This Row],[Name]], 1, 4)</f>
        <v>#VALUE!</v>
      </c>
      <c r="C20" t="e">
        <f>MID(_posts[[#This Row],[Name]], 6, 2)</f>
        <v>#VALUE!</v>
      </c>
      <c r="D20" t="e">
        <f>MID(_posts[[#This Row],[Name]], 9, 2)</f>
        <v>#VALUE!</v>
      </c>
      <c r="E20" t="e">
        <f t="shared" si="0"/>
        <v>#VALUE!</v>
      </c>
    </row>
    <row r="21" spans="1:5">
      <c r="A21" t="e">
        <f>MID(_posts[[#This Row],[Name]],12,LEN(_posts[[#This Row],[Name]])-(11+LEN(_posts[[#This Row],[Extension]])))</f>
        <v>#VALUE!</v>
      </c>
      <c r="B21" t="e">
        <f>MID(_posts[[#This Row],[Name]], 1, 4)</f>
        <v>#VALUE!</v>
      </c>
      <c r="C21" t="e">
        <f>MID(_posts[[#This Row],[Name]], 6, 2)</f>
        <v>#VALUE!</v>
      </c>
      <c r="D21" t="e">
        <f>MID(_posts[[#This Row],[Name]], 9, 2)</f>
        <v>#VALUE!</v>
      </c>
      <c r="E21" t="e">
        <f t="shared" si="0"/>
        <v>#VALUE!</v>
      </c>
    </row>
    <row r="22" spans="1:5">
      <c r="A22" t="e">
        <f>MID(_posts[[#This Row],[Name]],12,LEN(_posts[[#This Row],[Name]])-(11+LEN(_posts[[#This Row],[Extension]])))</f>
        <v>#VALUE!</v>
      </c>
      <c r="B22" t="e">
        <f>MID(_posts[[#This Row],[Name]], 1, 4)</f>
        <v>#VALUE!</v>
      </c>
      <c r="C22" t="e">
        <f>MID(_posts[[#This Row],[Name]], 6, 2)</f>
        <v>#VALUE!</v>
      </c>
      <c r="D22" t="e">
        <f>MID(_posts[[#This Row],[Name]], 9, 2)</f>
        <v>#VALUE!</v>
      </c>
      <c r="E22" t="e">
        <f t="shared" si="0"/>
        <v>#VALUE!</v>
      </c>
    </row>
    <row r="23" spans="1:5">
      <c r="A23" t="e">
        <f>MID(_posts[[#This Row],[Name]],12,LEN(_posts[[#This Row],[Name]])-(11+LEN(_posts[[#This Row],[Extension]])))</f>
        <v>#VALUE!</v>
      </c>
      <c r="B23" t="e">
        <f>MID(_posts[[#This Row],[Name]], 1, 4)</f>
        <v>#VALUE!</v>
      </c>
      <c r="C23" t="e">
        <f>MID(_posts[[#This Row],[Name]], 6, 2)</f>
        <v>#VALUE!</v>
      </c>
      <c r="D23" t="e">
        <f>MID(_posts[[#This Row],[Name]], 9, 2)</f>
        <v>#VALUE!</v>
      </c>
      <c r="E23" t="e">
        <f t="shared" si="0"/>
        <v>#VALUE!</v>
      </c>
    </row>
    <row r="24" spans="1:5">
      <c r="A24" t="e">
        <f>MID(_posts[[#This Row],[Name]],12,LEN(_posts[[#This Row],[Name]])-(11+LEN(_posts[[#This Row],[Extension]])))</f>
        <v>#VALUE!</v>
      </c>
      <c r="B24" t="e">
        <f>MID(_posts[[#This Row],[Name]], 1, 4)</f>
        <v>#VALUE!</v>
      </c>
      <c r="C24" t="e">
        <f>MID(_posts[[#This Row],[Name]], 6, 2)</f>
        <v>#VALUE!</v>
      </c>
      <c r="D24" t="e">
        <f>MID(_posts[[#This Row],[Name]], 9, 2)</f>
        <v>#VALUE!</v>
      </c>
      <c r="E24" t="e">
        <f t="shared" si="0"/>
        <v>#VALUE!</v>
      </c>
    </row>
    <row r="25" spans="1:5">
      <c r="A25" t="e">
        <f>MID(_posts[[#This Row],[Name]],12,LEN(_posts[[#This Row],[Name]])-(11+LEN(_posts[[#This Row],[Extension]])))</f>
        <v>#VALUE!</v>
      </c>
      <c r="B25" t="e">
        <f>MID(_posts[[#This Row],[Name]], 1, 4)</f>
        <v>#VALUE!</v>
      </c>
      <c r="C25" t="e">
        <f>MID(_posts[[#This Row],[Name]], 6, 2)</f>
        <v>#VALUE!</v>
      </c>
      <c r="D25" t="e">
        <f>MID(_posts[[#This Row],[Name]], 9, 2)</f>
        <v>#VALUE!</v>
      </c>
      <c r="E25" t="e">
        <f t="shared" si="0"/>
        <v>#VALUE!</v>
      </c>
    </row>
    <row r="26" spans="1:5">
      <c r="A26" t="e">
        <f>MID(_posts[[#This Row],[Name]],12,LEN(_posts[[#This Row],[Name]])-(11+LEN(_posts[[#This Row],[Extension]])))</f>
        <v>#VALUE!</v>
      </c>
      <c r="B26" t="e">
        <f>MID(_posts[[#This Row],[Name]], 1, 4)</f>
        <v>#VALUE!</v>
      </c>
      <c r="C26" t="e">
        <f>MID(_posts[[#This Row],[Name]], 6, 2)</f>
        <v>#VALUE!</v>
      </c>
      <c r="D26" t="e">
        <f>MID(_posts[[#This Row],[Name]], 9, 2)</f>
        <v>#VALUE!</v>
      </c>
      <c r="E26" t="e">
        <f t="shared" si="0"/>
        <v>#VALUE!</v>
      </c>
    </row>
    <row r="27" spans="1:5">
      <c r="A27" t="e">
        <f>MID(_posts[[#This Row],[Name]],12,LEN(_posts[[#This Row],[Name]])-(11+LEN(_posts[[#This Row],[Extension]])))</f>
        <v>#VALUE!</v>
      </c>
      <c r="B27" t="e">
        <f>MID(_posts[[#This Row],[Name]], 1, 4)</f>
        <v>#VALUE!</v>
      </c>
      <c r="C27" t="e">
        <f>MID(_posts[[#This Row],[Name]], 6, 2)</f>
        <v>#VALUE!</v>
      </c>
      <c r="D27" t="e">
        <f>MID(_posts[[#This Row],[Name]], 9, 2)</f>
        <v>#VALUE!</v>
      </c>
      <c r="E27" t="e">
        <f t="shared" si="0"/>
        <v>#VALUE!</v>
      </c>
    </row>
    <row r="28" spans="1:5">
      <c r="A28" t="e">
        <f>MID(_posts[[#This Row],[Name]],12,LEN(_posts[[#This Row],[Name]])-(11+LEN(_posts[[#This Row],[Extension]])))</f>
        <v>#VALUE!</v>
      </c>
      <c r="B28" t="e">
        <f>MID(_posts[[#This Row],[Name]], 1, 4)</f>
        <v>#VALUE!</v>
      </c>
      <c r="C28" t="e">
        <f>MID(_posts[[#This Row],[Name]], 6, 2)</f>
        <v>#VALUE!</v>
      </c>
      <c r="D28" t="e">
        <f>MID(_posts[[#This Row],[Name]], 9, 2)</f>
        <v>#VALUE!</v>
      </c>
      <c r="E28" t="e">
        <f t="shared" si="0"/>
        <v>#VALUE!</v>
      </c>
    </row>
    <row r="29" spans="1:5">
      <c r="A29" t="e">
        <f>MID(_posts[[#This Row],[Name]],12,LEN(_posts[[#This Row],[Name]])-(11+LEN(_posts[[#This Row],[Extension]])))</f>
        <v>#VALUE!</v>
      </c>
      <c r="B29" t="e">
        <f>MID(_posts[[#This Row],[Name]], 1, 4)</f>
        <v>#VALUE!</v>
      </c>
      <c r="C29" t="e">
        <f>MID(_posts[[#This Row],[Name]], 6, 2)</f>
        <v>#VALUE!</v>
      </c>
      <c r="D29" t="e">
        <f>MID(_posts[[#This Row],[Name]], 9, 2)</f>
        <v>#VALUE!</v>
      </c>
      <c r="E29" t="e">
        <f t="shared" si="0"/>
        <v>#VALUE!</v>
      </c>
    </row>
    <row r="30" spans="1:5">
      <c r="A30" t="e">
        <f>MID(_posts[[#This Row],[Name]],12,LEN(_posts[[#This Row],[Name]])-(11+LEN(_posts[[#This Row],[Extension]])))</f>
        <v>#VALUE!</v>
      </c>
      <c r="B30" t="e">
        <f>MID(_posts[[#This Row],[Name]], 1, 4)</f>
        <v>#VALUE!</v>
      </c>
      <c r="C30" t="e">
        <f>MID(_posts[[#This Row],[Name]], 6, 2)</f>
        <v>#VALUE!</v>
      </c>
      <c r="D30" t="e">
        <f>MID(_posts[[#This Row],[Name]], 9, 2)</f>
        <v>#VALUE!</v>
      </c>
      <c r="E30" t="e">
        <f t="shared" si="0"/>
        <v>#VALUE!</v>
      </c>
    </row>
    <row r="31" spans="1:5">
      <c r="A31" t="e">
        <f>MID(_posts[[#This Row],[Name]],12,LEN(_posts[[#This Row],[Name]])-(11+LEN(_posts[[#This Row],[Extension]])))</f>
        <v>#VALUE!</v>
      </c>
      <c r="B31" t="e">
        <f>MID(_posts[[#This Row],[Name]], 1, 4)</f>
        <v>#VALUE!</v>
      </c>
      <c r="C31" t="e">
        <f>MID(_posts[[#This Row],[Name]], 6, 2)</f>
        <v>#VALUE!</v>
      </c>
      <c r="D31" t="e">
        <f>MID(_posts[[#This Row],[Name]], 9, 2)</f>
        <v>#VALUE!</v>
      </c>
      <c r="E31" t="e">
        <f t="shared" si="0"/>
        <v>#VALUE!</v>
      </c>
    </row>
    <row r="32" spans="1:5">
      <c r="A32" t="e">
        <f>MID(_posts[[#This Row],[Name]],12,LEN(_posts[[#This Row],[Name]])-(11+LEN(_posts[[#This Row],[Extension]])))</f>
        <v>#VALUE!</v>
      </c>
      <c r="B32" t="e">
        <f>MID(_posts[[#This Row],[Name]], 1, 4)</f>
        <v>#VALUE!</v>
      </c>
      <c r="C32" t="e">
        <f>MID(_posts[[#This Row],[Name]], 6, 2)</f>
        <v>#VALUE!</v>
      </c>
      <c r="D32" t="e">
        <f>MID(_posts[[#This Row],[Name]], 9, 2)</f>
        <v>#VALUE!</v>
      </c>
      <c r="E32" t="e">
        <f t="shared" si="0"/>
        <v>#VALUE!</v>
      </c>
    </row>
    <row r="33" spans="1:5">
      <c r="A33" t="e">
        <f>MID(_posts[[#This Row],[Name]],12,LEN(_posts[[#This Row],[Name]])-(11+LEN(_posts[[#This Row],[Extension]])))</f>
        <v>#VALUE!</v>
      </c>
      <c r="B33" t="e">
        <f>MID(_posts[[#This Row],[Name]], 1, 4)</f>
        <v>#VALUE!</v>
      </c>
      <c r="C33" t="e">
        <f>MID(_posts[[#This Row],[Name]], 6, 2)</f>
        <v>#VALUE!</v>
      </c>
      <c r="D33" t="e">
        <f>MID(_posts[[#This Row],[Name]], 9, 2)</f>
        <v>#VALUE!</v>
      </c>
      <c r="E33" t="e">
        <f t="shared" si="0"/>
        <v>#VALUE!</v>
      </c>
    </row>
    <row r="34" spans="1:5">
      <c r="A34" t="e">
        <f>MID(_posts[[#This Row],[Name]],12,LEN(_posts[[#This Row],[Name]])-(11+LEN(_posts[[#This Row],[Extension]])))</f>
        <v>#VALUE!</v>
      </c>
      <c r="B34" t="e">
        <f>MID(_posts[[#This Row],[Name]], 1, 4)</f>
        <v>#VALUE!</v>
      </c>
      <c r="C34" t="e">
        <f>MID(_posts[[#This Row],[Name]], 6, 2)</f>
        <v>#VALUE!</v>
      </c>
      <c r="D34" t="e">
        <f>MID(_posts[[#This Row],[Name]], 9, 2)</f>
        <v>#VALUE!</v>
      </c>
      <c r="E34" t="e">
        <f t="shared" si="0"/>
        <v>#VALUE!</v>
      </c>
    </row>
    <row r="35" spans="1:5">
      <c r="A35" t="e">
        <f>MID(_posts[[#This Row],[Name]],12,LEN(_posts[[#This Row],[Name]])-(11+LEN(_posts[[#This Row],[Extension]])))</f>
        <v>#VALUE!</v>
      </c>
      <c r="B35" t="e">
        <f>MID(_posts[[#This Row],[Name]], 1, 4)</f>
        <v>#VALUE!</v>
      </c>
      <c r="C35" t="e">
        <f>MID(_posts[[#This Row],[Name]], 6, 2)</f>
        <v>#VALUE!</v>
      </c>
      <c r="D35" t="e">
        <f>MID(_posts[[#This Row],[Name]], 9, 2)</f>
        <v>#VALUE!</v>
      </c>
      <c r="E35" t="e">
        <f t="shared" si="0"/>
        <v>#VALUE!</v>
      </c>
    </row>
    <row r="36" spans="1:5">
      <c r="A36" t="e">
        <f>MID(_posts[[#This Row],[Name]],12,LEN(_posts[[#This Row],[Name]])-(11+LEN(_posts[[#This Row],[Extension]])))</f>
        <v>#VALUE!</v>
      </c>
      <c r="B36" t="e">
        <f>MID(_posts[[#This Row],[Name]], 1, 4)</f>
        <v>#VALUE!</v>
      </c>
      <c r="C36" t="e">
        <f>MID(_posts[[#This Row],[Name]], 6, 2)</f>
        <v>#VALUE!</v>
      </c>
      <c r="D36" t="e">
        <f>MID(_posts[[#This Row],[Name]], 9, 2)</f>
        <v>#VALUE!</v>
      </c>
      <c r="E36" t="e">
        <f t="shared" si="0"/>
        <v>#VALUE!</v>
      </c>
    </row>
    <row r="37" spans="1:5">
      <c r="A37" t="e">
        <f>MID(_posts[[#This Row],[Name]],12,LEN(_posts[[#This Row],[Name]])-(11+LEN(_posts[[#This Row],[Extension]])))</f>
        <v>#VALUE!</v>
      </c>
      <c r="B37" t="e">
        <f>MID(_posts[[#This Row],[Name]], 1, 4)</f>
        <v>#VALUE!</v>
      </c>
      <c r="C37" t="e">
        <f>MID(_posts[[#This Row],[Name]], 6, 2)</f>
        <v>#VALUE!</v>
      </c>
      <c r="D37" t="e">
        <f>MID(_posts[[#This Row],[Name]], 9, 2)</f>
        <v>#VALUE!</v>
      </c>
      <c r="E37" t="e">
        <f t="shared" si="0"/>
        <v>#VALUE!</v>
      </c>
    </row>
    <row r="38" spans="1:5">
      <c r="A38" t="e">
        <f>MID(_posts[[#This Row],[Name]],12,LEN(_posts[[#This Row],[Name]])-(11+LEN(_posts[[#This Row],[Extension]])))</f>
        <v>#VALUE!</v>
      </c>
      <c r="B38" t="e">
        <f>MID(_posts[[#This Row],[Name]], 1, 4)</f>
        <v>#VALUE!</v>
      </c>
      <c r="C38" t="e">
        <f>MID(_posts[[#This Row],[Name]], 6, 2)</f>
        <v>#VALUE!</v>
      </c>
      <c r="D38" t="e">
        <f>MID(_posts[[#This Row],[Name]], 9, 2)</f>
        <v>#VALUE!</v>
      </c>
      <c r="E38" t="e">
        <f t="shared" si="0"/>
        <v>#VALUE!</v>
      </c>
    </row>
    <row r="39" spans="1:5">
      <c r="A39" t="e">
        <f>MID(_posts[[#This Row],[Name]],12,LEN(_posts[[#This Row],[Name]])-(11+LEN(_posts[[#This Row],[Extension]])))</f>
        <v>#VALUE!</v>
      </c>
      <c r="B39" t="e">
        <f>MID(_posts[[#This Row],[Name]], 1, 4)</f>
        <v>#VALUE!</v>
      </c>
      <c r="C39" t="e">
        <f>MID(_posts[[#This Row],[Name]], 6, 2)</f>
        <v>#VALUE!</v>
      </c>
      <c r="D39" t="e">
        <f>MID(_posts[[#This Row],[Name]], 9, 2)</f>
        <v>#VALUE!</v>
      </c>
      <c r="E39" t="e">
        <f t="shared" si="0"/>
        <v>#VALUE!</v>
      </c>
    </row>
    <row r="40" spans="1:5">
      <c r="A40" t="e">
        <f>MID(_posts[[#This Row],[Name]],12,LEN(_posts[[#This Row],[Name]])-(11+LEN(_posts[[#This Row],[Extension]])))</f>
        <v>#VALUE!</v>
      </c>
      <c r="B40" t="e">
        <f>MID(_posts[[#This Row],[Name]], 1, 4)</f>
        <v>#VALUE!</v>
      </c>
      <c r="C40" t="e">
        <f>MID(_posts[[#This Row],[Name]], 6, 2)</f>
        <v>#VALUE!</v>
      </c>
      <c r="D40" t="e">
        <f>MID(_posts[[#This Row],[Name]], 9, 2)</f>
        <v>#VALUE!</v>
      </c>
      <c r="E40" t="e">
        <f t="shared" si="0"/>
        <v>#VALUE!</v>
      </c>
    </row>
    <row r="41" spans="1:5">
      <c r="A41" t="e">
        <f>MID(_posts[[#This Row],[Name]],12,LEN(_posts[[#This Row],[Name]])-(11+LEN(_posts[[#This Row],[Extension]])))</f>
        <v>#VALUE!</v>
      </c>
      <c r="B41" t="e">
        <f>MID(_posts[[#This Row],[Name]], 1, 4)</f>
        <v>#VALUE!</v>
      </c>
      <c r="C41" t="e">
        <f>MID(_posts[[#This Row],[Name]], 6, 2)</f>
        <v>#VALUE!</v>
      </c>
      <c r="D41" t="e">
        <f>MID(_posts[[#This Row],[Name]], 9, 2)</f>
        <v>#VALUE!</v>
      </c>
      <c r="E41" t="e">
        <f t="shared" si="0"/>
        <v>#VALUE!</v>
      </c>
    </row>
    <row r="42" spans="1:5">
      <c r="A42" t="e">
        <f>MID(_posts[[#This Row],[Name]],12,LEN(_posts[[#This Row],[Name]])-(11+LEN(_posts[[#This Row],[Extension]])))</f>
        <v>#VALUE!</v>
      </c>
      <c r="B42" t="e">
        <f>MID(_posts[[#This Row],[Name]], 1, 4)</f>
        <v>#VALUE!</v>
      </c>
      <c r="C42" t="e">
        <f>MID(_posts[[#This Row],[Name]], 6, 2)</f>
        <v>#VALUE!</v>
      </c>
      <c r="D42" t="e">
        <f>MID(_posts[[#This Row],[Name]], 9, 2)</f>
        <v>#VALUE!</v>
      </c>
      <c r="E42" t="e">
        <f t="shared" si="0"/>
        <v>#VALUE!</v>
      </c>
    </row>
    <row r="43" spans="1:5">
      <c r="A43" t="e">
        <f>MID(_posts[[#This Row],[Name]],12,LEN(_posts[[#This Row],[Name]])-(11+LEN(_posts[[#This Row],[Extension]])))</f>
        <v>#VALUE!</v>
      </c>
      <c r="B43" t="e">
        <f>MID(_posts[[#This Row],[Name]], 1, 4)</f>
        <v>#VALUE!</v>
      </c>
      <c r="C43" t="e">
        <f>MID(_posts[[#This Row],[Name]], 6, 2)</f>
        <v>#VALUE!</v>
      </c>
      <c r="D43" t="e">
        <f>MID(_posts[[#This Row],[Name]], 9, 2)</f>
        <v>#VALUE!</v>
      </c>
      <c r="E43" t="e">
        <f t="shared" si="0"/>
        <v>#VALUE!</v>
      </c>
    </row>
    <row r="44" spans="1:5">
      <c r="A44" t="e">
        <f>MID(_posts[[#This Row],[Name]],12,LEN(_posts[[#This Row],[Name]])-(11+LEN(_posts[[#This Row],[Extension]])))</f>
        <v>#VALUE!</v>
      </c>
      <c r="B44" t="e">
        <f>MID(_posts[[#This Row],[Name]], 1, 4)</f>
        <v>#VALUE!</v>
      </c>
      <c r="C44" t="e">
        <f>MID(_posts[[#This Row],[Name]], 6, 2)</f>
        <v>#VALUE!</v>
      </c>
      <c r="D44" t="e">
        <f>MID(_posts[[#This Row],[Name]], 9, 2)</f>
        <v>#VALUE!</v>
      </c>
      <c r="E44" t="e">
        <f t="shared" si="0"/>
        <v>#VALUE!</v>
      </c>
    </row>
    <row r="45" spans="1:5">
      <c r="A45" t="e">
        <f>MID(_posts[[#This Row],[Name]],12,LEN(_posts[[#This Row],[Name]])-(11+LEN(_posts[[#This Row],[Extension]])))</f>
        <v>#VALUE!</v>
      </c>
      <c r="B45" t="e">
        <f>MID(_posts[[#This Row],[Name]], 1, 4)</f>
        <v>#VALUE!</v>
      </c>
      <c r="C45" t="e">
        <f>MID(_posts[[#This Row],[Name]], 6, 2)</f>
        <v>#VALUE!</v>
      </c>
      <c r="D45" t="e">
        <f>MID(_posts[[#This Row],[Name]], 9, 2)</f>
        <v>#VALUE!</v>
      </c>
      <c r="E45" t="e">
        <f t="shared" si="0"/>
        <v>#VALUE!</v>
      </c>
    </row>
    <row r="46" spans="1:5">
      <c r="A46" t="e">
        <f>MID(_posts[[#This Row],[Name]],12,LEN(_posts[[#This Row],[Name]])-(11+LEN(_posts[[#This Row],[Extension]])))</f>
        <v>#VALUE!</v>
      </c>
      <c r="B46" t="e">
        <f>MID(_posts[[#This Row],[Name]], 1, 4)</f>
        <v>#VALUE!</v>
      </c>
      <c r="C46" t="e">
        <f>MID(_posts[[#This Row],[Name]], 6, 2)</f>
        <v>#VALUE!</v>
      </c>
      <c r="D46" t="e">
        <f>MID(_posts[[#This Row],[Name]], 9, 2)</f>
        <v>#VALUE!</v>
      </c>
      <c r="E46" t="e">
        <f t="shared" si="0"/>
        <v>#VALUE!</v>
      </c>
    </row>
    <row r="47" spans="1:5">
      <c r="A47" t="e">
        <f>MID(_posts[[#This Row],[Name]],12,LEN(_posts[[#This Row],[Name]])-(11+LEN(_posts[[#This Row],[Extension]])))</f>
        <v>#VALUE!</v>
      </c>
      <c r="B47" t="e">
        <f>MID(_posts[[#This Row],[Name]], 1, 4)</f>
        <v>#VALUE!</v>
      </c>
      <c r="C47" t="e">
        <f>MID(_posts[[#This Row],[Name]], 6, 2)</f>
        <v>#VALUE!</v>
      </c>
      <c r="D47" t="e">
        <f>MID(_posts[[#This Row],[Name]], 9, 2)</f>
        <v>#VALUE!</v>
      </c>
      <c r="E47" t="e">
        <f t="shared" si="0"/>
        <v>#VALUE!</v>
      </c>
    </row>
    <row r="48" spans="1:5">
      <c r="A48" t="e">
        <f>MID(_posts[[#This Row],[Name]],12,LEN(_posts[[#This Row],[Name]])-(11+LEN(_posts[[#This Row],[Extension]])))</f>
        <v>#VALUE!</v>
      </c>
      <c r="B48" t="e">
        <f>MID(_posts[[#This Row],[Name]], 1, 4)</f>
        <v>#VALUE!</v>
      </c>
      <c r="C48" t="e">
        <f>MID(_posts[[#This Row],[Name]], 6, 2)</f>
        <v>#VALUE!</v>
      </c>
      <c r="D48" t="e">
        <f>MID(_posts[[#This Row],[Name]], 9, 2)</f>
        <v>#VALUE!</v>
      </c>
      <c r="E48" t="e">
        <f t="shared" si="0"/>
        <v>#VALUE!</v>
      </c>
    </row>
    <row r="49" spans="1:5">
      <c r="A49" t="e">
        <f>MID(_posts[[#This Row],[Name]],12,LEN(_posts[[#This Row],[Name]])-(11+LEN(_posts[[#This Row],[Extension]])))</f>
        <v>#VALUE!</v>
      </c>
      <c r="B49" t="e">
        <f>MID(_posts[[#This Row],[Name]], 1, 4)</f>
        <v>#VALUE!</v>
      </c>
      <c r="C49" t="e">
        <f>MID(_posts[[#This Row],[Name]], 6, 2)</f>
        <v>#VALUE!</v>
      </c>
      <c r="D49" t="e">
        <f>MID(_posts[[#This Row],[Name]], 9, 2)</f>
        <v>#VALUE!</v>
      </c>
      <c r="E49" t="e">
        <f t="shared" si="0"/>
        <v>#VALUE!</v>
      </c>
    </row>
    <row r="50" spans="1:5">
      <c r="A50" t="e">
        <f>MID(_posts[[#This Row],[Name]],12,LEN(_posts[[#This Row],[Name]])-(11+LEN(_posts[[#This Row],[Extension]])))</f>
        <v>#VALUE!</v>
      </c>
      <c r="B50" t="e">
        <f>MID(_posts[[#This Row],[Name]], 1, 4)</f>
        <v>#VALUE!</v>
      </c>
      <c r="C50" t="e">
        <f>MID(_posts[[#This Row],[Name]], 6, 2)</f>
        <v>#VALUE!</v>
      </c>
      <c r="D50" t="e">
        <f>MID(_posts[[#This Row],[Name]], 9, 2)</f>
        <v>#VALUE!</v>
      </c>
      <c r="E50" t="e">
        <f t="shared" si="0"/>
        <v>#VALUE!</v>
      </c>
    </row>
    <row r="51" spans="1:5">
      <c r="A51" t="e">
        <f>MID(_posts[[#This Row],[Name]],12,LEN(_posts[[#This Row],[Name]])-(11+LEN(_posts[[#This Row],[Extension]])))</f>
        <v>#VALUE!</v>
      </c>
      <c r="B51" t="e">
        <f>MID(_posts[[#This Row],[Name]], 1, 4)</f>
        <v>#VALUE!</v>
      </c>
      <c r="C51" t="e">
        <f>MID(_posts[[#This Row],[Name]], 6, 2)</f>
        <v>#VALUE!</v>
      </c>
      <c r="D51" t="e">
        <f>MID(_posts[[#This Row],[Name]], 9, 2)</f>
        <v>#VALUE!</v>
      </c>
      <c r="E51" t="e">
        <f t="shared" si="0"/>
        <v>#VALUE!</v>
      </c>
    </row>
    <row r="52" spans="1:5">
      <c r="A52" t="e">
        <f>MID(_posts[[#This Row],[Name]],12,LEN(_posts[[#This Row],[Name]])-(11+LEN(_posts[[#This Row],[Extension]])))</f>
        <v>#VALUE!</v>
      </c>
      <c r="B52" t="e">
        <f>MID(_posts[[#This Row],[Name]], 1, 4)</f>
        <v>#VALUE!</v>
      </c>
      <c r="C52" t="e">
        <f>MID(_posts[[#This Row],[Name]], 6, 2)</f>
        <v>#VALUE!</v>
      </c>
      <c r="D52" t="e">
        <f>MID(_posts[[#This Row],[Name]], 9, 2)</f>
        <v>#VALUE!</v>
      </c>
      <c r="E52" t="e">
        <f t="shared" si="0"/>
        <v>#VALUE!</v>
      </c>
    </row>
    <row r="53" spans="1:5">
      <c r="A53" t="e">
        <f>MID(_posts[[#This Row],[Name]],12,LEN(_posts[[#This Row],[Name]])-(11+LEN(_posts[[#This Row],[Extension]])))</f>
        <v>#VALUE!</v>
      </c>
      <c r="B53" t="e">
        <f>MID(_posts[[#This Row],[Name]], 1, 4)</f>
        <v>#VALUE!</v>
      </c>
      <c r="C53" t="e">
        <f>MID(_posts[[#This Row],[Name]], 6, 2)</f>
        <v>#VALUE!</v>
      </c>
      <c r="D53" t="e">
        <f>MID(_posts[[#This Row],[Name]], 9, 2)</f>
        <v>#VALUE!</v>
      </c>
      <c r="E53" t="e">
        <f t="shared" si="0"/>
        <v>#VALUE!</v>
      </c>
    </row>
    <row r="54" spans="1:5">
      <c r="A54" t="e">
        <f>MID(_posts[[#This Row],[Name]],12,LEN(_posts[[#This Row],[Name]])-(11+LEN(_posts[[#This Row],[Extension]])))</f>
        <v>#VALUE!</v>
      </c>
      <c r="B54" t="e">
        <f>MID(_posts[[#This Row],[Name]], 1, 4)</f>
        <v>#VALUE!</v>
      </c>
      <c r="C54" t="e">
        <f>MID(_posts[[#This Row],[Name]], 6, 2)</f>
        <v>#VALUE!</v>
      </c>
      <c r="D54" t="e">
        <f>MID(_posts[[#This Row],[Name]], 9, 2)</f>
        <v>#VALUE!</v>
      </c>
      <c r="E54" t="e">
        <f t="shared" si="0"/>
        <v>#VALUE!</v>
      </c>
    </row>
    <row r="55" spans="1:5">
      <c r="A55" t="e">
        <f>MID(_posts[[#This Row],[Name]],12,LEN(_posts[[#This Row],[Name]])-(11+LEN(_posts[[#This Row],[Extension]])))</f>
        <v>#VALUE!</v>
      </c>
      <c r="B55" t="e">
        <f>MID(_posts[[#This Row],[Name]], 1, 4)</f>
        <v>#VALUE!</v>
      </c>
      <c r="C55" t="e">
        <f>MID(_posts[[#This Row],[Name]], 6, 2)</f>
        <v>#VALUE!</v>
      </c>
      <c r="D55" t="e">
        <f>MID(_posts[[#This Row],[Name]], 9, 2)</f>
        <v>#VALUE!</v>
      </c>
      <c r="E55" t="e">
        <f t="shared" si="0"/>
        <v>#VALUE!</v>
      </c>
    </row>
    <row r="56" spans="1:5">
      <c r="A56" t="e">
        <f>MID(_posts[[#This Row],[Name]],12,LEN(_posts[[#This Row],[Name]])-(11+LEN(_posts[[#This Row],[Extension]])))</f>
        <v>#VALUE!</v>
      </c>
      <c r="B56" t="e">
        <f>MID(_posts[[#This Row],[Name]], 1, 4)</f>
        <v>#VALUE!</v>
      </c>
      <c r="C56" t="e">
        <f>MID(_posts[[#This Row],[Name]], 6, 2)</f>
        <v>#VALUE!</v>
      </c>
      <c r="D56" t="e">
        <f>MID(_posts[[#This Row],[Name]], 9, 2)</f>
        <v>#VALUE!</v>
      </c>
      <c r="E56" t="e">
        <f t="shared" si="0"/>
        <v>#VALUE!</v>
      </c>
    </row>
    <row r="57" spans="1:5">
      <c r="A57" t="e">
        <f>MID(_posts[[#This Row],[Name]],12,LEN(_posts[[#This Row],[Name]])-(11+LEN(_posts[[#This Row],[Extension]])))</f>
        <v>#VALUE!</v>
      </c>
      <c r="B57" t="e">
        <f>MID(_posts[[#This Row],[Name]], 1, 4)</f>
        <v>#VALUE!</v>
      </c>
      <c r="C57" t="e">
        <f>MID(_posts[[#This Row],[Name]], 6, 2)</f>
        <v>#VALUE!</v>
      </c>
      <c r="D57" t="e">
        <f>MID(_posts[[#This Row],[Name]], 9, 2)</f>
        <v>#VALUE!</v>
      </c>
      <c r="E57" t="e">
        <f t="shared" si="0"/>
        <v>#VALUE!</v>
      </c>
    </row>
    <row r="58" spans="1:5">
      <c r="A58" t="e">
        <f>MID(_posts[[#This Row],[Name]],12,LEN(_posts[[#This Row],[Name]])-(11+LEN(_posts[[#This Row],[Extension]])))</f>
        <v>#VALUE!</v>
      </c>
      <c r="B58" t="e">
        <f>MID(_posts[[#This Row],[Name]], 1, 4)</f>
        <v>#VALUE!</v>
      </c>
      <c r="C58" t="e">
        <f>MID(_posts[[#This Row],[Name]], 6, 2)</f>
        <v>#VALUE!</v>
      </c>
      <c r="D58" t="e">
        <f>MID(_posts[[#This Row],[Name]], 9, 2)</f>
        <v>#VALUE!</v>
      </c>
      <c r="E58" t="e">
        <f t="shared" si="0"/>
        <v>#VALUE!</v>
      </c>
    </row>
    <row r="59" spans="1:5">
      <c r="A59" t="e">
        <f>MID(_posts[[#This Row],[Name]],12,LEN(_posts[[#This Row],[Name]])-(11+LEN(_posts[[#This Row],[Extension]])))</f>
        <v>#VALUE!</v>
      </c>
      <c r="B59" t="e">
        <f>MID(_posts[[#This Row],[Name]], 1, 4)</f>
        <v>#VALUE!</v>
      </c>
      <c r="C59" t="e">
        <f>MID(_posts[[#This Row],[Name]], 6, 2)</f>
        <v>#VALUE!</v>
      </c>
      <c r="D59" t="e">
        <f>MID(_posts[[#This Row],[Name]], 9, 2)</f>
        <v>#VALUE!</v>
      </c>
      <c r="E59" t="e">
        <f t="shared" si="0"/>
        <v>#VALUE!</v>
      </c>
    </row>
    <row r="60" spans="1:5">
      <c r="A60" t="e">
        <f>MID(_posts[[#This Row],[Name]],12,LEN(_posts[[#This Row],[Name]])-(11+LEN(_posts[[#This Row],[Extension]])))</f>
        <v>#VALUE!</v>
      </c>
      <c r="B60" t="e">
        <f>MID(_posts[[#This Row],[Name]], 1, 4)</f>
        <v>#VALUE!</v>
      </c>
      <c r="C60" t="e">
        <f>MID(_posts[[#This Row],[Name]], 6, 2)</f>
        <v>#VALUE!</v>
      </c>
      <c r="D60" t="e">
        <f>MID(_posts[[#This Row],[Name]], 9, 2)</f>
        <v>#VALUE!</v>
      </c>
      <c r="E60" t="e">
        <f t="shared" si="0"/>
        <v>#VALUE!</v>
      </c>
    </row>
    <row r="61" spans="1:5">
      <c r="A61" t="e">
        <f>MID(_posts[[#This Row],[Name]],12,LEN(_posts[[#This Row],[Name]])-(11+LEN(_posts[[#This Row],[Extension]])))</f>
        <v>#VALUE!</v>
      </c>
      <c r="B61" t="e">
        <f>MID(_posts[[#This Row],[Name]], 1, 4)</f>
        <v>#VALUE!</v>
      </c>
      <c r="C61" t="e">
        <f>MID(_posts[[#This Row],[Name]], 6, 2)</f>
        <v>#VALUE!</v>
      </c>
      <c r="D61" t="e">
        <f>MID(_posts[[#This Row],[Name]], 9, 2)</f>
        <v>#VALUE!</v>
      </c>
      <c r="E61" t="e">
        <f t="shared" si="0"/>
        <v>#VALUE!</v>
      </c>
    </row>
    <row r="62" spans="1:5">
      <c r="A62" t="e">
        <f>MID(_posts[[#This Row],[Name]],12,LEN(_posts[[#This Row],[Name]])-(11+LEN(_posts[[#This Row],[Extension]])))</f>
        <v>#VALUE!</v>
      </c>
      <c r="B62" t="e">
        <f>MID(_posts[[#This Row],[Name]], 1, 4)</f>
        <v>#VALUE!</v>
      </c>
      <c r="C62" t="e">
        <f>MID(_posts[[#This Row],[Name]], 6, 2)</f>
        <v>#VALUE!</v>
      </c>
      <c r="D62" t="e">
        <f>MID(_posts[[#This Row],[Name]], 9, 2)</f>
        <v>#VALUE!</v>
      </c>
      <c r="E62" t="e">
        <f t="shared" si="0"/>
        <v>#VALUE!</v>
      </c>
    </row>
    <row r="63" spans="1:5">
      <c r="A63" t="e">
        <f>MID(_posts[[#This Row],[Name]],12,LEN(_posts[[#This Row],[Name]])-(11+LEN(_posts[[#This Row],[Extension]])))</f>
        <v>#VALUE!</v>
      </c>
      <c r="B63" t="e">
        <f>MID(_posts[[#This Row],[Name]], 1, 4)</f>
        <v>#VALUE!</v>
      </c>
      <c r="C63" t="e">
        <f>MID(_posts[[#This Row],[Name]], 6, 2)</f>
        <v>#VALUE!</v>
      </c>
      <c r="D63" t="e">
        <f>MID(_posts[[#This Row],[Name]], 9, 2)</f>
        <v>#VALUE!</v>
      </c>
      <c r="E63" t="e">
        <f t="shared" si="0"/>
        <v>#VALUE!</v>
      </c>
    </row>
    <row r="64" spans="1:5">
      <c r="A64" t="e">
        <f>MID(_posts[[#This Row],[Name]],12,LEN(_posts[[#This Row],[Name]])-(11+LEN(_posts[[#This Row],[Extension]])))</f>
        <v>#VALUE!</v>
      </c>
      <c r="B64" t="e">
        <f>MID(_posts[[#This Row],[Name]], 1, 4)</f>
        <v>#VALUE!</v>
      </c>
      <c r="C64" t="e">
        <f>MID(_posts[[#This Row],[Name]], 6, 2)</f>
        <v>#VALUE!</v>
      </c>
      <c r="D64" t="e">
        <f>MID(_posts[[#This Row],[Name]], 9, 2)</f>
        <v>#VALUE!</v>
      </c>
      <c r="E64" t="e">
        <f t="shared" si="0"/>
        <v>#VALUE!</v>
      </c>
    </row>
    <row r="65" spans="1:5">
      <c r="A65" t="e">
        <f>MID(_posts[[#This Row],[Name]],12,LEN(_posts[[#This Row],[Name]])-(11+LEN(_posts[[#This Row],[Extension]])))</f>
        <v>#VALUE!</v>
      </c>
      <c r="B65" t="e">
        <f>MID(_posts[[#This Row],[Name]], 1, 4)</f>
        <v>#VALUE!</v>
      </c>
      <c r="C65" t="e">
        <f>MID(_posts[[#This Row],[Name]], 6, 2)</f>
        <v>#VALUE!</v>
      </c>
      <c r="D65" t="e">
        <f>MID(_posts[[#This Row],[Name]], 9, 2)</f>
        <v>#VALUE!</v>
      </c>
      <c r="E65" t="e">
        <f t="shared" si="0"/>
        <v>#VALUE!</v>
      </c>
    </row>
    <row r="66" spans="1:5">
      <c r="A66" t="e">
        <f>MID(_posts[[#This Row],[Name]],12,LEN(_posts[[#This Row],[Name]])-(11+LEN(_posts[[#This Row],[Extension]])))</f>
        <v>#VALUE!</v>
      </c>
      <c r="B66" t="e">
        <f>MID(_posts[[#This Row],[Name]], 1, 4)</f>
        <v>#VALUE!</v>
      </c>
      <c r="C66" t="e">
        <f>MID(_posts[[#This Row],[Name]], 6, 2)</f>
        <v>#VALUE!</v>
      </c>
      <c r="D66" t="e">
        <f>MID(_posts[[#This Row],[Name]], 9, 2)</f>
        <v>#VALUE!</v>
      </c>
      <c r="E66" t="e">
        <f t="shared" si="0"/>
        <v>#VALUE!</v>
      </c>
    </row>
    <row r="67" spans="1:5">
      <c r="A67" t="e">
        <f>MID(_posts[[#This Row],[Name]],12,LEN(_posts[[#This Row],[Name]])-(11+LEN(_posts[[#This Row],[Extension]])))</f>
        <v>#VALUE!</v>
      </c>
      <c r="B67" t="e">
        <f>MID(_posts[[#This Row],[Name]], 1, 4)</f>
        <v>#VALUE!</v>
      </c>
      <c r="C67" t="e">
        <f>MID(_posts[[#This Row],[Name]], 6, 2)</f>
        <v>#VALUE!</v>
      </c>
      <c r="D67" t="e">
        <f>MID(_posts[[#This Row],[Name]], 9, 2)</f>
        <v>#VALUE!</v>
      </c>
      <c r="E67" t="e">
        <f t="shared" ref="E67:E101" si="1">_xlfn.CONCAT("post/", B67, "/", C67, "/", D67, "/", A67, ".html")</f>
        <v>#VALUE!</v>
      </c>
    </row>
    <row r="68" spans="1:5">
      <c r="A68" t="e">
        <f>MID(_posts[[#This Row],[Name]],12,LEN(_posts[[#This Row],[Name]])-(11+LEN(_posts[[#This Row],[Extension]])))</f>
        <v>#VALUE!</v>
      </c>
      <c r="B68" t="e">
        <f>MID(_posts[[#This Row],[Name]], 1, 4)</f>
        <v>#VALUE!</v>
      </c>
      <c r="C68" t="e">
        <f>MID(_posts[[#This Row],[Name]], 6, 2)</f>
        <v>#VALUE!</v>
      </c>
      <c r="D68" t="e">
        <f>MID(_posts[[#This Row],[Name]], 9, 2)</f>
        <v>#VALUE!</v>
      </c>
      <c r="E68" t="e">
        <f t="shared" si="1"/>
        <v>#VALUE!</v>
      </c>
    </row>
    <row r="69" spans="1:5">
      <c r="A69" t="e">
        <f>MID(_posts[[#This Row],[Name]],12,LEN(_posts[[#This Row],[Name]])-(11+LEN(_posts[[#This Row],[Extension]])))</f>
        <v>#VALUE!</v>
      </c>
      <c r="B69" t="e">
        <f>MID(_posts[[#This Row],[Name]], 1, 4)</f>
        <v>#VALUE!</v>
      </c>
      <c r="C69" t="e">
        <f>MID(_posts[[#This Row],[Name]], 6, 2)</f>
        <v>#VALUE!</v>
      </c>
      <c r="D69" t="e">
        <f>MID(_posts[[#This Row],[Name]], 9, 2)</f>
        <v>#VALUE!</v>
      </c>
      <c r="E69" t="e">
        <f t="shared" si="1"/>
        <v>#VALUE!</v>
      </c>
    </row>
    <row r="70" spans="1:5">
      <c r="A70" t="e">
        <f>MID(_posts[[#This Row],[Name]],12,LEN(_posts[[#This Row],[Name]])-(11+LEN(_posts[[#This Row],[Extension]])))</f>
        <v>#VALUE!</v>
      </c>
      <c r="B70" t="e">
        <f>MID(_posts[[#This Row],[Name]], 1, 4)</f>
        <v>#VALUE!</v>
      </c>
      <c r="C70" t="e">
        <f>MID(_posts[[#This Row],[Name]], 6, 2)</f>
        <v>#VALUE!</v>
      </c>
      <c r="D70" t="e">
        <f>MID(_posts[[#This Row],[Name]], 9, 2)</f>
        <v>#VALUE!</v>
      </c>
      <c r="E70" t="e">
        <f t="shared" si="1"/>
        <v>#VALUE!</v>
      </c>
    </row>
    <row r="71" spans="1:5">
      <c r="A71" t="e">
        <f>MID(_posts[[#This Row],[Name]],12,LEN(_posts[[#This Row],[Name]])-(11+LEN(_posts[[#This Row],[Extension]])))</f>
        <v>#VALUE!</v>
      </c>
      <c r="B71" t="e">
        <f>MID(_posts[[#This Row],[Name]], 1, 4)</f>
        <v>#VALUE!</v>
      </c>
      <c r="C71" t="e">
        <f>MID(_posts[[#This Row],[Name]], 6, 2)</f>
        <v>#VALUE!</v>
      </c>
      <c r="D71" t="e">
        <f>MID(_posts[[#This Row],[Name]], 9, 2)</f>
        <v>#VALUE!</v>
      </c>
      <c r="E71" t="e">
        <f t="shared" si="1"/>
        <v>#VALUE!</v>
      </c>
    </row>
    <row r="72" spans="1:5">
      <c r="A72" t="e">
        <f>MID(_posts[[#This Row],[Name]],12,LEN(_posts[[#This Row],[Name]])-(11+LEN(_posts[[#This Row],[Extension]])))</f>
        <v>#VALUE!</v>
      </c>
      <c r="B72" t="e">
        <f>MID(_posts[[#This Row],[Name]], 1, 4)</f>
        <v>#VALUE!</v>
      </c>
      <c r="C72" t="e">
        <f>MID(_posts[[#This Row],[Name]], 6, 2)</f>
        <v>#VALUE!</v>
      </c>
      <c r="D72" t="e">
        <f>MID(_posts[[#This Row],[Name]], 9, 2)</f>
        <v>#VALUE!</v>
      </c>
      <c r="E72" t="e">
        <f t="shared" si="1"/>
        <v>#VALUE!</v>
      </c>
    </row>
    <row r="73" spans="1:5">
      <c r="A73" t="e">
        <f>MID(_posts[[#This Row],[Name]],12,LEN(_posts[[#This Row],[Name]])-(11+LEN(_posts[[#This Row],[Extension]])))</f>
        <v>#VALUE!</v>
      </c>
      <c r="B73" t="e">
        <f>MID(_posts[[#This Row],[Name]], 1, 4)</f>
        <v>#VALUE!</v>
      </c>
      <c r="C73" t="e">
        <f>MID(_posts[[#This Row],[Name]], 6, 2)</f>
        <v>#VALUE!</v>
      </c>
      <c r="D73" t="e">
        <f>MID(_posts[[#This Row],[Name]], 9, 2)</f>
        <v>#VALUE!</v>
      </c>
      <c r="E73" t="e">
        <f t="shared" si="1"/>
        <v>#VALUE!</v>
      </c>
    </row>
    <row r="74" spans="1:5">
      <c r="A74" t="e">
        <f>MID(_posts[[#This Row],[Name]],12,LEN(_posts[[#This Row],[Name]])-(11+LEN(_posts[[#This Row],[Extension]])))</f>
        <v>#VALUE!</v>
      </c>
      <c r="B74" t="e">
        <f>MID(_posts[[#This Row],[Name]], 1, 4)</f>
        <v>#VALUE!</v>
      </c>
      <c r="C74" t="e">
        <f>MID(_posts[[#This Row],[Name]], 6, 2)</f>
        <v>#VALUE!</v>
      </c>
      <c r="D74" t="e">
        <f>MID(_posts[[#This Row],[Name]], 9, 2)</f>
        <v>#VALUE!</v>
      </c>
      <c r="E74" t="e">
        <f t="shared" si="1"/>
        <v>#VALUE!</v>
      </c>
    </row>
    <row r="75" spans="1:5">
      <c r="A75" t="e">
        <f>MID(_posts[[#This Row],[Name]],12,LEN(_posts[[#This Row],[Name]])-(11+LEN(_posts[[#This Row],[Extension]])))</f>
        <v>#VALUE!</v>
      </c>
      <c r="B75" t="e">
        <f>MID(_posts[[#This Row],[Name]], 1, 4)</f>
        <v>#VALUE!</v>
      </c>
      <c r="C75" t="e">
        <f>MID(_posts[[#This Row],[Name]], 6, 2)</f>
        <v>#VALUE!</v>
      </c>
      <c r="D75" t="e">
        <f>MID(_posts[[#This Row],[Name]], 9, 2)</f>
        <v>#VALUE!</v>
      </c>
      <c r="E75" t="e">
        <f t="shared" si="1"/>
        <v>#VALUE!</v>
      </c>
    </row>
    <row r="76" spans="1:5">
      <c r="A76" t="e">
        <f>MID(_posts[[#This Row],[Name]],12,LEN(_posts[[#This Row],[Name]])-(11+LEN(_posts[[#This Row],[Extension]])))</f>
        <v>#VALUE!</v>
      </c>
      <c r="B76" t="e">
        <f>MID(_posts[[#This Row],[Name]], 1, 4)</f>
        <v>#VALUE!</v>
      </c>
      <c r="C76" t="e">
        <f>MID(_posts[[#This Row],[Name]], 6, 2)</f>
        <v>#VALUE!</v>
      </c>
      <c r="D76" t="e">
        <f>MID(_posts[[#This Row],[Name]], 9, 2)</f>
        <v>#VALUE!</v>
      </c>
      <c r="E76" t="e">
        <f t="shared" si="1"/>
        <v>#VALUE!</v>
      </c>
    </row>
    <row r="77" spans="1:5">
      <c r="A77" t="e">
        <f>MID(_posts[[#This Row],[Name]],12,LEN(_posts[[#This Row],[Name]])-(11+LEN(_posts[[#This Row],[Extension]])))</f>
        <v>#VALUE!</v>
      </c>
      <c r="B77" t="e">
        <f>MID(_posts[[#This Row],[Name]], 1, 4)</f>
        <v>#VALUE!</v>
      </c>
      <c r="C77" t="e">
        <f>MID(_posts[[#This Row],[Name]], 6, 2)</f>
        <v>#VALUE!</v>
      </c>
      <c r="D77" t="e">
        <f>MID(_posts[[#This Row],[Name]], 9, 2)</f>
        <v>#VALUE!</v>
      </c>
      <c r="E77" t="e">
        <f t="shared" si="1"/>
        <v>#VALUE!</v>
      </c>
    </row>
    <row r="78" spans="1:5">
      <c r="A78" t="e">
        <f>MID(_posts[[#This Row],[Name]],12,LEN(_posts[[#This Row],[Name]])-(11+LEN(_posts[[#This Row],[Extension]])))</f>
        <v>#VALUE!</v>
      </c>
      <c r="B78" t="e">
        <f>MID(_posts[[#This Row],[Name]], 1, 4)</f>
        <v>#VALUE!</v>
      </c>
      <c r="C78" t="e">
        <f>MID(_posts[[#This Row],[Name]], 6, 2)</f>
        <v>#VALUE!</v>
      </c>
      <c r="D78" t="e">
        <f>MID(_posts[[#This Row],[Name]], 9, 2)</f>
        <v>#VALUE!</v>
      </c>
      <c r="E78" t="e">
        <f t="shared" si="1"/>
        <v>#VALUE!</v>
      </c>
    </row>
    <row r="79" spans="1:5">
      <c r="A79" t="e">
        <f>MID(_posts[[#This Row],[Name]],12,LEN(_posts[[#This Row],[Name]])-(11+LEN(_posts[[#This Row],[Extension]])))</f>
        <v>#VALUE!</v>
      </c>
      <c r="B79" t="e">
        <f>MID(_posts[[#This Row],[Name]], 1, 4)</f>
        <v>#VALUE!</v>
      </c>
      <c r="C79" t="e">
        <f>MID(_posts[[#This Row],[Name]], 6, 2)</f>
        <v>#VALUE!</v>
      </c>
      <c r="D79" t="e">
        <f>MID(_posts[[#This Row],[Name]], 9, 2)</f>
        <v>#VALUE!</v>
      </c>
      <c r="E79" t="e">
        <f t="shared" si="1"/>
        <v>#VALUE!</v>
      </c>
    </row>
    <row r="80" spans="1:5">
      <c r="A80" t="e">
        <f>MID(_posts[[#This Row],[Name]],12,LEN(_posts[[#This Row],[Name]])-(11+LEN(_posts[[#This Row],[Extension]])))</f>
        <v>#VALUE!</v>
      </c>
      <c r="B80" t="e">
        <f>MID(_posts[[#This Row],[Name]], 1, 4)</f>
        <v>#VALUE!</v>
      </c>
      <c r="C80" t="e">
        <f>MID(_posts[[#This Row],[Name]], 6, 2)</f>
        <v>#VALUE!</v>
      </c>
      <c r="D80" t="e">
        <f>MID(_posts[[#This Row],[Name]], 9, 2)</f>
        <v>#VALUE!</v>
      </c>
      <c r="E80" t="e">
        <f t="shared" si="1"/>
        <v>#VALUE!</v>
      </c>
    </row>
    <row r="81" spans="1:5">
      <c r="A81" t="e">
        <f>MID(_posts[[#This Row],[Name]],12,LEN(_posts[[#This Row],[Name]])-(11+LEN(_posts[[#This Row],[Extension]])))</f>
        <v>#VALUE!</v>
      </c>
      <c r="B81" t="e">
        <f>MID(_posts[[#This Row],[Name]], 1, 4)</f>
        <v>#VALUE!</v>
      </c>
      <c r="C81" t="e">
        <f>MID(_posts[[#This Row],[Name]], 6, 2)</f>
        <v>#VALUE!</v>
      </c>
      <c r="D81" t="e">
        <f>MID(_posts[[#This Row],[Name]], 9, 2)</f>
        <v>#VALUE!</v>
      </c>
      <c r="E81" t="e">
        <f t="shared" si="1"/>
        <v>#VALUE!</v>
      </c>
    </row>
    <row r="82" spans="1:5">
      <c r="A82" t="e">
        <f>MID(_posts[[#This Row],[Name]],12,LEN(_posts[[#This Row],[Name]])-(11+LEN(_posts[[#This Row],[Extension]])))</f>
        <v>#VALUE!</v>
      </c>
      <c r="B82" t="e">
        <f>MID(_posts[[#This Row],[Name]], 1, 4)</f>
        <v>#VALUE!</v>
      </c>
      <c r="C82" t="e">
        <f>MID(_posts[[#This Row],[Name]], 6, 2)</f>
        <v>#VALUE!</v>
      </c>
      <c r="D82" t="e">
        <f>MID(_posts[[#This Row],[Name]], 9, 2)</f>
        <v>#VALUE!</v>
      </c>
      <c r="E82" t="e">
        <f t="shared" si="1"/>
        <v>#VALUE!</v>
      </c>
    </row>
    <row r="83" spans="1:5">
      <c r="A83" t="e">
        <f>MID(_posts[[#This Row],[Name]],12,LEN(_posts[[#This Row],[Name]])-(11+LEN(_posts[[#This Row],[Extension]])))</f>
        <v>#VALUE!</v>
      </c>
      <c r="B83" t="e">
        <f>MID(_posts[[#This Row],[Name]], 1, 4)</f>
        <v>#VALUE!</v>
      </c>
      <c r="C83" t="e">
        <f>MID(_posts[[#This Row],[Name]], 6, 2)</f>
        <v>#VALUE!</v>
      </c>
      <c r="D83" t="e">
        <f>MID(_posts[[#This Row],[Name]], 9, 2)</f>
        <v>#VALUE!</v>
      </c>
      <c r="E83" t="e">
        <f t="shared" si="1"/>
        <v>#VALUE!</v>
      </c>
    </row>
    <row r="84" spans="1:5">
      <c r="A84" t="e">
        <f>MID(_posts[[#This Row],[Name]],12,LEN(_posts[[#This Row],[Name]])-(11+LEN(_posts[[#This Row],[Extension]])))</f>
        <v>#VALUE!</v>
      </c>
      <c r="B84" t="e">
        <f>MID(_posts[[#This Row],[Name]], 1, 4)</f>
        <v>#VALUE!</v>
      </c>
      <c r="C84" t="e">
        <f>MID(_posts[[#This Row],[Name]], 6, 2)</f>
        <v>#VALUE!</v>
      </c>
      <c r="D84" t="e">
        <f>MID(_posts[[#This Row],[Name]], 9, 2)</f>
        <v>#VALUE!</v>
      </c>
      <c r="E84" t="e">
        <f t="shared" si="1"/>
        <v>#VALUE!</v>
      </c>
    </row>
    <row r="85" spans="1:5">
      <c r="A85" t="e">
        <f>MID(_posts[[#This Row],[Name]],12,LEN(_posts[[#This Row],[Name]])-(11+LEN(_posts[[#This Row],[Extension]])))</f>
        <v>#VALUE!</v>
      </c>
      <c r="B85" t="e">
        <f>MID(_posts[[#This Row],[Name]], 1, 4)</f>
        <v>#VALUE!</v>
      </c>
      <c r="C85" t="e">
        <f>MID(_posts[[#This Row],[Name]], 6, 2)</f>
        <v>#VALUE!</v>
      </c>
      <c r="D85" t="e">
        <f>MID(_posts[[#This Row],[Name]], 9, 2)</f>
        <v>#VALUE!</v>
      </c>
      <c r="E85" t="e">
        <f t="shared" si="1"/>
        <v>#VALUE!</v>
      </c>
    </row>
    <row r="86" spans="1:5">
      <c r="A86" t="e">
        <f>MID(_posts[[#This Row],[Name]],12,LEN(_posts[[#This Row],[Name]])-(11+LEN(_posts[[#This Row],[Extension]])))</f>
        <v>#VALUE!</v>
      </c>
      <c r="B86" t="e">
        <f>MID(_posts[[#This Row],[Name]], 1, 4)</f>
        <v>#VALUE!</v>
      </c>
      <c r="C86" t="e">
        <f>MID(_posts[[#This Row],[Name]], 6, 2)</f>
        <v>#VALUE!</v>
      </c>
      <c r="D86" t="e">
        <f>MID(_posts[[#This Row],[Name]], 9, 2)</f>
        <v>#VALUE!</v>
      </c>
      <c r="E86" t="e">
        <f t="shared" si="1"/>
        <v>#VALUE!</v>
      </c>
    </row>
    <row r="87" spans="1:5">
      <c r="A87" t="e">
        <f>MID(_posts[[#This Row],[Name]],12,LEN(_posts[[#This Row],[Name]])-(11+LEN(_posts[[#This Row],[Extension]])))</f>
        <v>#VALUE!</v>
      </c>
      <c r="B87" t="e">
        <f>MID(_posts[[#This Row],[Name]], 1, 4)</f>
        <v>#VALUE!</v>
      </c>
      <c r="C87" t="e">
        <f>MID(_posts[[#This Row],[Name]], 6, 2)</f>
        <v>#VALUE!</v>
      </c>
      <c r="D87" t="e">
        <f>MID(_posts[[#This Row],[Name]], 9, 2)</f>
        <v>#VALUE!</v>
      </c>
      <c r="E87" t="e">
        <f t="shared" si="1"/>
        <v>#VALUE!</v>
      </c>
    </row>
    <row r="88" spans="1:5">
      <c r="A88" t="e">
        <f>MID(_posts[[#This Row],[Name]],12,LEN(_posts[[#This Row],[Name]])-(11+LEN(_posts[[#This Row],[Extension]])))</f>
        <v>#VALUE!</v>
      </c>
      <c r="B88" t="e">
        <f>MID(_posts[[#This Row],[Name]], 1, 4)</f>
        <v>#VALUE!</v>
      </c>
      <c r="C88" t="e">
        <f>MID(_posts[[#This Row],[Name]], 6, 2)</f>
        <v>#VALUE!</v>
      </c>
      <c r="D88" t="e">
        <f>MID(_posts[[#This Row],[Name]], 9, 2)</f>
        <v>#VALUE!</v>
      </c>
      <c r="E88" t="e">
        <f t="shared" si="1"/>
        <v>#VALUE!</v>
      </c>
    </row>
    <row r="89" spans="1:5">
      <c r="A89" t="e">
        <f>MID(_posts[[#This Row],[Name]],12,LEN(_posts[[#This Row],[Name]])-(11+LEN(_posts[[#This Row],[Extension]])))</f>
        <v>#VALUE!</v>
      </c>
      <c r="B89" t="e">
        <f>MID(_posts[[#This Row],[Name]], 1, 4)</f>
        <v>#VALUE!</v>
      </c>
      <c r="C89" t="e">
        <f>MID(_posts[[#This Row],[Name]], 6, 2)</f>
        <v>#VALUE!</v>
      </c>
      <c r="D89" t="e">
        <f>MID(_posts[[#This Row],[Name]], 9, 2)</f>
        <v>#VALUE!</v>
      </c>
      <c r="E89" t="e">
        <f t="shared" si="1"/>
        <v>#VALUE!</v>
      </c>
    </row>
    <row r="90" spans="1:5">
      <c r="A90" t="e">
        <f>MID(_posts[[#This Row],[Name]],12,LEN(_posts[[#This Row],[Name]])-(11+LEN(_posts[[#This Row],[Extension]])))</f>
        <v>#VALUE!</v>
      </c>
      <c r="B90" t="e">
        <f>MID(_posts[[#This Row],[Name]], 1, 4)</f>
        <v>#VALUE!</v>
      </c>
      <c r="C90" t="e">
        <f>MID(_posts[[#This Row],[Name]], 6, 2)</f>
        <v>#VALUE!</v>
      </c>
      <c r="D90" t="e">
        <f>MID(_posts[[#This Row],[Name]], 9, 2)</f>
        <v>#VALUE!</v>
      </c>
      <c r="E90" t="e">
        <f t="shared" si="1"/>
        <v>#VALUE!</v>
      </c>
    </row>
    <row r="91" spans="1:5">
      <c r="A91" t="e">
        <f>MID(_posts[[#This Row],[Name]],12,LEN(_posts[[#This Row],[Name]])-(11+LEN(_posts[[#This Row],[Extension]])))</f>
        <v>#VALUE!</v>
      </c>
      <c r="B91" t="e">
        <f>MID(_posts[[#This Row],[Name]], 1, 4)</f>
        <v>#VALUE!</v>
      </c>
      <c r="C91" t="e">
        <f>MID(_posts[[#This Row],[Name]], 6, 2)</f>
        <v>#VALUE!</v>
      </c>
      <c r="D91" t="e">
        <f>MID(_posts[[#This Row],[Name]], 9, 2)</f>
        <v>#VALUE!</v>
      </c>
      <c r="E91" t="e">
        <f t="shared" si="1"/>
        <v>#VALUE!</v>
      </c>
    </row>
    <row r="92" spans="1:5">
      <c r="A92" t="e">
        <f>MID(_posts[[#This Row],[Name]],12,LEN(_posts[[#This Row],[Name]])-(11+LEN(_posts[[#This Row],[Extension]])))</f>
        <v>#VALUE!</v>
      </c>
      <c r="B92" t="e">
        <f>MID(_posts[[#This Row],[Name]], 1, 4)</f>
        <v>#VALUE!</v>
      </c>
      <c r="C92" t="e">
        <f>MID(_posts[[#This Row],[Name]], 6, 2)</f>
        <v>#VALUE!</v>
      </c>
      <c r="D92" t="e">
        <f>MID(_posts[[#This Row],[Name]], 9, 2)</f>
        <v>#VALUE!</v>
      </c>
      <c r="E92" t="e">
        <f t="shared" si="1"/>
        <v>#VALUE!</v>
      </c>
    </row>
    <row r="93" spans="1:5">
      <c r="A93" t="e">
        <f>MID(_posts[[#This Row],[Name]],12,LEN(_posts[[#This Row],[Name]])-(11+LEN(_posts[[#This Row],[Extension]])))</f>
        <v>#VALUE!</v>
      </c>
      <c r="B93" t="e">
        <f>MID(_posts[[#This Row],[Name]], 1, 4)</f>
        <v>#VALUE!</v>
      </c>
      <c r="C93" t="e">
        <f>MID(_posts[[#This Row],[Name]], 6, 2)</f>
        <v>#VALUE!</v>
      </c>
      <c r="D93" t="e">
        <f>MID(_posts[[#This Row],[Name]], 9, 2)</f>
        <v>#VALUE!</v>
      </c>
      <c r="E93" t="e">
        <f t="shared" si="1"/>
        <v>#VALUE!</v>
      </c>
    </row>
    <row r="94" spans="1:5">
      <c r="A94" t="e">
        <f>MID(_posts[[#This Row],[Name]],12,LEN(_posts[[#This Row],[Name]])-(11+LEN(_posts[[#This Row],[Extension]])))</f>
        <v>#VALUE!</v>
      </c>
      <c r="B94" t="e">
        <f>MID(_posts[[#This Row],[Name]], 1, 4)</f>
        <v>#VALUE!</v>
      </c>
      <c r="C94" t="e">
        <f>MID(_posts[[#This Row],[Name]], 6, 2)</f>
        <v>#VALUE!</v>
      </c>
      <c r="D94" t="e">
        <f>MID(_posts[[#This Row],[Name]], 9, 2)</f>
        <v>#VALUE!</v>
      </c>
      <c r="E94" t="e">
        <f t="shared" si="1"/>
        <v>#VALUE!</v>
      </c>
    </row>
    <row r="95" spans="1:5">
      <c r="A95" t="e">
        <f>MID(_posts[[#This Row],[Name]],12,LEN(_posts[[#This Row],[Name]])-(11+LEN(_posts[[#This Row],[Extension]])))</f>
        <v>#VALUE!</v>
      </c>
      <c r="B95" t="e">
        <f>MID(_posts[[#This Row],[Name]], 1, 4)</f>
        <v>#VALUE!</v>
      </c>
      <c r="C95" t="e">
        <f>MID(_posts[[#This Row],[Name]], 6, 2)</f>
        <v>#VALUE!</v>
      </c>
      <c r="D95" t="e">
        <f>MID(_posts[[#This Row],[Name]], 9, 2)</f>
        <v>#VALUE!</v>
      </c>
      <c r="E95" t="e">
        <f t="shared" si="1"/>
        <v>#VALUE!</v>
      </c>
    </row>
    <row r="96" spans="1:5">
      <c r="A96" t="e">
        <f>MID(_posts[[#This Row],[Name]],12,LEN(_posts[[#This Row],[Name]])-(11+LEN(_posts[[#This Row],[Extension]])))</f>
        <v>#VALUE!</v>
      </c>
      <c r="B96" t="e">
        <f>MID(_posts[[#This Row],[Name]], 1, 4)</f>
        <v>#VALUE!</v>
      </c>
      <c r="C96" t="e">
        <f>MID(_posts[[#This Row],[Name]], 6, 2)</f>
        <v>#VALUE!</v>
      </c>
      <c r="D96" t="e">
        <f>MID(_posts[[#This Row],[Name]], 9, 2)</f>
        <v>#VALUE!</v>
      </c>
      <c r="E96" t="e">
        <f t="shared" si="1"/>
        <v>#VALUE!</v>
      </c>
    </row>
    <row r="97" spans="1:5">
      <c r="A97" t="e">
        <f>MID(_posts[[#This Row],[Name]],12,LEN(_posts[[#This Row],[Name]])-(11+LEN(_posts[[#This Row],[Extension]])))</f>
        <v>#VALUE!</v>
      </c>
      <c r="B97" t="e">
        <f>MID(_posts[[#This Row],[Name]], 1, 4)</f>
        <v>#VALUE!</v>
      </c>
      <c r="C97" t="e">
        <f>MID(_posts[[#This Row],[Name]], 6, 2)</f>
        <v>#VALUE!</v>
      </c>
      <c r="D97" t="e">
        <f>MID(_posts[[#This Row],[Name]], 9, 2)</f>
        <v>#VALUE!</v>
      </c>
      <c r="E97" t="e">
        <f t="shared" si="1"/>
        <v>#VALUE!</v>
      </c>
    </row>
    <row r="98" spans="1:5">
      <c r="A98" t="e">
        <f>MID(_posts[[#This Row],[Name]],12,LEN(_posts[[#This Row],[Name]])-(11+LEN(_posts[[#This Row],[Extension]])))</f>
        <v>#VALUE!</v>
      </c>
      <c r="B98" t="e">
        <f>MID(_posts[[#This Row],[Name]], 1, 4)</f>
        <v>#VALUE!</v>
      </c>
      <c r="C98" t="e">
        <f>MID(_posts[[#This Row],[Name]], 6, 2)</f>
        <v>#VALUE!</v>
      </c>
      <c r="D98" t="e">
        <f>MID(_posts[[#This Row],[Name]], 9, 2)</f>
        <v>#VALUE!</v>
      </c>
      <c r="E98" t="e">
        <f t="shared" si="1"/>
        <v>#VALUE!</v>
      </c>
    </row>
    <row r="99" spans="1:5">
      <c r="A99" t="e">
        <f>MID(_posts[[#This Row],[Name]],12,LEN(_posts[[#This Row],[Name]])-(11+LEN(_posts[[#This Row],[Extension]])))</f>
        <v>#VALUE!</v>
      </c>
      <c r="B99" t="e">
        <f>MID(_posts[[#This Row],[Name]], 1, 4)</f>
        <v>#VALUE!</v>
      </c>
      <c r="C99" t="e">
        <f>MID(_posts[[#This Row],[Name]], 6, 2)</f>
        <v>#VALUE!</v>
      </c>
      <c r="D99" t="e">
        <f>MID(_posts[[#This Row],[Name]], 9, 2)</f>
        <v>#VALUE!</v>
      </c>
      <c r="E99" t="e">
        <f t="shared" si="1"/>
        <v>#VALUE!</v>
      </c>
    </row>
    <row r="100" spans="1:5">
      <c r="A100" t="e">
        <f>MID(_posts[[#This Row],[Name]],12,LEN(_posts[[#This Row],[Name]])-(11+LEN(_posts[[#This Row],[Extension]])))</f>
        <v>#VALUE!</v>
      </c>
      <c r="B100" t="e">
        <f>MID(_posts[[#This Row],[Name]], 1, 4)</f>
        <v>#VALUE!</v>
      </c>
      <c r="C100" t="e">
        <f>MID(_posts[[#This Row],[Name]], 6, 2)</f>
        <v>#VALUE!</v>
      </c>
      <c r="D100" t="e">
        <f>MID(_posts[[#This Row],[Name]], 9, 2)</f>
        <v>#VALUE!</v>
      </c>
      <c r="E100" t="e">
        <f t="shared" si="1"/>
        <v>#VALUE!</v>
      </c>
    </row>
    <row r="101" spans="1:5">
      <c r="A101" t="e">
        <f>MID(_posts[[#This Row],[Name]],12,LEN(_posts[[#This Row],[Name]])-(11+LEN(_posts[[#This Row],[Extension]])))</f>
        <v>#VALUE!</v>
      </c>
      <c r="B101" t="e">
        <f>MID(_posts[[#This Row],[Name]], 1, 4)</f>
        <v>#VALUE!</v>
      </c>
      <c r="C101" t="e">
        <f>MID(_posts[[#This Row],[Name]], 6, 2)</f>
        <v>#VALUE!</v>
      </c>
      <c r="D101" t="e">
        <f>MID(_posts[[#This Row],[Name]], 9, 2)</f>
        <v>#VALUE!</v>
      </c>
      <c r="E101" t="e">
        <f t="shared" si="1"/>
        <v>#VALUE!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89D44-B2C1-455A-A8F9-80E13170C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database</vt:lpstr>
      <vt:lpstr>common</vt:lpstr>
      <vt:lpstr>calc</vt:lpstr>
      <vt:lpstr>_posts</vt:lpstr>
      <vt:lpstr>post-link-extract</vt:lpstr>
      <vt:lpstr>current_path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윤식 조</cp:lastModifiedBy>
  <dcterms:modified xsi:type="dcterms:W3CDTF">2024-01-13T22:07:13Z</dcterms:modified>
</cp:coreProperties>
</file>