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130" windowHeight="8010" activeTab="1"/>
  </bookViews>
  <sheets>
    <sheet name="GUPS" sheetId="1" r:id="rId1"/>
    <sheet name="STREAM" sheetId="2" r:id="rId2"/>
  </sheets>
  <calcPr calcId="152511"/>
</workbook>
</file>

<file path=xl/calcChain.xml><?xml version="1.0" encoding="utf-8"?>
<calcChain xmlns="http://schemas.openxmlformats.org/spreadsheetml/2006/main">
  <c r="B5" i="2" l="1"/>
  <c r="C3" i="2"/>
  <c r="D3" i="2" s="1"/>
  <c r="D5" i="2" s="1"/>
  <c r="B1" i="2"/>
  <c r="B4" i="1"/>
  <c r="C3" i="1"/>
  <c r="D3" i="1" s="1"/>
  <c r="B1" i="1"/>
  <c r="C5" i="2" l="1"/>
  <c r="E3" i="2"/>
  <c r="E5" i="2" s="1"/>
  <c r="D1" i="2"/>
  <c r="C1" i="2"/>
  <c r="D4" i="1"/>
  <c r="E3" i="1"/>
  <c r="D1" i="1"/>
  <c r="C4" i="1"/>
  <c r="C1" i="1"/>
  <c r="F3" i="2" l="1"/>
  <c r="F5" i="2" s="1"/>
  <c r="E1" i="2"/>
  <c r="F3" i="1"/>
  <c r="E1" i="1"/>
  <c r="E4" i="1"/>
  <c r="G3" i="2" l="1"/>
  <c r="G5" i="2" s="1"/>
  <c r="F1" i="2"/>
  <c r="F4" i="1"/>
  <c r="G3" i="1"/>
  <c r="F1" i="1"/>
  <c r="H3" i="2" l="1"/>
  <c r="H5" i="2" s="1"/>
  <c r="G1" i="2"/>
  <c r="H3" i="1"/>
  <c r="G1" i="1"/>
  <c r="G4" i="1"/>
  <c r="I3" i="2" l="1"/>
  <c r="I5" i="2" s="1"/>
  <c r="H1" i="2"/>
  <c r="H4" i="1"/>
  <c r="I3" i="1"/>
  <c r="H1" i="1"/>
  <c r="J3" i="2" l="1"/>
  <c r="J5" i="2" s="1"/>
  <c r="I1" i="2"/>
  <c r="J3" i="1"/>
  <c r="I1" i="1"/>
  <c r="I4" i="1"/>
  <c r="K3" i="2" l="1"/>
  <c r="K5" i="2" s="1"/>
  <c r="J1" i="2"/>
  <c r="J4" i="1"/>
  <c r="K3" i="1"/>
  <c r="J1" i="1"/>
  <c r="L3" i="2" l="1"/>
  <c r="L5" i="2" s="1"/>
  <c r="K1" i="2"/>
  <c r="L3" i="1"/>
  <c r="K1" i="1"/>
  <c r="K4" i="1"/>
  <c r="M3" i="2" l="1"/>
  <c r="L1" i="2"/>
  <c r="L4" i="1"/>
  <c r="M3" i="1"/>
  <c r="L1" i="1"/>
  <c r="M5" i="2" l="1"/>
  <c r="N3" i="2"/>
  <c r="M1" i="2"/>
  <c r="N3" i="1"/>
  <c r="M1" i="1"/>
  <c r="M4" i="1"/>
  <c r="N1" i="2" l="1"/>
  <c r="O3" i="2"/>
  <c r="N5" i="2"/>
  <c r="N4" i="1"/>
  <c r="O3" i="1"/>
  <c r="N1" i="1"/>
  <c r="O1" i="2" l="1"/>
  <c r="O5" i="2"/>
  <c r="O1" i="1"/>
  <c r="O4" i="1"/>
</calcChain>
</file>

<file path=xl/sharedStrings.xml><?xml version="1.0" encoding="utf-8"?>
<sst xmlns="http://schemas.openxmlformats.org/spreadsheetml/2006/main" count="101" uniqueCount="51">
  <si>
    <t>log2 of size</t>
  </si>
  <si>
    <t xml:space="preserve">Size  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</si>
  <si>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</si>
  <si>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</si>
  <si>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</si>
  <si>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</si>
  <si>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</si>
  <si>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</si>
  <si>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</si>
  <si>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</si>
  <si>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</si>
  <si>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</si>
  <si>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</si>
  <si>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</si>
  <si>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</si>
  <si>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2^29</t>
  </si>
  <si>
    <t>Size (8B Words)</t>
  </si>
  <si>
    <t>Billion updates per second (GUPs)</t>
  </si>
  <si>
    <t>Power (w)</t>
  </si>
  <si>
    <t>~59</t>
  </si>
  <si>
    <t>idle power (w)</t>
  </si>
  <si>
    <t>~54</t>
  </si>
  <si>
    <t>~53</t>
  </si>
  <si>
    <t>Number of updates</t>
  </si>
  <si>
    <t>4*Size</t>
  </si>
  <si>
    <t>sqrt of size (Ns in hpccinf.txt)</t>
  </si>
  <si>
    <t>GUPS from host to HMC (24 OMP threads)</t>
  </si>
  <si>
    <t>MC perf_mon</t>
  </si>
  <si>
    <t>Avg. LD latency</t>
  </si>
  <si>
    <t>Avg. ST Latency</t>
  </si>
  <si>
    <t>Pers perf_mon</t>
  </si>
  <si>
    <t>Avg. LD Latency</t>
  </si>
  <si>
    <t>vecCnt</t>
  </si>
  <si>
    <t>Vector Size (8B Words)</t>
  </si>
  <si>
    <t>Ns in hpccinf.txt (Ns = sqrt(vector size * vecCnt))</t>
  </si>
  <si>
    <t>&gt; 4GiB</t>
  </si>
  <si>
    <t>&lt;&gt; 4GiB</t>
  </si>
  <si>
    <t>actual vector size</t>
  </si>
  <si>
    <t>Bandwidth (GB/s)</t>
  </si>
  <si>
    <t>Copy</t>
  </si>
  <si>
    <t>Scale</t>
  </si>
  <si>
    <t>Add</t>
  </si>
  <si>
    <t>Triad</t>
  </si>
  <si>
    <t>No MC perf_mon or Pers perf_mon</t>
  </si>
  <si>
    <t>HostOnly (OMP 24 threads) Bandwidth (GB/s)</t>
  </si>
  <si>
    <t>HostOnly (OMP 1 threads) Bandwidth (GB/s)</t>
  </si>
  <si>
    <t>GUPS from host to HMC (1 OMP threads)</t>
  </si>
  <si>
    <t>HostOnly (OMP 12 threads) Bandwidth (GB/s)</t>
  </si>
  <si>
    <t>HostOnly (OMP 36 threads) Bandwidth (GB/s)</t>
  </si>
  <si>
    <t>HostOnly (OMP 48 threads) Bandwidth (GB/s)</t>
  </si>
  <si>
    <t>HostOnly (OMP 16 threads) Bandwidth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</si>
</sst>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plot of GUPS on Merlin board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0491213432758"/>
          <c:y val="0.13780080036399095"/>
          <c:w val="0.82031252715927061"/>
          <c:h val="0.62417057641209384"/>
        </c:manualLayout>
      </c:layout>
      <c:lineChart>
        <c:grouping val="standard"/>
        <c:varyColors val="0"/>
        <c:ser>
          <c:idx val="0"/>
          <c:order val="0"/>
          <c:tx>
            <c:v>HT GUPS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GUPS!$B$8:$O$8</c:f>
              <c:numCache>
                <c:formatCode>General</c:formatCode>
                <c:ptCount val="14"/>
                <c:pt idx="0">
                  <c:v>8.0214999999999995E-2</c:v>
                </c:pt>
                <c:pt idx="1">
                  <c:v>9.5880999999999994E-2</c:v>
                </c:pt>
                <c:pt idx="2">
                  <c:v>0.12068</c:v>
                </c:pt>
                <c:pt idx="3">
                  <c:v>0.13071099999999999</c:v>
                </c:pt>
                <c:pt idx="4">
                  <c:v>0.13947999999999999</c:v>
                </c:pt>
                <c:pt idx="5">
                  <c:v>0.14830499999999999</c:v>
                </c:pt>
                <c:pt idx="6">
                  <c:v>0.15235299999999999</c:v>
                </c:pt>
                <c:pt idx="7">
                  <c:v>0.15588199999999999</c:v>
                </c:pt>
                <c:pt idx="8">
                  <c:v>0.15971199999999999</c:v>
                </c:pt>
                <c:pt idx="9">
                  <c:v>0.16243099999999999</c:v>
                </c:pt>
                <c:pt idx="10">
                  <c:v>0.163855</c:v>
                </c:pt>
                <c:pt idx="11">
                  <c:v>0.16417300000000001</c:v>
                </c:pt>
                <c:pt idx="12">
                  <c:v>0.16411999999999999</c:v>
                </c:pt>
                <c:pt idx="13">
                  <c:v>0.163775</c:v>
                </c:pt>
              </c:numCache>
            </c:numRef>
          </c:val>
          <c:smooth val="0"/>
        </c:ser>
        <c:ser>
          <c:idx val="1"/>
          <c:order val="1"/>
          <c:tx>
            <c:v>Host-only GUPS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GUPS!$B$21:$O$21</c:f>
              <c:numCache>
                <c:formatCode>General</c:formatCode>
                <c:ptCount val="14"/>
                <c:pt idx="0">
                  <c:v>4.2500000000000003E-3</c:v>
                </c:pt>
                <c:pt idx="1">
                  <c:v>4.5370000000000002E-3</c:v>
                </c:pt>
                <c:pt idx="2">
                  <c:v>4.731E-3</c:v>
                </c:pt>
                <c:pt idx="3">
                  <c:v>4.8390000000000004E-3</c:v>
                </c:pt>
                <c:pt idx="4">
                  <c:v>4.8789999999999997E-3</c:v>
                </c:pt>
                <c:pt idx="5">
                  <c:v>4.8979999999999996E-3</c:v>
                </c:pt>
                <c:pt idx="6">
                  <c:v>4.9049999999999996E-3</c:v>
                </c:pt>
                <c:pt idx="7">
                  <c:v>4.9150000000000001E-3</c:v>
                </c:pt>
                <c:pt idx="8">
                  <c:v>4.9240000000000004E-3</c:v>
                </c:pt>
                <c:pt idx="9">
                  <c:v>4.9449999999999997E-3</c:v>
                </c:pt>
                <c:pt idx="10">
                  <c:v>4.9399999999999999E-3</c:v>
                </c:pt>
                <c:pt idx="11">
                  <c:v>4.9170000000000004E-3</c:v>
                </c:pt>
                <c:pt idx="12">
                  <c:v>4.9449999999999997E-3</c:v>
                </c:pt>
                <c:pt idx="13">
                  <c:v>4.934E-3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3672"/>
        <c:axId val="141654808"/>
      </c:lineChart>
      <c:catAx>
        <c:axId val="14167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Table</a:t>
                </a:r>
                <a:r>
                  <a:rPr lang="en-US" sz="1400" baseline="0"/>
                  <a:t> Size (# of 8B data)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4808"/>
        <c:crosses val="autoZero"/>
        <c:auto val="1"/>
        <c:lblAlgn val="ctr"/>
        <c:lblOffset val="100"/>
        <c:noMultiLvlLbl val="0"/>
      </c:catAx>
      <c:valAx>
        <c:axId val="141654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Log(GUPS)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67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99266482418171"/>
          <c:y val="0.381572903041416"/>
          <c:w val="0.2984046861691958"/>
          <c:h val="0.1770324881639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HT GUPS with avg. LD/ST</a:t>
            </a:r>
            <a:r>
              <a:rPr lang="en-US" sz="1600" baseline="0"/>
              <a:t> latencies from PERFMON 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 GUPS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GUPS!$B$8:$O$8</c:f>
              <c:numCache>
                <c:formatCode>General</c:formatCode>
                <c:ptCount val="14"/>
                <c:pt idx="0">
                  <c:v>8.0214999999999995E-2</c:v>
                </c:pt>
                <c:pt idx="1">
                  <c:v>9.5880999999999994E-2</c:v>
                </c:pt>
                <c:pt idx="2">
                  <c:v>0.12068</c:v>
                </c:pt>
                <c:pt idx="3">
                  <c:v>0.13071099999999999</c:v>
                </c:pt>
                <c:pt idx="4">
                  <c:v>0.13947999999999999</c:v>
                </c:pt>
                <c:pt idx="5">
                  <c:v>0.14830499999999999</c:v>
                </c:pt>
                <c:pt idx="6">
                  <c:v>0.15235299999999999</c:v>
                </c:pt>
                <c:pt idx="7">
                  <c:v>0.15588199999999999</c:v>
                </c:pt>
                <c:pt idx="8">
                  <c:v>0.15971199999999999</c:v>
                </c:pt>
                <c:pt idx="9">
                  <c:v>0.16243099999999999</c:v>
                </c:pt>
                <c:pt idx="10">
                  <c:v>0.163855</c:v>
                </c:pt>
                <c:pt idx="11">
                  <c:v>0.16417300000000001</c:v>
                </c:pt>
                <c:pt idx="12">
                  <c:v>0.16411999999999999</c:v>
                </c:pt>
                <c:pt idx="13">
                  <c:v>0.163775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3232"/>
        <c:axId val="141847712"/>
      </c:lineChart>
      <c:lineChart>
        <c:grouping val="standard"/>
        <c:varyColors val="0"/>
        <c:ser>
          <c:idx val="1"/>
          <c:order val="1"/>
          <c:tx>
            <c:v>MC: Avg. LD Latency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GUPS!$B$12:$O$12</c:f>
              <c:numCache>
                <c:formatCode>General</c:formatCode>
                <c:ptCount val="14"/>
                <c:pt idx="0">
                  <c:v>1059.5999999999999</c:v>
                </c:pt>
                <c:pt idx="1">
                  <c:v>968.7</c:v>
                </c:pt>
                <c:pt idx="2">
                  <c:v>884.2</c:v>
                </c:pt>
                <c:pt idx="3">
                  <c:v>877.5</c:v>
                </c:pt>
                <c:pt idx="4">
                  <c:v>868.4</c:v>
                </c:pt>
                <c:pt idx="5">
                  <c:v>866.2</c:v>
                </c:pt>
                <c:pt idx="6">
                  <c:v>866.4</c:v>
                </c:pt>
                <c:pt idx="7">
                  <c:v>865.8</c:v>
                </c:pt>
                <c:pt idx="8">
                  <c:v>865.9</c:v>
                </c:pt>
                <c:pt idx="9">
                  <c:v>866.3</c:v>
                </c:pt>
                <c:pt idx="10">
                  <c:v>867.2</c:v>
                </c:pt>
                <c:pt idx="11">
                  <c:v>867.6</c:v>
                </c:pt>
                <c:pt idx="12">
                  <c:v>870.3</c:v>
                </c:pt>
                <c:pt idx="13">
                  <c:v>873.5</c:v>
                </c:pt>
              </c:numCache>
            </c:numRef>
          </c:val>
          <c:smooth val="0"/>
        </c:ser>
        <c:ser>
          <c:idx val="2"/>
          <c:order val="2"/>
          <c:tx>
            <c:v>MC: Avg. ST Latency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GUPS!$B$13:$O$13</c:f>
              <c:numCache>
                <c:formatCode>General</c:formatCode>
                <c:ptCount val="14"/>
                <c:pt idx="0">
                  <c:v>1099.3</c:v>
                </c:pt>
                <c:pt idx="1">
                  <c:v>995.6</c:v>
                </c:pt>
                <c:pt idx="2">
                  <c:v>901.9</c:v>
                </c:pt>
                <c:pt idx="3">
                  <c:v>889</c:v>
                </c:pt>
                <c:pt idx="4">
                  <c:v>877.9</c:v>
                </c:pt>
                <c:pt idx="5">
                  <c:v>872.6</c:v>
                </c:pt>
                <c:pt idx="6">
                  <c:v>870.7</c:v>
                </c:pt>
                <c:pt idx="7">
                  <c:v>869.4</c:v>
                </c:pt>
                <c:pt idx="8">
                  <c:v>868.4</c:v>
                </c:pt>
                <c:pt idx="9">
                  <c:v>868.3</c:v>
                </c:pt>
                <c:pt idx="10">
                  <c:v>868.2</c:v>
                </c:pt>
                <c:pt idx="11">
                  <c:v>868.4</c:v>
                </c:pt>
                <c:pt idx="12">
                  <c:v>870.8</c:v>
                </c:pt>
                <c:pt idx="13">
                  <c:v>874</c:v>
                </c:pt>
              </c:numCache>
            </c:numRef>
          </c:val>
          <c:smooth val="0"/>
        </c:ser>
        <c:ser>
          <c:idx val="3"/>
          <c:order val="3"/>
          <c:tx>
            <c:v>Pers: Avg. LD Latency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GUPS!$B$16:$O$16</c:f>
              <c:numCache>
                <c:formatCode>General</c:formatCode>
                <c:ptCount val="14"/>
                <c:pt idx="0">
                  <c:v>1164.0999999999999</c:v>
                </c:pt>
                <c:pt idx="1">
                  <c:v>1081.4000000000001</c:v>
                </c:pt>
                <c:pt idx="2">
                  <c:v>1004.5</c:v>
                </c:pt>
                <c:pt idx="3">
                  <c:v>1005.9</c:v>
                </c:pt>
                <c:pt idx="4">
                  <c:v>1002.7</c:v>
                </c:pt>
                <c:pt idx="5">
                  <c:v>1004.4</c:v>
                </c:pt>
                <c:pt idx="6">
                  <c:v>1006.8</c:v>
                </c:pt>
                <c:pt idx="7">
                  <c:v>1008</c:v>
                </c:pt>
                <c:pt idx="8">
                  <c:v>1009.5</c:v>
                </c:pt>
                <c:pt idx="9">
                  <c:v>1010.5</c:v>
                </c:pt>
                <c:pt idx="10">
                  <c:v>1012.1</c:v>
                </c:pt>
                <c:pt idx="11">
                  <c:v>1012.7</c:v>
                </c:pt>
                <c:pt idx="12">
                  <c:v>1015.7</c:v>
                </c:pt>
                <c:pt idx="13">
                  <c:v>1019.1</c:v>
                </c:pt>
              </c:numCache>
            </c:numRef>
          </c:val>
          <c:smooth val="0"/>
        </c:ser>
        <c:ser>
          <c:idx val="4"/>
          <c:order val="4"/>
          <c:tx>
            <c:v>Pers: Avg. ST Latency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GUPS!$B$2:$O$2</c:f>
              <c:strCache>
                <c:ptCount val="14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  <c:pt idx="12">
                  <c:v>2^28</c:v>
                </c:pt>
                <c:pt idx="13">
                  <c:v>2^29</c:v>
                </c:pt>
              </c:strCache>
            </c:strRef>
          </c:cat>
          <c:val>
            <c:numRef>
              <c:f>GUPS!$B$17:$O$17</c:f>
              <c:numCache>
                <c:formatCode>General</c:formatCode>
                <c:ptCount val="14"/>
                <c:pt idx="0">
                  <c:v>1201.5</c:v>
                </c:pt>
                <c:pt idx="1">
                  <c:v>1105.8</c:v>
                </c:pt>
                <c:pt idx="2">
                  <c:v>1019.5</c:v>
                </c:pt>
                <c:pt idx="3">
                  <c:v>1014</c:v>
                </c:pt>
                <c:pt idx="4">
                  <c:v>1008.7</c:v>
                </c:pt>
                <c:pt idx="5">
                  <c:v>1007</c:v>
                </c:pt>
                <c:pt idx="6">
                  <c:v>1007.3</c:v>
                </c:pt>
                <c:pt idx="7">
                  <c:v>1007.6</c:v>
                </c:pt>
                <c:pt idx="8">
                  <c:v>1008</c:v>
                </c:pt>
                <c:pt idx="9">
                  <c:v>1008.4</c:v>
                </c:pt>
                <c:pt idx="10">
                  <c:v>1009.2</c:v>
                </c:pt>
                <c:pt idx="11">
                  <c:v>1009.5</c:v>
                </c:pt>
                <c:pt idx="12">
                  <c:v>1012.1</c:v>
                </c:pt>
                <c:pt idx="13">
                  <c:v>1015.5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4624"/>
        <c:axId val="141853216"/>
      </c:lineChart>
      <c:catAx>
        <c:axId val="1418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Table</a:t>
                </a:r>
                <a:r>
                  <a:rPr lang="en-US" sz="1400" baseline="0"/>
                  <a:t> Size (# of 8B data)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7712"/>
        <c:crosses val="autoZero"/>
        <c:auto val="1"/>
        <c:lblAlgn val="ctr"/>
        <c:lblOffset val="100"/>
        <c:noMultiLvlLbl val="0"/>
      </c:catAx>
      <c:valAx>
        <c:axId val="1418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3232"/>
        <c:crosses val="autoZero"/>
        <c:crossBetween val="between"/>
      </c:valAx>
      <c:valAx>
        <c:axId val="141853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Clock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4624"/>
        <c:crosses val="max"/>
        <c:crossBetween val="between"/>
      </c:valAx>
      <c:catAx>
        <c:axId val="1418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5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30204211333459"/>
          <c:y val="0.12134120780366736"/>
          <c:w val="0.80070685881590353"/>
          <c:h val="0.13992251596732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plot of STREAM</a:t>
            </a:r>
            <a:r>
              <a:rPr lang="en-US" baseline="0"/>
              <a:t> results in HT and host-only modes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8425868507281"/>
          <c:y val="0.13395564286629574"/>
          <c:w val="0.85617248884584807"/>
          <c:h val="0.73279336355615621"/>
        </c:manualLayout>
      </c:layout>
      <c:lineChart>
        <c:grouping val="standard"/>
        <c:varyColors val="0"/>
        <c:ser>
          <c:idx val="0"/>
          <c:order val="0"/>
          <c:tx>
            <c:v>HT Copy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STREAM!$B$9:$M$9</c:f>
              <c:numCache>
                <c:formatCode>General</c:formatCode>
                <c:ptCount val="12"/>
                <c:pt idx="0">
                  <c:v>0.96450000000000002</c:v>
                </c:pt>
                <c:pt idx="1">
                  <c:v>0.94920000000000004</c:v>
                </c:pt>
                <c:pt idx="2">
                  <c:v>1.2801</c:v>
                </c:pt>
                <c:pt idx="3">
                  <c:v>1.2690999999999999</c:v>
                </c:pt>
                <c:pt idx="4">
                  <c:v>1.2851999999999999</c:v>
                </c:pt>
                <c:pt idx="5">
                  <c:v>1.3169</c:v>
                </c:pt>
                <c:pt idx="6">
                  <c:v>1.3149</c:v>
                </c:pt>
                <c:pt idx="7">
                  <c:v>1.321</c:v>
                </c:pt>
                <c:pt idx="8">
                  <c:v>1.3236000000000001</c:v>
                </c:pt>
                <c:pt idx="9">
                  <c:v>1.3238000000000001</c:v>
                </c:pt>
                <c:pt idx="10">
                  <c:v>1.3239000000000001</c:v>
                </c:pt>
                <c:pt idx="11">
                  <c:v>1.3243</c:v>
                </c:pt>
              </c:numCache>
            </c:numRef>
          </c:val>
          <c:smooth val="0"/>
        </c:ser>
        <c:ser>
          <c:idx val="1"/>
          <c:order val="1"/>
          <c:tx>
            <c:v>HT Scale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STREAM!$B$10:$M$10</c:f>
              <c:numCache>
                <c:formatCode>General</c:formatCode>
                <c:ptCount val="12"/>
                <c:pt idx="0">
                  <c:v>0.95760000000000001</c:v>
                </c:pt>
                <c:pt idx="1">
                  <c:v>0.95960000000000001</c:v>
                </c:pt>
                <c:pt idx="2">
                  <c:v>1.2801</c:v>
                </c:pt>
                <c:pt idx="3">
                  <c:v>1.2669999999999999</c:v>
                </c:pt>
                <c:pt idx="4">
                  <c:v>1.2831999999999999</c:v>
                </c:pt>
                <c:pt idx="5">
                  <c:v>1.3182</c:v>
                </c:pt>
                <c:pt idx="6">
                  <c:v>1.3142</c:v>
                </c:pt>
                <c:pt idx="7">
                  <c:v>1.3208</c:v>
                </c:pt>
                <c:pt idx="8">
                  <c:v>1.3246</c:v>
                </c:pt>
                <c:pt idx="9">
                  <c:v>1.3237000000000001</c:v>
                </c:pt>
                <c:pt idx="10">
                  <c:v>1.3244</c:v>
                </c:pt>
                <c:pt idx="11">
                  <c:v>1.3244</c:v>
                </c:pt>
              </c:numCache>
            </c:numRef>
          </c:val>
          <c:smooth val="0"/>
        </c:ser>
        <c:ser>
          <c:idx val="2"/>
          <c:order val="2"/>
          <c:tx>
            <c:v>HT Add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STREAM!$B$11:$M$11</c:f>
              <c:numCache>
                <c:formatCode>General</c:formatCode>
                <c:ptCount val="12"/>
                <c:pt idx="0">
                  <c:v>0.71750000000000003</c:v>
                </c:pt>
                <c:pt idx="1">
                  <c:v>0.95009999999999994</c:v>
                </c:pt>
                <c:pt idx="2">
                  <c:v>1.1566000000000001</c:v>
                </c:pt>
                <c:pt idx="3">
                  <c:v>1.2669999999999999</c:v>
                </c:pt>
                <c:pt idx="4">
                  <c:v>1.3209</c:v>
                </c:pt>
                <c:pt idx="5">
                  <c:v>1.2999000000000001</c:v>
                </c:pt>
                <c:pt idx="6">
                  <c:v>1.3205</c:v>
                </c:pt>
                <c:pt idx="7">
                  <c:v>1.3229</c:v>
                </c:pt>
                <c:pt idx="8">
                  <c:v>1.3236000000000001</c:v>
                </c:pt>
                <c:pt idx="9">
                  <c:v>1.3228</c:v>
                </c:pt>
                <c:pt idx="10">
                  <c:v>1.3227</c:v>
                </c:pt>
                <c:pt idx="11">
                  <c:v>1.3230999999999999</c:v>
                </c:pt>
              </c:numCache>
            </c:numRef>
          </c:val>
          <c:smooth val="0"/>
        </c:ser>
        <c:ser>
          <c:idx val="3"/>
          <c:order val="3"/>
          <c:tx>
            <c:v>HT Triad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STREAM!$B$12:$M$12</c:f>
              <c:numCache>
                <c:formatCode>General</c:formatCode>
                <c:ptCount val="12"/>
                <c:pt idx="0">
                  <c:v>0.71779999999999999</c:v>
                </c:pt>
                <c:pt idx="1">
                  <c:v>0.95240000000000002</c:v>
                </c:pt>
                <c:pt idx="2">
                  <c:v>1.1558999999999999</c:v>
                </c:pt>
                <c:pt idx="3">
                  <c:v>1.2697000000000001</c:v>
                </c:pt>
                <c:pt idx="4">
                  <c:v>1.2818000000000001</c:v>
                </c:pt>
                <c:pt idx="5">
                  <c:v>1.3177000000000001</c:v>
                </c:pt>
                <c:pt idx="6">
                  <c:v>1.3171999999999999</c:v>
                </c:pt>
                <c:pt idx="7">
                  <c:v>1.3226</c:v>
                </c:pt>
                <c:pt idx="8">
                  <c:v>1.3233999999999999</c:v>
                </c:pt>
                <c:pt idx="9">
                  <c:v>1.3225</c:v>
                </c:pt>
                <c:pt idx="10">
                  <c:v>1.3231999999999999</c:v>
                </c:pt>
                <c:pt idx="11">
                  <c:v>1.3229</c:v>
                </c:pt>
              </c:numCache>
            </c:numRef>
          </c:val>
          <c:smooth val="0"/>
        </c:ser>
        <c:ser>
          <c:idx val="4"/>
          <c:order val="4"/>
          <c:tx>
            <c:v>Host-only Copy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STREAM!$B$30:$M$30</c:f>
              <c:numCache>
                <c:formatCode>General</c:formatCode>
                <c:ptCount val="12"/>
                <c:pt idx="0">
                  <c:v>6.8599999999999994E-2</c:v>
                </c:pt>
                <c:pt idx="1">
                  <c:v>6.8900000000000003E-2</c:v>
                </c:pt>
                <c:pt idx="2">
                  <c:v>6.8500000000000005E-2</c:v>
                </c:pt>
                <c:pt idx="3">
                  <c:v>6.8400000000000002E-2</c:v>
                </c:pt>
                <c:pt idx="4">
                  <c:v>6.83E-2</c:v>
                </c:pt>
                <c:pt idx="5">
                  <c:v>6.8500000000000005E-2</c:v>
                </c:pt>
                <c:pt idx="6">
                  <c:v>6.8699999999999997E-2</c:v>
                </c:pt>
                <c:pt idx="7">
                  <c:v>6.8500000000000005E-2</c:v>
                </c:pt>
                <c:pt idx="8">
                  <c:v>6.8400000000000002E-2</c:v>
                </c:pt>
              </c:numCache>
            </c:numRef>
          </c:val>
          <c:smooth val="0"/>
        </c:ser>
        <c:ser>
          <c:idx val="5"/>
          <c:order val="5"/>
          <c:tx>
            <c:v>Host-only Scale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STREAM!$B$31:$M$31</c:f>
              <c:numCache>
                <c:formatCode>General</c:formatCode>
                <c:ptCount val="12"/>
                <c:pt idx="0">
                  <c:v>6.88E-2</c:v>
                </c:pt>
                <c:pt idx="1">
                  <c:v>6.8699999999999997E-2</c:v>
                </c:pt>
                <c:pt idx="2">
                  <c:v>6.8500000000000005E-2</c:v>
                </c:pt>
                <c:pt idx="3">
                  <c:v>6.8500000000000005E-2</c:v>
                </c:pt>
                <c:pt idx="4">
                  <c:v>6.8500000000000005E-2</c:v>
                </c:pt>
                <c:pt idx="5">
                  <c:v>6.8400000000000002E-2</c:v>
                </c:pt>
                <c:pt idx="6">
                  <c:v>6.8400000000000002E-2</c:v>
                </c:pt>
                <c:pt idx="7">
                  <c:v>6.8400000000000002E-2</c:v>
                </c:pt>
                <c:pt idx="8">
                  <c:v>6.8400000000000002E-2</c:v>
                </c:pt>
              </c:numCache>
            </c:numRef>
          </c:val>
          <c:smooth val="0"/>
        </c:ser>
        <c:ser>
          <c:idx val="6"/>
          <c:order val="6"/>
          <c:tx>
            <c:v>Host-only Add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STREAM!$B$32:$M$32</c:f>
              <c:numCache>
                <c:formatCode>General</c:formatCode>
                <c:ptCount val="12"/>
                <c:pt idx="0">
                  <c:v>6.7199999999999996E-2</c:v>
                </c:pt>
                <c:pt idx="1">
                  <c:v>6.7299999999999999E-2</c:v>
                </c:pt>
                <c:pt idx="2">
                  <c:v>6.7100000000000007E-2</c:v>
                </c:pt>
                <c:pt idx="3">
                  <c:v>6.7299999999999999E-2</c:v>
                </c:pt>
                <c:pt idx="4">
                  <c:v>6.7299999999999999E-2</c:v>
                </c:pt>
                <c:pt idx="5">
                  <c:v>6.7199999999999996E-2</c:v>
                </c:pt>
                <c:pt idx="6">
                  <c:v>6.7299999999999999E-2</c:v>
                </c:pt>
                <c:pt idx="7">
                  <c:v>6.7299999999999999E-2</c:v>
                </c:pt>
                <c:pt idx="8">
                  <c:v>6.7299999999999999E-2</c:v>
                </c:pt>
              </c:numCache>
            </c:numRef>
          </c:val>
          <c:smooth val="0"/>
        </c:ser>
        <c:ser>
          <c:idx val="7"/>
          <c:order val="7"/>
          <c:tx>
            <c:v>Host-only Triad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STREAM!$B$33:$M$33</c:f>
              <c:numCache>
                <c:formatCode>General</c:formatCode>
                <c:ptCount val="12"/>
                <c:pt idx="0">
                  <c:v>6.7000000000000004E-2</c:v>
                </c:pt>
                <c:pt idx="1">
                  <c:v>6.7400000000000002E-2</c:v>
                </c:pt>
                <c:pt idx="2">
                  <c:v>6.7199999999999996E-2</c:v>
                </c:pt>
                <c:pt idx="3">
                  <c:v>6.7299999999999999E-2</c:v>
                </c:pt>
                <c:pt idx="4">
                  <c:v>6.7299999999999999E-2</c:v>
                </c:pt>
                <c:pt idx="5">
                  <c:v>6.7299999999999999E-2</c:v>
                </c:pt>
                <c:pt idx="6">
                  <c:v>6.7299999999999999E-2</c:v>
                </c:pt>
                <c:pt idx="7">
                  <c:v>6.7299999999999999E-2</c:v>
                </c:pt>
                <c:pt idx="8">
                  <c:v>6.7299999999999999E-2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1848"/>
        <c:axId val="142247920"/>
      </c:lineChart>
      <c:catAx>
        <c:axId val="14194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(# of 8B data)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20"/>
        <c:crosses val="autoZero"/>
        <c:auto val="1"/>
        <c:lblAlgn val="ctr"/>
        <c:lblOffset val="100"/>
        <c:noMultiLvlLbl val="0"/>
      </c:catAx>
      <c:valAx>
        <c:axId val="14224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(Bandwidth</a:t>
                </a:r>
                <a:r>
                  <a:rPr lang="en-US" baseline="0"/>
                  <a:t> (</a:t>
                </a:r>
                <a:r>
                  <a:rPr lang="en-US"/>
                  <a:t>GB/s))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50870965275132"/>
          <c:y val="0.10927454199633808"/>
          <c:w val="0.81360163917676154"/>
          <c:h val="0.20927863366640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 STREAM with</a:t>
            </a:r>
            <a:r>
              <a:rPr lang="en-US" baseline="0"/>
              <a:t> avg. LD/ST latencies from PERFMON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3149270877881"/>
          <c:y val="0.12162840533609866"/>
          <c:w val="0.73320168046086887"/>
          <c:h val="0.64726121502178391"/>
        </c:manualLayout>
      </c:layout>
      <c:lineChart>
        <c:grouping val="standard"/>
        <c:varyColors val="0"/>
        <c:ser>
          <c:idx val="0"/>
          <c:order val="0"/>
          <c:tx>
            <c:v>HT Copy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STREAM!$B$9:$M$9</c:f>
              <c:numCache>
                <c:formatCode>General</c:formatCode>
                <c:ptCount val="12"/>
                <c:pt idx="0">
                  <c:v>0.96450000000000002</c:v>
                </c:pt>
                <c:pt idx="1">
                  <c:v>0.94920000000000004</c:v>
                </c:pt>
                <c:pt idx="2">
                  <c:v>1.2801</c:v>
                </c:pt>
                <c:pt idx="3">
                  <c:v>1.2690999999999999</c:v>
                </c:pt>
                <c:pt idx="4">
                  <c:v>1.2851999999999999</c:v>
                </c:pt>
                <c:pt idx="5">
                  <c:v>1.3169</c:v>
                </c:pt>
                <c:pt idx="6">
                  <c:v>1.3149</c:v>
                </c:pt>
                <c:pt idx="7">
                  <c:v>1.321</c:v>
                </c:pt>
                <c:pt idx="8">
                  <c:v>1.3236000000000001</c:v>
                </c:pt>
                <c:pt idx="9">
                  <c:v>1.3238000000000001</c:v>
                </c:pt>
                <c:pt idx="10">
                  <c:v>1.3239000000000001</c:v>
                </c:pt>
                <c:pt idx="11">
                  <c:v>1.3243</c:v>
                </c:pt>
              </c:numCache>
            </c:numRef>
          </c:val>
          <c:smooth val="0"/>
        </c:ser>
        <c:ser>
          <c:idx val="1"/>
          <c:order val="1"/>
          <c:tx>
            <c:v>HT Scale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STREAM!$B$10:$M$10</c:f>
              <c:numCache>
                <c:formatCode>General</c:formatCode>
                <c:ptCount val="12"/>
                <c:pt idx="0">
                  <c:v>0.95760000000000001</c:v>
                </c:pt>
                <c:pt idx="1">
                  <c:v>0.95960000000000001</c:v>
                </c:pt>
                <c:pt idx="2">
                  <c:v>1.2801</c:v>
                </c:pt>
                <c:pt idx="3">
                  <c:v>1.2669999999999999</c:v>
                </c:pt>
                <c:pt idx="4">
                  <c:v>1.2831999999999999</c:v>
                </c:pt>
                <c:pt idx="5">
                  <c:v>1.3182</c:v>
                </c:pt>
                <c:pt idx="6">
                  <c:v>1.3142</c:v>
                </c:pt>
                <c:pt idx="7">
                  <c:v>1.3208</c:v>
                </c:pt>
                <c:pt idx="8">
                  <c:v>1.3246</c:v>
                </c:pt>
                <c:pt idx="9">
                  <c:v>1.3237000000000001</c:v>
                </c:pt>
                <c:pt idx="10">
                  <c:v>1.3244</c:v>
                </c:pt>
                <c:pt idx="11">
                  <c:v>1.3244</c:v>
                </c:pt>
              </c:numCache>
            </c:numRef>
          </c:val>
          <c:smooth val="0"/>
        </c:ser>
        <c:ser>
          <c:idx val="2"/>
          <c:order val="2"/>
          <c:tx>
            <c:v>HT Add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STREAM!$B$11:$M$11</c:f>
              <c:numCache>
                <c:formatCode>General</c:formatCode>
                <c:ptCount val="12"/>
                <c:pt idx="0">
                  <c:v>0.71750000000000003</c:v>
                </c:pt>
                <c:pt idx="1">
                  <c:v>0.95009999999999994</c:v>
                </c:pt>
                <c:pt idx="2">
                  <c:v>1.1566000000000001</c:v>
                </c:pt>
                <c:pt idx="3">
                  <c:v>1.2669999999999999</c:v>
                </c:pt>
                <c:pt idx="4">
                  <c:v>1.3209</c:v>
                </c:pt>
                <c:pt idx="5">
                  <c:v>1.2999000000000001</c:v>
                </c:pt>
                <c:pt idx="6">
                  <c:v>1.3205</c:v>
                </c:pt>
                <c:pt idx="7">
                  <c:v>1.3229</c:v>
                </c:pt>
                <c:pt idx="8">
                  <c:v>1.3236000000000001</c:v>
                </c:pt>
                <c:pt idx="9">
                  <c:v>1.3228</c:v>
                </c:pt>
                <c:pt idx="10">
                  <c:v>1.3227</c:v>
                </c:pt>
                <c:pt idx="11">
                  <c:v>1.3230999999999999</c:v>
                </c:pt>
              </c:numCache>
            </c:numRef>
          </c:val>
          <c:smooth val="0"/>
        </c:ser>
        <c:ser>
          <c:idx val="3"/>
          <c:order val="3"/>
          <c:tx>
            <c:v>HT Triad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STREAM!$B$2:$M$2</c:f>
              <c:strCache>
                <c:ptCount val="12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  <c:pt idx="10">
                  <c:v>2^26</c:v>
                </c:pt>
                <c:pt idx="11">
                  <c:v>2^27</c:v>
                </c:pt>
              </c:strCache>
            </c:strRef>
          </c:cat>
          <c:val>
            <c:numRef>
              <c:f>STREAM!$B$12:$M$12</c:f>
              <c:numCache>
                <c:formatCode>General</c:formatCode>
                <c:ptCount val="12"/>
                <c:pt idx="0">
                  <c:v>0.71779999999999999</c:v>
                </c:pt>
                <c:pt idx="1">
                  <c:v>0.95240000000000002</c:v>
                </c:pt>
                <c:pt idx="2">
                  <c:v>1.1558999999999999</c:v>
                </c:pt>
                <c:pt idx="3">
                  <c:v>1.2697000000000001</c:v>
                </c:pt>
                <c:pt idx="4">
                  <c:v>1.2818000000000001</c:v>
                </c:pt>
                <c:pt idx="5">
                  <c:v>1.3177000000000001</c:v>
                </c:pt>
                <c:pt idx="6">
                  <c:v>1.3171999999999999</c:v>
                </c:pt>
                <c:pt idx="7">
                  <c:v>1.3226</c:v>
                </c:pt>
                <c:pt idx="8">
                  <c:v>1.3233999999999999</c:v>
                </c:pt>
                <c:pt idx="9">
                  <c:v>1.3225</c:v>
                </c:pt>
                <c:pt idx="10">
                  <c:v>1.3231999999999999</c:v>
                </c:pt>
                <c:pt idx="11">
                  <c:v>1.3229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8040"/>
        <c:axId val="142402760"/>
      </c:lineChart>
      <c:lineChart>
        <c:grouping val="standard"/>
        <c:varyColors val="0"/>
        <c:ser>
          <c:idx val="4"/>
          <c:order val="4"/>
          <c:tx>
            <c:v>MC: Avg. LD Latency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STREAM!$B$15:$M$15</c:f>
              <c:numCache>
                <c:formatCode>General</c:formatCode>
                <c:ptCount val="12"/>
                <c:pt idx="0">
                  <c:v>1434.1</c:v>
                </c:pt>
                <c:pt idx="1">
                  <c:v>1476.4</c:v>
                </c:pt>
                <c:pt idx="2">
                  <c:v>1511.1</c:v>
                </c:pt>
                <c:pt idx="3">
                  <c:v>1529.9</c:v>
                </c:pt>
                <c:pt idx="4">
                  <c:v>1543.8</c:v>
                </c:pt>
                <c:pt idx="5">
                  <c:v>1551</c:v>
                </c:pt>
                <c:pt idx="6">
                  <c:v>1553.2</c:v>
                </c:pt>
                <c:pt idx="7">
                  <c:v>1560.1</c:v>
                </c:pt>
                <c:pt idx="8">
                  <c:v>1555.5</c:v>
                </c:pt>
                <c:pt idx="9">
                  <c:v>1560.1</c:v>
                </c:pt>
                <c:pt idx="10">
                  <c:v>1577</c:v>
                </c:pt>
                <c:pt idx="11">
                  <c:v>1593.5</c:v>
                </c:pt>
              </c:numCache>
            </c:numRef>
          </c:val>
          <c:smooth val="0"/>
        </c:ser>
        <c:ser>
          <c:idx val="5"/>
          <c:order val="5"/>
          <c:tx>
            <c:v>MC: Avg. ST Latency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STREAM!$B$16:$M$16</c:f>
              <c:numCache>
                <c:formatCode>General</c:formatCode>
                <c:ptCount val="12"/>
                <c:pt idx="0">
                  <c:v>1478.3</c:v>
                </c:pt>
                <c:pt idx="1">
                  <c:v>1521.6</c:v>
                </c:pt>
                <c:pt idx="2">
                  <c:v>1556.1</c:v>
                </c:pt>
                <c:pt idx="3">
                  <c:v>1577.1</c:v>
                </c:pt>
                <c:pt idx="4">
                  <c:v>1594.7</c:v>
                </c:pt>
                <c:pt idx="5">
                  <c:v>1603</c:v>
                </c:pt>
                <c:pt idx="6">
                  <c:v>1606.4</c:v>
                </c:pt>
                <c:pt idx="7">
                  <c:v>1616.7</c:v>
                </c:pt>
                <c:pt idx="8">
                  <c:v>1609.8</c:v>
                </c:pt>
                <c:pt idx="9">
                  <c:v>1615.2</c:v>
                </c:pt>
                <c:pt idx="10">
                  <c:v>1641</c:v>
                </c:pt>
                <c:pt idx="11">
                  <c:v>1666</c:v>
                </c:pt>
              </c:numCache>
            </c:numRef>
          </c:val>
          <c:smooth val="0"/>
        </c:ser>
        <c:ser>
          <c:idx val="6"/>
          <c:order val="6"/>
          <c:tx>
            <c:v>Pers: Avg. LD Latency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STREAM!$B$19:$M$19</c:f>
              <c:numCache>
                <c:formatCode>General</c:formatCode>
                <c:ptCount val="12"/>
                <c:pt idx="0">
                  <c:v>1756.5</c:v>
                </c:pt>
                <c:pt idx="1">
                  <c:v>1793.1</c:v>
                </c:pt>
                <c:pt idx="2">
                  <c:v>1823.3</c:v>
                </c:pt>
                <c:pt idx="3">
                  <c:v>1840.8</c:v>
                </c:pt>
                <c:pt idx="4">
                  <c:v>1849.6</c:v>
                </c:pt>
                <c:pt idx="5">
                  <c:v>1854.7</c:v>
                </c:pt>
                <c:pt idx="6">
                  <c:v>1855.7</c:v>
                </c:pt>
                <c:pt idx="7">
                  <c:v>1859.7</c:v>
                </c:pt>
                <c:pt idx="8">
                  <c:v>1856.9</c:v>
                </c:pt>
                <c:pt idx="9">
                  <c:v>1860.3</c:v>
                </c:pt>
                <c:pt idx="10">
                  <c:v>1871.2</c:v>
                </c:pt>
                <c:pt idx="11">
                  <c:v>1879.5</c:v>
                </c:pt>
              </c:numCache>
            </c:numRef>
          </c:val>
          <c:smooth val="0"/>
        </c:ser>
        <c:ser>
          <c:idx val="7"/>
          <c:order val="7"/>
          <c:tx>
            <c:v>Pers: Avg. ST Latency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STREAM!$B$20:$M$20</c:f>
              <c:numCache>
                <c:formatCode>General</c:formatCode>
                <c:ptCount val="12"/>
                <c:pt idx="0">
                  <c:v>1793.4</c:v>
                </c:pt>
                <c:pt idx="1">
                  <c:v>1824.5</c:v>
                </c:pt>
                <c:pt idx="2">
                  <c:v>1849.4</c:v>
                </c:pt>
                <c:pt idx="3">
                  <c:v>1867.4</c:v>
                </c:pt>
                <c:pt idx="4">
                  <c:v>1877.1</c:v>
                </c:pt>
                <c:pt idx="5">
                  <c:v>1881.6</c:v>
                </c:pt>
                <c:pt idx="6">
                  <c:v>1883.3</c:v>
                </c:pt>
                <c:pt idx="7">
                  <c:v>1889.3</c:v>
                </c:pt>
                <c:pt idx="8">
                  <c:v>1885.1</c:v>
                </c:pt>
                <c:pt idx="9">
                  <c:v>1888.7</c:v>
                </c:pt>
                <c:pt idx="10">
                  <c:v>1905.6</c:v>
                </c:pt>
                <c:pt idx="11">
                  <c:v>1918.9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10424"/>
        <c:axId val="140610032"/>
      </c:lineChart>
      <c:catAx>
        <c:axId val="14238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(# of 8B data)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2760"/>
        <c:crosses val="autoZero"/>
        <c:auto val="1"/>
        <c:lblAlgn val="ctr"/>
        <c:lblOffset val="100"/>
        <c:noMultiLvlLbl val="0"/>
      </c:catAx>
      <c:valAx>
        <c:axId val="1424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(GB/s)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040"/>
        <c:crosses val="autoZero"/>
        <c:crossBetween val="between"/>
      </c:valAx>
      <c:valAx>
        <c:axId val="140610032"/>
        <c:scaling>
          <c:orientation val="minMax"/>
          <c:max val="3500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</a:t>
                </a:r>
                <a:r>
                  <a:rPr lang="en-US"/>
                  <a:t>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0424"/>
        <c:crosses val="max"/>
        <c:crossBetween val="between"/>
      </c:valAx>
      <c:catAx>
        <c:axId val="14061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1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09671874082835"/>
          <c:y val="0.3017233182094623"/>
          <c:w val="0.59934223876967463"/>
          <c:h val="0.21252101480049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4762</xdr:rowOff>
    </xdr:from>
    <xdr:to>
      <xdr:col>10</xdr:col>
      <xdr:colOff>266700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23</xdr:row>
      <xdr:rowOff>80961</xdr:rowOff>
    </xdr:from>
    <xdr:to>
      <xdr:col>22</xdr:col>
      <xdr:colOff>276225</xdr:colOff>
      <xdr:row>44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214312</xdr:colOff>
      <xdr:row>34</xdr:row>
      <xdr:rowOff>176211</xdr:rowOff>
    </xdr:from>
    <xdr:to>
      <xdr:col>25</xdr:col>
      <xdr:colOff>342900</xdr:colOff>
      <xdr:row>58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14</xdr:row>
      <xdr:rowOff>52386</xdr:rowOff>
    </xdr:from>
    <xdr:to>
      <xdr:col>25</xdr:col>
      <xdr:colOff>104775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zoomScaleNormal="100" workbookViewId="0">
      <selection activeCell="G17" sqref="G17"/>
    </sheetView>
  </sheetViews>
  <sheetFormatPr defaultRowHeight="15" x14ac:dyDescent="0.25"/>
  <cols>
    <col min="1" max="1" width="37.7109375" customWidth="1"/>
  </cols>
  <sheetData>
    <row r="1" spans="1:15" x14ac:dyDescent="0.25">
      <c r="A1" t="s">
        <v>0</v>
      </c>
      <c r="B1">
        <f>LOG(B3, 2)</f>
        <v>16</v>
      </c>
      <c r="C1">
        <f t="shared" ref="C1:O1" si="0">LOG(C3, 2)</f>
        <v>17</v>
      </c>
      <c r="D1">
        <f t="shared" si="0"/>
        <v>18</v>
      </c>
      <c r="E1">
        <f t="shared" si="0"/>
        <v>19</v>
      </c>
      <c r="F1">
        <f t="shared" si="0"/>
        <v>20</v>
      </c>
      <c r="G1">
        <f t="shared" si="0"/>
        <v>21</v>
      </c>
      <c r="H1">
        <f t="shared" si="0"/>
        <v>22</v>
      </c>
      <c r="I1">
        <f t="shared" si="0"/>
        <v>23</v>
      </c>
      <c r="J1">
        <f t="shared" si="0"/>
        <v>24</v>
      </c>
      <c r="K1">
        <f t="shared" si="0"/>
        <v>25</v>
      </c>
      <c r="L1">
        <f t="shared" si="0"/>
        <v>26</v>
      </c>
      <c r="M1">
        <f t="shared" si="0"/>
        <v>27</v>
      </c>
      <c r="N1">
        <f t="shared" si="0"/>
        <v>28</v>
      </c>
      <c r="O1">
        <f t="shared" si="0"/>
        <v>29.000000000000004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t="s">
        <v>16</v>
      </c>
      <c r="B3">
        <v>65536</v>
      </c>
      <c r="C3">
        <f>B3*2</f>
        <v>131072</v>
      </c>
      <c r="D3">
        <f t="shared" ref="D3:O3" si="1">C3*2</f>
        <v>262144</v>
      </c>
      <c r="E3">
        <f t="shared" si="1"/>
        <v>524288</v>
      </c>
      <c r="F3">
        <f t="shared" si="1"/>
        <v>1048576</v>
      </c>
      <c r="G3">
        <f t="shared" si="1"/>
        <v>2097152</v>
      </c>
      <c r="H3">
        <f t="shared" si="1"/>
        <v>4194304</v>
      </c>
      <c r="I3">
        <f t="shared" si="1"/>
        <v>8388608</v>
      </c>
      <c r="J3">
        <f t="shared" si="1"/>
        <v>16777216</v>
      </c>
      <c r="K3">
        <f t="shared" si="1"/>
        <v>33554432</v>
      </c>
      <c r="L3">
        <f t="shared" si="1"/>
        <v>67108864</v>
      </c>
      <c r="M3">
        <f t="shared" si="1"/>
        <v>134217728</v>
      </c>
      <c r="N3">
        <f t="shared" si="1"/>
        <v>268435456</v>
      </c>
      <c r="O3">
        <f t="shared" si="1"/>
        <v>536870912</v>
      </c>
    </row>
    <row r="4" spans="1:15" x14ac:dyDescent="0.25">
      <c r="A4" t="s">
        <v>25</v>
      </c>
      <c r="B4">
        <f t="shared" ref="B4:O4" si="2">SQRT(B3)</f>
        <v>256</v>
      </c>
      <c r="C4">
        <f t="shared" si="2"/>
        <v>362.03867196751236</v>
      </c>
      <c r="D4">
        <f t="shared" si="2"/>
        <v>512</v>
      </c>
      <c r="E4">
        <f t="shared" si="2"/>
        <v>724.07734393502471</v>
      </c>
      <c r="F4">
        <f t="shared" si="2"/>
        <v>1024</v>
      </c>
      <c r="G4">
        <f t="shared" si="2"/>
        <v>1448.1546878700494</v>
      </c>
      <c r="H4">
        <f t="shared" si="2"/>
        <v>2048</v>
      </c>
      <c r="I4">
        <f t="shared" si="2"/>
        <v>2896.3093757400989</v>
      </c>
      <c r="J4">
        <f t="shared" si="2"/>
        <v>4096</v>
      </c>
      <c r="K4">
        <f t="shared" si="2"/>
        <v>5792.6187514801977</v>
      </c>
      <c r="L4">
        <f t="shared" si="2"/>
        <v>8192</v>
      </c>
      <c r="M4">
        <f t="shared" si="2"/>
        <v>11585.237502960395</v>
      </c>
      <c r="N4">
        <f t="shared" si="2"/>
        <v>16384</v>
      </c>
      <c r="O4">
        <f t="shared" si="2"/>
        <v>23170.475005920791</v>
      </c>
    </row>
    <row r="5" spans="1:15" x14ac:dyDescent="0.25">
      <c r="A5" t="s">
        <v>23</v>
      </c>
      <c r="B5" t="s">
        <v>24</v>
      </c>
      <c r="O5" t="s">
        <v>36</v>
      </c>
    </row>
    <row r="6" spans="1:15" x14ac:dyDescent="0.25">
      <c r="A6" t="s">
        <v>20</v>
      </c>
      <c r="B6" t="s">
        <v>21</v>
      </c>
    </row>
    <row r="8" spans="1:15" x14ac:dyDescent="0.25">
      <c r="A8" t="s">
        <v>17</v>
      </c>
      <c r="B8">
        <v>8.0214999999999995E-2</v>
      </c>
      <c r="C8">
        <v>9.5880999999999994E-2</v>
      </c>
      <c r="D8">
        <v>0.12068</v>
      </c>
      <c r="E8">
        <v>0.13071099999999999</v>
      </c>
      <c r="F8">
        <v>0.13947999999999999</v>
      </c>
      <c r="G8">
        <v>0.14830499999999999</v>
      </c>
      <c r="H8">
        <v>0.15235299999999999</v>
      </c>
      <c r="I8">
        <v>0.15588199999999999</v>
      </c>
      <c r="J8">
        <v>0.15971199999999999</v>
      </c>
      <c r="K8">
        <v>0.16243099999999999</v>
      </c>
      <c r="L8">
        <v>0.163855</v>
      </c>
      <c r="M8">
        <v>0.16417300000000001</v>
      </c>
      <c r="N8">
        <v>0.16411999999999999</v>
      </c>
      <c r="O8">
        <v>0.163775</v>
      </c>
    </row>
    <row r="9" spans="1:15" x14ac:dyDescent="0.25">
      <c r="A9" t="s">
        <v>18</v>
      </c>
      <c r="N9" t="s">
        <v>19</v>
      </c>
      <c r="O9" t="s">
        <v>19</v>
      </c>
    </row>
    <row r="11" spans="1:15" x14ac:dyDescent="0.25">
      <c r="A11" t="s">
        <v>27</v>
      </c>
    </row>
    <row r="12" spans="1:15" x14ac:dyDescent="0.25">
      <c r="A12" t="s">
        <v>28</v>
      </c>
      <c r="B12" s="2">
        <v>1059.5999999999999</v>
      </c>
      <c r="C12" s="3">
        <v>968.7</v>
      </c>
      <c r="D12" s="3">
        <v>884.2</v>
      </c>
      <c r="E12" s="3">
        <v>877.5</v>
      </c>
      <c r="F12">
        <v>868.4</v>
      </c>
      <c r="G12" s="1">
        <v>866.2</v>
      </c>
      <c r="H12">
        <v>866.4</v>
      </c>
      <c r="I12">
        <v>865.8</v>
      </c>
      <c r="J12">
        <v>865.9</v>
      </c>
      <c r="K12">
        <v>866.3</v>
      </c>
      <c r="L12">
        <v>867.2</v>
      </c>
      <c r="M12" s="1">
        <v>867.6</v>
      </c>
      <c r="N12">
        <v>870.3</v>
      </c>
      <c r="O12">
        <v>873.5</v>
      </c>
    </row>
    <row r="13" spans="1:15" x14ac:dyDescent="0.25">
      <c r="A13" t="s">
        <v>29</v>
      </c>
      <c r="B13" s="2">
        <v>1099.3</v>
      </c>
      <c r="C13" s="3">
        <v>995.6</v>
      </c>
      <c r="D13" s="3">
        <v>901.9</v>
      </c>
      <c r="E13" s="2">
        <v>889</v>
      </c>
      <c r="F13">
        <v>877.9</v>
      </c>
      <c r="G13" s="1">
        <v>872.6</v>
      </c>
      <c r="H13">
        <v>870.7</v>
      </c>
      <c r="I13">
        <v>869.4</v>
      </c>
      <c r="J13">
        <v>868.4</v>
      </c>
      <c r="K13">
        <v>868.3</v>
      </c>
      <c r="L13">
        <v>868.2</v>
      </c>
      <c r="M13" s="1">
        <v>868.4</v>
      </c>
      <c r="N13">
        <v>870.8</v>
      </c>
      <c r="O13">
        <v>874</v>
      </c>
    </row>
    <row r="14" spans="1:15" x14ac:dyDescent="0.25">
      <c r="B14" s="3"/>
      <c r="C14" s="3"/>
      <c r="D14" s="3"/>
      <c r="E14" s="3"/>
      <c r="G14" s="1"/>
      <c r="M14" s="1"/>
    </row>
    <row r="15" spans="1:15" x14ac:dyDescent="0.25">
      <c r="A15" t="s">
        <v>30</v>
      </c>
      <c r="B15" s="3"/>
      <c r="C15" s="3"/>
      <c r="D15" s="3"/>
      <c r="E15" s="3"/>
      <c r="G15" s="1"/>
      <c r="M15" s="1"/>
    </row>
    <row r="16" spans="1:15" x14ac:dyDescent="0.25">
      <c r="A16" t="s">
        <v>31</v>
      </c>
      <c r="B16" s="2">
        <v>1164.0999999999999</v>
      </c>
      <c r="C16" s="3">
        <v>1081.4000000000001</v>
      </c>
      <c r="D16" s="3">
        <v>1004.5</v>
      </c>
      <c r="E16" s="3">
        <v>1005.9</v>
      </c>
      <c r="F16">
        <v>1002.7</v>
      </c>
      <c r="G16" s="1">
        <v>1004.4</v>
      </c>
      <c r="H16">
        <v>1006.8</v>
      </c>
      <c r="I16">
        <v>1008</v>
      </c>
      <c r="J16">
        <v>1009.5</v>
      </c>
      <c r="K16">
        <v>1010.5</v>
      </c>
      <c r="L16">
        <v>1012.1</v>
      </c>
      <c r="M16" s="1">
        <v>1012.7</v>
      </c>
      <c r="N16">
        <v>1015.7</v>
      </c>
      <c r="O16">
        <v>1019.1</v>
      </c>
    </row>
    <row r="17" spans="1:15" x14ac:dyDescent="0.25">
      <c r="A17" t="s">
        <v>29</v>
      </c>
      <c r="B17" s="2">
        <v>1201.5</v>
      </c>
      <c r="C17" s="3">
        <v>1105.8</v>
      </c>
      <c r="D17" s="3">
        <v>1019.5</v>
      </c>
      <c r="E17" s="3">
        <v>1014</v>
      </c>
      <c r="F17">
        <v>1008.7</v>
      </c>
      <c r="G17" s="1">
        <v>1007</v>
      </c>
      <c r="H17">
        <v>1007.3</v>
      </c>
      <c r="I17">
        <v>1007.6</v>
      </c>
      <c r="J17">
        <v>1008</v>
      </c>
      <c r="K17">
        <v>1008.4</v>
      </c>
      <c r="L17">
        <v>1009.2</v>
      </c>
      <c r="M17" s="1">
        <v>1009.5</v>
      </c>
      <c r="N17">
        <v>1012.1</v>
      </c>
      <c r="O17">
        <v>1015.5</v>
      </c>
    </row>
    <row r="18" spans="1:15" x14ac:dyDescent="0.25">
      <c r="B18" s="2"/>
      <c r="C18" s="3"/>
      <c r="D18" s="3"/>
      <c r="E18" s="3"/>
      <c r="G18" s="1"/>
      <c r="M18" s="1"/>
    </row>
    <row r="19" spans="1:15" x14ac:dyDescent="0.25">
      <c r="B19" s="2"/>
      <c r="C19" s="3"/>
      <c r="D19" s="3"/>
      <c r="E19" s="3"/>
      <c r="G19" s="1"/>
      <c r="M19" s="1"/>
    </row>
    <row r="20" spans="1:15" x14ac:dyDescent="0.25">
      <c r="A20" t="s">
        <v>46</v>
      </c>
    </row>
    <row r="21" spans="1:15" x14ac:dyDescent="0.25">
      <c r="A21" t="s">
        <v>26</v>
      </c>
      <c r="B21">
        <v>4.2500000000000003E-3</v>
      </c>
      <c r="C21">
        <v>4.5370000000000002E-3</v>
      </c>
      <c r="D21">
        <v>4.731E-3</v>
      </c>
      <c r="E21">
        <v>4.8390000000000004E-3</v>
      </c>
      <c r="F21">
        <v>4.8789999999999997E-3</v>
      </c>
      <c r="G21">
        <v>4.8979999999999996E-3</v>
      </c>
      <c r="H21">
        <v>4.9049999999999996E-3</v>
      </c>
      <c r="I21">
        <v>4.9150000000000001E-3</v>
      </c>
      <c r="J21">
        <v>4.9240000000000004E-3</v>
      </c>
      <c r="K21">
        <v>4.9449999999999997E-3</v>
      </c>
      <c r="L21">
        <v>4.9399999999999999E-3</v>
      </c>
      <c r="M21">
        <v>4.9170000000000004E-3</v>
      </c>
      <c r="N21">
        <v>4.9449999999999997E-3</v>
      </c>
      <c r="O21">
        <v>4.934E-3</v>
      </c>
    </row>
    <row r="22" spans="1:15" x14ac:dyDescent="0.25">
      <c r="A22" t="s">
        <v>18</v>
      </c>
      <c r="K22" t="s">
        <v>22</v>
      </c>
    </row>
    <row r="24" spans="1:15" x14ac:dyDescent="0.25">
      <c r="A24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24" zoomScaleNormal="100" workbookViewId="0">
      <selection activeCell="M40" sqref="M40"/>
    </sheetView>
  </sheetViews>
  <sheetFormatPr defaultRowHeight="15" x14ac:dyDescent="0.25"/>
  <cols>
    <col min="1" max="1" width="44.5703125" customWidth="1"/>
  </cols>
  <sheetData>
    <row r="1" spans="1:15" x14ac:dyDescent="0.25">
      <c r="A1" t="s">
        <v>0</v>
      </c>
      <c r="B1">
        <f>LOG(B3, 2)</f>
        <v>16</v>
      </c>
      <c r="C1">
        <f t="shared" ref="C1:O1" si="0">LOG(C3, 2)</f>
        <v>17</v>
      </c>
      <c r="D1">
        <f t="shared" si="0"/>
        <v>18</v>
      </c>
      <c r="E1">
        <f t="shared" si="0"/>
        <v>19</v>
      </c>
      <c r="F1">
        <f t="shared" si="0"/>
        <v>20</v>
      </c>
      <c r="G1">
        <f t="shared" si="0"/>
        <v>21</v>
      </c>
      <c r="H1">
        <f t="shared" si="0"/>
        <v>22</v>
      </c>
      <c r="I1">
        <f t="shared" si="0"/>
        <v>23</v>
      </c>
      <c r="J1">
        <f t="shared" si="0"/>
        <v>24</v>
      </c>
      <c r="K1">
        <f t="shared" si="0"/>
        <v>25</v>
      </c>
      <c r="L1">
        <f t="shared" si="0"/>
        <v>26</v>
      </c>
      <c r="M1">
        <f t="shared" si="0"/>
        <v>27</v>
      </c>
      <c r="N1">
        <f t="shared" si="0"/>
        <v>28</v>
      </c>
      <c r="O1">
        <f t="shared" si="0"/>
        <v>29.000000000000004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t="s">
        <v>33</v>
      </c>
      <c r="B3">
        <v>65536</v>
      </c>
      <c r="C3">
        <f>B3*2</f>
        <v>131072</v>
      </c>
      <c r="D3">
        <f t="shared" ref="D3:O3" si="1">C3*2</f>
        <v>262144</v>
      </c>
      <c r="E3">
        <f t="shared" si="1"/>
        <v>524288</v>
      </c>
      <c r="F3">
        <f t="shared" si="1"/>
        <v>1048576</v>
      </c>
      <c r="G3">
        <f t="shared" si="1"/>
        <v>2097152</v>
      </c>
      <c r="H3">
        <f t="shared" si="1"/>
        <v>4194304</v>
      </c>
      <c r="I3">
        <f t="shared" si="1"/>
        <v>8388608</v>
      </c>
      <c r="J3">
        <f t="shared" si="1"/>
        <v>16777216</v>
      </c>
      <c r="K3">
        <f t="shared" si="1"/>
        <v>33554432</v>
      </c>
      <c r="L3">
        <f t="shared" si="1"/>
        <v>67108864</v>
      </c>
      <c r="M3">
        <f t="shared" si="1"/>
        <v>134217728</v>
      </c>
      <c r="N3">
        <f t="shared" si="1"/>
        <v>268435456</v>
      </c>
      <c r="O3">
        <f t="shared" si="1"/>
        <v>536870912</v>
      </c>
    </row>
    <row r="4" spans="1:15" x14ac:dyDescent="0.25">
      <c r="A4" t="s">
        <v>32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</row>
    <row r="5" spans="1:15" x14ac:dyDescent="0.25">
      <c r="A5" t="s">
        <v>34</v>
      </c>
      <c r="B5">
        <f>SQRT(B3*B4)</f>
        <v>443.40500673763256</v>
      </c>
      <c r="C5">
        <f t="shared" ref="C5:O5" si="2">SQRT(C3*C4)</f>
        <v>627.06937415249354</v>
      </c>
      <c r="D5">
        <f t="shared" si="2"/>
        <v>886.81001347526512</v>
      </c>
      <c r="E5">
        <f t="shared" si="2"/>
        <v>1254.1387483049871</v>
      </c>
      <c r="F5">
        <f t="shared" si="2"/>
        <v>1773.6200269505302</v>
      </c>
      <c r="G5">
        <f t="shared" si="2"/>
        <v>2508.2774966099742</v>
      </c>
      <c r="H5">
        <f t="shared" si="2"/>
        <v>3547.2400539010605</v>
      </c>
      <c r="I5">
        <f t="shared" si="2"/>
        <v>5016.5549932199483</v>
      </c>
      <c r="J5">
        <f t="shared" si="2"/>
        <v>7094.480107802121</v>
      </c>
      <c r="K5">
        <f t="shared" si="2"/>
        <v>10033.109986439897</v>
      </c>
      <c r="L5">
        <f t="shared" si="2"/>
        <v>14188.960215604242</v>
      </c>
      <c r="M5">
        <f t="shared" si="2"/>
        <v>20066.219972879793</v>
      </c>
      <c r="N5">
        <f t="shared" si="2"/>
        <v>28377.920431208484</v>
      </c>
      <c r="O5">
        <f t="shared" si="2"/>
        <v>40132.439945759586</v>
      </c>
    </row>
    <row r="6" spans="1:15" x14ac:dyDescent="0.25">
      <c r="A6" t="s">
        <v>37</v>
      </c>
      <c r="B6">
        <v>65712</v>
      </c>
      <c r="C6">
        <v>131461</v>
      </c>
      <c r="D6">
        <v>262256</v>
      </c>
      <c r="E6">
        <v>525008</v>
      </c>
      <c r="F6">
        <v>1049025</v>
      </c>
      <c r="G6">
        <v>2098360</v>
      </c>
      <c r="H6">
        <v>4196101</v>
      </c>
      <c r="I6">
        <v>8390096</v>
      </c>
      <c r="J6">
        <v>16779675</v>
      </c>
      <c r="K6">
        <v>33560385</v>
      </c>
      <c r="L6">
        <v>67109240</v>
      </c>
      <c r="M6">
        <v>134228163</v>
      </c>
      <c r="N6" t="s">
        <v>35</v>
      </c>
    </row>
    <row r="8" spans="1:15" x14ac:dyDescent="0.25">
      <c r="A8" t="s">
        <v>38</v>
      </c>
    </row>
    <row r="9" spans="1:15" x14ac:dyDescent="0.25">
      <c r="A9" t="s">
        <v>39</v>
      </c>
      <c r="B9">
        <v>0.96450000000000002</v>
      </c>
      <c r="C9" s="1">
        <v>0.94920000000000004</v>
      </c>
      <c r="D9" s="1">
        <v>1.2801</v>
      </c>
      <c r="E9" s="1">
        <v>1.2690999999999999</v>
      </c>
      <c r="F9" s="1">
        <v>1.2851999999999999</v>
      </c>
      <c r="G9">
        <v>1.3169</v>
      </c>
      <c r="H9" s="1">
        <v>1.3149</v>
      </c>
      <c r="I9">
        <v>1.321</v>
      </c>
      <c r="J9">
        <v>1.3236000000000001</v>
      </c>
      <c r="K9">
        <v>1.3238000000000001</v>
      </c>
      <c r="L9">
        <v>1.3239000000000001</v>
      </c>
      <c r="M9">
        <v>1.3243</v>
      </c>
    </row>
    <row r="10" spans="1:15" x14ac:dyDescent="0.25">
      <c r="A10" t="s">
        <v>40</v>
      </c>
      <c r="B10">
        <v>0.95760000000000001</v>
      </c>
      <c r="C10" s="1">
        <v>0.95960000000000001</v>
      </c>
      <c r="D10" s="1">
        <v>1.2801</v>
      </c>
      <c r="E10" s="1">
        <v>1.2669999999999999</v>
      </c>
      <c r="F10">
        <v>1.2831999999999999</v>
      </c>
      <c r="G10">
        <v>1.3182</v>
      </c>
      <c r="H10">
        <v>1.3142</v>
      </c>
      <c r="I10">
        <v>1.3208</v>
      </c>
      <c r="J10">
        <v>1.3246</v>
      </c>
      <c r="K10">
        <v>1.3237000000000001</v>
      </c>
      <c r="L10">
        <v>1.3244</v>
      </c>
      <c r="M10">
        <v>1.3244</v>
      </c>
    </row>
    <row r="11" spans="1:15" x14ac:dyDescent="0.25">
      <c r="A11" t="s">
        <v>41</v>
      </c>
      <c r="B11">
        <v>0.71750000000000003</v>
      </c>
      <c r="C11" s="1">
        <v>0.95009999999999994</v>
      </c>
      <c r="D11" s="1">
        <v>1.1566000000000001</v>
      </c>
      <c r="E11" s="1">
        <v>1.2669999999999999</v>
      </c>
      <c r="F11">
        <v>1.3209</v>
      </c>
      <c r="G11">
        <v>1.2999000000000001</v>
      </c>
      <c r="H11">
        <v>1.3205</v>
      </c>
      <c r="I11">
        <v>1.3229</v>
      </c>
      <c r="J11">
        <v>1.3236000000000001</v>
      </c>
      <c r="K11">
        <v>1.3228</v>
      </c>
      <c r="L11">
        <v>1.3227</v>
      </c>
      <c r="M11">
        <v>1.3230999999999999</v>
      </c>
    </row>
    <row r="12" spans="1:15" x14ac:dyDescent="0.25">
      <c r="A12" t="s">
        <v>42</v>
      </c>
      <c r="B12">
        <v>0.71779999999999999</v>
      </c>
      <c r="C12" s="1">
        <v>0.95240000000000002</v>
      </c>
      <c r="D12" s="1">
        <v>1.1558999999999999</v>
      </c>
      <c r="E12" s="1">
        <v>1.2697000000000001</v>
      </c>
      <c r="F12">
        <v>1.2818000000000001</v>
      </c>
      <c r="G12">
        <v>1.3177000000000001</v>
      </c>
      <c r="H12">
        <v>1.3171999999999999</v>
      </c>
      <c r="I12">
        <v>1.3226</v>
      </c>
      <c r="J12">
        <v>1.3233999999999999</v>
      </c>
      <c r="K12">
        <v>1.3225</v>
      </c>
      <c r="L12">
        <v>1.3231999999999999</v>
      </c>
      <c r="M12">
        <v>1.3229</v>
      </c>
    </row>
    <row r="14" spans="1:15" x14ac:dyDescent="0.25">
      <c r="A14" t="s">
        <v>27</v>
      </c>
    </row>
    <row r="15" spans="1:15" x14ac:dyDescent="0.25">
      <c r="A15" t="s">
        <v>28</v>
      </c>
      <c r="B15">
        <v>1434.1</v>
      </c>
      <c r="C15">
        <v>1476.4</v>
      </c>
      <c r="D15" s="1">
        <v>1511.1</v>
      </c>
      <c r="E15">
        <v>1529.9</v>
      </c>
      <c r="F15" s="1">
        <v>1543.8</v>
      </c>
      <c r="G15">
        <v>1551</v>
      </c>
      <c r="H15">
        <v>1553.2</v>
      </c>
      <c r="I15">
        <v>1560.1</v>
      </c>
      <c r="J15">
        <v>1555.5</v>
      </c>
      <c r="K15">
        <v>1560.1</v>
      </c>
      <c r="L15">
        <v>1577</v>
      </c>
      <c r="M15">
        <v>1593.5</v>
      </c>
    </row>
    <row r="16" spans="1:15" x14ac:dyDescent="0.25">
      <c r="A16" t="s">
        <v>29</v>
      </c>
      <c r="B16">
        <v>1478.3</v>
      </c>
      <c r="C16">
        <v>1521.6</v>
      </c>
      <c r="D16" s="1">
        <v>1556.1</v>
      </c>
      <c r="E16">
        <v>1577.1</v>
      </c>
      <c r="F16" s="1">
        <v>1594.7</v>
      </c>
      <c r="G16">
        <v>1603</v>
      </c>
      <c r="H16">
        <v>1606.4</v>
      </c>
      <c r="I16">
        <v>1616.7</v>
      </c>
      <c r="J16">
        <v>1609.8</v>
      </c>
      <c r="K16">
        <v>1615.2</v>
      </c>
      <c r="L16">
        <v>1641</v>
      </c>
      <c r="M16">
        <v>1666</v>
      </c>
    </row>
    <row r="17" spans="1:13" x14ac:dyDescent="0.25">
      <c r="D17" s="1"/>
      <c r="F17" s="1"/>
    </row>
    <row r="18" spans="1:13" x14ac:dyDescent="0.25">
      <c r="A18" t="s">
        <v>30</v>
      </c>
      <c r="D18" s="1"/>
      <c r="F18" s="1"/>
    </row>
    <row r="19" spans="1:13" x14ac:dyDescent="0.25">
      <c r="A19" t="s">
        <v>31</v>
      </c>
      <c r="B19">
        <v>1756.5</v>
      </c>
      <c r="C19">
        <v>1793.1</v>
      </c>
      <c r="D19" s="1">
        <v>1823.3</v>
      </c>
      <c r="E19" s="1">
        <v>1840.8</v>
      </c>
      <c r="F19" s="1">
        <v>1849.6</v>
      </c>
      <c r="G19">
        <v>1854.7</v>
      </c>
      <c r="H19">
        <v>1855.7</v>
      </c>
      <c r="I19">
        <v>1859.7</v>
      </c>
      <c r="J19" s="1">
        <v>1856.9</v>
      </c>
      <c r="K19">
        <v>1860.3</v>
      </c>
      <c r="L19">
        <v>1871.2</v>
      </c>
      <c r="M19">
        <v>1879.5</v>
      </c>
    </row>
    <row r="20" spans="1:13" x14ac:dyDescent="0.25">
      <c r="A20" t="s">
        <v>29</v>
      </c>
      <c r="B20">
        <v>1793.4</v>
      </c>
      <c r="C20">
        <v>1824.5</v>
      </c>
      <c r="D20" s="1">
        <v>1849.4</v>
      </c>
      <c r="E20" s="1">
        <v>1867.4</v>
      </c>
      <c r="F20" s="1">
        <v>1877.1</v>
      </c>
      <c r="G20">
        <v>1881.6</v>
      </c>
      <c r="H20">
        <v>1883.3</v>
      </c>
      <c r="I20">
        <v>1889.3</v>
      </c>
      <c r="J20">
        <v>1885.1</v>
      </c>
      <c r="K20">
        <v>1888.7</v>
      </c>
      <c r="L20">
        <v>1905.6</v>
      </c>
      <c r="M20">
        <v>1918.9</v>
      </c>
    </row>
    <row r="21" spans="1:13" x14ac:dyDescent="0.25">
      <c r="D21" s="1"/>
      <c r="E21" s="1"/>
      <c r="F21" s="1"/>
    </row>
    <row r="23" spans="1:13" x14ac:dyDescent="0.25">
      <c r="A23" t="s">
        <v>45</v>
      </c>
    </row>
    <row r="24" spans="1:13" x14ac:dyDescent="0.25">
      <c r="A24" t="s">
        <v>39</v>
      </c>
      <c r="B24">
        <v>8.3999999999999995E-3</v>
      </c>
      <c r="C24">
        <v>8.3999999999999995E-3</v>
      </c>
      <c r="D24">
        <v>8.3999999999999995E-3</v>
      </c>
      <c r="E24">
        <v>8.3000000000000001E-3</v>
      </c>
      <c r="F24">
        <v>8.3999999999999995E-3</v>
      </c>
      <c r="G24">
        <v>8.3000000000000001E-3</v>
      </c>
      <c r="H24">
        <v>8.2000000000000007E-3</v>
      </c>
    </row>
    <row r="25" spans="1:13" x14ac:dyDescent="0.25">
      <c r="A25" t="s">
        <v>40</v>
      </c>
      <c r="B25">
        <v>8.3000000000000001E-3</v>
      </c>
      <c r="C25">
        <v>8.3000000000000001E-3</v>
      </c>
      <c r="D25">
        <v>8.3999999999999995E-3</v>
      </c>
      <c r="E25">
        <v>8.3000000000000001E-3</v>
      </c>
      <c r="F25">
        <v>8.3999999999999995E-3</v>
      </c>
      <c r="G25">
        <v>8.2000000000000007E-3</v>
      </c>
      <c r="H25">
        <v>8.2000000000000007E-3</v>
      </c>
    </row>
    <row r="26" spans="1:13" x14ac:dyDescent="0.25">
      <c r="A26" t="s">
        <v>41</v>
      </c>
      <c r="B26">
        <v>7.1999999999999998E-3</v>
      </c>
      <c r="C26">
        <v>7.1999999999999998E-3</v>
      </c>
      <c r="D26">
        <v>7.1999999999999998E-3</v>
      </c>
      <c r="E26">
        <v>7.1999999999999998E-3</v>
      </c>
      <c r="F26">
        <v>7.1999999999999998E-3</v>
      </c>
      <c r="G26">
        <v>7.1000000000000004E-3</v>
      </c>
      <c r="H26">
        <v>7.1000000000000004E-3</v>
      </c>
    </row>
    <row r="27" spans="1:13" x14ac:dyDescent="0.25">
      <c r="A27" t="s">
        <v>42</v>
      </c>
      <c r="B27">
        <v>7.1999999999999998E-3</v>
      </c>
      <c r="C27">
        <v>7.1999999999999998E-3</v>
      </c>
      <c r="D27">
        <v>7.1999999999999998E-3</v>
      </c>
      <c r="E27">
        <v>7.1999999999999998E-3</v>
      </c>
      <c r="F27">
        <v>7.1999999999999998E-3</v>
      </c>
      <c r="G27">
        <v>7.1000000000000004E-3</v>
      </c>
      <c r="H27">
        <v>7.1000000000000004E-3</v>
      </c>
    </row>
    <row r="29" spans="1:13" x14ac:dyDescent="0.25">
      <c r="A29" t="s">
        <v>47</v>
      </c>
    </row>
    <row r="30" spans="1:13" x14ac:dyDescent="0.25">
      <c r="A30" t="s">
        <v>39</v>
      </c>
      <c r="B30">
        <v>6.8599999999999994E-2</v>
      </c>
      <c r="C30">
        <v>6.8900000000000003E-2</v>
      </c>
      <c r="D30">
        <v>6.8500000000000005E-2</v>
      </c>
      <c r="E30">
        <v>6.8400000000000002E-2</v>
      </c>
      <c r="F30">
        <v>6.83E-2</v>
      </c>
      <c r="G30">
        <v>6.8500000000000005E-2</v>
      </c>
      <c r="H30">
        <v>6.8699999999999997E-2</v>
      </c>
      <c r="I30">
        <v>6.8500000000000005E-2</v>
      </c>
      <c r="J30">
        <v>6.8400000000000002E-2</v>
      </c>
    </row>
    <row r="31" spans="1:13" x14ac:dyDescent="0.25">
      <c r="A31" t="s">
        <v>40</v>
      </c>
      <c r="B31">
        <v>6.88E-2</v>
      </c>
      <c r="C31">
        <v>6.8699999999999997E-2</v>
      </c>
      <c r="D31">
        <v>6.8500000000000005E-2</v>
      </c>
      <c r="E31">
        <v>6.8500000000000005E-2</v>
      </c>
      <c r="F31">
        <v>6.8500000000000005E-2</v>
      </c>
      <c r="G31">
        <v>6.8400000000000002E-2</v>
      </c>
      <c r="H31">
        <v>6.8400000000000002E-2</v>
      </c>
      <c r="I31">
        <v>6.8400000000000002E-2</v>
      </c>
      <c r="J31">
        <v>6.8400000000000002E-2</v>
      </c>
    </row>
    <row r="32" spans="1:13" x14ac:dyDescent="0.25">
      <c r="A32" t="s">
        <v>41</v>
      </c>
      <c r="B32">
        <v>6.7199999999999996E-2</v>
      </c>
      <c r="C32">
        <v>6.7299999999999999E-2</v>
      </c>
      <c r="D32">
        <v>6.7100000000000007E-2</v>
      </c>
      <c r="E32">
        <v>6.7299999999999999E-2</v>
      </c>
      <c r="F32">
        <v>6.7299999999999999E-2</v>
      </c>
      <c r="G32">
        <v>6.7199999999999996E-2</v>
      </c>
      <c r="H32">
        <v>6.7299999999999999E-2</v>
      </c>
      <c r="I32">
        <v>6.7299999999999999E-2</v>
      </c>
      <c r="J32">
        <v>6.7299999999999999E-2</v>
      </c>
    </row>
    <row r="33" spans="1:13" x14ac:dyDescent="0.25">
      <c r="A33" t="s">
        <v>42</v>
      </c>
      <c r="B33">
        <v>6.7000000000000004E-2</v>
      </c>
      <c r="C33">
        <v>6.7400000000000002E-2</v>
      </c>
      <c r="D33">
        <v>6.7199999999999996E-2</v>
      </c>
      <c r="E33">
        <v>6.7299999999999999E-2</v>
      </c>
      <c r="F33">
        <v>6.7299999999999999E-2</v>
      </c>
      <c r="G33">
        <v>6.7299999999999999E-2</v>
      </c>
      <c r="H33">
        <v>6.7299999999999999E-2</v>
      </c>
      <c r="I33">
        <v>6.7299999999999999E-2</v>
      </c>
      <c r="J33">
        <v>6.7299999999999999E-2</v>
      </c>
    </row>
    <row r="35" spans="1:13" x14ac:dyDescent="0.25">
      <c r="A35" t="s">
        <v>50</v>
      </c>
    </row>
    <row r="36" spans="1:13" x14ac:dyDescent="0.25">
      <c r="A36" t="s">
        <v>39</v>
      </c>
      <c r="B36">
        <v>8.4000000000000005E-2</v>
      </c>
      <c r="C36">
        <v>8.3699999999999997E-2</v>
      </c>
      <c r="D36">
        <v>8.3599999999999994E-2</v>
      </c>
      <c r="E36">
        <v>8.3599999999999994E-2</v>
      </c>
      <c r="F36">
        <v>8.3699999999999997E-2</v>
      </c>
      <c r="G36">
        <v>8.4099999999999994E-2</v>
      </c>
      <c r="H36">
        <v>8.3900000000000002E-2</v>
      </c>
      <c r="I36">
        <v>8.3599999999999994E-2</v>
      </c>
      <c r="J36">
        <v>8.3699999999999997E-2</v>
      </c>
      <c r="K36">
        <v>8.3599999999999994E-2</v>
      </c>
      <c r="L36">
        <v>8.3699999999999997E-2</v>
      </c>
      <c r="M36">
        <v>8.3599999999999994E-2</v>
      </c>
    </row>
    <row r="37" spans="1:13" x14ac:dyDescent="0.25">
      <c r="A37" t="s">
        <v>40</v>
      </c>
      <c r="B37">
        <v>8.3699999999999997E-2</v>
      </c>
      <c r="C37">
        <v>8.4199999999999997E-2</v>
      </c>
      <c r="D37">
        <v>8.3599999999999994E-2</v>
      </c>
      <c r="E37">
        <v>8.3699999999999997E-2</v>
      </c>
      <c r="F37">
        <v>8.3799999999999999E-2</v>
      </c>
      <c r="G37">
        <v>8.3799999999999999E-2</v>
      </c>
      <c r="H37">
        <v>8.3900000000000002E-2</v>
      </c>
      <c r="I37">
        <v>8.3900000000000002E-2</v>
      </c>
      <c r="J37">
        <v>8.3699999999999997E-2</v>
      </c>
      <c r="K37">
        <v>8.3799999999999999E-2</v>
      </c>
      <c r="L37">
        <v>8.3699999999999997E-2</v>
      </c>
      <c r="M37">
        <v>8.3799999999999999E-2</v>
      </c>
    </row>
    <row r="38" spans="1:13" x14ac:dyDescent="0.25">
      <c r="A38" t="s">
        <v>41</v>
      </c>
      <c r="B38">
        <v>7.6200000000000004E-2</v>
      </c>
      <c r="C38">
        <v>7.6100000000000001E-2</v>
      </c>
      <c r="D38">
        <v>7.6100000000000001E-2</v>
      </c>
      <c r="E38">
        <v>7.6100000000000001E-2</v>
      </c>
      <c r="F38">
        <v>7.6200000000000004E-2</v>
      </c>
      <c r="G38">
        <v>7.6200000000000004E-2</v>
      </c>
      <c r="H38">
        <v>7.6200000000000004E-2</v>
      </c>
      <c r="I38">
        <v>7.6100000000000001E-2</v>
      </c>
      <c r="J38">
        <v>7.6100000000000001E-2</v>
      </c>
      <c r="K38">
        <v>7.6100000000000001E-2</v>
      </c>
      <c r="L38">
        <v>7.6100000000000001E-2</v>
      </c>
      <c r="M38">
        <v>7.6100000000000001E-2</v>
      </c>
    </row>
    <row r="39" spans="1:13" x14ac:dyDescent="0.25">
      <c r="A39" t="s">
        <v>42</v>
      </c>
      <c r="B39">
        <v>7.6100000000000001E-2</v>
      </c>
      <c r="C39">
        <v>7.5999999999999998E-2</v>
      </c>
      <c r="D39">
        <v>7.6200000000000004E-2</v>
      </c>
      <c r="E39">
        <v>7.6200000000000004E-2</v>
      </c>
      <c r="F39">
        <v>7.6399999999999996E-2</v>
      </c>
      <c r="G39">
        <v>7.6300000000000007E-2</v>
      </c>
      <c r="H39">
        <v>7.6300000000000007E-2</v>
      </c>
      <c r="I39">
        <v>7.6200000000000004E-2</v>
      </c>
      <c r="J39">
        <v>7.6100000000000001E-2</v>
      </c>
      <c r="K39">
        <v>7.6100000000000001E-2</v>
      </c>
      <c r="L39">
        <v>7.6100000000000001E-2</v>
      </c>
      <c r="M39">
        <v>7.6200000000000004E-2</v>
      </c>
    </row>
    <row r="41" spans="1:13" x14ac:dyDescent="0.25">
      <c r="A41" t="s">
        <v>44</v>
      </c>
    </row>
    <row r="42" spans="1:13" x14ac:dyDescent="0.25">
      <c r="A42" t="s">
        <v>39</v>
      </c>
      <c r="B42">
        <v>8.2900000000000001E-2</v>
      </c>
      <c r="C42">
        <v>8.3099999999999993E-2</v>
      </c>
      <c r="D42">
        <v>8.4500000000000006E-2</v>
      </c>
      <c r="E42">
        <v>8.48E-2</v>
      </c>
      <c r="F42">
        <v>8.3799999999999999E-2</v>
      </c>
      <c r="G42">
        <v>8.3299999999999999E-2</v>
      </c>
      <c r="H42">
        <v>8.2400000000000001E-2</v>
      </c>
      <c r="I42">
        <v>8.1699999999999995E-2</v>
      </c>
      <c r="J42">
        <v>8.0699999999999994E-2</v>
      </c>
      <c r="K42">
        <v>8.0100000000000005E-2</v>
      </c>
      <c r="L42">
        <v>0.08</v>
      </c>
      <c r="M42">
        <v>7.9699999999999993E-2</v>
      </c>
    </row>
    <row r="43" spans="1:13" x14ac:dyDescent="0.25">
      <c r="A43" t="s">
        <v>40</v>
      </c>
      <c r="B43">
        <v>8.3699999999999997E-2</v>
      </c>
      <c r="C43">
        <v>8.4000000000000005E-2</v>
      </c>
      <c r="D43">
        <v>8.3699999999999997E-2</v>
      </c>
      <c r="E43">
        <v>8.3599999999999994E-2</v>
      </c>
      <c r="F43">
        <v>8.4099999999999994E-2</v>
      </c>
      <c r="G43">
        <v>8.3199999999999996E-2</v>
      </c>
      <c r="H43">
        <v>8.2600000000000007E-2</v>
      </c>
      <c r="I43">
        <v>8.1699999999999995E-2</v>
      </c>
      <c r="J43">
        <v>8.1000000000000003E-2</v>
      </c>
      <c r="K43">
        <v>8.0100000000000005E-2</v>
      </c>
      <c r="L43">
        <v>7.9799999999999996E-2</v>
      </c>
      <c r="M43">
        <v>7.9699999999999993E-2</v>
      </c>
    </row>
    <row r="44" spans="1:13" x14ac:dyDescent="0.25">
      <c r="A44" t="s">
        <v>41</v>
      </c>
      <c r="B44">
        <v>7.5800000000000006E-2</v>
      </c>
      <c r="C44">
        <v>7.6399999999999996E-2</v>
      </c>
      <c r="D44">
        <v>7.6700000000000004E-2</v>
      </c>
      <c r="E44">
        <v>7.6999999999999999E-2</v>
      </c>
      <c r="F44">
        <v>7.6499999999999999E-2</v>
      </c>
      <c r="G44">
        <v>7.6499999999999999E-2</v>
      </c>
      <c r="H44">
        <v>7.5999999999999998E-2</v>
      </c>
      <c r="I44">
        <v>7.5200000000000003E-2</v>
      </c>
      <c r="J44">
        <v>7.6200000000000004E-2</v>
      </c>
      <c r="K44">
        <v>7.5499999999999998E-2</v>
      </c>
      <c r="L44">
        <v>7.5700000000000003E-2</v>
      </c>
      <c r="M44">
        <v>7.5499999999999998E-2</v>
      </c>
    </row>
    <row r="45" spans="1:13" x14ac:dyDescent="0.25">
      <c r="A45" t="s">
        <v>42</v>
      </c>
      <c r="B45">
        <v>7.5999999999999998E-2</v>
      </c>
      <c r="C45">
        <v>7.6499999999999999E-2</v>
      </c>
      <c r="D45">
        <v>7.7799999999999994E-2</v>
      </c>
      <c r="E45">
        <v>7.7600000000000002E-2</v>
      </c>
      <c r="F45">
        <v>7.6499999999999999E-2</v>
      </c>
      <c r="G45">
        <v>7.6100000000000001E-2</v>
      </c>
      <c r="H45">
        <v>7.6200000000000004E-2</v>
      </c>
      <c r="I45">
        <v>7.5499999999999998E-2</v>
      </c>
      <c r="J45">
        <v>7.5899999999999995E-2</v>
      </c>
      <c r="K45">
        <v>7.5800000000000006E-2</v>
      </c>
      <c r="L45">
        <v>7.5600000000000001E-2</v>
      </c>
      <c r="M45">
        <v>7.5499999999999998E-2</v>
      </c>
    </row>
    <row r="47" spans="1:13" x14ac:dyDescent="0.25">
      <c r="A47" t="s">
        <v>48</v>
      </c>
    </row>
    <row r="48" spans="1:13" x14ac:dyDescent="0.25">
      <c r="A48" t="s">
        <v>39</v>
      </c>
      <c r="B48">
        <v>8.43E-2</v>
      </c>
      <c r="C48">
        <v>8.3799999999999999E-2</v>
      </c>
      <c r="D48">
        <v>8.2299999999999998E-2</v>
      </c>
      <c r="E48">
        <v>8.1299999999999997E-2</v>
      </c>
      <c r="F48">
        <v>8.5300000000000001E-2</v>
      </c>
      <c r="G48">
        <v>8.5500000000000007E-2</v>
      </c>
      <c r="H48">
        <v>8.5199999999999998E-2</v>
      </c>
      <c r="I48">
        <v>8.4900000000000003E-2</v>
      </c>
      <c r="J48">
        <v>8.3599999999999994E-2</v>
      </c>
      <c r="K48">
        <v>8.4099999999999994E-2</v>
      </c>
      <c r="L48">
        <v>8.4500000000000006E-2</v>
      </c>
      <c r="M48">
        <v>8.4699999999999998E-2</v>
      </c>
    </row>
    <row r="49" spans="1:13" x14ac:dyDescent="0.25">
      <c r="A49" t="s">
        <v>40</v>
      </c>
      <c r="B49">
        <v>8.4699999999999998E-2</v>
      </c>
      <c r="C49">
        <v>8.43E-2</v>
      </c>
      <c r="D49">
        <v>8.3900000000000002E-2</v>
      </c>
      <c r="E49">
        <v>8.43E-2</v>
      </c>
      <c r="F49">
        <v>8.4400000000000003E-2</v>
      </c>
      <c r="G49">
        <v>8.4900000000000003E-2</v>
      </c>
      <c r="H49">
        <v>8.2299999999999998E-2</v>
      </c>
      <c r="I49">
        <v>8.3299999999999999E-2</v>
      </c>
      <c r="J49">
        <v>8.3799999999999999E-2</v>
      </c>
      <c r="K49">
        <v>8.4000000000000005E-2</v>
      </c>
      <c r="L49">
        <v>8.4599999999999995E-2</v>
      </c>
      <c r="M49">
        <v>8.5000000000000006E-2</v>
      </c>
    </row>
    <row r="50" spans="1:13" x14ac:dyDescent="0.25">
      <c r="A50" t="s">
        <v>41</v>
      </c>
      <c r="B50">
        <v>7.8200000000000006E-2</v>
      </c>
      <c r="C50">
        <v>7.85E-2</v>
      </c>
      <c r="D50">
        <v>7.8600000000000003E-2</v>
      </c>
      <c r="E50">
        <v>7.4999999999999997E-2</v>
      </c>
      <c r="F50">
        <v>7.4399999999999994E-2</v>
      </c>
      <c r="G50">
        <v>7.5899999999999995E-2</v>
      </c>
      <c r="H50">
        <v>7.6399999999999996E-2</v>
      </c>
      <c r="I50">
        <v>7.7899999999999997E-2</v>
      </c>
      <c r="J50">
        <v>7.8299999999999995E-2</v>
      </c>
      <c r="K50">
        <v>7.8200000000000006E-2</v>
      </c>
      <c r="L50">
        <v>7.8299999999999995E-2</v>
      </c>
      <c r="M50">
        <v>7.8299999999999995E-2</v>
      </c>
    </row>
    <row r="51" spans="1:13" x14ac:dyDescent="0.25">
      <c r="A51" t="s">
        <v>42</v>
      </c>
      <c r="B51">
        <v>7.8600000000000003E-2</v>
      </c>
      <c r="C51">
        <v>7.5200000000000003E-2</v>
      </c>
      <c r="D51">
        <v>7.4999999999999997E-2</v>
      </c>
      <c r="E51">
        <v>7.5600000000000001E-2</v>
      </c>
      <c r="F51">
        <v>7.4700000000000003E-2</v>
      </c>
      <c r="G51">
        <v>7.6200000000000004E-2</v>
      </c>
      <c r="H51">
        <v>7.8600000000000003E-2</v>
      </c>
      <c r="I51">
        <v>7.8100000000000003E-2</v>
      </c>
      <c r="J51">
        <v>7.8700000000000006E-2</v>
      </c>
      <c r="K51">
        <v>7.8100000000000003E-2</v>
      </c>
      <c r="L51">
        <v>7.8200000000000006E-2</v>
      </c>
      <c r="M51">
        <v>7.8299999999999995E-2</v>
      </c>
    </row>
    <row r="53" spans="1:13" x14ac:dyDescent="0.25">
      <c r="A53" t="s">
        <v>49</v>
      </c>
    </row>
    <row r="54" spans="1:13" x14ac:dyDescent="0.25">
      <c r="A54" t="s">
        <v>39</v>
      </c>
      <c r="B54">
        <v>7.85E-2</v>
      </c>
    </row>
    <row r="55" spans="1:13" x14ac:dyDescent="0.25">
      <c r="A55" t="s">
        <v>40</v>
      </c>
      <c r="B55">
        <v>8.1500000000000003E-2</v>
      </c>
    </row>
    <row r="56" spans="1:13" x14ac:dyDescent="0.25">
      <c r="A56" t="s">
        <v>41</v>
      </c>
      <c r="B56">
        <v>7.6200000000000004E-2</v>
      </c>
    </row>
    <row r="57" spans="1:13" x14ac:dyDescent="0.25">
      <c r="A57" t="s">
        <v>42</v>
      </c>
      <c r="B57">
        <v>7.6700000000000004E-2</v>
      </c>
    </row>
    <row r="59" spans="1:13" x14ac:dyDescent="0.25">
      <c r="A59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GUPS</vt:lpstr>
      <vt:lpstr>STREAM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2016-04-12T18:13:16Z</dcterms:modified>
</cp:coreProperties>
</file>