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filterPrivacy="1" codeName="ThisWorkbook"/>
  <xr:revisionPtr revIDLastSave="0" documentId="13_ncr:1_{2549A159-EB36-6940-A9E5-0FB74C07E557}" xr6:coauthVersionLast="47" xr6:coauthVersionMax="47" xr10:uidLastSave="{00000000-0000-0000-0000-000000000000}"/>
  <bookViews>
    <workbookView xWindow="0" yWindow="500" windowWidth="28800" windowHeight="17500" activeTab="4" xr2:uid="{00000000-000D-0000-FFFF-FFFF00000000}"/>
  </bookViews>
  <sheets>
    <sheet name="CIE FOR MEAN SIGMA KNOWN" sheetId="1" r:id="rId1"/>
    <sheet name="CIE FOR MEAN SIGMA UNKNOWN" sheetId="5" r:id="rId2"/>
    <sheet name="CIE FOR PROPORTION" sheetId="3" r:id="rId3"/>
    <sheet name="SAMPLE SIZE FOR MEAN" sheetId="6" r:id="rId4"/>
    <sheet name="SAMPLE SIZE FOR PROPORTION" sheetId="7" r:id="rId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 i="7" l="1"/>
  <c r="C9" i="6" l="1"/>
  <c r="C13" i="1"/>
  <c r="C12" i="5"/>
  <c r="C13" i="5" s="1"/>
  <c r="C11" i="5"/>
  <c r="C11" i="3"/>
  <c r="C13" i="3" s="1"/>
  <c r="C12" i="3"/>
  <c r="C12" i="1"/>
  <c r="C14" i="3" l="1"/>
  <c r="C17" i="3" s="1"/>
  <c r="C14" i="5"/>
  <c r="C18" i="5" s="1"/>
  <c r="C14" i="1"/>
  <c r="C17" i="1" l="1"/>
  <c r="C18" i="1"/>
  <c r="C18" i="3"/>
  <c r="C17" i="5"/>
</calcChain>
</file>

<file path=xl/sharedStrings.xml><?xml version="1.0" encoding="utf-8"?>
<sst xmlns="http://schemas.openxmlformats.org/spreadsheetml/2006/main" count="64" uniqueCount="33">
  <si>
    <t>Data</t>
  </si>
  <si>
    <t>Sample Size</t>
  </si>
  <si>
    <t>Intermediate Calculations</t>
  </si>
  <si>
    <t>Standard Error of the Mean</t>
  </si>
  <si>
    <t>Degrees of Freedom</t>
  </si>
  <si>
    <t>Interval Half Width</t>
  </si>
  <si>
    <t>Confidence Interval</t>
  </si>
  <si>
    <t>Interval Lower Limit</t>
  </si>
  <si>
    <t>Interval Upper Limit</t>
  </si>
  <si>
    <t>Sample Proportion</t>
  </si>
  <si>
    <t>Z Value</t>
  </si>
  <si>
    <t>Standard Error of the Proportion</t>
  </si>
  <si>
    <t>CIE FOR MEAN</t>
  </si>
  <si>
    <t>CIE F0R PROPORTION</t>
  </si>
  <si>
    <t>CIE FOR MEAN SIGMA KNOWN</t>
  </si>
  <si>
    <t>`</t>
  </si>
  <si>
    <t>Do not change anything below</t>
  </si>
  <si>
    <r>
      <t>Z</t>
    </r>
    <r>
      <rPr>
        <sz val="14"/>
        <color theme="1"/>
        <rFont val="Calibri (Body)"/>
      </rPr>
      <t xml:space="preserve"> Value</t>
    </r>
  </si>
  <si>
    <t>Result</t>
  </si>
  <si>
    <t xml:space="preserve">Do not change anything on this worksheet besides the decimal points.
Note: 
Different questions may ask you to enter your answers with different decimal places. 
Bring the cursor on the cell which you want to change the decimal of, and then add or remove decimal places using the one of the following icons in the Home tab of the Tool bar </t>
  </si>
  <si>
    <t>Enter Population Standard Deviation (sigma)</t>
  </si>
  <si>
    <t>Enter Sample Mean (Xbar)</t>
  </si>
  <si>
    <t>Enter Sample Size (n)</t>
  </si>
  <si>
    <t>Enter Confidence Level</t>
  </si>
  <si>
    <r>
      <t>t</t>
    </r>
    <r>
      <rPr>
        <sz val="14"/>
        <color theme="1"/>
        <rFont val="Calibri (Body)"/>
      </rPr>
      <t xml:space="preserve"> Value</t>
    </r>
  </si>
  <si>
    <t>Enter Sample Standard Deviation</t>
  </si>
  <si>
    <t>Enter Sample Mean</t>
  </si>
  <si>
    <t>Enter Sample Size</t>
  </si>
  <si>
    <t>Enter Standard Deviation</t>
  </si>
  <si>
    <t>Enter Margin of Error - e</t>
  </si>
  <si>
    <t>Enter Number of Successes</t>
  </si>
  <si>
    <t>Enter Proportion</t>
  </si>
  <si>
    <t>Enter Margin of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</si>
</sst>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0"/>
      <name val="Arial"/>
    </font>
    <font>
      <sz val="10"/>
      <name val="Arial"/>
      <family val="2"/>
    </font>
    <font>
      <b/>
      <sz val="14"/>
      <name val="Calibri"/>
      <family val="2"/>
      <scheme val="minor"/>
    </font>
    <font>
      <sz val="14"/>
      <name val="Calibri"/>
      <family val="2"/>
      <scheme val="minor"/>
    </font>
    <font>
      <sz val="14"/>
      <name val="Arial"/>
      <family val="2"/>
    </font>
    <font>
      <b/>
      <sz val="14"/>
      <color theme="0"/>
      <name val="Calibri"/>
      <family val="2"/>
      <scheme val="minor"/>
    </font>
    <font>
      <b/>
      <sz val="14"/>
      <color theme="1"/>
      <name val="Calibri"/>
      <family val="2"/>
      <scheme val="minor"/>
    </font>
    <font>
      <sz val="14"/>
      <color theme="1"/>
      <name val="Calibri"/>
      <family val="2"/>
      <scheme val="minor"/>
    </font>
    <font>
      <sz val="14"/>
      <color theme="1"/>
      <name val="Calibri (Body)"/>
    </font>
    <font>
      <i/>
      <sz val="14"/>
      <color theme="1"/>
      <name val="Calibri (Body)"/>
    </font>
    <font>
      <b/>
      <sz val="14"/>
      <color theme="1"/>
      <name val="Calibri (Body)"/>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4" tint="0.79998168889431442"/>
        <bgColor indexed="64"/>
      </patternFill>
    </fill>
  </fills>
  <borders count="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2" fillId="2" borderId="0" xfId="0" applyFont="1" applyFill="1" applyAlignment="1">
      <alignment horizontal="left"/>
    </xf>
    <xf numFmtId="0" fontId="3" fillId="2" borderId="0" xfId="0" applyFont="1" applyFill="1" applyBorder="1" applyAlignment="1">
      <alignment horizontal="centerContinuous"/>
    </xf>
    <xf numFmtId="0" fontId="4" fillId="2" borderId="0" xfId="0" applyFont="1" applyFill="1"/>
    <xf numFmtId="0" fontId="2" fillId="2" borderId="0" xfId="0" applyFont="1" applyFill="1" applyAlignment="1">
      <alignment horizontal="centerContinuous"/>
    </xf>
    <xf numFmtId="0" fontId="3" fillId="2" borderId="3" xfId="0" applyFont="1" applyFill="1" applyBorder="1"/>
    <xf numFmtId="164" fontId="3" fillId="2" borderId="3" xfId="0" applyNumberFormat="1" applyFont="1" applyFill="1" applyBorder="1" applyAlignment="1"/>
    <xf numFmtId="164" fontId="3" fillId="2" borderId="3" xfId="0" applyNumberFormat="1" applyFont="1" applyFill="1" applyBorder="1"/>
    <xf numFmtId="0" fontId="7" fillId="2" borderId="0" xfId="0" applyFont="1" applyFill="1" applyBorder="1" applyAlignment="1">
      <alignment horizontal="center"/>
    </xf>
    <xf numFmtId="0" fontId="7" fillId="2" borderId="0" xfId="0" applyFont="1" applyFill="1"/>
    <xf numFmtId="0" fontId="6" fillId="2" borderId="0" xfId="0" applyFont="1" applyFill="1" applyAlignment="1">
      <alignment horizontal="center"/>
    </xf>
    <xf numFmtId="0" fontId="7" fillId="2" borderId="3" xfId="0" applyFont="1" applyFill="1" applyBorder="1"/>
    <xf numFmtId="0" fontId="6" fillId="2" borderId="0" xfId="0" applyFont="1" applyFill="1" applyBorder="1"/>
    <xf numFmtId="9" fontId="6" fillId="2" borderId="0" xfId="1" applyFont="1" applyFill="1" applyBorder="1" applyProtection="1">
      <protection locked="0"/>
    </xf>
    <xf numFmtId="0" fontId="7" fillId="2" borderId="0" xfId="0" applyFont="1" applyFill="1" applyBorder="1"/>
    <xf numFmtId="0" fontId="6" fillId="2" borderId="0" xfId="0" applyFont="1" applyFill="1" applyAlignment="1">
      <alignment horizontal="left"/>
    </xf>
    <xf numFmtId="0" fontId="8" fillId="2" borderId="3" xfId="0" applyFont="1" applyFill="1" applyBorder="1"/>
    <xf numFmtId="164" fontId="8" fillId="2" borderId="3" xfId="0" applyNumberFormat="1" applyFont="1" applyFill="1" applyBorder="1"/>
    <xf numFmtId="0" fontId="9" fillId="2" borderId="3" xfId="0" applyFont="1" applyFill="1" applyBorder="1"/>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3" xfId="0" applyFont="1" applyFill="1" applyBorder="1"/>
    <xf numFmtId="2" fontId="10" fillId="2" borderId="3" xfId="0" applyNumberFormat="1" applyFont="1" applyFill="1" applyBorder="1"/>
    <xf numFmtId="0" fontId="6"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xf numFmtId="0" fontId="7" fillId="4" borderId="3" xfId="0" applyFont="1" applyFill="1" applyBorder="1" applyProtection="1">
      <protection locked="0"/>
    </xf>
    <xf numFmtId="9" fontId="7" fillId="4" borderId="3" xfId="1" applyFont="1" applyFill="1" applyBorder="1" applyProtection="1">
      <protection locked="0"/>
    </xf>
    <xf numFmtId="0" fontId="6" fillId="2" borderId="3" xfId="0" applyFont="1" applyFill="1" applyBorder="1"/>
    <xf numFmtId="164" fontId="6" fillId="2" borderId="3" xfId="0" applyNumberFormat="1" applyFont="1" applyFill="1" applyBorder="1"/>
    <xf numFmtId="0" fontId="3" fillId="4" borderId="3" xfId="0" applyFont="1" applyFill="1" applyBorder="1"/>
    <xf numFmtId="0" fontId="3" fillId="4" borderId="3" xfId="0" applyFont="1" applyFill="1" applyBorder="1" applyProtection="1">
      <protection locked="0"/>
    </xf>
    <xf numFmtId="9" fontId="3" fillId="4" borderId="3" xfId="1" applyFont="1" applyFill="1" applyBorder="1" applyProtection="1">
      <protection locked="0"/>
    </xf>
    <xf numFmtId="0" fontId="5" fillId="3" borderId="0" xfId="0" applyFont="1" applyFill="1" applyAlignment="1">
      <alignment horizontal="left" vertical="top" wrapText="1"/>
    </xf>
    <xf numFmtId="0" fontId="8" fillId="2" borderId="4" xfId="0" applyFont="1" applyFill="1" applyBorder="1" applyAlignment="1">
      <alignment horizontal="center"/>
    </xf>
    <xf numFmtId="0" fontId="8" fillId="2" borderId="5" xfId="0" applyFont="1" applyFill="1" applyBorder="1" applyAlignment="1">
      <alignment horizontal="center"/>
    </xf>
    <xf numFmtId="0" fontId="5" fillId="3" borderId="6" xfId="0"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5" fillId="3" borderId="3"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3" fillId="2" borderId="3" xfId="0" applyFont="1" applyFill="1" applyBorder="1" applyAlignment="1">
      <alignment horizontal="center"/>
    </xf>
    <xf numFmtId="0" fontId="6" fillId="2" borderId="3" xfId="0" applyFont="1" applyFill="1" applyBorder="1" applyAlignment="1">
      <alignment horizontal="center"/>
    </xf>
    <xf numFmtId="0" fontId="6" fillId="4" borderId="4" xfId="0" applyFont="1" applyFill="1" applyBorder="1" applyAlignment="1">
      <alignment horizontal="center"/>
    </xf>
    <xf numFmtId="0" fontId="6" fillId="4" borderId="5" xfId="0" applyFont="1" applyFill="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587855</xdr:colOff>
      <xdr:row>9</xdr:row>
      <xdr:rowOff>236483</xdr:rowOff>
    </xdr:from>
    <xdr:to>
      <xdr:col>11</xdr:col>
      <xdr:colOff>188748</xdr:colOff>
      <xdr:row>12</xdr:row>
      <xdr:rowOff>74944</xdr:rowOff>
    </xdr:to>
    <xdr:pic>
      <xdr:nvPicPr>
        <xdr:cNvPr id="2" name="Picture 1">
          <a:extLst>
            <a:ext uri="{FF2B5EF4-FFF2-40B4-BE49-F238E27FC236}">
              <a16:creationId xmlns:a16="http://schemas.microsoft.com/office/drawing/2014/main" id="{78D27B6A-D9AC-BA4E-B32D-FA19CFA7D8C5}"/>
            </a:ext>
          </a:extLst>
        </xdr:cNvPr>
        <xdr:cNvPicPr>
          <a:picLocks noChangeAspect="1"/>
        </xdr:cNvPicPr>
      </xdr:nvPicPr>
      <xdr:blipFill>
        <a:blip xmlns:r="http://schemas.openxmlformats.org/officeDocument/2006/relationships" r:embed="rId1"/>
        <a:stretch>
          <a:fillRect/>
        </a:stretch>
      </xdr:blipFill>
      <xdr:spPr>
        <a:xfrm>
          <a:off x="9477855" y="2758966"/>
          <a:ext cx="1002273" cy="5741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201448</xdr:colOff>
      <xdr:row>8</xdr:row>
      <xdr:rowOff>210206</xdr:rowOff>
    </xdr:from>
    <xdr:to>
      <xdr:col>11</xdr:col>
      <xdr:colOff>503031</xdr:colOff>
      <xdr:row>11</xdr:row>
      <xdr:rowOff>48667</xdr:rowOff>
    </xdr:to>
    <xdr:pic>
      <xdr:nvPicPr>
        <xdr:cNvPr id="2" name="Picture 1">
          <a:extLst>
            <a:ext uri="{FF2B5EF4-FFF2-40B4-BE49-F238E27FC236}">
              <a16:creationId xmlns:a16="http://schemas.microsoft.com/office/drawing/2014/main" id="{889E2977-2287-F740-90C9-0529387A2F10}"/>
            </a:ext>
          </a:extLst>
        </xdr:cNvPr>
        <xdr:cNvPicPr>
          <a:picLocks noChangeAspect="1"/>
        </xdr:cNvPicPr>
      </xdr:nvPicPr>
      <xdr:blipFill>
        <a:blip xmlns:r="http://schemas.openxmlformats.org/officeDocument/2006/relationships" r:embed="rId1"/>
        <a:stretch>
          <a:fillRect/>
        </a:stretch>
      </xdr:blipFill>
      <xdr:spPr>
        <a:xfrm>
          <a:off x="9538138" y="2172137"/>
          <a:ext cx="1002273" cy="5741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788276</xdr:colOff>
      <xdr:row>9</xdr:row>
      <xdr:rowOff>218964</xdr:rowOff>
    </xdr:from>
    <xdr:to>
      <xdr:col>10</xdr:col>
      <xdr:colOff>139550</xdr:colOff>
      <xdr:row>12</xdr:row>
      <xdr:rowOff>57425</xdr:rowOff>
    </xdr:to>
    <xdr:pic>
      <xdr:nvPicPr>
        <xdr:cNvPr id="3" name="Picture 2">
          <a:extLst>
            <a:ext uri="{FF2B5EF4-FFF2-40B4-BE49-F238E27FC236}">
              <a16:creationId xmlns:a16="http://schemas.microsoft.com/office/drawing/2014/main" id="{0B9D63F4-078E-F142-B6DB-80884526D87C}"/>
            </a:ext>
          </a:extLst>
        </xdr:cNvPr>
        <xdr:cNvPicPr>
          <a:picLocks noChangeAspect="1"/>
        </xdr:cNvPicPr>
      </xdr:nvPicPr>
      <xdr:blipFill>
        <a:blip xmlns:r="http://schemas.openxmlformats.org/officeDocument/2006/relationships" r:embed="rId1"/>
        <a:stretch>
          <a:fillRect/>
        </a:stretch>
      </xdr:blipFill>
      <xdr:spPr>
        <a:xfrm>
          <a:off x="9783379" y="2391102"/>
          <a:ext cx="997895" cy="5741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dimension ref="B2:Q26"/>
  <sheetViews>
    <sheetView topLeftCell="B1" zoomScale="130" zoomScaleNormal="130" zoomScalePageLayoutView="145" workbookViewId="0">
      <selection activeCell="F4" sqref="F4:Q13"/>
    </sheetView>
  </sheetViews>
  <sheetFormatPr baseColWidth="10" defaultColWidth="9.1640625" defaultRowHeight="19" x14ac:dyDescent="0.25"/>
  <cols>
    <col min="1" max="1" width="9.1640625" style="9"/>
    <col min="2" max="2" width="44.83203125" style="9" bestFit="1" customWidth="1"/>
    <col min="3" max="3" width="13.5" style="9" customWidth="1"/>
    <col min="4" max="16384" width="9.1640625" style="9"/>
  </cols>
  <sheetData>
    <row r="2" spans="2:17" x14ac:dyDescent="0.25">
      <c r="B2" s="15" t="s">
        <v>14</v>
      </c>
      <c r="C2" s="8"/>
    </row>
    <row r="3" spans="2:17" x14ac:dyDescent="0.25">
      <c r="B3" s="10"/>
      <c r="C3" s="8"/>
    </row>
    <row r="4" spans="2:17" ht="20" customHeight="1" x14ac:dyDescent="0.25">
      <c r="B4" s="23" t="s">
        <v>0</v>
      </c>
      <c r="C4" s="24"/>
      <c r="F4" s="33" t="s">
        <v>19</v>
      </c>
      <c r="G4" s="33"/>
      <c r="H4" s="33"/>
      <c r="I4" s="33"/>
      <c r="J4" s="33"/>
      <c r="K4" s="33"/>
      <c r="L4" s="33"/>
      <c r="M4" s="33"/>
      <c r="N4" s="33"/>
      <c r="O4" s="33"/>
      <c r="P4" s="33"/>
      <c r="Q4" s="33"/>
    </row>
    <row r="5" spans="2:17" ht="24" customHeight="1" x14ac:dyDescent="0.25">
      <c r="B5" s="25" t="s">
        <v>20</v>
      </c>
      <c r="C5" s="26">
        <v>0.35</v>
      </c>
      <c r="F5" s="33"/>
      <c r="G5" s="33"/>
      <c r="H5" s="33"/>
      <c r="I5" s="33"/>
      <c r="J5" s="33"/>
      <c r="K5" s="33"/>
      <c r="L5" s="33"/>
      <c r="M5" s="33"/>
      <c r="N5" s="33"/>
      <c r="O5" s="33"/>
      <c r="P5" s="33"/>
      <c r="Q5" s="33"/>
    </row>
    <row r="6" spans="2:17" ht="24" customHeight="1" x14ac:dyDescent="0.25">
      <c r="B6" s="25" t="s">
        <v>21</v>
      </c>
      <c r="C6" s="26">
        <v>2.2000000000000002</v>
      </c>
      <c r="F6" s="33"/>
      <c r="G6" s="33"/>
      <c r="H6" s="33"/>
      <c r="I6" s="33"/>
      <c r="J6" s="33"/>
      <c r="K6" s="33"/>
      <c r="L6" s="33"/>
      <c r="M6" s="33"/>
      <c r="N6" s="33"/>
      <c r="O6" s="33"/>
      <c r="P6" s="33"/>
      <c r="Q6" s="33"/>
    </row>
    <row r="7" spans="2:17" ht="24" customHeight="1" x14ac:dyDescent="0.25">
      <c r="B7" s="25" t="s">
        <v>22</v>
      </c>
      <c r="C7" s="26">
        <v>11</v>
      </c>
      <c r="F7" s="33"/>
      <c r="G7" s="33"/>
      <c r="H7" s="33"/>
      <c r="I7" s="33"/>
      <c r="J7" s="33"/>
      <c r="K7" s="33"/>
      <c r="L7" s="33"/>
      <c r="M7" s="33"/>
      <c r="N7" s="33"/>
      <c r="O7" s="33"/>
      <c r="P7" s="33"/>
      <c r="Q7" s="33"/>
    </row>
    <row r="8" spans="2:17" ht="24" customHeight="1" x14ac:dyDescent="0.25">
      <c r="B8" s="25" t="s">
        <v>23</v>
      </c>
      <c r="C8" s="27">
        <v>0.95</v>
      </c>
      <c r="F8" s="33"/>
      <c r="G8" s="33"/>
      <c r="H8" s="33"/>
      <c r="I8" s="33"/>
      <c r="J8" s="33"/>
      <c r="K8" s="33"/>
      <c r="L8" s="33"/>
      <c r="M8" s="33"/>
      <c r="N8" s="33"/>
      <c r="O8" s="33"/>
      <c r="P8" s="33"/>
      <c r="Q8" s="33"/>
    </row>
    <row r="9" spans="2:17" ht="24" customHeight="1" x14ac:dyDescent="0.25">
      <c r="B9" s="12"/>
      <c r="C9" s="13"/>
      <c r="F9" s="33"/>
      <c r="G9" s="33"/>
      <c r="H9" s="33"/>
      <c r="I9" s="33"/>
      <c r="J9" s="33"/>
      <c r="K9" s="33"/>
      <c r="L9" s="33"/>
      <c r="M9" s="33"/>
      <c r="N9" s="33"/>
      <c r="O9" s="33"/>
      <c r="P9" s="33"/>
      <c r="Q9" s="33"/>
    </row>
    <row r="10" spans="2:17" ht="19" customHeight="1" x14ac:dyDescent="0.25">
      <c r="B10" s="36" t="s">
        <v>16</v>
      </c>
      <c r="C10" s="36"/>
      <c r="F10" s="33"/>
      <c r="G10" s="33"/>
      <c r="H10" s="33"/>
      <c r="I10" s="33"/>
      <c r="J10" s="33"/>
      <c r="K10" s="33"/>
      <c r="L10" s="33"/>
      <c r="M10" s="33"/>
      <c r="N10" s="33"/>
      <c r="O10" s="33"/>
      <c r="P10" s="33"/>
      <c r="Q10" s="33"/>
    </row>
    <row r="11" spans="2:17" ht="19" customHeight="1" x14ac:dyDescent="0.25">
      <c r="B11" s="34" t="s">
        <v>2</v>
      </c>
      <c r="C11" s="35"/>
      <c r="F11" s="33"/>
      <c r="G11" s="33"/>
      <c r="H11" s="33"/>
      <c r="I11" s="33"/>
      <c r="J11" s="33"/>
      <c r="K11" s="33"/>
      <c r="L11" s="33"/>
      <c r="M11" s="33"/>
      <c r="N11" s="33"/>
      <c r="O11" s="33"/>
      <c r="P11" s="33"/>
      <c r="Q11" s="33"/>
    </row>
    <row r="12" spans="2:17" ht="19" customHeight="1" x14ac:dyDescent="0.25">
      <c r="B12" s="16" t="s">
        <v>3</v>
      </c>
      <c r="C12" s="17">
        <f>C5/SQRT(C7)</f>
        <v>0.10552897060221726</v>
      </c>
      <c r="F12" s="33"/>
      <c r="G12" s="33"/>
      <c r="H12" s="33"/>
      <c r="I12" s="33"/>
      <c r="J12" s="33"/>
      <c r="K12" s="33"/>
      <c r="L12" s="33"/>
      <c r="M12" s="33"/>
      <c r="N12" s="33"/>
      <c r="O12" s="33"/>
      <c r="P12" s="33"/>
      <c r="Q12" s="33"/>
    </row>
    <row r="13" spans="2:17" ht="19" customHeight="1" x14ac:dyDescent="0.25">
      <c r="B13" s="18" t="s">
        <v>17</v>
      </c>
      <c r="C13" s="17">
        <f>+-NORMSINV((1-C8)/2)</f>
        <v>1.9599639845400536</v>
      </c>
      <c r="F13" s="33"/>
      <c r="G13" s="33"/>
      <c r="H13" s="33"/>
      <c r="I13" s="33"/>
      <c r="J13" s="33"/>
      <c r="K13" s="33"/>
      <c r="L13" s="33"/>
      <c r="M13" s="33"/>
      <c r="N13" s="33"/>
      <c r="O13" s="33"/>
      <c r="P13" s="33"/>
      <c r="Q13" s="33"/>
    </row>
    <row r="14" spans="2:17" ht="19" customHeight="1" x14ac:dyDescent="0.25">
      <c r="B14" s="16" t="s">
        <v>5</v>
      </c>
      <c r="C14" s="17">
        <f>C13 * C12</f>
        <v>0.20683298170593192</v>
      </c>
    </row>
    <row r="15" spans="2:17" ht="19" customHeight="1" x14ac:dyDescent="0.25">
      <c r="B15" s="36" t="s">
        <v>18</v>
      </c>
      <c r="C15" s="36"/>
    </row>
    <row r="16" spans="2:17" ht="19" customHeight="1" x14ac:dyDescent="0.25">
      <c r="B16" s="19" t="s">
        <v>6</v>
      </c>
      <c r="C16" s="20"/>
    </row>
    <row r="17" spans="2:3" ht="19" customHeight="1" x14ac:dyDescent="0.25">
      <c r="B17" s="21" t="s">
        <v>7</v>
      </c>
      <c r="C17" s="22">
        <f>C6 - C14</f>
        <v>1.9931670182940682</v>
      </c>
    </row>
    <row r="18" spans="2:3" ht="19" customHeight="1" x14ac:dyDescent="0.25">
      <c r="B18" s="21" t="s">
        <v>8</v>
      </c>
      <c r="C18" s="22">
        <f>C6 + C14</f>
        <v>2.4068329817059322</v>
      </c>
    </row>
    <row r="19" spans="2:3" ht="19" customHeight="1" x14ac:dyDescent="0.25">
      <c r="B19" s="12"/>
      <c r="C19" s="12"/>
    </row>
    <row r="26" spans="2:3" x14ac:dyDescent="0.25">
      <c r="C26" s="14"/>
    </row>
  </sheetData>
  <sheetProtection selectLockedCells="1"/>
  <mergeCells count="4">
    <mergeCell ref="F4:Q13"/>
    <mergeCell ref="B11:C11"/>
    <mergeCell ref="B15:C15"/>
    <mergeCell ref="B10:C10"/>
  </mergeCells>
  <phoneticPr fontId="0" type="noConversion"/>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27"/>
  <sheetViews>
    <sheetView zoomScale="145" zoomScaleNormal="145" zoomScalePageLayoutView="145" workbookViewId="0">
      <selection activeCell="B1" sqref="B1:C18"/>
    </sheetView>
  </sheetViews>
  <sheetFormatPr baseColWidth="10" defaultColWidth="9.1640625" defaultRowHeight="19" x14ac:dyDescent="0.25"/>
  <cols>
    <col min="1" max="1" width="9.1640625" style="9"/>
    <col min="2" max="2" width="33.33203125" style="9" bestFit="1" customWidth="1"/>
    <col min="3" max="3" width="13.5" style="9" customWidth="1"/>
    <col min="4" max="6" width="9.1640625" style="9"/>
    <col min="7" max="7" width="15.83203125" style="9" bestFit="1" customWidth="1"/>
    <col min="8" max="16384" width="9.1640625" style="9"/>
  </cols>
  <sheetData>
    <row r="1" spans="2:18" x14ac:dyDescent="0.25">
      <c r="B1" s="15" t="s">
        <v>12</v>
      </c>
      <c r="C1" s="8"/>
    </row>
    <row r="2" spans="2:18" x14ac:dyDescent="0.25">
      <c r="B2" s="10"/>
      <c r="C2" s="8"/>
    </row>
    <row r="3" spans="2:18" x14ac:dyDescent="0.25">
      <c r="B3" s="23" t="s">
        <v>0</v>
      </c>
      <c r="C3" s="24"/>
      <c r="G3" s="33" t="s">
        <v>19</v>
      </c>
      <c r="H3" s="33"/>
      <c r="I3" s="33"/>
      <c r="J3" s="33"/>
      <c r="K3" s="33"/>
      <c r="L3" s="33"/>
      <c r="M3" s="33"/>
      <c r="N3" s="33"/>
      <c r="O3" s="33"/>
      <c r="P3" s="33"/>
      <c r="Q3" s="33"/>
      <c r="R3" s="33"/>
    </row>
    <row r="4" spans="2:18" x14ac:dyDescent="0.25">
      <c r="B4" s="25" t="s">
        <v>25</v>
      </c>
      <c r="C4" s="26">
        <v>8</v>
      </c>
      <c r="G4" s="33"/>
      <c r="H4" s="33"/>
      <c r="I4" s="33"/>
      <c r="J4" s="33"/>
      <c r="K4" s="33"/>
      <c r="L4" s="33"/>
      <c r="M4" s="33"/>
      <c r="N4" s="33"/>
      <c r="O4" s="33"/>
      <c r="P4" s="33"/>
      <c r="Q4" s="33"/>
      <c r="R4" s="33"/>
    </row>
    <row r="5" spans="2:18" x14ac:dyDescent="0.25">
      <c r="B5" s="25" t="s">
        <v>26</v>
      </c>
      <c r="C5" s="26">
        <v>50</v>
      </c>
      <c r="G5" s="33"/>
      <c r="H5" s="33"/>
      <c r="I5" s="33"/>
      <c r="J5" s="33"/>
      <c r="K5" s="33"/>
      <c r="L5" s="33"/>
      <c r="M5" s="33"/>
      <c r="N5" s="33"/>
      <c r="O5" s="33"/>
      <c r="P5" s="33"/>
      <c r="Q5" s="33"/>
      <c r="R5" s="33"/>
    </row>
    <row r="6" spans="2:18" x14ac:dyDescent="0.25">
      <c r="B6" s="25" t="s">
        <v>27</v>
      </c>
      <c r="C6" s="26">
        <v>25</v>
      </c>
      <c r="G6" s="33"/>
      <c r="H6" s="33"/>
      <c r="I6" s="33"/>
      <c r="J6" s="33"/>
      <c r="K6" s="33"/>
      <c r="L6" s="33"/>
      <c r="M6" s="33"/>
      <c r="N6" s="33"/>
      <c r="O6" s="33"/>
      <c r="P6" s="33"/>
      <c r="Q6" s="33"/>
      <c r="R6" s="33"/>
    </row>
    <row r="7" spans="2:18" x14ac:dyDescent="0.25">
      <c r="B7" s="25" t="s">
        <v>23</v>
      </c>
      <c r="C7" s="27">
        <v>0.95</v>
      </c>
      <c r="G7" s="33"/>
      <c r="H7" s="33"/>
      <c r="I7" s="33"/>
      <c r="J7" s="33"/>
      <c r="K7" s="33"/>
      <c r="L7" s="33"/>
      <c r="M7" s="33"/>
      <c r="N7" s="33"/>
      <c r="O7" s="33"/>
      <c r="P7" s="33"/>
      <c r="Q7" s="33"/>
      <c r="R7" s="33"/>
    </row>
    <row r="8" spans="2:18" x14ac:dyDescent="0.25">
      <c r="G8" s="33"/>
      <c r="H8" s="33"/>
      <c r="I8" s="33"/>
      <c r="J8" s="33"/>
      <c r="K8" s="33"/>
      <c r="L8" s="33"/>
      <c r="M8" s="33"/>
      <c r="N8" s="33"/>
      <c r="O8" s="33"/>
      <c r="P8" s="33"/>
      <c r="Q8" s="33"/>
      <c r="R8" s="33"/>
    </row>
    <row r="9" spans="2:18" x14ac:dyDescent="0.25">
      <c r="B9" s="39" t="s">
        <v>16</v>
      </c>
      <c r="C9" s="39"/>
      <c r="G9" s="33"/>
      <c r="H9" s="33"/>
      <c r="I9" s="33"/>
      <c r="J9" s="33"/>
      <c r="K9" s="33"/>
      <c r="L9" s="33"/>
      <c r="M9" s="33"/>
      <c r="N9" s="33"/>
      <c r="O9" s="33"/>
      <c r="P9" s="33"/>
      <c r="Q9" s="33"/>
      <c r="R9" s="33"/>
    </row>
    <row r="10" spans="2:18" x14ac:dyDescent="0.25">
      <c r="B10" s="34" t="s">
        <v>2</v>
      </c>
      <c r="C10" s="35"/>
      <c r="G10" s="33"/>
      <c r="H10" s="33"/>
      <c r="I10" s="33"/>
      <c r="J10" s="33"/>
      <c r="K10" s="33"/>
      <c r="L10" s="33"/>
      <c r="M10" s="33"/>
      <c r="N10" s="33"/>
      <c r="O10" s="33"/>
      <c r="P10" s="33"/>
      <c r="Q10" s="33"/>
      <c r="R10" s="33"/>
    </row>
    <row r="11" spans="2:18" x14ac:dyDescent="0.25">
      <c r="B11" s="16" t="s">
        <v>3</v>
      </c>
      <c r="C11" s="17">
        <f>C4/SQRT(C6)</f>
        <v>1.6</v>
      </c>
      <c r="G11" s="33"/>
      <c r="H11" s="33"/>
      <c r="I11" s="33"/>
      <c r="J11" s="33"/>
      <c r="K11" s="33"/>
      <c r="L11" s="33"/>
      <c r="M11" s="33"/>
      <c r="N11" s="33"/>
      <c r="O11" s="33"/>
      <c r="P11" s="33"/>
      <c r="Q11" s="33"/>
      <c r="R11" s="33"/>
    </row>
    <row r="12" spans="2:18" x14ac:dyDescent="0.25">
      <c r="B12" s="16" t="s">
        <v>4</v>
      </c>
      <c r="C12" s="16">
        <f>C6 - 1</f>
        <v>24</v>
      </c>
      <c r="G12" s="33"/>
      <c r="H12" s="33"/>
      <c r="I12" s="33"/>
      <c r="J12" s="33"/>
      <c r="K12" s="33"/>
      <c r="L12" s="33"/>
      <c r="M12" s="33"/>
      <c r="N12" s="33"/>
      <c r="O12" s="33"/>
      <c r="P12" s="33"/>
      <c r="Q12" s="33"/>
      <c r="R12" s="33"/>
    </row>
    <row r="13" spans="2:18" x14ac:dyDescent="0.25">
      <c r="B13" s="18" t="s">
        <v>24</v>
      </c>
      <c r="C13" s="17">
        <f>_xlfn.T.INV.2T(1-C7, C12)</f>
        <v>2.0638985616280254</v>
      </c>
    </row>
    <row r="14" spans="2:18" x14ac:dyDescent="0.25">
      <c r="B14" s="16" t="s">
        <v>5</v>
      </c>
      <c r="C14" s="17">
        <f>C13 * C11</f>
        <v>3.302237698604841</v>
      </c>
    </row>
    <row r="15" spans="2:18" x14ac:dyDescent="0.25">
      <c r="B15" s="39" t="s">
        <v>18</v>
      </c>
      <c r="C15" s="39"/>
    </row>
    <row r="16" spans="2:18" x14ac:dyDescent="0.25">
      <c r="B16" s="37" t="s">
        <v>6</v>
      </c>
      <c r="C16" s="38"/>
    </row>
    <row r="17" spans="2:3" x14ac:dyDescent="0.25">
      <c r="B17" s="21" t="s">
        <v>7</v>
      </c>
      <c r="C17" s="22">
        <f>C5 - C14</f>
        <v>46.697762301395159</v>
      </c>
    </row>
    <row r="18" spans="2:3" x14ac:dyDescent="0.25">
      <c r="B18" s="21" t="s">
        <v>8</v>
      </c>
      <c r="C18" s="22">
        <f>C5 + C14</f>
        <v>53.302237698604841</v>
      </c>
    </row>
    <row r="19" spans="2:3" x14ac:dyDescent="0.25">
      <c r="B19" s="12"/>
      <c r="C19" s="12"/>
    </row>
    <row r="20" spans="2:3" x14ac:dyDescent="0.25">
      <c r="B20" s="12"/>
      <c r="C20" s="12"/>
    </row>
    <row r="27" spans="2:3" x14ac:dyDescent="0.25">
      <c r="C27" s="14"/>
    </row>
  </sheetData>
  <mergeCells count="5">
    <mergeCell ref="B10:C10"/>
    <mergeCell ref="B16:C16"/>
    <mergeCell ref="B9:C9"/>
    <mergeCell ref="B15:C15"/>
    <mergeCell ref="G3:R12"/>
  </mergeCells>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8"/>
  <sheetViews>
    <sheetView zoomScale="145" zoomScaleNormal="145" zoomScalePageLayoutView="145" workbookViewId="0">
      <selection activeCell="B2" sqref="B2:C18"/>
    </sheetView>
  </sheetViews>
  <sheetFormatPr baseColWidth="10" defaultColWidth="10.83203125" defaultRowHeight="18" x14ac:dyDescent="0.2"/>
  <cols>
    <col min="1" max="1" width="10.83203125" style="3"/>
    <col min="2" max="2" width="36.5" style="3" bestFit="1" customWidth="1"/>
    <col min="3" max="3" width="16.6640625" style="3" customWidth="1"/>
    <col min="4" max="14" width="10.83203125" style="3"/>
    <col min="15" max="15" width="6.83203125" style="3" customWidth="1"/>
    <col min="16" max="16384" width="10.83203125" style="3"/>
  </cols>
  <sheetData>
    <row r="2" spans="2:16" ht="19" x14ac:dyDescent="0.25">
      <c r="B2" s="1" t="s">
        <v>13</v>
      </c>
      <c r="C2" s="2"/>
    </row>
    <row r="3" spans="2:16" ht="19" x14ac:dyDescent="0.25">
      <c r="B3" s="4"/>
      <c r="C3" s="2"/>
    </row>
    <row r="4" spans="2:16" ht="19" customHeight="1" x14ac:dyDescent="0.25">
      <c r="B4" s="40" t="s">
        <v>0</v>
      </c>
      <c r="C4" s="41"/>
      <c r="E4" s="33" t="s">
        <v>19</v>
      </c>
      <c r="F4" s="33"/>
      <c r="G4" s="33"/>
      <c r="H4" s="33"/>
      <c r="I4" s="33"/>
      <c r="J4" s="33"/>
      <c r="K4" s="33"/>
      <c r="L4" s="33"/>
      <c r="M4" s="33"/>
      <c r="N4" s="33"/>
      <c r="O4" s="33"/>
      <c r="P4" s="33"/>
    </row>
    <row r="5" spans="2:16" ht="19" x14ac:dyDescent="0.25">
      <c r="B5" s="30" t="s">
        <v>27</v>
      </c>
      <c r="C5" s="31">
        <v>100</v>
      </c>
      <c r="E5" s="33"/>
      <c r="F5" s="33"/>
      <c r="G5" s="33"/>
      <c r="H5" s="33"/>
      <c r="I5" s="33"/>
      <c r="J5" s="33"/>
      <c r="K5" s="33"/>
      <c r="L5" s="33"/>
      <c r="M5" s="33"/>
      <c r="N5" s="33"/>
      <c r="O5" s="33"/>
      <c r="P5" s="33"/>
    </row>
    <row r="6" spans="2:16" ht="19" x14ac:dyDescent="0.25">
      <c r="B6" s="30" t="s">
        <v>30</v>
      </c>
      <c r="C6" s="31">
        <v>25</v>
      </c>
      <c r="E6" s="33"/>
      <c r="F6" s="33"/>
      <c r="G6" s="33"/>
      <c r="H6" s="33"/>
      <c r="I6" s="33"/>
      <c r="J6" s="33"/>
      <c r="K6" s="33"/>
      <c r="L6" s="33"/>
      <c r="M6" s="33"/>
      <c r="N6" s="33"/>
      <c r="O6" s="33"/>
      <c r="P6" s="33"/>
    </row>
    <row r="7" spans="2:16" ht="19" x14ac:dyDescent="0.25">
      <c r="B7" s="30" t="s">
        <v>23</v>
      </c>
      <c r="C7" s="32">
        <v>0.95</v>
      </c>
      <c r="E7" s="33"/>
      <c r="F7" s="33"/>
      <c r="G7" s="33"/>
      <c r="H7" s="33"/>
      <c r="I7" s="33"/>
      <c r="J7" s="33"/>
      <c r="K7" s="33"/>
      <c r="L7" s="33"/>
      <c r="M7" s="33"/>
      <c r="N7" s="33"/>
      <c r="O7" s="33"/>
      <c r="P7" s="33"/>
    </row>
    <row r="8" spans="2:16" ht="18" customHeight="1" x14ac:dyDescent="0.2">
      <c r="E8" s="33"/>
      <c r="F8" s="33"/>
      <c r="G8" s="33"/>
      <c r="H8" s="33"/>
      <c r="I8" s="33"/>
      <c r="J8" s="33"/>
      <c r="K8" s="33"/>
      <c r="L8" s="33"/>
      <c r="M8" s="33"/>
      <c r="N8" s="33"/>
      <c r="O8" s="33"/>
      <c r="P8" s="33"/>
    </row>
    <row r="9" spans="2:16" ht="19" x14ac:dyDescent="0.25">
      <c r="B9" s="39" t="s">
        <v>16</v>
      </c>
      <c r="C9" s="39"/>
      <c r="E9" s="33"/>
      <c r="F9" s="33"/>
      <c r="G9" s="33"/>
      <c r="H9" s="33"/>
      <c r="I9" s="33"/>
      <c r="J9" s="33"/>
      <c r="K9" s="33"/>
      <c r="L9" s="33"/>
      <c r="M9" s="33"/>
      <c r="N9" s="33"/>
      <c r="O9" s="33"/>
      <c r="P9" s="33"/>
    </row>
    <row r="10" spans="2:16" ht="19" x14ac:dyDescent="0.25">
      <c r="B10" s="42" t="s">
        <v>2</v>
      </c>
      <c r="C10" s="42"/>
      <c r="E10" s="33"/>
      <c r="F10" s="33"/>
      <c r="G10" s="33"/>
      <c r="H10" s="33"/>
      <c r="I10" s="33"/>
      <c r="J10" s="33"/>
      <c r="K10" s="33"/>
      <c r="L10" s="33"/>
      <c r="M10" s="33"/>
      <c r="N10" s="33"/>
      <c r="O10" s="33"/>
      <c r="P10" s="33"/>
    </row>
    <row r="11" spans="2:16" ht="19" x14ac:dyDescent="0.25">
      <c r="B11" s="5" t="s">
        <v>9</v>
      </c>
      <c r="C11" s="5">
        <f>C6/C5</f>
        <v>0.25</v>
      </c>
      <c r="E11" s="33"/>
      <c r="F11" s="33"/>
      <c r="G11" s="33"/>
      <c r="H11" s="33"/>
      <c r="I11" s="33"/>
      <c r="J11" s="33"/>
      <c r="K11" s="33"/>
      <c r="L11" s="33"/>
      <c r="M11" s="33"/>
      <c r="N11" s="33"/>
      <c r="O11" s="33"/>
      <c r="P11" s="33"/>
    </row>
    <row r="12" spans="2:16" ht="19" x14ac:dyDescent="0.25">
      <c r="B12" s="5" t="s">
        <v>10</v>
      </c>
      <c r="C12" s="6">
        <f>_xlfn.NORM.S.INV((1 - C7)/2)</f>
        <v>-1.9599639845400536</v>
      </c>
      <c r="E12" s="33"/>
      <c r="F12" s="33"/>
      <c r="G12" s="33"/>
      <c r="H12" s="33"/>
      <c r="I12" s="33"/>
      <c r="J12" s="33"/>
      <c r="K12" s="33"/>
      <c r="L12" s="33"/>
      <c r="M12" s="33"/>
      <c r="N12" s="33"/>
      <c r="O12" s="33"/>
      <c r="P12" s="33"/>
    </row>
    <row r="13" spans="2:16" ht="19" x14ac:dyDescent="0.25">
      <c r="B13" s="5" t="s">
        <v>11</v>
      </c>
      <c r="C13" s="5">
        <f>SQRT(C11 * (1 - C11)/C5)</f>
        <v>4.3301270189221933E-2</v>
      </c>
      <c r="E13" s="33"/>
      <c r="F13" s="33"/>
      <c r="G13" s="33"/>
      <c r="H13" s="33"/>
      <c r="I13" s="33"/>
      <c r="J13" s="33"/>
      <c r="K13" s="33"/>
      <c r="L13" s="33"/>
      <c r="M13" s="33"/>
      <c r="N13" s="33"/>
      <c r="O13" s="33"/>
      <c r="P13" s="33"/>
    </row>
    <row r="14" spans="2:16" ht="19" x14ac:dyDescent="0.25">
      <c r="B14" s="5" t="s">
        <v>5</v>
      </c>
      <c r="C14" s="7">
        <f>ABS(C12 * C13)</f>
        <v>8.486893005571286E-2</v>
      </c>
    </row>
    <row r="15" spans="2:16" ht="19" x14ac:dyDescent="0.25">
      <c r="B15" s="39" t="s">
        <v>18</v>
      </c>
      <c r="C15" s="39"/>
    </row>
    <row r="16" spans="2:16" ht="19" x14ac:dyDescent="0.25">
      <c r="B16" s="43" t="s">
        <v>6</v>
      </c>
      <c r="C16" s="43"/>
    </row>
    <row r="17" spans="2:3" ht="19" x14ac:dyDescent="0.25">
      <c r="B17" s="28" t="s">
        <v>7</v>
      </c>
      <c r="C17" s="29">
        <f>C11 - C14</f>
        <v>0.16513106994428714</v>
      </c>
    </row>
    <row r="18" spans="2:3" ht="19" x14ac:dyDescent="0.25">
      <c r="B18" s="28" t="s">
        <v>8</v>
      </c>
      <c r="C18" s="29">
        <f>C11 + C14</f>
        <v>0.33486893005571283</v>
      </c>
    </row>
  </sheetData>
  <sheetProtection selectLockedCells="1"/>
  <mergeCells count="6">
    <mergeCell ref="E4:P13"/>
    <mergeCell ref="B4:C4"/>
    <mergeCell ref="B10:C10"/>
    <mergeCell ref="B16:C16"/>
    <mergeCell ref="B9:C9"/>
    <mergeCell ref="B15:C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B97F-A61C-F144-845B-37562808F801}">
  <dimension ref="B2:E18"/>
  <sheetViews>
    <sheetView zoomScale="110" zoomScaleNormal="110" workbookViewId="0">
      <selection activeCell="B2" sqref="B2:C9"/>
    </sheetView>
  </sheetViews>
  <sheetFormatPr baseColWidth="10" defaultRowHeight="18" x14ac:dyDescent="0.2"/>
  <cols>
    <col min="1" max="1" width="10.83203125" style="3"/>
    <col min="2" max="2" width="30.1640625" style="3" bestFit="1" customWidth="1"/>
    <col min="3" max="16384" width="10.83203125" style="3"/>
  </cols>
  <sheetData>
    <row r="2" spans="2:3" ht="19" x14ac:dyDescent="0.25">
      <c r="B2" s="44" t="s">
        <v>0</v>
      </c>
      <c r="C2" s="45"/>
    </row>
    <row r="3" spans="2:3" ht="19" x14ac:dyDescent="0.25">
      <c r="B3" s="25" t="s">
        <v>28</v>
      </c>
      <c r="C3" s="26">
        <v>45</v>
      </c>
    </row>
    <row r="4" spans="2:3" ht="19" x14ac:dyDescent="0.25">
      <c r="B4" s="25" t="s">
        <v>29</v>
      </c>
      <c r="C4" s="26">
        <v>5</v>
      </c>
    </row>
    <row r="5" spans="2:3" ht="19" x14ac:dyDescent="0.25">
      <c r="B5" s="25" t="s">
        <v>23</v>
      </c>
      <c r="C5" s="27">
        <v>0.9</v>
      </c>
    </row>
    <row r="7" spans="2:3" ht="19" x14ac:dyDescent="0.25">
      <c r="B7" s="39" t="s">
        <v>16</v>
      </c>
      <c r="C7" s="39"/>
    </row>
    <row r="8" spans="2:3" ht="19" x14ac:dyDescent="0.25">
      <c r="B8" s="39" t="s">
        <v>18</v>
      </c>
      <c r="C8" s="39"/>
    </row>
    <row r="9" spans="2:3" ht="19" x14ac:dyDescent="0.25">
      <c r="B9" s="11" t="s">
        <v>1</v>
      </c>
      <c r="C9" s="11">
        <f>+ROUNDUP((NORMSINV((1-C5)/2)^2*C3^2)/C4^2, 0)</f>
        <v>220</v>
      </c>
    </row>
    <row r="18" spans="5:5" x14ac:dyDescent="0.2">
      <c r="E18" s="3" t="s">
        <v>15</v>
      </c>
    </row>
  </sheetData>
  <sheetProtection selectLockedCells="1"/>
  <mergeCells count="3">
    <mergeCell ref="B2:C2"/>
    <mergeCell ref="B8:C8"/>
    <mergeCell ref="B7:C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EB79-743B-DD40-BE77-3D872BEEC722}">
  <dimension ref="B2:C9"/>
  <sheetViews>
    <sheetView tabSelected="1" workbookViewId="0">
      <selection activeCell="B2" sqref="B2:C9"/>
    </sheetView>
  </sheetViews>
  <sheetFormatPr baseColWidth="10" defaultRowHeight="18" x14ac:dyDescent="0.2"/>
  <cols>
    <col min="1" max="1" width="10.83203125" style="3"/>
    <col min="2" max="2" width="35.5" style="3" customWidth="1"/>
    <col min="3" max="16384" width="10.83203125" style="3"/>
  </cols>
  <sheetData>
    <row r="2" spans="2:3" ht="19" x14ac:dyDescent="0.25">
      <c r="B2" s="44" t="s">
        <v>0</v>
      </c>
      <c r="C2" s="45"/>
    </row>
    <row r="3" spans="2:3" ht="19" x14ac:dyDescent="0.25">
      <c r="B3" s="25" t="s">
        <v>31</v>
      </c>
      <c r="C3" s="26">
        <v>0.12</v>
      </c>
    </row>
    <row r="4" spans="2:3" ht="19" x14ac:dyDescent="0.25">
      <c r="B4" s="25" t="s">
        <v>32</v>
      </c>
      <c r="C4" s="26">
        <v>0.03</v>
      </c>
    </row>
    <row r="5" spans="2:3" ht="19" x14ac:dyDescent="0.25">
      <c r="B5" s="25" t="s">
        <v>23</v>
      </c>
      <c r="C5" s="27">
        <v>0.95</v>
      </c>
    </row>
    <row r="7" spans="2:3" ht="19" x14ac:dyDescent="0.25">
      <c r="B7" s="39" t="s">
        <v>16</v>
      </c>
      <c r="C7" s="39"/>
    </row>
    <row r="8" spans="2:3" ht="19" x14ac:dyDescent="0.25">
      <c r="B8" s="39" t="s">
        <v>18</v>
      </c>
      <c r="C8" s="39"/>
    </row>
    <row r="9" spans="2:3" ht="19" x14ac:dyDescent="0.25">
      <c r="B9" s="11" t="s">
        <v>1</v>
      </c>
      <c r="C9" s="11">
        <f>+ROUNDUP((NORMSINV((1-C5)/2)^2*(C3)*(1-C3))/(C4^2),0)</f>
        <v>451</v>
      </c>
    </row>
  </sheetData>
  <mergeCells count="3">
    <mergeCell ref="B2:C2"/>
    <mergeCell ref="B7:C7"/>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CIE FOR MEAN SIGMA KNOWN</vt:lpstr>
      <vt:lpstr>CIE FOR MEAN SIGMA UNKNOWN</vt:lpstr>
      <vt:lpstr>CIE FOR PROPORTION</vt:lpstr>
      <vt:lpstr>SAMPLE SIZE FOR MEAN</vt:lpstr>
      <vt:lpstr>SAMPLE SIZE FOR PROPORTION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2015-12-15T14:07:54Z</dcterms:created>
  <dcterms:modified xsi:type="dcterms:W3CDTF">2022-03-18T14:48:57Z</dcterms:modified>
</cp:coreProperties>
</file>