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7FrvNkF807pwXQ/mqVmWvvI42Dah6LX1IPM2FmSfiI="/>
    </ext>
  </extLst>
</workbook>
</file>

<file path=xl/sharedStrings.xml><?xml version="1.0" encoding="utf-8"?>
<sst xmlns="http://schemas.openxmlformats.org/spreadsheetml/2006/main" count="73" uniqueCount="16">
  <si>
    <t>Reps</t>
  </si>
  <si>
    <t>Time(s)</t>
  </si>
  <si>
    <t>DGEFA</t>
  </si>
  <si>
    <t>DGESL</t>
  </si>
  <si>
    <t>OVERHEAD</t>
  </si>
  <si>
    <t>KFLOPS</t>
  </si>
  <si>
    <t xml:space="preserve">Среднее значение
</t>
  </si>
  <si>
    <t>Сигма</t>
  </si>
  <si>
    <t xml:space="preserve">Левая граница
</t>
  </si>
  <si>
    <t xml:space="preserve">Правая граница
</t>
  </si>
  <si>
    <t>Среднее значение</t>
  </si>
  <si>
    <t>Левая граница</t>
  </si>
  <si>
    <t>Правая граница</t>
  </si>
  <si>
    <t>Taskset 0</t>
  </si>
  <si>
    <t>Taskset 1</t>
  </si>
  <si>
    <t>sau khi thay doi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</si>
</sst>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Times New Roman"/>
    </font>
    <font>
      <sz val="10.0"/>
      <color theme="1"/>
      <name val="Times New Roman"/>
    </font>
    <font>
      <b/>
      <color theme="1"/>
      <name val="Times New Roman"/>
    </font>
    <font>
      <b/>
      <sz val="10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shrinkToFit="0" vertical="bottom" wrapText="0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1" fillId="0" fontId="4" numFmtId="10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0" fillId="0" fontId="3" numFmtId="0" xfId="0" applyFont="1"/>
    <xf borderId="2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5"/>
    <col customWidth="1" min="9" max="9" width="15.25"/>
    <col customWidth="1" min="10" max="10" width="10.38"/>
    <col customWidth="1" min="11" max="11" width="12.75"/>
    <col customWidth="1" min="12" max="12" width="14.75"/>
    <col customWidth="1" min="13" max="24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1"/>
      <c r="C14" s="1" t="s">
        <v>0</v>
      </c>
      <c r="D14" s="1" t="s">
        <v>1</v>
      </c>
      <c r="E14" s="1" t="s">
        <v>2</v>
      </c>
      <c r="F14" s="1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8</v>
      </c>
      <c r="L14" s="2" t="s">
        <v>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1"/>
      <c r="C15" s="1">
        <v>4096.0</v>
      </c>
      <c r="D15" s="1">
        <v>0.97</v>
      </c>
      <c r="E15" s="3">
        <v>0.7306</v>
      </c>
      <c r="F15" s="3">
        <v>0.0282</v>
      </c>
      <c r="G15" s="3">
        <v>0.2412</v>
      </c>
      <c r="H15" s="1">
        <v>7657641.592</v>
      </c>
      <c r="I15" s="1">
        <f>AVERAGE(H15:H19)</f>
        <v>7645070.616</v>
      </c>
      <c r="J15" s="1">
        <f>SQRT(_xlfn.VAR.S(H15:H19))
</f>
        <v>28716.65278</v>
      </c>
      <c r="K15" s="1">
        <f>I15-3*J15</f>
        <v>7558920.658</v>
      </c>
      <c r="L15" s="1">
        <f>I15+3*J15</f>
        <v>7731220.575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1"/>
      <c r="C16" s="1">
        <v>8192.0</v>
      </c>
      <c r="D16" s="1">
        <v>1.94</v>
      </c>
      <c r="E16" s="3">
        <v>0.7304</v>
      </c>
      <c r="F16" s="3">
        <v>0.0282</v>
      </c>
      <c r="G16" s="3">
        <v>0.2414</v>
      </c>
      <c r="H16" s="1">
        <v>7644451.33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1"/>
      <c r="C17" s="1">
        <v>16384.0</v>
      </c>
      <c r="D17" s="1">
        <v>3.86</v>
      </c>
      <c r="E17" s="3">
        <v>0.7303</v>
      </c>
      <c r="F17" s="3">
        <v>0.0281</v>
      </c>
      <c r="G17" s="3">
        <v>0.2415</v>
      </c>
      <c r="H17" s="1">
        <v>7679448.972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1"/>
      <c r="C18" s="1">
        <v>32768.0</v>
      </c>
      <c r="D18" s="1">
        <v>7.8</v>
      </c>
      <c r="E18" s="3">
        <v>0.7311</v>
      </c>
      <c r="F18" s="3">
        <v>0.0284</v>
      </c>
      <c r="G18" s="3">
        <v>0.2405</v>
      </c>
      <c r="H18" s="1">
        <v>7600869.152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>
        <v>65536.0</v>
      </c>
      <c r="D19" s="1">
        <v>15.52</v>
      </c>
      <c r="E19" s="3">
        <v>0.7305</v>
      </c>
      <c r="F19" s="3">
        <v>0.0282</v>
      </c>
      <c r="G19" s="3">
        <v>0.2413</v>
      </c>
      <c r="H19" s="1">
        <v>7642942.036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2">
        <v>-20.0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4"/>
      <c r="B22" s="4"/>
      <c r="C22" s="5" t="s">
        <v>0</v>
      </c>
      <c r="D22" s="5" t="s">
        <v>1</v>
      </c>
      <c r="E22" s="5" t="s">
        <v>2</v>
      </c>
      <c r="F22" s="5" t="s">
        <v>3</v>
      </c>
      <c r="G22" s="6" t="s">
        <v>4</v>
      </c>
      <c r="H22" s="6" t="s">
        <v>5</v>
      </c>
      <c r="I22" s="6" t="s">
        <v>10</v>
      </c>
      <c r="J22" s="6" t="s">
        <v>7</v>
      </c>
      <c r="K22" s="6" t="s">
        <v>11</v>
      </c>
      <c r="L22" s="6" t="s">
        <v>12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2.75" customHeight="1">
      <c r="A23" s="1"/>
      <c r="B23" s="1"/>
      <c r="C23" s="7">
        <v>4096.0</v>
      </c>
      <c r="D23" s="7">
        <v>0.95</v>
      </c>
      <c r="E23" s="8">
        <v>0.7251</v>
      </c>
      <c r="F23" s="8">
        <v>0.0287</v>
      </c>
      <c r="G23" s="8">
        <v>0.2462</v>
      </c>
      <c r="H23" s="7">
        <v>7877301.793</v>
      </c>
      <c r="I23" s="9">
        <f> AVERAGE(H23:H27)</f>
        <v>7988931.818</v>
      </c>
      <c r="J23" s="9">
        <f>SQRT(_xlfn.VAR.S(H23:H27))
</f>
        <v>93158.66488</v>
      </c>
      <c r="K23" s="9">
        <f>I23-3*J23</f>
        <v>7709455.823</v>
      </c>
      <c r="L23" s="9">
        <f>I23+3*J23</f>
        <v>8268407.813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7">
        <v>8192.0</v>
      </c>
      <c r="D24" s="7">
        <v>1.87</v>
      </c>
      <c r="E24" s="8">
        <v>0.7253</v>
      </c>
      <c r="F24" s="8">
        <v>0.0284</v>
      </c>
      <c r="G24" s="8">
        <v>0.2464</v>
      </c>
      <c r="H24" s="7">
        <v>7993533.372</v>
      </c>
      <c r="I24" s="10"/>
      <c r="J24" s="10"/>
      <c r="K24" s="10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7">
        <v>16384.0</v>
      </c>
      <c r="D25" s="7">
        <v>3.71</v>
      </c>
      <c r="E25" s="8">
        <v>0.7248</v>
      </c>
      <c r="F25" s="8">
        <v>0.0286</v>
      </c>
      <c r="G25" s="8">
        <v>0.2466</v>
      </c>
      <c r="H25" s="7">
        <v>8059449.443</v>
      </c>
      <c r="I25" s="10"/>
      <c r="J25" s="10"/>
      <c r="K25" s="10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7">
        <v>32768.0</v>
      </c>
      <c r="D26" s="7">
        <v>7.38</v>
      </c>
      <c r="E26" s="8">
        <v>0.7248</v>
      </c>
      <c r="F26" s="8">
        <v>0.0284</v>
      </c>
      <c r="G26" s="8">
        <v>0.2469</v>
      </c>
      <c r="H26" s="7">
        <v>8098270.868</v>
      </c>
      <c r="I26" s="10"/>
      <c r="J26" s="10"/>
      <c r="K26" s="10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7">
        <v>65536.0</v>
      </c>
      <c r="D27" s="7">
        <v>15.08</v>
      </c>
      <c r="E27" s="8">
        <v>0.7252</v>
      </c>
      <c r="F27" s="8">
        <v>0.0287</v>
      </c>
      <c r="G27" s="8">
        <v>0.2461</v>
      </c>
      <c r="H27" s="7">
        <v>7916103.614</v>
      </c>
      <c r="I27" s="11"/>
      <c r="J27" s="11"/>
      <c r="K27" s="11"/>
      <c r="L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2">
        <v>-8.0</v>
      </c>
      <c r="D29" s="12"/>
      <c r="E29" s="12"/>
      <c r="F29" s="12"/>
      <c r="G29" s="12"/>
      <c r="H29" s="12"/>
      <c r="I29" s="12"/>
      <c r="J29" s="12"/>
      <c r="K29" s="12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4"/>
      <c r="B30" s="4"/>
      <c r="C30" s="5" t="s">
        <v>0</v>
      </c>
      <c r="D30" s="5" t="s">
        <v>1</v>
      </c>
      <c r="E30" s="5" t="s">
        <v>2</v>
      </c>
      <c r="F30" s="5" t="s">
        <v>3</v>
      </c>
      <c r="G30" s="6" t="s">
        <v>4</v>
      </c>
      <c r="H30" s="6" t="s">
        <v>5</v>
      </c>
      <c r="I30" s="6" t="s">
        <v>10</v>
      </c>
      <c r="J30" s="6" t="s">
        <v>7</v>
      </c>
      <c r="K30" s="6" t="s">
        <v>11</v>
      </c>
      <c r="L30" s="6" t="s">
        <v>12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2.75" customHeight="1">
      <c r="A31" s="1"/>
      <c r="B31" s="1"/>
      <c r="C31" s="7">
        <v>4096.0</v>
      </c>
      <c r="D31" s="7">
        <v>1.0</v>
      </c>
      <c r="E31" s="8">
        <v>0.7311</v>
      </c>
      <c r="F31" s="8">
        <v>0.0301</v>
      </c>
      <c r="G31" s="8">
        <v>0.2388</v>
      </c>
      <c r="H31" s="7">
        <v>7417569.714</v>
      </c>
      <c r="I31" s="9">
        <f>AVERAGE(H31:H35)</f>
        <v>7555929.881</v>
      </c>
      <c r="J31" s="13">
        <f>SQRT(_xlfn.VAR.S(H31:H35))
</f>
        <v>118596.995</v>
      </c>
      <c r="K31" s="13">
        <f>I31-3*J31</f>
        <v>7200138.896</v>
      </c>
      <c r="L31" s="13">
        <f>I31+3*J31</f>
        <v>7911720.866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7">
        <v>8192.0</v>
      </c>
      <c r="D32" s="7">
        <v>1.97</v>
      </c>
      <c r="E32" s="8">
        <v>0.7301</v>
      </c>
      <c r="F32" s="8">
        <v>0.0295</v>
      </c>
      <c r="G32" s="8">
        <v>0.2404</v>
      </c>
      <c r="H32" s="7">
        <v>7531259.902</v>
      </c>
      <c r="I32" s="10"/>
      <c r="J32" s="10"/>
      <c r="K32" s="10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7">
        <v>16384.0</v>
      </c>
      <c r="D33" s="7">
        <v>3.86</v>
      </c>
      <c r="E33" s="8">
        <v>0.7291</v>
      </c>
      <c r="F33" s="8">
        <v>0.029</v>
      </c>
      <c r="G33" s="8">
        <v>0.2419</v>
      </c>
      <c r="H33" s="7">
        <v>7689045.885</v>
      </c>
      <c r="I33" s="10"/>
      <c r="J33" s="10"/>
      <c r="K33" s="10"/>
      <c r="L33" s="1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7">
        <v>32768.0</v>
      </c>
      <c r="D34" s="7">
        <v>7.74</v>
      </c>
      <c r="E34" s="8">
        <v>0.7292</v>
      </c>
      <c r="F34" s="8">
        <v>0.0291</v>
      </c>
      <c r="G34" s="8">
        <v>0.2418</v>
      </c>
      <c r="H34" s="7">
        <v>7666651.107</v>
      </c>
      <c r="I34" s="10"/>
      <c r="J34" s="10"/>
      <c r="K34" s="10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7">
        <v>65536.0</v>
      </c>
      <c r="D35" s="7">
        <v>15.82</v>
      </c>
      <c r="E35" s="8">
        <v>0.7313</v>
      </c>
      <c r="F35" s="8">
        <v>0.0296</v>
      </c>
      <c r="G35" s="8">
        <v>0.2391</v>
      </c>
      <c r="H35" s="7">
        <v>7475122.797</v>
      </c>
      <c r="I35" s="11"/>
      <c r="J35" s="11"/>
      <c r="K35" s="11"/>
      <c r="L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2">
        <v>19.0</v>
      </c>
      <c r="D37" s="12"/>
      <c r="E37" s="12"/>
      <c r="F37" s="12"/>
      <c r="G37" s="12"/>
      <c r="H37" s="12"/>
      <c r="I37" s="12"/>
      <c r="J37" s="12"/>
      <c r="K37" s="12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/>
      <c r="B38" s="4"/>
      <c r="C38" s="5" t="s">
        <v>0</v>
      </c>
      <c r="D38" s="5" t="s">
        <v>1</v>
      </c>
      <c r="E38" s="5" t="s">
        <v>2</v>
      </c>
      <c r="F38" s="5" t="s">
        <v>3</v>
      </c>
      <c r="G38" s="6" t="s">
        <v>4</v>
      </c>
      <c r="H38" s="6" t="s">
        <v>5</v>
      </c>
      <c r="I38" s="6" t="s">
        <v>10</v>
      </c>
      <c r="J38" s="6" t="s">
        <v>7</v>
      </c>
      <c r="K38" s="6" t="s">
        <v>11</v>
      </c>
      <c r="L38" s="6" t="s">
        <v>12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2.75" customHeight="1">
      <c r="A39" s="1"/>
      <c r="B39" s="1"/>
      <c r="C39" s="7">
        <v>4096.0</v>
      </c>
      <c r="D39" s="7">
        <v>0.96</v>
      </c>
      <c r="E39" s="8">
        <v>0.7259</v>
      </c>
      <c r="F39" s="8">
        <v>0.0293</v>
      </c>
      <c r="G39" s="8">
        <v>0.2448</v>
      </c>
      <c r="H39" s="7">
        <v>7728606.274</v>
      </c>
      <c r="I39" s="13">
        <f>AVERAGE(H39:H43)</f>
        <v>7888466.729</v>
      </c>
      <c r="J39" s="13">
        <f>SQRT(_xlfn.VAR.S(H39:H43))
</f>
        <v>92620.71363</v>
      </c>
      <c r="K39" s="13">
        <f>I39-3*J39</f>
        <v>7610604.589</v>
      </c>
      <c r="L39" s="13">
        <f>I39+3*J39</f>
        <v>8166328.87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7">
        <v>8192.0</v>
      </c>
      <c r="D40" s="7">
        <v>1.88</v>
      </c>
      <c r="E40" s="8">
        <v>0.7245</v>
      </c>
      <c r="F40" s="8">
        <v>0.0288</v>
      </c>
      <c r="G40" s="8">
        <v>0.2466</v>
      </c>
      <c r="H40" s="7">
        <v>7959859.958</v>
      </c>
      <c r="I40" s="10"/>
      <c r="J40" s="10"/>
      <c r="K40" s="10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7">
        <v>16384.0</v>
      </c>
      <c r="D41" s="7">
        <v>3.77</v>
      </c>
      <c r="E41" s="8">
        <v>0.7246</v>
      </c>
      <c r="F41" s="8">
        <v>0.0289</v>
      </c>
      <c r="G41" s="8">
        <v>0.2465</v>
      </c>
      <c r="H41" s="7">
        <v>7913803.863</v>
      </c>
      <c r="I41" s="10"/>
      <c r="J41" s="10"/>
      <c r="K41" s="10"/>
      <c r="L41" s="1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7">
        <v>32768.0</v>
      </c>
      <c r="D42" s="7">
        <v>7.56</v>
      </c>
      <c r="E42" s="8">
        <v>0.7247</v>
      </c>
      <c r="F42" s="8">
        <v>0.029</v>
      </c>
      <c r="G42" s="8">
        <v>0.2463</v>
      </c>
      <c r="H42" s="7">
        <v>7897367.339</v>
      </c>
      <c r="I42" s="10"/>
      <c r="J42" s="10"/>
      <c r="K42" s="10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7">
        <v>65536.0</v>
      </c>
      <c r="D43" s="7">
        <v>15.05</v>
      </c>
      <c r="E43" s="8">
        <v>0.7243</v>
      </c>
      <c r="F43" s="8">
        <v>0.0288</v>
      </c>
      <c r="G43" s="8">
        <v>0.2469</v>
      </c>
      <c r="H43" s="7">
        <v>7942696.213</v>
      </c>
      <c r="I43" s="11"/>
      <c r="J43" s="11"/>
      <c r="K43" s="11"/>
      <c r="L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2" t="s">
        <v>13</v>
      </c>
      <c r="D45" s="12"/>
      <c r="E45" s="12"/>
      <c r="F45" s="12"/>
      <c r="G45" s="12"/>
      <c r="H45" s="12"/>
      <c r="I45" s="12"/>
      <c r="J45" s="12"/>
      <c r="K45" s="12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4"/>
      <c r="B46" s="4"/>
      <c r="C46" s="5" t="s">
        <v>0</v>
      </c>
      <c r="D46" s="5" t="s">
        <v>1</v>
      </c>
      <c r="E46" s="5" t="s">
        <v>2</v>
      </c>
      <c r="F46" s="5" t="s">
        <v>3</v>
      </c>
      <c r="G46" s="6" t="s">
        <v>4</v>
      </c>
      <c r="H46" s="6" t="s">
        <v>5</v>
      </c>
      <c r="I46" s="6" t="s">
        <v>10</v>
      </c>
      <c r="J46" s="6" t="s">
        <v>7</v>
      </c>
      <c r="K46" s="6" t="s">
        <v>11</v>
      </c>
      <c r="L46" s="6" t="s">
        <v>12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2.75" customHeight="1">
      <c r="A47" s="1"/>
      <c r="B47" s="1"/>
      <c r="C47" s="7">
        <v>4096.0</v>
      </c>
      <c r="D47" s="7">
        <v>0.94</v>
      </c>
      <c r="E47" s="8">
        <v>0.7246</v>
      </c>
      <c r="F47" s="8">
        <v>0.0288</v>
      </c>
      <c r="G47" s="8">
        <v>0.2467</v>
      </c>
      <c r="H47" s="7">
        <v>7921262.031</v>
      </c>
      <c r="I47" s="13">
        <f>AVERAGE(H47:H51)</f>
        <v>7916911.626</v>
      </c>
      <c r="J47" s="13">
        <f>SQRT(_xlfn.VAR.S(H47:H51))
</f>
        <v>31778.83493</v>
      </c>
      <c r="K47" s="13">
        <f>I47-3*J47</f>
        <v>7821575.122</v>
      </c>
      <c r="L47" s="13">
        <f>I47+3*J47</f>
        <v>8012248.131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7">
        <v>8192.0</v>
      </c>
      <c r="D48" s="7">
        <v>1.9</v>
      </c>
      <c r="E48" s="8">
        <v>0.7251</v>
      </c>
      <c r="F48" s="8">
        <v>0.0289</v>
      </c>
      <c r="G48" s="8">
        <v>0.2459</v>
      </c>
      <c r="H48" s="7">
        <v>7862047.792</v>
      </c>
      <c r="I48" s="10"/>
      <c r="J48" s="10"/>
      <c r="K48" s="10"/>
      <c r="L48" s="1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7">
        <v>16384.0</v>
      </c>
      <c r="D49" s="7">
        <v>3.77</v>
      </c>
      <c r="E49" s="8">
        <v>0.7247</v>
      </c>
      <c r="F49" s="8">
        <v>0.0287</v>
      </c>
      <c r="G49" s="8">
        <v>0.2467</v>
      </c>
      <c r="H49" s="7">
        <v>7926508.151</v>
      </c>
      <c r="I49" s="10"/>
      <c r="J49" s="10"/>
      <c r="K49" s="10"/>
      <c r="L49" s="1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7">
        <v>32768.0</v>
      </c>
      <c r="D50" s="7">
        <v>7.53</v>
      </c>
      <c r="E50" s="8">
        <v>0.7246</v>
      </c>
      <c r="F50" s="8">
        <v>0.0287</v>
      </c>
      <c r="G50" s="8">
        <v>0.2467</v>
      </c>
      <c r="H50" s="7">
        <v>7930989.593</v>
      </c>
      <c r="I50" s="10"/>
      <c r="J50" s="10"/>
      <c r="K50" s="10"/>
      <c r="L50" s="1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7">
        <v>65536.0</v>
      </c>
      <c r="D51" s="7">
        <v>15.04</v>
      </c>
      <c r="E51" s="8">
        <v>0.7246</v>
      </c>
      <c r="F51" s="8">
        <v>0.0286</v>
      </c>
      <c r="G51" s="8">
        <v>0.2468</v>
      </c>
      <c r="H51" s="7">
        <v>7943750.565</v>
      </c>
      <c r="I51" s="11"/>
      <c r="J51" s="11"/>
      <c r="K51" s="11"/>
      <c r="L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2" t="s">
        <v>14</v>
      </c>
      <c r="D53" s="12"/>
      <c r="E53" s="12"/>
      <c r="F53" s="12"/>
      <c r="G53" s="12"/>
      <c r="H53" s="12"/>
      <c r="I53" s="12"/>
      <c r="J53" s="12"/>
      <c r="K53" s="12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4"/>
      <c r="B54" s="4"/>
      <c r="C54" s="5" t="s">
        <v>0</v>
      </c>
      <c r="D54" s="5" t="s">
        <v>1</v>
      </c>
      <c r="E54" s="5" t="s">
        <v>2</v>
      </c>
      <c r="F54" s="5" t="s">
        <v>3</v>
      </c>
      <c r="G54" s="6" t="s">
        <v>4</v>
      </c>
      <c r="H54" s="6" t="s">
        <v>5</v>
      </c>
      <c r="I54" s="6" t="s">
        <v>10</v>
      </c>
      <c r="J54" s="6" t="s">
        <v>7</v>
      </c>
      <c r="K54" s="6" t="s">
        <v>11</v>
      </c>
      <c r="L54" s="6" t="s">
        <v>12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2.75" customHeight="1">
      <c r="A55" s="1"/>
      <c r="B55" s="1"/>
      <c r="C55" s="7">
        <v>4096.0</v>
      </c>
      <c r="D55" s="7">
        <v>0.96</v>
      </c>
      <c r="E55" s="8">
        <v>0.7289</v>
      </c>
      <c r="F55" s="8">
        <v>0.0286</v>
      </c>
      <c r="G55" s="8">
        <v>0.2425</v>
      </c>
      <c r="H55" s="7">
        <v>7760015.745</v>
      </c>
      <c r="I55" s="13">
        <f>AVERAGE(H55:H59)</f>
        <v>7716395.014</v>
      </c>
      <c r="J55" s="13">
        <f>sqrt(_xlfn.var.s(H55:H59))</f>
        <v>128875.6192</v>
      </c>
      <c r="K55" s="13">
        <f>I55-3*J55</f>
        <v>7329768.156</v>
      </c>
      <c r="L55" s="13">
        <f>I55+3*J55</f>
        <v>8103021.872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7">
        <v>8192.0</v>
      </c>
      <c r="D56" s="7">
        <v>1.97</v>
      </c>
      <c r="E56" s="8">
        <v>0.7309</v>
      </c>
      <c r="F56" s="8">
        <v>0.0295</v>
      </c>
      <c r="G56" s="8">
        <v>0.2397</v>
      </c>
      <c r="H56" s="7">
        <v>7493866.321</v>
      </c>
      <c r="I56" s="10"/>
      <c r="J56" s="10"/>
      <c r="K56" s="10"/>
      <c r="L56" s="1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7">
        <v>16384.0</v>
      </c>
      <c r="D57" s="7">
        <v>3.84</v>
      </c>
      <c r="E57" s="8">
        <v>0.7299</v>
      </c>
      <c r="F57" s="8">
        <v>0.0291</v>
      </c>
      <c r="G57" s="8">
        <v>0.241</v>
      </c>
      <c r="H57" s="7">
        <v>7722802.273</v>
      </c>
      <c r="I57" s="10"/>
      <c r="J57" s="10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7">
        <v>32768.0</v>
      </c>
      <c r="D58" s="7">
        <v>7.63</v>
      </c>
      <c r="E58" s="8">
        <v>0.7284</v>
      </c>
      <c r="F58" s="8">
        <v>0.0286</v>
      </c>
      <c r="G58" s="8">
        <v>0.243</v>
      </c>
      <c r="H58" s="7">
        <v>7795767.352</v>
      </c>
      <c r="I58" s="10"/>
      <c r="J58" s="10"/>
      <c r="K58" s="10"/>
      <c r="L58" s="1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7">
        <v>65536.0</v>
      </c>
      <c r="D59" s="7">
        <v>15.24</v>
      </c>
      <c r="E59" s="8">
        <v>0.7277</v>
      </c>
      <c r="F59" s="8">
        <v>0.0285</v>
      </c>
      <c r="G59" s="8">
        <v>0.2438</v>
      </c>
      <c r="H59" s="7">
        <v>7809523.38</v>
      </c>
      <c r="I59" s="11"/>
      <c r="J59" s="11"/>
      <c r="K59" s="11"/>
      <c r="L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 t="s">
        <v>15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4"/>
      <c r="B63" s="4"/>
      <c r="C63" s="5" t="s">
        <v>0</v>
      </c>
      <c r="D63" s="5" t="s">
        <v>1</v>
      </c>
      <c r="E63" s="5" t="s">
        <v>2</v>
      </c>
      <c r="F63" s="5" t="s">
        <v>3</v>
      </c>
      <c r="G63" s="6" t="s">
        <v>4</v>
      </c>
      <c r="H63" s="6" t="s">
        <v>5</v>
      </c>
      <c r="I63" s="6" t="s">
        <v>10</v>
      </c>
      <c r="J63" s="6" t="s">
        <v>7</v>
      </c>
      <c r="K63" s="6" t="s">
        <v>11</v>
      </c>
      <c r="L63" s="6" t="s">
        <v>12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2.75" customHeight="1">
      <c r="A64" s="1"/>
      <c r="B64" s="1"/>
      <c r="C64" s="7">
        <v>4096.0</v>
      </c>
      <c r="D64" s="7">
        <v>0.93</v>
      </c>
      <c r="E64" s="8">
        <v>0.724</v>
      </c>
      <c r="F64" s="8">
        <v>0.0289</v>
      </c>
      <c r="G64" s="8">
        <v>0.2472</v>
      </c>
      <c r="H64" s="7">
        <v>8010077.91</v>
      </c>
      <c r="I64" s="13">
        <f>AVERAGE(H64:H68)</f>
        <v>8051101.036</v>
      </c>
      <c r="J64" s="13">
        <f>sqrt(_xlfn.var.s(H64:H68))</f>
        <v>48235.21242</v>
      </c>
      <c r="K64" s="13">
        <f>I64-3*J64</f>
        <v>7906395.398</v>
      </c>
      <c r="L64" s="13">
        <f>I64+3*J64</f>
        <v>8195806.673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7">
        <v>8192.0</v>
      </c>
      <c r="D65" s="7">
        <v>1.87</v>
      </c>
      <c r="E65" s="8">
        <v>0.7249</v>
      </c>
      <c r="F65" s="8">
        <v>0.0294</v>
      </c>
      <c r="G65" s="8">
        <v>0.2457</v>
      </c>
      <c r="H65" s="7">
        <v>7993681.042</v>
      </c>
      <c r="I65" s="10"/>
      <c r="J65" s="10"/>
      <c r="K65" s="10"/>
      <c r="L65" s="1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7">
        <v>16384.0</v>
      </c>
      <c r="D66" s="7">
        <v>3.69</v>
      </c>
      <c r="E66" s="8">
        <v>0.7241</v>
      </c>
      <c r="F66" s="8">
        <v>0.0291</v>
      </c>
      <c r="G66" s="8">
        <v>0.2468</v>
      </c>
      <c r="H66" s="7">
        <v>8101689.756</v>
      </c>
      <c r="I66" s="10"/>
      <c r="J66" s="10"/>
      <c r="K66" s="10"/>
      <c r="L66" s="1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7">
        <v>32768.0</v>
      </c>
      <c r="D67" s="7">
        <v>7.38</v>
      </c>
      <c r="E67" s="8">
        <v>0.7243</v>
      </c>
      <c r="F67" s="8">
        <v>0.0291</v>
      </c>
      <c r="G67" s="8">
        <v>0.2467</v>
      </c>
      <c r="H67" s="7">
        <v>8092668.388</v>
      </c>
      <c r="I67" s="10"/>
      <c r="J67" s="10"/>
      <c r="K67" s="10"/>
      <c r="L67" s="1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7">
        <v>65536.0</v>
      </c>
      <c r="D68" s="7">
        <v>14.83</v>
      </c>
      <c r="E68" s="8">
        <v>0.7242</v>
      </c>
      <c r="F68" s="8">
        <v>0.0291</v>
      </c>
      <c r="G68" s="8">
        <v>0.2467</v>
      </c>
      <c r="H68" s="7">
        <v>8057388.082</v>
      </c>
      <c r="I68" s="11"/>
      <c r="J68" s="11"/>
      <c r="K68" s="11"/>
      <c r="L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</sheetData>
  <mergeCells count="24">
    <mergeCell ref="I23:I27"/>
    <mergeCell ref="J23:J27"/>
    <mergeCell ref="K23:K27"/>
    <mergeCell ref="L23:L27"/>
    <mergeCell ref="J31:J35"/>
    <mergeCell ref="K31:K35"/>
    <mergeCell ref="L31:L35"/>
    <mergeCell ref="K47:K51"/>
    <mergeCell ref="L47:L51"/>
    <mergeCell ref="I55:I59"/>
    <mergeCell ref="J55:J59"/>
    <mergeCell ref="K55:K59"/>
    <mergeCell ref="L55:L59"/>
    <mergeCell ref="I64:I68"/>
    <mergeCell ref="J64:J68"/>
    <mergeCell ref="K64:K68"/>
    <mergeCell ref="L64:L68"/>
    <mergeCell ref="I31:I35"/>
    <mergeCell ref="I39:I43"/>
    <mergeCell ref="J39:J43"/>
    <mergeCell ref="K39:K43"/>
    <mergeCell ref="L39:L43"/>
    <mergeCell ref="I47:I51"/>
    <mergeCell ref="J47:J51"/>
  </mergeCells>
  <printOptions/>
  <pageMargins bottom="0.7875" footer="0.0" header="0.0" left="0.7875" right="0.7875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2023-11-23T22:01:24Z</dcterms:created>
</cp:coreProperties>
</file>