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CGIAR\projects\carbon_footprint\ghg_emissions\scripts\"/>
    </mc:Choice>
  </mc:AlternateContent>
  <bookViews>
    <workbookView xWindow="0" yWindow="0" windowWidth="1101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H23" i="1"/>
  <c r="H24" i="1"/>
  <c r="F22" i="1"/>
  <c r="F23" i="1"/>
  <c r="F24" i="1"/>
  <c r="E22" i="1"/>
  <c r="E23" i="1"/>
  <c r="E24" i="1"/>
  <c r="H22" i="1"/>
  <c r="G22" i="1"/>
  <c r="H21" i="1"/>
  <c r="H20" i="1"/>
  <c r="G21" i="1"/>
  <c r="G20" i="1"/>
  <c r="F20" i="1"/>
  <c r="F21" i="1"/>
  <c r="E19" i="1"/>
  <c r="E20" i="1"/>
  <c r="E21" i="1"/>
  <c r="J18" i="1"/>
  <c r="I18" i="1"/>
  <c r="E18" i="1"/>
  <c r="H17" i="1"/>
  <c r="G17" i="1"/>
  <c r="H16" i="1"/>
  <c r="G16" i="1"/>
  <c r="F16" i="1"/>
  <c r="F17" i="1"/>
  <c r="E15" i="1"/>
  <c r="E16" i="1"/>
  <c r="E17" i="1"/>
  <c r="J14" i="1"/>
  <c r="I14" i="1"/>
  <c r="E14" i="1"/>
  <c r="H13" i="1"/>
  <c r="G13" i="1"/>
  <c r="F13" i="1"/>
  <c r="E13" i="1"/>
  <c r="H12" i="1"/>
  <c r="H11" i="1"/>
  <c r="G12" i="1"/>
  <c r="G11" i="1"/>
  <c r="F12" i="1"/>
  <c r="E11" i="1"/>
  <c r="E12" i="1"/>
  <c r="H10" i="1"/>
  <c r="H9" i="1"/>
  <c r="G10" i="1"/>
  <c r="G9" i="1"/>
  <c r="F10" i="1"/>
  <c r="E10" i="1"/>
  <c r="F9" i="1"/>
  <c r="E9" i="1"/>
  <c r="H8" i="1"/>
  <c r="G8" i="1"/>
  <c r="E8" i="1"/>
  <c r="H7" i="1"/>
  <c r="G7" i="1"/>
  <c r="F7" i="1"/>
  <c r="E7" i="1"/>
  <c r="H6" i="1"/>
  <c r="G6" i="1"/>
  <c r="E6" i="1"/>
  <c r="F6" i="1"/>
  <c r="H5" i="1"/>
  <c r="G5" i="1"/>
  <c r="E5" i="1"/>
  <c r="H4" i="1"/>
  <c r="G4" i="1"/>
  <c r="F4" i="1"/>
  <c r="E4" i="1"/>
  <c r="H3" i="1"/>
  <c r="G3" i="1"/>
  <c r="F3" i="1"/>
  <c r="E3" i="1"/>
  <c r="H2" i="1"/>
  <c r="G2" i="1"/>
  <c r="E2" i="1"/>
</calcChain>
</file>

<file path=xl/sharedStrings.xml><?xml version="1.0" encoding="utf-8"?>
<sst xmlns="http://schemas.openxmlformats.org/spreadsheetml/2006/main" count="91" uniqueCount="32">
  <si>
    <t>Factor de emisión por la aplicaccion de fertilizantes nitrogenados - emisiones directas</t>
  </si>
  <si>
    <t>fertilizante 20-20 liquido</t>
  </si>
  <si>
    <t>pesomolecularN2</t>
  </si>
  <si>
    <t>pesomolecularN2O</t>
  </si>
  <si>
    <t>emision</t>
  </si>
  <si>
    <t>directa</t>
  </si>
  <si>
    <t>volatil</t>
  </si>
  <si>
    <t>Fracción de N de fertilizantes sintético que se volatiliza como NH3 y NOx</t>
  </si>
  <si>
    <t>Fracción de N que se volatiliza como NH3 y NOx de solucion de nitrógeno (urea y nitrato de amonio)</t>
  </si>
  <si>
    <t>factorporcaracteristica1</t>
  </si>
  <si>
    <t>factorporcaracteristica2</t>
  </si>
  <si>
    <t>Factor de emisión para emisiones de N2O por lixiviación y escurrimiento de N</t>
  </si>
  <si>
    <t>lixiviacion</t>
  </si>
  <si>
    <t>Fracción de N en suelos que se lixivia/escurre</t>
  </si>
  <si>
    <t>guano de isla</t>
  </si>
  <si>
    <t>fertilizante</t>
  </si>
  <si>
    <t>caracteristica_1</t>
  </si>
  <si>
    <t>caracteristica_2</t>
  </si>
  <si>
    <t>Factor de emisión correspondiente a las emisiones de N2O de la deposición atmosférica de N en los suelos y en las superficies del agua</t>
  </si>
  <si>
    <t>Fracción de N de fertilizantes orgánicos que se volatiliza como NH3 y Nox</t>
  </si>
  <si>
    <t>bayfolan</t>
  </si>
  <si>
    <t>Fracción de N de fertilizantes sintético que se volatiliza como NH3 y Nox</t>
  </si>
  <si>
    <t>gallinaza</t>
  </si>
  <si>
    <t>cal</t>
  </si>
  <si>
    <t>Factor de emisión por la aplicación de dolomita (CaMg(CO3)2)</t>
  </si>
  <si>
    <t>pesomolecularCO2</t>
  </si>
  <si>
    <t>pesomolecularC</t>
  </si>
  <si>
    <t>guano de cuy</t>
  </si>
  <si>
    <t>urea</t>
  </si>
  <si>
    <t>Factor de emisión por aplicación de urea</t>
  </si>
  <si>
    <t>Fracción de N que se volatiliza como NH3 y NOx de la urea</t>
  </si>
  <si>
    <t>compost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</si>
</sst>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CGIAR\projects\carbon_footprint\miguel_romero\factoresem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 Cultivo"/>
      <sheetName val="FE"/>
    </sheetNames>
    <sheetDataSet>
      <sheetData sheetId="0"/>
      <sheetData sheetId="1">
        <row r="4">
          <cell r="B4" t="str">
            <v>GENERALES</v>
          </cell>
        </row>
        <row r="5">
          <cell r="B5" t="str">
            <v>Poder de Calentamiento Global</v>
          </cell>
        </row>
        <row r="6">
          <cell r="B6" t="str">
            <v>CO2</v>
          </cell>
          <cell r="C6">
            <v>1</v>
          </cell>
        </row>
        <row r="7">
          <cell r="B7" t="str">
            <v>CH4</v>
          </cell>
          <cell r="C7">
            <v>28</v>
          </cell>
        </row>
        <row r="8">
          <cell r="B8" t="str">
            <v>CH4 (fosil)</v>
          </cell>
          <cell r="C8">
            <v>30</v>
          </cell>
        </row>
        <row r="9">
          <cell r="B9" t="str">
            <v>N2O</v>
          </cell>
          <cell r="C9">
            <v>265</v>
          </cell>
        </row>
        <row r="10">
          <cell r="B10" t="str">
            <v xml:space="preserve">Conversiones </v>
          </cell>
        </row>
        <row r="11">
          <cell r="B11" t="str">
            <v>1 ton</v>
          </cell>
          <cell r="C11">
            <v>1000</v>
          </cell>
        </row>
        <row r="12">
          <cell r="B12" t="str">
            <v>1 galon</v>
          </cell>
          <cell r="C12">
            <v>3.785412</v>
          </cell>
        </row>
        <row r="13">
          <cell r="B13" t="str">
            <v>1 kcal</v>
          </cell>
          <cell r="C13">
            <v>4184</v>
          </cell>
        </row>
        <row r="14">
          <cell r="B14" t="str">
            <v>1 Mega Joules</v>
          </cell>
          <cell r="C14">
            <v>1000</v>
          </cell>
        </row>
        <row r="15">
          <cell r="B15" t="str">
            <v>1 Tera Joules</v>
          </cell>
          <cell r="C15">
            <v>1000000</v>
          </cell>
        </row>
        <row r="16">
          <cell r="B16" t="str">
            <v>Pesos moleculares</v>
          </cell>
        </row>
        <row r="17">
          <cell r="B17" t="str">
            <v>Peso molecular CO2</v>
          </cell>
          <cell r="C17">
            <v>44</v>
          </cell>
        </row>
        <row r="18">
          <cell r="B18" t="str">
            <v>Peso molecular C</v>
          </cell>
          <cell r="C18">
            <v>12</v>
          </cell>
        </row>
        <row r="19">
          <cell r="B19" t="str">
            <v>Peso molecular N2O</v>
          </cell>
          <cell r="C19">
            <v>44</v>
          </cell>
        </row>
        <row r="20">
          <cell r="B20" t="str">
            <v>Peso molecular N2</v>
          </cell>
          <cell r="C20">
            <v>28</v>
          </cell>
        </row>
        <row r="21">
          <cell r="B21" t="str">
            <v>Peso molecular CH4</v>
          </cell>
          <cell r="C21">
            <v>16</v>
          </cell>
        </row>
        <row r="22">
          <cell r="B22" t="str">
            <v>EMISIONES DIRECTAS</v>
          </cell>
        </row>
        <row r="23">
          <cell r="B23" t="str">
            <v>COMBUSTION ESTACIONARIA</v>
          </cell>
        </row>
        <row r="24">
          <cell r="B24" t="str">
            <v>USO DE COMBUSTIBLE FOSIL</v>
          </cell>
        </row>
        <row r="25">
          <cell r="B25" t="str">
            <v>Gasolina</v>
          </cell>
        </row>
        <row r="26">
          <cell r="B26" t="str">
            <v>Poder calorifico gasolina</v>
          </cell>
          <cell r="C26">
            <v>44.24</v>
          </cell>
        </row>
        <row r="27">
          <cell r="B27" t="str">
            <v>Densidad gasolina</v>
          </cell>
          <cell r="C27">
            <v>0.74119999999999997</v>
          </cell>
        </row>
        <row r="28">
          <cell r="B28" t="str">
            <v>Factor de emisión - CO2</v>
          </cell>
          <cell r="C28">
            <v>63900</v>
          </cell>
        </row>
        <row r="29">
          <cell r="B29" t="str">
            <v>Factor de emisión - CH4</v>
          </cell>
          <cell r="C29">
            <v>3.5</v>
          </cell>
        </row>
        <row r="30">
          <cell r="B30" t="str">
            <v>Factor de emisión - N2O</v>
          </cell>
          <cell r="C30">
            <v>5.26</v>
          </cell>
        </row>
        <row r="31">
          <cell r="B31" t="str">
            <v>Factor de emisión - CO2 (calculado)</v>
          </cell>
          <cell r="C31">
            <v>7.9316682595968384</v>
          </cell>
        </row>
        <row r="32">
          <cell r="B32" t="str">
            <v>Factor de emisión - CH4 (calculado)</v>
          </cell>
          <cell r="C32">
            <v>4.3444192345209597E-4</v>
          </cell>
        </row>
        <row r="33">
          <cell r="B33" t="str">
            <v>Factor de emisión - N2O (calculado)</v>
          </cell>
          <cell r="C33">
            <v>6.5290414781657847E-4</v>
          </cell>
        </row>
        <row r="34">
          <cell r="B34" t="str">
            <v>ACPM</v>
          </cell>
        </row>
        <row r="35">
          <cell r="B35" t="str">
            <v>Poder calorifico ACPM</v>
          </cell>
          <cell r="C35">
            <v>44.956000000000003</v>
          </cell>
        </row>
        <row r="36">
          <cell r="B36" t="str">
            <v>Densidad ACPM</v>
          </cell>
          <cell r="C36">
            <v>0.86070000000000002</v>
          </cell>
        </row>
        <row r="37">
          <cell r="B37" t="str">
            <v>Factor de emisión - CO2</v>
          </cell>
          <cell r="C37">
            <v>74831.823000000004</v>
          </cell>
        </row>
        <row r="38">
          <cell r="B38" t="str">
            <v>Factor de emisión - CH4</v>
          </cell>
          <cell r="C38">
            <v>1</v>
          </cell>
        </row>
        <row r="39">
          <cell r="B39" t="str">
            <v>Factor de emisión - N2O</v>
          </cell>
          <cell r="C39">
            <v>0.6</v>
          </cell>
        </row>
        <row r="40">
          <cell r="B40" t="str">
            <v>Factor de emisión - CO2 (calculado)</v>
          </cell>
          <cell r="C40">
            <v>1.0960716513713239E-2</v>
          </cell>
        </row>
        <row r="41">
          <cell r="B41" t="str">
            <v>Factor de emisión - CH4 (calculado)</v>
          </cell>
          <cell r="C41">
            <v>1.464713282972304E-4</v>
          </cell>
        </row>
        <row r="42">
          <cell r="B42" t="str">
            <v>Factor de emisión - N2O (calculado)</v>
          </cell>
          <cell r="C42">
            <v>8.7882796978338247E-5</v>
          </cell>
        </row>
        <row r="43">
          <cell r="B43" t="str">
            <v>CRUDO DE RUBIALES</v>
          </cell>
        </row>
        <row r="44">
          <cell r="B44" t="str">
            <v>Poder calorifico OIL CRUDE</v>
          </cell>
          <cell r="C44">
            <v>43.06</v>
          </cell>
        </row>
        <row r="45">
          <cell r="B45" t="str">
            <v xml:space="preserve">Densidad </v>
          </cell>
          <cell r="C45">
            <v>0.94140000000000001</v>
          </cell>
        </row>
        <row r="46">
          <cell r="B46" t="str">
            <v>Factor de emisión - CO2</v>
          </cell>
          <cell r="C46">
            <v>77841.778000000006</v>
          </cell>
        </row>
        <row r="47">
          <cell r="B47" t="str">
            <v>Factor de emisión - CH4</v>
          </cell>
          <cell r="C47">
            <v>3</v>
          </cell>
        </row>
        <row r="48">
          <cell r="B48" t="str">
            <v>Factor de emisión - N2O</v>
          </cell>
          <cell r="C48">
            <v>0.6</v>
          </cell>
        </row>
        <row r="49">
          <cell r="B49" t="str">
            <v>Factor de emisión - CO2 (calculado)</v>
          </cell>
          <cell r="C49">
            <v>1.1944669046821411E-2</v>
          </cell>
        </row>
        <row r="50">
          <cell r="B50" t="str">
            <v>Factor de emisión - CH4 (calculado)</v>
          </cell>
          <cell r="C50">
            <v>4.6034415016142399E-4</v>
          </cell>
        </row>
        <row r="51">
          <cell r="B51" t="str">
            <v>Factor de emisión - N2O (calculado)</v>
          </cell>
          <cell r="C51">
            <v>9.2068830032284793E-5</v>
          </cell>
        </row>
        <row r="52">
          <cell r="B52" t="str">
            <v>USO DE BIOMASA COMO COMBUSTIBLE</v>
          </cell>
        </row>
        <row r="53">
          <cell r="B53" t="str">
            <v>Poder calorífico del cuesco de palma</v>
          </cell>
          <cell r="C53">
            <v>18.666399999999999</v>
          </cell>
        </row>
        <row r="54">
          <cell r="B54" t="str">
            <v>Factor de emisión - CO2</v>
          </cell>
          <cell r="C54">
            <v>104850.546</v>
          </cell>
        </row>
        <row r="55">
          <cell r="B55" t="str">
            <v>Factor de emisión - CH4</v>
          </cell>
          <cell r="C55">
            <v>30</v>
          </cell>
        </row>
        <row r="56">
          <cell r="B56" t="str">
            <v>Factor de emisión - N2O</v>
          </cell>
          <cell r="C56">
            <v>4</v>
          </cell>
        </row>
        <row r="57">
          <cell r="B57" t="str">
            <v>Factor de emisión - CO2 (calculado)</v>
          </cell>
          <cell r="C57">
            <v>1.9571822318543999</v>
          </cell>
        </row>
        <row r="58">
          <cell r="B58" t="str">
            <v>Factor de emisión - CH4 (calculado)</v>
          </cell>
          <cell r="C58">
            <v>5.5999199999999993E-4</v>
          </cell>
        </row>
        <row r="59">
          <cell r="B59" t="str">
            <v>Factor de emisión - N2O (calculado)</v>
          </cell>
          <cell r="C59">
            <v>7.4665599999999992E-5</v>
          </cell>
        </row>
        <row r="60">
          <cell r="B60" t="str">
            <v>Poder calorífico de la fibra de palma</v>
          </cell>
          <cell r="C60">
            <v>18.407299999999999</v>
          </cell>
        </row>
        <row r="61">
          <cell r="B61" t="str">
            <v>Factor de emisión - CO2</v>
          </cell>
          <cell r="C61">
            <v>112371.94500000001</v>
          </cell>
        </row>
        <row r="62">
          <cell r="B62" t="str">
            <v>Factor de emisión - CH4</v>
          </cell>
          <cell r="C62">
            <v>30</v>
          </cell>
        </row>
        <row r="63">
          <cell r="B63" t="str">
            <v>Factor de emisión - N2O</v>
          </cell>
          <cell r="C63">
            <v>4</v>
          </cell>
        </row>
        <row r="64">
          <cell r="B64" t="str">
            <v>Factor de emisión - CO2 (calculado)</v>
          </cell>
          <cell r="C64">
            <v>2.0684641031985</v>
          </cell>
        </row>
        <row r="65">
          <cell r="B65" t="str">
            <v>Factor de emisión - CH4 (calculado)</v>
          </cell>
          <cell r="C65">
            <v>5.5221899999999995E-4</v>
          </cell>
        </row>
        <row r="66">
          <cell r="B66" t="str">
            <v>Factor de emisión - N2O (calculado)</v>
          </cell>
          <cell r="C66">
            <v>7.3629199999999996E-5</v>
          </cell>
        </row>
        <row r="67">
          <cell r="B67" t="str">
            <v>COMBUSTION MOVIL</v>
          </cell>
        </row>
        <row r="68">
          <cell r="B68" t="str">
            <v>Gasolina</v>
          </cell>
        </row>
        <row r="69">
          <cell r="B69" t="str">
            <v>Moto</v>
          </cell>
        </row>
        <row r="70">
          <cell r="B70" t="str">
            <v>Factor de emisión - CO2 (calculado)</v>
          </cell>
          <cell r="C70">
            <v>7.9316682595968382E-3</v>
          </cell>
        </row>
        <row r="71">
          <cell r="B71" t="str">
            <v>Factor de emisión - CH4</v>
          </cell>
          <cell r="C71">
            <v>4.4949999999999999E-3</v>
          </cell>
        </row>
        <row r="72">
          <cell r="B72" t="str">
            <v>Factor de emisión - N2O</v>
          </cell>
          <cell r="C72">
            <v>4.3499999999999989E-4</v>
          </cell>
        </row>
        <row r="73">
          <cell r="B73" t="str">
            <v>Vehiculos ligeros</v>
          </cell>
        </row>
        <row r="74">
          <cell r="B74" t="str">
            <v>Factor de emisión - CO2 (calculado)</v>
          </cell>
          <cell r="C74">
            <v>7.9316682595968382E-3</v>
          </cell>
        </row>
        <row r="75">
          <cell r="B75" t="str">
            <v>Factor de emisión - CH4</v>
          </cell>
          <cell r="C75">
            <v>1.3170599999999999E-3</v>
          </cell>
        </row>
        <row r="76">
          <cell r="B76" t="str">
            <v>Factor de emisión - N2O</v>
          </cell>
          <cell r="C76">
            <v>1.6766999999999997E-3</v>
          </cell>
        </row>
        <row r="77">
          <cell r="B77" t="str">
            <v>Factor de emisión - CO2 (calculado)</v>
          </cell>
          <cell r="C77">
            <v>7.9316682595968382E-3</v>
          </cell>
        </row>
        <row r="78">
          <cell r="B78" t="str">
            <v>Factor de emisión - CH4</v>
          </cell>
          <cell r="C78">
            <v>2.5433999999999993E-4</v>
          </cell>
        </row>
        <row r="79">
          <cell r="B79" t="str">
            <v>Factor de emisión - N2O</v>
          </cell>
          <cell r="C79">
            <v>1.6361999999999998E-4</v>
          </cell>
        </row>
        <row r="80">
          <cell r="B80" t="str">
            <v>ACPM</v>
          </cell>
        </row>
        <row r="81">
          <cell r="B81" t="str">
            <v>Bus</v>
          </cell>
        </row>
        <row r="82">
          <cell r="B82" t="str">
            <v>Factor de emisión - CO2 (calculado)</v>
          </cell>
          <cell r="C82">
            <v>1.0960716513713239E-2</v>
          </cell>
        </row>
        <row r="83">
          <cell r="B83" t="str">
            <v>Factor de emisión - CH4</v>
          </cell>
          <cell r="C83">
            <v>1.8870000000000001E-5</v>
          </cell>
        </row>
        <row r="84">
          <cell r="B84" t="str">
            <v>Factor de emisión - N2O</v>
          </cell>
          <cell r="C84">
            <v>1.7759999999999999E-5</v>
          </cell>
        </row>
        <row r="85">
          <cell r="B85" t="str">
            <v>Vehiculos pesado-rigidos</v>
          </cell>
        </row>
        <row r="86">
          <cell r="B86" t="str">
            <v>Factor de emisión - CO2 (calculado)</v>
          </cell>
          <cell r="C86">
            <v>1.0960716513713239E-2</v>
          </cell>
        </row>
        <row r="87">
          <cell r="B87" t="str">
            <v>Factor de emisión - CH4</v>
          </cell>
          <cell r="C87">
            <v>4.4880000000000011E-5</v>
          </cell>
        </row>
        <row r="88">
          <cell r="B88" t="str">
            <v>Factor de emisión - N2O</v>
          </cell>
          <cell r="C88">
            <v>4.2240000000000002E-5</v>
          </cell>
        </row>
        <row r="89">
          <cell r="B89" t="str">
            <v>Maquinaria agricola</v>
          </cell>
        </row>
        <row r="90">
          <cell r="B90" t="str">
            <v>Factor de emisión - CO2 (calculado)</v>
          </cell>
          <cell r="C90">
            <v>1.0960716513713239E-2</v>
          </cell>
        </row>
        <row r="91">
          <cell r="B91" t="str">
            <v>Factor de emisión - CH4</v>
          </cell>
          <cell r="C91">
            <v>1.4399999999999999E-3</v>
          </cell>
        </row>
        <row r="92">
          <cell r="B92" t="str">
            <v>Factor de emisión - N2O</v>
          </cell>
          <cell r="C92">
            <v>2.5999999999999998E-4</v>
          </cell>
        </row>
        <row r="93">
          <cell r="B93" t="str">
            <v>MANEJO AGRICOLA</v>
          </cell>
        </row>
        <row r="94">
          <cell r="B94" t="str">
            <v>Emisiones directas de N2O</v>
          </cell>
        </row>
        <row r="95">
          <cell r="B95" t="str">
            <v>Factor de emisión por la aplicaccion de fertilizantes nitrogenados - emisiones directas</v>
          </cell>
          <cell r="C95">
            <v>0.01</v>
          </cell>
        </row>
        <row r="96">
          <cell r="B96" t="str">
            <v>Factor de emisión por la aplicaccion de sulfato de amonio - emisiones directas</v>
          </cell>
          <cell r="C96">
            <v>0.01</v>
          </cell>
        </row>
        <row r="97">
          <cell r="B97" t="str">
            <v>Factor de emisión por la aplicaccion de urea - emisiones directas</v>
          </cell>
          <cell r="C97">
            <v>1.0999999999999999E-2</v>
          </cell>
        </row>
        <row r="98">
          <cell r="B98" t="str">
            <v>Factor de emisión por la aplicaccion de nitrato de amonio - emisiones directas</v>
          </cell>
          <cell r="C98">
            <v>8.0000000000000002E-3</v>
          </cell>
        </row>
        <row r="99">
          <cell r="B99" t="str">
            <v>Factor de emisión por la aplicaccion de nitrato de amonio de calcio - emisiones directas</v>
          </cell>
          <cell r="C99">
            <v>7.0000000000000001E-3</v>
          </cell>
        </row>
        <row r="100">
          <cell r="B100" t="str">
            <v>Factor de emisión por la aplicaccion de amonio - emisiones directas</v>
          </cell>
          <cell r="C100">
            <v>8.9999999999999993E-3</v>
          </cell>
        </row>
        <row r="101">
          <cell r="B101" t="str">
            <v>Factor de emisión por la aplicaccion de solución de nitrógeno - emisiones directas</v>
          </cell>
          <cell r="C101">
            <v>0.01</v>
          </cell>
        </row>
        <row r="102">
          <cell r="B102" t="str">
            <v>Factor de emisión por la aplicaccion fosfato de amonio - emisiones directas</v>
          </cell>
          <cell r="C102">
            <v>8.9999999999999993E-3</v>
          </cell>
        </row>
        <row r="103">
          <cell r="B103" t="str">
            <v>Factor de emisión por la aplicaccion de otros compuestos NP-N - emisiones directas</v>
          </cell>
          <cell r="C103">
            <v>8.9999999999999993E-3</v>
          </cell>
        </row>
        <row r="104">
          <cell r="B104" t="str">
            <v>Factor de emisión por la aplicaccion de otros compuestos NK-N - emisiones directas</v>
          </cell>
          <cell r="C104">
            <v>8.9999999999999993E-3</v>
          </cell>
        </row>
        <row r="105">
          <cell r="B105" t="str">
            <v>Factor de emisión por la aplicaccion de otros compuestos NPK-N - emisiones directas</v>
          </cell>
          <cell r="C105">
            <v>8.0000000000000002E-3</v>
          </cell>
        </row>
        <row r="106">
          <cell r="B106" t="str">
            <v>Factor de emisión por la aplicaccion fertilizantes genéricos minerales de N - emisiones directas</v>
          </cell>
          <cell r="C106">
            <v>0.01</v>
          </cell>
        </row>
        <row r="107">
          <cell r="B107" t="str">
            <v>Emisiones indirectas de N2O-volatilización</v>
          </cell>
        </row>
        <row r="108">
          <cell r="B108" t="str">
            <v>Factor de emisión correspondiente a las emisiones de N2O de la deposición atmosférica de N en los suelos y en las superficies del agua</v>
          </cell>
          <cell r="C108">
            <v>0.01</v>
          </cell>
        </row>
        <row r="109">
          <cell r="B109" t="str">
            <v>Fracción de N de fertilizantes sintético que se volatiliza como NH3 y NOx</v>
          </cell>
          <cell r="C109">
            <v>0.1</v>
          </cell>
        </row>
        <row r="110">
          <cell r="B110" t="str">
            <v>Fracción de N de fertilizantes orgánicos que se volatiliza como NH3 y NOx</v>
          </cell>
          <cell r="C110">
            <v>0.2</v>
          </cell>
        </row>
        <row r="111">
          <cell r="B111" t="str">
            <v>Fracción de N que se volatiliza como NH3 y NOx del sulfato de amonio</v>
          </cell>
          <cell r="C111">
            <v>0.08</v>
          </cell>
        </row>
        <row r="112">
          <cell r="B112" t="str">
            <v>Fracción de N que se volatiliza como NH3 y NOx del nitrato de amonio</v>
          </cell>
          <cell r="C112">
            <v>0.02</v>
          </cell>
        </row>
        <row r="113">
          <cell r="B113" t="str">
            <v>Fracción de N que se volatiliza como NH3 y NOx del nitrato de amonio de calcio</v>
          </cell>
          <cell r="C113">
            <v>0.02</v>
          </cell>
        </row>
        <row r="114">
          <cell r="B114" t="str">
            <v>Fracción de N que se volatiliza como NH3 y NOx del anhidrido de amonio</v>
          </cell>
          <cell r="C114">
            <v>0.04</v>
          </cell>
        </row>
        <row r="115">
          <cell r="B115" t="str">
            <v>Fracción de N que se volatiliza como NH3 y NOx de la urea</v>
          </cell>
          <cell r="C115">
            <v>0.15</v>
          </cell>
        </row>
        <row r="116">
          <cell r="B116" t="str">
            <v>Fracción de N que se volatiliza como NH3 y NOx del fosfato del mono-amonio</v>
          </cell>
          <cell r="C116">
            <v>0.02</v>
          </cell>
        </row>
        <row r="117">
          <cell r="B117" t="str">
            <v>Fracción de N que se volatiliza como NH3 y NOx del fosfato diamonico (DAP)</v>
          </cell>
          <cell r="C117">
            <v>0.05</v>
          </cell>
        </row>
        <row r="118">
          <cell r="B118" t="str">
            <v>Fracción de N que se volatiliza como NH3 y NOx de fertilizantes NK, NPK</v>
          </cell>
          <cell r="C118">
            <v>0.02</v>
          </cell>
        </row>
        <row r="119">
          <cell r="B119" t="str">
            <v>Fracción de N que se volatiliza como NH3 y NOx de solucion de nitrógeno (urea y nitrato de amonio)</v>
          </cell>
          <cell r="C119">
            <v>0.08</v>
          </cell>
        </row>
        <row r="120">
          <cell r="B120" t="str">
            <v>Fracción de N que se volatiliza como NH3 y Nox de fertilizantes multinutrientres</v>
          </cell>
          <cell r="C120">
            <v>0.04</v>
          </cell>
        </row>
        <row r="121">
          <cell r="B121" t="str">
            <v>Emisiones indirectas de N2O-lixiviaxión</v>
          </cell>
        </row>
        <row r="122">
          <cell r="B122" t="str">
            <v>Factor de emisión para emisiones de N2O por lixiviación y escurrimiento de N</v>
          </cell>
          <cell r="C122">
            <v>7.4999999999999997E-3</v>
          </cell>
        </row>
        <row r="123">
          <cell r="B123" t="str">
            <v>Fracción de N en suelos que se lixivia/escurre</v>
          </cell>
          <cell r="C123">
            <v>0.3</v>
          </cell>
        </row>
        <row r="124">
          <cell r="B124" t="str">
            <v>Emisiones directas de CO2 por encalado</v>
          </cell>
        </row>
        <row r="125">
          <cell r="B125" t="str">
            <v>Factor de emisión por la aplicación de piedra caliza (CaCO3)</v>
          </cell>
          <cell r="C125">
            <v>0.12</v>
          </cell>
        </row>
        <row r="126">
          <cell r="B126" t="str">
            <v>Factor de emisión por la aplicación de dolomita (CaMg(CO3)2)</v>
          </cell>
          <cell r="C126">
            <v>0.13</v>
          </cell>
        </row>
        <row r="127">
          <cell r="B127" t="str">
            <v>Emisiones directas de CO2 por aplicación de urea</v>
          </cell>
        </row>
        <row r="128">
          <cell r="B128" t="str">
            <v>Factor de emisión por aplicación de urea</v>
          </cell>
          <cell r="C128">
            <v>0.2</v>
          </cell>
        </row>
        <row r="129">
          <cell r="B129" t="str">
            <v>MANEJO DE RESIDUOS INTERNO</v>
          </cell>
        </row>
        <row r="130">
          <cell r="B130" t="str">
            <v>MANEJO DE AGUAS RESIDUALES</v>
          </cell>
        </row>
        <row r="131">
          <cell r="B131" t="str">
            <v>Laguna anaeróbica profunda</v>
          </cell>
        </row>
        <row r="132">
          <cell r="B132" t="str">
            <v>Capacidad máxima de producción de CH4 (Bo)</v>
          </cell>
          <cell r="C132">
            <v>0.25</v>
          </cell>
        </row>
        <row r="133">
          <cell r="B133" t="str">
            <v>Factor de correccion del CH4</v>
          </cell>
          <cell r="C133">
            <v>1</v>
          </cell>
        </row>
        <row r="134">
          <cell r="B134" t="str">
            <v>Factor de correccion del CH4</v>
          </cell>
          <cell r="C134">
            <v>0.5</v>
          </cell>
        </row>
        <row r="135">
          <cell r="B135" t="str">
            <v>Factor de emisión de CH4 laguna anaerobica (calculado)</v>
          </cell>
          <cell r="C135">
            <v>0.25</v>
          </cell>
        </row>
        <row r="136">
          <cell r="B136" t="str">
            <v>Factor de emisión de CH4 laguna facultativa (calculado)</v>
          </cell>
          <cell r="C136">
            <v>0.125</v>
          </cell>
        </row>
        <row r="137">
          <cell r="B137" t="str">
            <v>CH4 recuperado</v>
          </cell>
          <cell r="C137">
            <v>0</v>
          </cell>
        </row>
        <row r="138">
          <cell r="B138" t="str">
            <v>Componente orgánico separado como lodo en condiciones anaerobias (2013)</v>
          </cell>
          <cell r="C138">
            <v>685621.00745359994</v>
          </cell>
        </row>
        <row r="139">
          <cell r="B139" t="str">
            <v>Componente orgánico separado como lodo en condiciones facultativas  (2013)</v>
          </cell>
          <cell r="C139">
            <v>74944.485256714281</v>
          </cell>
        </row>
        <row r="140">
          <cell r="B140" t="str">
            <v>Componente orgánico separado como lodo en condiciones anaerobias (2014)</v>
          </cell>
          <cell r="C140">
            <v>448481.85507360002</v>
          </cell>
        </row>
        <row r="141">
          <cell r="B141" t="str">
            <v>Componente orgánico separado como lodo en condiciones facultativas (2014)</v>
          </cell>
          <cell r="C141">
            <v>9945.6073559999932</v>
          </cell>
        </row>
        <row r="142">
          <cell r="B142" t="str">
            <v>CAMBIO DE USO DEL SUELO</v>
          </cell>
        </row>
        <row r="143">
          <cell r="B143" t="str">
            <v>Factor de emision por cambio de uso del suelo (pastizales-palma)</v>
          </cell>
          <cell r="C143">
            <v>0</v>
          </cell>
        </row>
        <row r="144">
          <cell r="B144" t="str">
            <v>Factor de emision por cambio de uso del suelo (pastizales-palma)</v>
          </cell>
          <cell r="C144">
            <v>1.9</v>
          </cell>
        </row>
        <row r="145">
          <cell r="B145" t="str">
            <v>Factor de emision por cambio de uso del suelo (pastizales-palma)</v>
          </cell>
          <cell r="C145">
            <v>-6.94</v>
          </cell>
        </row>
        <row r="146">
          <cell r="B146" t="str">
            <v>EMISIONES INDIRECTAS</v>
          </cell>
        </row>
        <row r="147">
          <cell r="B147" t="str">
            <v>ENERGIA ELECTRICA</v>
          </cell>
        </row>
        <row r="148">
          <cell r="B148" t="str">
            <v>Red Electrica Nacional de Colombia 2013</v>
          </cell>
          <cell r="C148">
            <v>200</v>
          </cell>
        </row>
        <row r="149">
          <cell r="B149" t="str">
            <v>Red Electrica Nacional de Colombia 2014</v>
          </cell>
          <cell r="C149">
            <v>190</v>
          </cell>
        </row>
        <row r="150">
          <cell r="B150" t="str">
            <v>Porcentaje de metano del biogas producico en el biodigestor (2013)</v>
          </cell>
          <cell r="C150">
            <v>0.56000000000000005</v>
          </cell>
        </row>
        <row r="151">
          <cell r="B151" t="str">
            <v>Porcentaje de metano del biogas producico en el biodigestor (2014)</v>
          </cell>
          <cell r="C151">
            <v>0.58399999999999996</v>
          </cell>
        </row>
        <row r="152">
          <cell r="B152" t="str">
            <v>Densidad del metano</v>
          </cell>
          <cell r="C152">
            <v>0.67</v>
          </cell>
        </row>
        <row r="153">
          <cell r="B153" t="str">
            <v>Eficacia de combustión del metano</v>
          </cell>
          <cell r="C153">
            <v>0.98</v>
          </cell>
        </row>
        <row r="154">
          <cell r="B154" t="str">
            <v>Fraccion de metano que no se quema</v>
          </cell>
          <cell r="C154">
            <v>0.02</v>
          </cell>
        </row>
        <row r="155">
          <cell r="B155" t="str">
            <v>Factor de emisión para el mix energético (calculado) 2013</v>
          </cell>
          <cell r="C155">
            <v>2.1360901884593305E-4</v>
          </cell>
        </row>
        <row r="156">
          <cell r="B156" t="str">
            <v>Factor de emisión para el mix energético (calculado) 2013</v>
          </cell>
          <cell r="C156">
            <v>3.4543133020124405E-4</v>
          </cell>
        </row>
        <row r="157">
          <cell r="B157" t="str">
            <v>MANEJO DE RESIDUOS SOLIDOS EXTERNO</v>
          </cell>
        </row>
        <row r="158">
          <cell r="B158" t="str">
            <v>Residuos sólidos municipales - rellenos sanitarios</v>
          </cell>
        </row>
        <row r="159">
          <cell r="B159" t="str">
            <v>Composición de RSM</v>
          </cell>
        </row>
        <row r="160">
          <cell r="B160" t="str">
            <v>Desechos de alimentos</v>
          </cell>
          <cell r="C160">
            <v>0.44900000000000001</v>
          </cell>
        </row>
        <row r="161">
          <cell r="B161" t="str">
            <v>Papel/carton</v>
          </cell>
          <cell r="C161">
            <v>0.17100000000000001</v>
          </cell>
        </row>
        <row r="162">
          <cell r="B162" t="str">
            <v>Madera</v>
          </cell>
          <cell r="C162">
            <v>4.7E-2</v>
          </cell>
        </row>
        <row r="163">
          <cell r="B163" t="str">
            <v>Textiles</v>
          </cell>
          <cell r="C163">
            <v>2.5999999999999999E-2</v>
          </cell>
        </row>
        <row r="164">
          <cell r="B164" t="str">
            <v>Caucho/cuero</v>
          </cell>
          <cell r="C164">
            <v>7.0000000000000001E-3</v>
          </cell>
        </row>
        <row r="165">
          <cell r="B165" t="str">
            <v>Plasticos</v>
          </cell>
          <cell r="C165">
            <v>0.108</v>
          </cell>
        </row>
        <row r="166">
          <cell r="B166" t="str">
            <v>Metal</v>
          </cell>
          <cell r="C166">
            <v>2.9000000000000001E-2</v>
          </cell>
        </row>
        <row r="167">
          <cell r="B167" t="str">
            <v>Vidrio</v>
          </cell>
          <cell r="C167">
            <v>3.3000000000000002E-2</v>
          </cell>
        </row>
        <row r="168">
          <cell r="B168" t="str">
            <v>Otros</v>
          </cell>
          <cell r="C168">
            <v>0.13</v>
          </cell>
        </row>
        <row r="169">
          <cell r="B169" t="str">
            <v>Emision de CH4</v>
          </cell>
        </row>
        <row r="170">
          <cell r="B170" t="str">
            <v>Carbono orgánico degradable (DOC)</v>
          </cell>
        </row>
        <row r="171">
          <cell r="B171" t="str">
            <v>Desechos de alimentos</v>
          </cell>
          <cell r="C171">
            <v>0.15</v>
          </cell>
        </row>
        <row r="172">
          <cell r="B172" t="str">
            <v>Papel/carton</v>
          </cell>
          <cell r="C172">
            <v>0.4</v>
          </cell>
        </row>
        <row r="173">
          <cell r="B173" t="str">
            <v>Madera</v>
          </cell>
          <cell r="C173">
            <v>0.43</v>
          </cell>
        </row>
        <row r="174">
          <cell r="B174" t="str">
            <v>Textiles</v>
          </cell>
          <cell r="C174">
            <v>0.24</v>
          </cell>
        </row>
        <row r="175">
          <cell r="B175" t="str">
            <v>Caucho/cuero</v>
          </cell>
          <cell r="C175">
            <v>0.39</v>
          </cell>
        </row>
        <row r="176">
          <cell r="B176" t="str">
            <v>Plasticos</v>
          </cell>
          <cell r="C176">
            <v>0</v>
          </cell>
        </row>
        <row r="177">
          <cell r="B177" t="str">
            <v>Metal</v>
          </cell>
          <cell r="C177">
            <v>0</v>
          </cell>
        </row>
        <row r="178">
          <cell r="B178" t="str">
            <v>Vidrio</v>
          </cell>
          <cell r="C178">
            <v>0</v>
          </cell>
        </row>
        <row r="179">
          <cell r="B179" t="str">
            <v>Otros</v>
          </cell>
          <cell r="C179">
            <v>0</v>
          </cell>
        </row>
        <row r="180">
          <cell r="B180" t="str">
            <v>Fracción de carbono orgánico degradable que se descompone (DOCf)</v>
          </cell>
          <cell r="C180">
            <v>0.5</v>
          </cell>
        </row>
        <row r="181">
          <cell r="B181" t="str">
            <v>Factor de corrección del CH4 (MFC)</v>
          </cell>
        </row>
        <row r="182">
          <cell r="B182" t="str">
            <v>Relleno sanitario gestionado-anaeróbico</v>
          </cell>
          <cell r="C182">
            <v>1</v>
          </cell>
        </row>
        <row r="183">
          <cell r="B183" t="str">
            <v>Relleno sanitario gestionado-semi-aeróbico</v>
          </cell>
          <cell r="C183">
            <v>0.5</v>
          </cell>
        </row>
        <row r="184">
          <cell r="B184" t="str">
            <v>Relleno sanitario no gestionado - profundo (mayor a 5m)</v>
          </cell>
          <cell r="C184">
            <v>0.8</v>
          </cell>
        </row>
        <row r="185">
          <cell r="B185" t="str">
            <v>Relleno sanitario no gestionado - poco profundo (menor a 5m)</v>
          </cell>
          <cell r="C185">
            <v>0.4</v>
          </cell>
        </row>
        <row r="186">
          <cell r="B186" t="str">
            <v>Relleno sanitario no categorizado</v>
          </cell>
          <cell r="C186">
            <v>0.6</v>
          </cell>
        </row>
        <row r="187">
          <cell r="B187" t="str">
            <v>Fracción de CH4 del gas generado en el vertedero (F)</v>
          </cell>
          <cell r="C187">
            <v>0.5</v>
          </cell>
        </row>
        <row r="188">
          <cell r="B188" t="str">
            <v>CH4 recuperado (R)</v>
          </cell>
          <cell r="C188">
            <v>0</v>
          </cell>
        </row>
        <row r="189">
          <cell r="B189" t="str">
            <v>Factor de oxidación (OX)</v>
          </cell>
          <cell r="C189">
            <v>0</v>
          </cell>
        </row>
        <row r="190">
          <cell r="B190" t="str">
            <v>Factor de emision de CO2eq (calculado)</v>
          </cell>
          <cell r="C190">
            <v>1.3744166666666668</v>
          </cell>
        </row>
        <row r="191">
          <cell r="B191" t="str">
            <v>Factor de emision de CO2eq</v>
          </cell>
          <cell r="C191">
            <v>0.55881999999999998</v>
          </cell>
        </row>
        <row r="192">
          <cell r="B192" t="str">
            <v>Incineración de residuos</v>
          </cell>
        </row>
        <row r="193">
          <cell r="B193" t="str">
            <v xml:space="preserve">Emision de CO2 </v>
          </cell>
        </row>
        <row r="194">
          <cell r="B194" t="str">
            <v>Contenido de materia seca residuos industriales (dm)</v>
          </cell>
          <cell r="C194">
            <v>1</v>
          </cell>
        </row>
        <row r="195">
          <cell r="B195" t="str">
            <v>Contenido de materia seca residuos residuos hospitalarios (dm)</v>
          </cell>
          <cell r="C195">
            <v>0.65</v>
          </cell>
        </row>
        <row r="196">
          <cell r="B196" t="str">
            <v>Fraccion de carbono en materia seca en residuos industriales (CF)</v>
          </cell>
          <cell r="C196">
            <v>0.5</v>
          </cell>
        </row>
        <row r="197">
          <cell r="B197" t="str">
            <v>Fraccion de carbono en materia seca en residuos plasticos (CF)</v>
          </cell>
          <cell r="C197">
            <v>0.8</v>
          </cell>
        </row>
        <row r="198">
          <cell r="B198" t="str">
            <v>Fraccion de carbono en materia seca en residuos hospitalarios (CF)</v>
          </cell>
          <cell r="C198">
            <v>0.6</v>
          </cell>
        </row>
        <row r="199">
          <cell r="B199" t="str">
            <v>Factor de oxidacion (OF)</v>
          </cell>
          <cell r="C199">
            <v>1</v>
          </cell>
        </row>
        <row r="200">
          <cell r="B200" t="str">
            <v>Emision de CH4</v>
          </cell>
        </row>
        <row r="201">
          <cell r="B201" t="str">
            <v>Factor de emisión</v>
          </cell>
          <cell r="C201">
            <v>0</v>
          </cell>
        </row>
        <row r="202">
          <cell r="B202" t="str">
            <v>Emision de N2O</v>
          </cell>
        </row>
        <row r="203">
          <cell r="B203" t="str">
            <v>Factor de emision para desechos plásticos</v>
          </cell>
          <cell r="C203">
            <v>170</v>
          </cell>
        </row>
        <row r="204">
          <cell r="B204" t="str">
            <v>Factor de emision para desechos industriales</v>
          </cell>
          <cell r="C204">
            <v>420</v>
          </cell>
        </row>
        <row r="205">
          <cell r="B205" t="str">
            <v>Ecoinvent</v>
          </cell>
        </row>
        <row r="206">
          <cell r="B206" t="str">
            <v>Factor de emision de CO2eq-incineración plasticos varios</v>
          </cell>
          <cell r="C206">
            <v>2.3489</v>
          </cell>
        </row>
        <row r="207">
          <cell r="B207" t="str">
            <v>Factor de emision de CO2eq-incineracion plasticos de equipos electricos</v>
          </cell>
          <cell r="C207">
            <v>3.0274000000000001</v>
          </cell>
        </row>
        <row r="208">
          <cell r="B208" t="str">
            <v>Factor de emision de CO2eq-incineracion residuos peligrosos</v>
          </cell>
          <cell r="C208">
            <v>2.3289</v>
          </cell>
        </row>
        <row r="209">
          <cell r="B209" t="str">
            <v>MANUFACTURA DE INSUMOS</v>
          </cell>
        </row>
        <row r="210">
          <cell r="B210" t="str">
            <v>Fertilizantes</v>
          </cell>
        </row>
        <row r="211">
          <cell r="B211" t="str">
            <v>Market for urea as N (GLO)</v>
          </cell>
          <cell r="C211">
            <v>3.6</v>
          </cell>
        </row>
        <row r="212">
          <cell r="B212" t="str">
            <v>Market for potasium chloride as K2O (GLO)</v>
          </cell>
          <cell r="C212">
            <v>0.69316999999999995</v>
          </cell>
        </row>
        <row r="213">
          <cell r="B213" t="str">
            <v>Market for boric oxide</v>
          </cell>
          <cell r="C213">
            <v>2.3109000000000002</v>
          </cell>
        </row>
        <row r="214">
          <cell r="B214" t="str">
            <v>Market for sulfur (GLO)</v>
          </cell>
          <cell r="C214">
            <v>0.26185000000000003</v>
          </cell>
        </row>
        <row r="215">
          <cell r="B215" t="str">
            <v>Market for magnesium oxide (GLO)</v>
          </cell>
          <cell r="C215">
            <v>1.1862999999999999</v>
          </cell>
        </row>
        <row r="216">
          <cell r="B216" t="str">
            <v>Market for phosphate fertilizer as P2O5 (GLO)</v>
          </cell>
          <cell r="C216">
            <v>1.1968000000000001</v>
          </cell>
        </row>
        <row r="217">
          <cell r="B217" t="str">
            <v>Market for amonium nitrate as N (GLO)</v>
          </cell>
          <cell r="C217">
            <v>8.5312000000000001</v>
          </cell>
        </row>
        <row r="218">
          <cell r="B218" t="str">
            <v>Market for potassium fertiliser, as K2O</v>
          </cell>
          <cell r="C218">
            <v>0.69316999999999995</v>
          </cell>
        </row>
        <row r="219">
          <cell r="B219" t="str">
            <v>Market for phosphate rock, as P2O5, beneficiated, dry</v>
          </cell>
          <cell r="C219">
            <v>0.34867399999999998</v>
          </cell>
        </row>
        <row r="220">
          <cell r="B220" t="str">
            <v>Market for dolomite</v>
          </cell>
          <cell r="C220">
            <v>4.3138999999999997E-2</v>
          </cell>
        </row>
        <row r="221">
          <cell r="B221" t="str">
            <v>Market for SULFATO MAGNESIO</v>
          </cell>
          <cell r="C221">
            <v>0.26185000000000003</v>
          </cell>
        </row>
        <row r="222">
          <cell r="B222" t="str">
            <v>Market for ammonium sulfate, as N</v>
          </cell>
          <cell r="C222">
            <v>2.3020999999999998</v>
          </cell>
        </row>
        <row r="223">
          <cell r="B223" t="str">
            <v>Pesticidas</v>
          </cell>
        </row>
        <row r="224">
          <cell r="B224" t="str">
            <v>Market for benzimidazole-compound</v>
          </cell>
          <cell r="C224">
            <v>8.5846</v>
          </cell>
        </row>
        <row r="225">
          <cell r="B225" t="str">
            <v>Market for glyphosate (GLO)</v>
          </cell>
          <cell r="C225">
            <v>11.893000000000001</v>
          </cell>
        </row>
        <row r="226">
          <cell r="B226" t="str">
            <v>Market for organophosphorus-compound, unspecified</v>
          </cell>
          <cell r="C226">
            <v>8.8351000000000006</v>
          </cell>
        </row>
        <row r="227">
          <cell r="B227" t="str">
            <v>Market for pesticide-unspecified</v>
          </cell>
          <cell r="C227">
            <v>10.675000000000001</v>
          </cell>
        </row>
        <row r="228">
          <cell r="B228" t="str">
            <v>Materiales</v>
          </cell>
        </row>
        <row r="229">
          <cell r="B229" t="str">
            <v>Market for polypropylene granulate (GLO)</v>
          </cell>
          <cell r="C229">
            <v>2.1364000000000001</v>
          </cell>
        </row>
        <row r="230">
          <cell r="B230" t="str">
            <v>Market for extrusion plastic film (GLO)</v>
          </cell>
          <cell r="C230">
            <v>0.56650999999999996</v>
          </cell>
        </row>
        <row r="231">
          <cell r="B231" t="str">
            <v>Peso de 1 bolsa plastica</v>
          </cell>
          <cell r="C231">
            <v>12.7</v>
          </cell>
        </row>
        <row r="232">
          <cell r="B232" t="str">
            <v>Market for gypsum, mineral</v>
          </cell>
          <cell r="C232">
            <v>2.3519000000000002E-2</v>
          </cell>
        </row>
        <row r="233">
          <cell r="B233" t="str">
            <v>Market for citric acid</v>
          </cell>
          <cell r="C233">
            <v>7.1580000000000004</v>
          </cell>
        </row>
        <row r="234">
          <cell r="B234" t="str">
            <v>Market for epoxy resin insulator, SiO2 (Tierra de blanqueo)</v>
          </cell>
          <cell r="C234">
            <v>2.8972000000000002</v>
          </cell>
        </row>
        <row r="235">
          <cell r="B235" t="str">
            <v>Market for sodium hydroxide, without water, in 50% solution state (NaOH)</v>
          </cell>
          <cell r="C235">
            <v>1.2662</v>
          </cell>
        </row>
        <row r="236">
          <cell r="B236" t="str">
            <v>Market for fatty acid</v>
          </cell>
          <cell r="C236">
            <v>3.7759</v>
          </cell>
        </row>
        <row r="237">
          <cell r="B237" t="str">
            <v>market for glycerine</v>
          </cell>
          <cell r="C237">
            <v>2.6575000000000002</v>
          </cell>
        </row>
        <row r="238">
          <cell r="B238" t="str">
            <v>Market for sulfuric acid (H2SO4)</v>
          </cell>
          <cell r="C238">
            <v>0.16522000000000001</v>
          </cell>
        </row>
        <row r="239">
          <cell r="B239" t="str">
            <v>Market for methanol</v>
          </cell>
          <cell r="C239">
            <v>0.75505999999999995</v>
          </cell>
        </row>
        <row r="240">
          <cell r="B240" t="str">
            <v>Market for sodium methoxide (Metilato de Sodio)</v>
          </cell>
          <cell r="C240">
            <v>1.7159</v>
          </cell>
        </row>
        <row r="241">
          <cell r="B241" t="str">
            <v>Market for hydrochloric acid, without water, in 30% solution state (HCl)</v>
          </cell>
          <cell r="C241">
            <v>1.5682</v>
          </cell>
        </row>
        <row r="242">
          <cell r="B242" t="str">
            <v>Market for nitrogen, liquid (N2)</v>
          </cell>
          <cell r="C242">
            <v>0.43515999999999999</v>
          </cell>
        </row>
        <row r="243">
          <cell r="B243" t="str">
            <v>Market for spent activated carbon with mercury (Carbon Activado)</v>
          </cell>
          <cell r="C243">
            <v>5.1956000000000002E-2</v>
          </cell>
        </row>
        <row r="244">
          <cell r="B244" t="str">
            <v>Esterification of palm oil</v>
          </cell>
          <cell r="C244">
            <v>3.8624999999999998</v>
          </cell>
        </row>
        <row r="245">
          <cell r="B245" t="str">
            <v>Sodium hydroxide to generic market for neutralising agent</v>
          </cell>
          <cell r="C245">
            <v>1.2662</v>
          </cell>
        </row>
        <row r="246">
          <cell r="B246" t="str">
            <v>Market for sodium hypochlorite, without water, in 15% solution state</v>
          </cell>
          <cell r="C246">
            <v>0.96996000000000004</v>
          </cell>
        </row>
        <row r="247">
          <cell r="B247" t="str">
            <v>Market for aluminium sulfate, powder</v>
          </cell>
          <cell r="C247">
            <v>0.65305999999999997</v>
          </cell>
        </row>
        <row r="248">
          <cell r="B248" t="str">
            <v>Market for sodium chloride, powder</v>
          </cell>
          <cell r="C248">
            <v>0.27872999999999998</v>
          </cell>
        </row>
        <row r="249">
          <cell r="B249" t="str">
            <v>Combustibles</v>
          </cell>
        </row>
        <row r="250">
          <cell r="B250" t="str">
            <v>Market for petroleum</v>
          </cell>
          <cell r="C250">
            <v>0.25378000000000001</v>
          </cell>
        </row>
        <row r="251">
          <cell r="B251" t="str">
            <v>Market for diesel, CH</v>
          </cell>
          <cell r="C251">
            <v>0.39206999999999997</v>
          </cell>
        </row>
        <row r="252">
          <cell r="B252" t="str">
            <v>Market for petrol, 5% ethanol by volume from biomass</v>
          </cell>
          <cell r="C252">
            <v>0.82687999999999995</v>
          </cell>
        </row>
        <row r="253">
          <cell r="B253" t="str">
            <v>TRANSPORTE DE INSUMOS</v>
          </cell>
        </row>
        <row r="254">
          <cell r="B254" t="str">
            <v>Market for transport, freight, lorry &gt;32 metric ton, EURO3</v>
          </cell>
          <cell r="C254">
            <v>9.2091000000000006E-2</v>
          </cell>
        </row>
        <row r="255">
          <cell r="B255" t="str">
            <v>Market for transport, freight, lorry 16-32 metric ton, EURO3</v>
          </cell>
          <cell r="C255">
            <v>0.16888</v>
          </cell>
        </row>
        <row r="256">
          <cell r="B256" t="str">
            <v>Market for transport, freight, lorry 7.5-16 metric ton, EURO3</v>
          </cell>
          <cell r="C256">
            <v>0.21920999999999999</v>
          </cell>
        </row>
        <row r="257">
          <cell r="B257" t="str">
            <v>Market for transport, freight, lorry 3.5-7.5 metric ton, EURO3</v>
          </cell>
          <cell r="C257">
            <v>0.52546999999999999</v>
          </cell>
        </row>
        <row r="258">
          <cell r="B258" t="str">
            <v>Market for transport, freight, light commercial vehicle</v>
          </cell>
          <cell r="C258">
            <v>1.996</v>
          </cell>
        </row>
        <row r="259">
          <cell r="B259" t="str">
            <v>Market for transport, freight, sea, transoceanic ship</v>
          </cell>
          <cell r="C259">
            <v>1.158E-2</v>
          </cell>
        </row>
        <row r="260">
          <cell r="B260" t="str">
            <v>Precio Biodiesel (2013)</v>
          </cell>
          <cell r="C260">
            <v>1937208.8815227272</v>
          </cell>
        </row>
        <row r="261">
          <cell r="B261" t="str">
            <v>Precio Biodiesel (2014)</v>
          </cell>
        </row>
        <row r="262">
          <cell r="B262" t="str">
            <v>Precio aceite crudo de palma (2013)</v>
          </cell>
          <cell r="C262">
            <v>1670000</v>
          </cell>
        </row>
        <row r="263">
          <cell r="B263" t="str">
            <v>Precio aceite crudo de palma (2014)</v>
          </cell>
          <cell r="C263">
            <v>1788000</v>
          </cell>
        </row>
        <row r="264">
          <cell r="B264" t="str">
            <v>Precio aceite de palmiste (2013)</v>
          </cell>
          <cell r="C264">
            <v>1637000</v>
          </cell>
        </row>
        <row r="265">
          <cell r="B265" t="str">
            <v>Precio aceite de palmiste (2014)</v>
          </cell>
          <cell r="C265">
            <v>2282000</v>
          </cell>
        </row>
        <row r="266">
          <cell r="B266" t="str">
            <v>Precio torta de palmiste (2013)</v>
          </cell>
          <cell r="C266">
            <v>294000</v>
          </cell>
        </row>
        <row r="267">
          <cell r="B267" t="str">
            <v>Precio torta de palmiste (2014)</v>
          </cell>
        </row>
        <row r="268">
          <cell r="B268" t="str">
            <v>Precio glicerina refinada (2013)</v>
          </cell>
          <cell r="C268">
            <v>1447950</v>
          </cell>
        </row>
        <row r="269">
          <cell r="B269" t="str">
            <v>Precio glicerina refinada (2014)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B1" workbookViewId="0">
      <selection activeCell="B19" sqref="B19"/>
    </sheetView>
  </sheetViews>
  <sheetFormatPr defaultRowHeight="15" x14ac:dyDescent="0.25"/>
  <cols>
    <col min="1" max="1" width="23.28515625" bestFit="1" customWidth="1"/>
    <col min="2" max="2" width="23.28515625" customWidth="1"/>
    <col min="3" max="3" width="77.5703125" customWidth="1"/>
    <col min="4" max="4" width="86.42578125" bestFit="1" customWidth="1"/>
    <col min="5" max="5" width="21" style="1" bestFit="1" customWidth="1"/>
    <col min="6" max="6" width="22.140625" style="1" bestFit="1" customWidth="1"/>
    <col min="7" max="7" width="18.28515625" style="1" bestFit="1" customWidth="1"/>
    <col min="8" max="8" width="16.7109375" bestFit="1" customWidth="1"/>
    <col min="9" max="9" width="18" bestFit="1" customWidth="1"/>
    <col min="10" max="10" width="15.42578125" bestFit="1" customWidth="1"/>
  </cols>
  <sheetData>
    <row r="1" spans="1:10" x14ac:dyDescent="0.25">
      <c r="A1" t="s">
        <v>15</v>
      </c>
      <c r="B1" t="s">
        <v>4</v>
      </c>
      <c r="C1" s="1" t="s">
        <v>16</v>
      </c>
      <c r="D1" s="1" t="s">
        <v>17</v>
      </c>
      <c r="E1" s="1" t="s">
        <v>9</v>
      </c>
      <c r="F1" s="1" t="s">
        <v>10</v>
      </c>
      <c r="G1" s="1" t="s">
        <v>3</v>
      </c>
      <c r="H1" s="1" t="s">
        <v>2</v>
      </c>
      <c r="I1" s="1" t="s">
        <v>25</v>
      </c>
      <c r="J1" s="1" t="s">
        <v>26</v>
      </c>
    </row>
    <row r="2" spans="1:10" x14ac:dyDescent="0.25">
      <c r="A2" t="s">
        <v>1</v>
      </c>
      <c r="B2" t="s">
        <v>5</v>
      </c>
      <c r="C2" t="s">
        <v>0</v>
      </c>
      <c r="E2" s="1">
        <f>VLOOKUP(C2,[1]FE!$B$4:$C$269,2,0)</f>
        <v>0.01</v>
      </c>
      <c r="G2" s="1">
        <f>[1]FE!$C$19</f>
        <v>44</v>
      </c>
      <c r="H2" s="1">
        <f>[1]FE!$C$20</f>
        <v>28</v>
      </c>
    </row>
    <row r="3" spans="1:10" x14ac:dyDescent="0.25">
      <c r="A3" t="s">
        <v>1</v>
      </c>
      <c r="B3" t="s">
        <v>6</v>
      </c>
      <c r="C3" s="2" t="s">
        <v>7</v>
      </c>
      <c r="D3" s="3" t="s">
        <v>8</v>
      </c>
      <c r="E3" s="1">
        <f>VLOOKUP(C3,[1]FE!$B$4:$C$269,2,0)</f>
        <v>0.1</v>
      </c>
      <c r="F3" s="1">
        <f>VLOOKUP(D3,[1]FE!$B$4:$C$269,2,0)</f>
        <v>0.08</v>
      </c>
      <c r="G3" s="1">
        <f>[1]FE!$C$19</f>
        <v>44</v>
      </c>
      <c r="H3">
        <f>[1]FE!$C$20</f>
        <v>28</v>
      </c>
    </row>
    <row r="4" spans="1:10" x14ac:dyDescent="0.25">
      <c r="A4" t="s">
        <v>1</v>
      </c>
      <c r="B4" t="s">
        <v>12</v>
      </c>
      <c r="C4" t="s">
        <v>11</v>
      </c>
      <c r="D4" t="s">
        <v>13</v>
      </c>
      <c r="E4" s="1">
        <f>VLOOKUP(C4,[1]FE!$B$4:$C$269,2,0)</f>
        <v>7.4999999999999997E-3</v>
      </c>
      <c r="F4" s="1">
        <f>VLOOKUP(D4,[1]FE!$B$4:$C$269,2,0)</f>
        <v>0.3</v>
      </c>
      <c r="G4" s="1">
        <f>[1]FE!$C$19</f>
        <v>44</v>
      </c>
      <c r="H4">
        <f>[1]FE!$C$20</f>
        <v>28</v>
      </c>
    </row>
    <row r="5" spans="1:10" x14ac:dyDescent="0.25">
      <c r="A5" t="s">
        <v>14</v>
      </c>
      <c r="B5" t="s">
        <v>5</v>
      </c>
      <c r="C5" t="s">
        <v>0</v>
      </c>
      <c r="E5" s="1">
        <f>VLOOKUP(C5,[1]FE!$B$4:$C$269,2,0)</f>
        <v>0.01</v>
      </c>
      <c r="G5" s="1">
        <f>[1]FE!$C$19</f>
        <v>44</v>
      </c>
      <c r="H5">
        <f>[1]FE!$C$20</f>
        <v>28</v>
      </c>
    </row>
    <row r="6" spans="1:10" ht="30" x14ac:dyDescent="0.25">
      <c r="A6" t="s">
        <v>14</v>
      </c>
      <c r="B6" t="s">
        <v>6</v>
      </c>
      <c r="C6" s="4" t="s">
        <v>18</v>
      </c>
      <c r="D6" t="s">
        <v>19</v>
      </c>
      <c r="E6" s="1">
        <f>VLOOKUP(C6,[1]FE!$B$4:$C$269,2,0)</f>
        <v>0.01</v>
      </c>
      <c r="F6" s="1">
        <f>VLOOKUP(D6,[1]FE!$B$4:$C$269,2,0)</f>
        <v>0.2</v>
      </c>
      <c r="G6" s="1">
        <f>[1]FE!$C$19</f>
        <v>44</v>
      </c>
      <c r="H6">
        <f>[1]FE!$C$20</f>
        <v>28</v>
      </c>
    </row>
    <row r="7" spans="1:10" x14ac:dyDescent="0.25">
      <c r="A7" t="s">
        <v>14</v>
      </c>
      <c r="B7" t="s">
        <v>12</v>
      </c>
      <c r="C7" t="s">
        <v>11</v>
      </c>
      <c r="D7" t="s">
        <v>13</v>
      </c>
      <c r="E7" s="1">
        <f>VLOOKUP(C7,[1]FE!$B$4:$C$269,2,0)</f>
        <v>7.4999999999999997E-3</v>
      </c>
      <c r="F7" s="1">
        <f>VLOOKUP(D7,[1]FE!$B$4:$C$269,2,0)</f>
        <v>0.3</v>
      </c>
      <c r="G7" s="1">
        <f>[1]FE!$C$19</f>
        <v>44</v>
      </c>
      <c r="H7">
        <f>[1]FE!$C$20</f>
        <v>28</v>
      </c>
    </row>
    <row r="8" spans="1:10" x14ac:dyDescent="0.25">
      <c r="A8" t="s">
        <v>20</v>
      </c>
      <c r="B8" t="s">
        <v>5</v>
      </c>
      <c r="C8" t="s">
        <v>0</v>
      </c>
      <c r="E8" s="1">
        <f>VLOOKUP(C8,[1]FE!$B$4:$C$269,2,0)</f>
        <v>0.01</v>
      </c>
      <c r="G8" s="1">
        <f>[1]FE!$C$19</f>
        <v>44</v>
      </c>
      <c r="H8">
        <f>[1]FE!$C$20</f>
        <v>28</v>
      </c>
    </row>
    <row r="9" spans="1:10" x14ac:dyDescent="0.25">
      <c r="A9" t="s">
        <v>20</v>
      </c>
      <c r="B9" t="s">
        <v>6</v>
      </c>
      <c r="C9" t="s">
        <v>21</v>
      </c>
      <c r="D9" t="s">
        <v>8</v>
      </c>
      <c r="E9" s="1">
        <f>VLOOKUP(C9,[1]FE!$B$4:$C$269,2,0)</f>
        <v>0.1</v>
      </c>
      <c r="F9" s="1">
        <f>VLOOKUP(D9,[1]FE!$B$4:$C$269,2,0)</f>
        <v>0.08</v>
      </c>
      <c r="G9" s="1">
        <f>[1]FE!$C$19</f>
        <v>44</v>
      </c>
      <c r="H9">
        <f>[1]FE!$C$20</f>
        <v>28</v>
      </c>
    </row>
    <row r="10" spans="1:10" x14ac:dyDescent="0.25">
      <c r="A10" t="s">
        <v>20</v>
      </c>
      <c r="B10" t="s">
        <v>12</v>
      </c>
      <c r="C10" t="s">
        <v>11</v>
      </c>
      <c r="D10" t="s">
        <v>13</v>
      </c>
      <c r="E10" s="1">
        <f>VLOOKUP(C10,[1]FE!$B$4:$C$269,2,0)</f>
        <v>7.4999999999999997E-3</v>
      </c>
      <c r="F10" s="1">
        <f>VLOOKUP(D10,[1]FE!$B$4:$C$269,2,0)</f>
        <v>0.3</v>
      </c>
      <c r="G10" s="1">
        <f>[1]FE!$C$19</f>
        <v>44</v>
      </c>
      <c r="H10">
        <f>[1]FE!$C$20</f>
        <v>28</v>
      </c>
    </row>
    <row r="11" spans="1:10" x14ac:dyDescent="0.25">
      <c r="A11" t="s">
        <v>22</v>
      </c>
      <c r="B11" t="s">
        <v>5</v>
      </c>
      <c r="C11" t="s">
        <v>0</v>
      </c>
      <c r="E11" s="1">
        <f>VLOOKUP(C11,[1]FE!$B$4:$C$269,2,0)</f>
        <v>0.01</v>
      </c>
      <c r="G11" s="1">
        <f>[1]FE!$C$19</f>
        <v>44</v>
      </c>
      <c r="H11">
        <f>[1]FE!$C$20</f>
        <v>28</v>
      </c>
    </row>
    <row r="12" spans="1:10" ht="30" x14ac:dyDescent="0.25">
      <c r="A12" t="s">
        <v>22</v>
      </c>
      <c r="B12" t="s">
        <v>6</v>
      </c>
      <c r="C12" s="4" t="s">
        <v>18</v>
      </c>
      <c r="D12" t="s">
        <v>19</v>
      </c>
      <c r="E12" s="1">
        <f>VLOOKUP(C12,[1]FE!$B$4:$C$269,2,0)</f>
        <v>0.01</v>
      </c>
      <c r="F12" s="1">
        <f>VLOOKUP(D12,[1]FE!$B$4:$C$269,2,0)</f>
        <v>0.2</v>
      </c>
      <c r="G12" s="1">
        <f>[1]FE!$C$19</f>
        <v>44</v>
      </c>
      <c r="H12">
        <f>[1]FE!$C$20</f>
        <v>28</v>
      </c>
    </row>
    <row r="13" spans="1:10" x14ac:dyDescent="0.25">
      <c r="A13" t="s">
        <v>22</v>
      </c>
      <c r="B13" t="s">
        <v>12</v>
      </c>
      <c r="C13" t="s">
        <v>11</v>
      </c>
      <c r="D13" t="s">
        <v>13</v>
      </c>
      <c r="E13" s="1">
        <f>VLOOKUP(C13,[1]FE!$B$4:$C$269,2,0)</f>
        <v>7.4999999999999997E-3</v>
      </c>
      <c r="F13" s="1">
        <f>VLOOKUP(D13,[1]FE!$B$4:$C$269,2,0)</f>
        <v>0.3</v>
      </c>
      <c r="G13" s="1">
        <f>[1]FE!$C$19</f>
        <v>44</v>
      </c>
      <c r="H13">
        <f>[1]FE!$C$20</f>
        <v>28</v>
      </c>
    </row>
    <row r="14" spans="1:10" x14ac:dyDescent="0.25">
      <c r="A14" t="s">
        <v>23</v>
      </c>
      <c r="C14" t="s">
        <v>24</v>
      </c>
      <c r="E14" s="1">
        <f>VLOOKUP(C14,[1]FE!$B$4:$C$269,2,0)</f>
        <v>0.13</v>
      </c>
      <c r="I14" s="2">
        <f>[1]FE!$C$17</f>
        <v>44</v>
      </c>
      <c r="J14">
        <f>[1]FE!$C$18</f>
        <v>12</v>
      </c>
    </row>
    <row r="15" spans="1:10" x14ac:dyDescent="0.25">
      <c r="A15" t="s">
        <v>27</v>
      </c>
      <c r="B15" t="s">
        <v>5</v>
      </c>
      <c r="C15" t="s">
        <v>0</v>
      </c>
      <c r="E15" s="1">
        <f>VLOOKUP(C15,[1]FE!$B$4:$C$269,2,0)</f>
        <v>0.01</v>
      </c>
    </row>
    <row r="16" spans="1:10" ht="30" x14ac:dyDescent="0.25">
      <c r="A16" t="s">
        <v>27</v>
      </c>
      <c r="B16" t="s">
        <v>6</v>
      </c>
      <c r="C16" s="4" t="s">
        <v>18</v>
      </c>
      <c r="D16" t="s">
        <v>19</v>
      </c>
      <c r="E16" s="1">
        <f>VLOOKUP(C16,[1]FE!$B$4:$C$269,2,0)</f>
        <v>0.01</v>
      </c>
      <c r="F16" s="1">
        <f>VLOOKUP(D16,[1]FE!$B$4:$C$269,2,0)</f>
        <v>0.2</v>
      </c>
      <c r="G16" s="1">
        <f>[1]FE!$C$19</f>
        <v>44</v>
      </c>
      <c r="H16">
        <f>[1]FE!$C$20</f>
        <v>28</v>
      </c>
    </row>
    <row r="17" spans="1:10" x14ac:dyDescent="0.25">
      <c r="A17" t="s">
        <v>27</v>
      </c>
      <c r="B17" t="s">
        <v>12</v>
      </c>
      <c r="C17" t="s">
        <v>11</v>
      </c>
      <c r="D17" t="s">
        <v>13</v>
      </c>
      <c r="E17" s="1">
        <f>VLOOKUP(C17,[1]FE!$B$4:$C$269,2,0)</f>
        <v>7.4999999999999997E-3</v>
      </c>
      <c r="F17" s="5">
        <f>VLOOKUP(D17,[1]FE!$B$4:$C$269,2,0)</f>
        <v>0.3</v>
      </c>
      <c r="G17" s="1">
        <f>[1]FE!$C$19</f>
        <v>44</v>
      </c>
      <c r="H17">
        <f>[1]FE!$C$20</f>
        <v>28</v>
      </c>
    </row>
    <row r="18" spans="1:10" x14ac:dyDescent="0.25">
      <c r="A18" t="s">
        <v>28</v>
      </c>
      <c r="C18" t="s">
        <v>29</v>
      </c>
      <c r="E18" s="1">
        <f>VLOOKUP(C18,[1]FE!$B$4:$C$269,2,0)</f>
        <v>0.2</v>
      </c>
      <c r="I18">
        <f>[1]FE!$C$17</f>
        <v>44</v>
      </c>
      <c r="J18">
        <f>[1]FE!$C$18</f>
        <v>12</v>
      </c>
    </row>
    <row r="19" spans="1:10" x14ac:dyDescent="0.25">
      <c r="A19" t="s">
        <v>28</v>
      </c>
      <c r="B19" t="s">
        <v>5</v>
      </c>
      <c r="C19" t="s">
        <v>0</v>
      </c>
      <c r="E19" s="1">
        <f>VLOOKUP(C19,[1]FE!$B$4:$C$269,2,0)</f>
        <v>0.01</v>
      </c>
    </row>
    <row r="20" spans="1:10" ht="30" x14ac:dyDescent="0.25">
      <c r="A20" t="s">
        <v>28</v>
      </c>
      <c r="B20" t="s">
        <v>6</v>
      </c>
      <c r="C20" s="4" t="s">
        <v>18</v>
      </c>
      <c r="D20" t="s">
        <v>30</v>
      </c>
      <c r="E20" s="1">
        <f>VLOOKUP(C20,[1]FE!$B$4:$C$269,2,0)</f>
        <v>0.01</v>
      </c>
      <c r="F20" s="1">
        <f>VLOOKUP(D20,[1]FE!$B$4:$C$269,2,0)</f>
        <v>0.15</v>
      </c>
      <c r="G20" s="1">
        <f>[1]FE!$C$19</f>
        <v>44</v>
      </c>
      <c r="H20">
        <f>[1]FE!$C$20</f>
        <v>28</v>
      </c>
    </row>
    <row r="21" spans="1:10" x14ac:dyDescent="0.25">
      <c r="A21" t="s">
        <v>28</v>
      </c>
      <c r="B21" t="s">
        <v>12</v>
      </c>
      <c r="C21" t="s">
        <v>11</v>
      </c>
      <c r="D21" t="s">
        <v>13</v>
      </c>
      <c r="E21" s="1">
        <f>VLOOKUP(C21,[1]FE!$B$4:$C$269,2,0)</f>
        <v>7.4999999999999997E-3</v>
      </c>
      <c r="F21" s="1">
        <f>VLOOKUP(D21,[1]FE!$B$4:$C$269,2,0)</f>
        <v>0.3</v>
      </c>
      <c r="G21" s="1">
        <f>[1]FE!$C$19</f>
        <v>44</v>
      </c>
      <c r="H21">
        <f>[1]FE!$C$20</f>
        <v>28</v>
      </c>
    </row>
    <row r="22" spans="1:10" x14ac:dyDescent="0.25">
      <c r="A22" t="s">
        <v>31</v>
      </c>
      <c r="B22" t="s">
        <v>5</v>
      </c>
      <c r="C22" t="s">
        <v>0</v>
      </c>
      <c r="E22" s="1">
        <f>VLOOKUP(C22,[1]FE!$B$4:$C$269,2,0)</f>
        <v>0.01</v>
      </c>
      <c r="F22" s="1" t="e">
        <f>VLOOKUP(D22,[1]FE!$B$4:$C$269,2,0)</f>
        <v>#N/A</v>
      </c>
      <c r="G22" s="1">
        <f>[1]FE!$C$19</f>
        <v>44</v>
      </c>
      <c r="H22">
        <f>[1]FE!$C$20</f>
        <v>28</v>
      </c>
    </row>
    <row r="23" spans="1:10" ht="30" x14ac:dyDescent="0.25">
      <c r="A23" t="s">
        <v>31</v>
      </c>
      <c r="B23" t="s">
        <v>6</v>
      </c>
      <c r="C23" s="4" t="s">
        <v>18</v>
      </c>
      <c r="D23" t="s">
        <v>19</v>
      </c>
      <c r="E23" s="1">
        <f>VLOOKUP(C23,[1]FE!$B$4:$C$269,2,0)</f>
        <v>0.01</v>
      </c>
      <c r="F23" s="1">
        <f>VLOOKUP(D23,[1]FE!$B$4:$C$269,2,0)</f>
        <v>0.2</v>
      </c>
      <c r="G23" s="1">
        <f>[1]FE!$C$19</f>
        <v>44</v>
      </c>
      <c r="H23">
        <f>[1]FE!$C$20</f>
        <v>28</v>
      </c>
    </row>
    <row r="24" spans="1:10" x14ac:dyDescent="0.25">
      <c r="A24" t="s">
        <v>31</v>
      </c>
      <c r="B24" t="s">
        <v>12</v>
      </c>
      <c r="C24" t="s">
        <v>11</v>
      </c>
      <c r="D24" t="s">
        <v>13</v>
      </c>
      <c r="E24" s="1">
        <f>VLOOKUP(C24,[1]FE!$B$4:$C$269,2,0)</f>
        <v>7.4999999999999997E-3</v>
      </c>
      <c r="F24" s="1">
        <f>VLOOKUP(D24,[1]FE!$B$4:$C$269,2,0)</f>
        <v>0.3</v>
      </c>
      <c r="G24" s="1">
        <f>[1]FE!$C$19</f>
        <v>44</v>
      </c>
      <c r="H24">
        <f>[1]FE!$C$20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Ariza, Andres (Alliance Bioversity-CIAT)</dc:creator>
  <cp:lastModifiedBy>Aguilar Ariza, Andres (Alliance Bioversity-CIAT)</cp:lastModifiedBy>
  <dcterms:created xsi:type="dcterms:W3CDTF">2020-08-13T16:56:09Z</dcterms:created>
  <dcterms:modified xsi:type="dcterms:W3CDTF">2020-08-19T16:26:28Z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0c3c287c-d0de-49a7-aaf9-022bbcc0b255</vt:lpwstr>
  </property>
</Properties>
</file>