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CGIAR\Proyectos\AgriLAC-ICC\ICC\"/>
    </mc:Choice>
  </mc:AlternateContent>
  <xr:revisionPtr revIDLastSave="0" documentId="13_ncr:1_{1A565BBF-6997-40AB-8FAF-026866FB691B}" xr6:coauthVersionLast="36" xr6:coauthVersionMax="36" xr10:uidLastSave="{00000000-0000-0000-0000-000000000000}"/>
  <bookViews>
    <workbookView xWindow="0" yWindow="0" windowWidth="20490" windowHeight="7545" xr2:uid="{56E56F9B-EB6C-4C3F-9FBF-DF588979A496}"/>
  </bookViews>
  <sheets>
    <sheet name="Sheet1" sheetId="1" r:id="rId1"/>
  </sheets>
  <definedNames>
    <definedName name="_xlnm._FilterDatabase" localSheetId="0" hidden="1">Sheet1!$A$1:$V$39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K39" i="1"/>
  <c r="G39" i="1"/>
  <c r="K38" i="1"/>
  <c r="G38" i="1"/>
  <c r="K37" i="1"/>
  <c r="G37" i="1"/>
  <c r="G36" i="1"/>
  <c r="K35" i="1"/>
  <c r="G35" i="1"/>
  <c r="K34" i="1"/>
  <c r="G34" i="1"/>
  <c r="K33" i="1"/>
  <c r="G33" i="1"/>
  <c r="K32" i="1"/>
  <c r="G32" i="1"/>
  <c r="G31" i="1"/>
  <c r="G30" i="1"/>
  <c r="K29" i="1"/>
  <c r="G29" i="1"/>
  <c r="G28" i="1"/>
  <c r="K27" i="1"/>
  <c r="G27" i="1"/>
  <c r="K26" i="1"/>
  <c r="G26" i="1"/>
  <c r="K25" i="1"/>
  <c r="G25" i="1"/>
  <c r="K24" i="1"/>
  <c r="G24" i="1"/>
  <c r="K23" i="1"/>
  <c r="G23" i="1"/>
  <c r="K22" i="1"/>
  <c r="G22" i="1"/>
  <c r="G21" i="1"/>
  <c r="K20" i="1"/>
  <c r="G20" i="1"/>
  <c r="K19" i="1"/>
  <c r="G19" i="1"/>
  <c r="K18" i="1"/>
  <c r="G18" i="1"/>
  <c r="K17" i="1"/>
  <c r="G17" i="1"/>
  <c r="G16" i="1"/>
  <c r="K15" i="1"/>
  <c r="G15" i="1"/>
  <c r="K14" i="1"/>
  <c r="G14" i="1"/>
  <c r="K13" i="1"/>
  <c r="G13" i="1"/>
  <c r="K12" i="1"/>
  <c r="G12" i="1"/>
  <c r="K11" i="1"/>
  <c r="G11" i="1"/>
  <c r="K10" i="1"/>
  <c r="G10" i="1"/>
  <c r="K9" i="1"/>
  <c r="G9" i="1"/>
  <c r="K8" i="1"/>
  <c r="G8" i="1"/>
  <c r="K7" i="1"/>
  <c r="G7" i="1"/>
  <c r="K6" i="1"/>
  <c r="G6" i="1"/>
  <c r="K5" i="1"/>
  <c r="G5" i="1"/>
  <c r="K4" i="1"/>
  <c r="G4" i="1"/>
  <c r="L3" i="1"/>
  <c r="K3" i="1"/>
  <c r="G3" i="1"/>
  <c r="G2" i="1"/>
</calcChain>
</file>

<file path=xl/sharedStrings.xml><?xml version="1.0" encoding="utf-8"?>
<sst xmlns="http://schemas.openxmlformats.org/spreadsheetml/2006/main" count="597" uniqueCount="161">
  <si>
    <t>No.</t>
  </si>
  <si>
    <t>Estacion</t>
  </si>
  <si>
    <t>Codigo</t>
  </si>
  <si>
    <t>Tipo</t>
  </si>
  <si>
    <t>Resolución
temporal *</t>
  </si>
  <si>
    <t>Fecha de inicio</t>
  </si>
  <si>
    <t>Años</t>
  </si>
  <si>
    <t>Longitud</t>
  </si>
  <si>
    <t>Latitud</t>
  </si>
  <si>
    <t>Altitud
(msnm)</t>
  </si>
  <si>
    <t>Estrato</t>
  </si>
  <si>
    <t>t</t>
  </si>
  <si>
    <t>LUGAR</t>
  </si>
  <si>
    <t>RESPONSABLE</t>
  </si>
  <si>
    <t>Temperatura</t>
  </si>
  <si>
    <t>Radiación</t>
  </si>
  <si>
    <t>Humedad Relativa</t>
  </si>
  <si>
    <t>Precipitación pluvial</t>
  </si>
  <si>
    <t>Mojadura
de la hoja</t>
  </si>
  <si>
    <t>Velocidad  y dirección del viento</t>
  </si>
  <si>
    <t>Presión
atmosférica</t>
  </si>
  <si>
    <t>Brillo
solar</t>
  </si>
  <si>
    <t>Cengicaña</t>
  </si>
  <si>
    <t>CEN-CEN</t>
  </si>
  <si>
    <t>Automática GPRS</t>
  </si>
  <si>
    <t>15 minutos</t>
  </si>
  <si>
    <t>Alto</t>
  </si>
  <si>
    <t>Santa Lucía Cotz. Escuintla</t>
  </si>
  <si>
    <t>ICC</t>
  </si>
  <si>
    <t>Si</t>
  </si>
  <si>
    <t>No</t>
  </si>
  <si>
    <t>Tehuantepec</t>
  </si>
  <si>
    <t>LUT-TEH</t>
  </si>
  <si>
    <t>Santa Lucia Cotz. Escuintla</t>
  </si>
  <si>
    <t xml:space="preserve">La Unión </t>
  </si>
  <si>
    <t>El Bálsamo</t>
  </si>
  <si>
    <t>PAN-BAL</t>
  </si>
  <si>
    <t>Medio</t>
  </si>
  <si>
    <t>Ingenio Pantaleón</t>
  </si>
  <si>
    <t>Puyumate</t>
  </si>
  <si>
    <t>TBU-PUY</t>
  </si>
  <si>
    <t>Bajo</t>
  </si>
  <si>
    <t>Nueva Concepción, Escuintla</t>
  </si>
  <si>
    <t>San Antonio el Valle</t>
  </si>
  <si>
    <t>MAG-SAV</t>
  </si>
  <si>
    <t>Litoral</t>
  </si>
  <si>
    <t>La Gomera, Escuintla</t>
  </si>
  <si>
    <t>Ingenio Magdalena</t>
  </si>
  <si>
    <t>Amazonas</t>
  </si>
  <si>
    <t>SAA-AMA</t>
  </si>
  <si>
    <t>Masagua, Escuintla</t>
  </si>
  <si>
    <t>Ingenio Santa Ana</t>
  </si>
  <si>
    <t>Trinidad San Diego</t>
  </si>
  <si>
    <t>SDT-TRI</t>
  </si>
  <si>
    <t>Ingenio Trinidad</t>
  </si>
  <si>
    <t>Irlanda</t>
  </si>
  <si>
    <t>TBU-IRL</t>
  </si>
  <si>
    <t>Tiquisate, Escuintla</t>
  </si>
  <si>
    <t>Ingenio Palo Gordo</t>
  </si>
  <si>
    <t>Bonanza</t>
  </si>
  <si>
    <t>LUT-BON</t>
  </si>
  <si>
    <t xml:space="preserve">Top Green </t>
  </si>
  <si>
    <t>Bouganvilia</t>
  </si>
  <si>
    <t>MAG-BOU</t>
  </si>
  <si>
    <t>La Democracia, Escuintla</t>
  </si>
  <si>
    <t>Naranjales</t>
  </si>
  <si>
    <t>PAG-NRJ</t>
  </si>
  <si>
    <t>Santo Domingo, Suchitepequez</t>
  </si>
  <si>
    <t>Petén Oficina</t>
  </si>
  <si>
    <t>MAT-PEO</t>
  </si>
  <si>
    <t>Ingenio Madre Tierra</t>
  </si>
  <si>
    <t>Costa Brava</t>
  </si>
  <si>
    <t>SDT-CBR</t>
  </si>
  <si>
    <t>Tululá</t>
  </si>
  <si>
    <t>TUL-TLA</t>
  </si>
  <si>
    <t>Cuyotenango, Suchitepequez</t>
  </si>
  <si>
    <t>Ingenio Tulula</t>
  </si>
  <si>
    <t>Lorena</t>
  </si>
  <si>
    <t>PAG-LOR</t>
  </si>
  <si>
    <t>San Antonio Suchitepequez, Suchitepequez</t>
  </si>
  <si>
    <t>San Rafael</t>
  </si>
  <si>
    <t>PAN-SRF</t>
  </si>
  <si>
    <t>Guanagazapa, Escuintla</t>
  </si>
  <si>
    <t>Xoluta</t>
  </si>
  <si>
    <t>MAG-XOL</t>
  </si>
  <si>
    <t>Retalhuleu, Retalhuleu</t>
  </si>
  <si>
    <t>San Nicolás</t>
  </si>
  <si>
    <t>MAG-SNC</t>
  </si>
  <si>
    <t>San Lorenzo, Suchitepéquez</t>
  </si>
  <si>
    <t>Trinidad Magdalena</t>
  </si>
  <si>
    <t>MAG-TMG</t>
  </si>
  <si>
    <t>Pasaco, Jutiapa</t>
  </si>
  <si>
    <t>El Platanar</t>
  </si>
  <si>
    <t>ICC-PLT</t>
  </si>
  <si>
    <t>Acatenango, Chimaltenango</t>
  </si>
  <si>
    <t>Municipalidad Acatenango</t>
  </si>
  <si>
    <t>La Giralda</t>
  </si>
  <si>
    <t>SAA-LGR</t>
  </si>
  <si>
    <t>Puerto San Jose, Escuintla</t>
  </si>
  <si>
    <t>La Candelaria</t>
  </si>
  <si>
    <t>ICC-CDL</t>
  </si>
  <si>
    <t>Taxisco, Santa Rosa</t>
  </si>
  <si>
    <t>Aquamaya</t>
  </si>
  <si>
    <t>Chiquirines</t>
  </si>
  <si>
    <t>ICC-CHI</t>
  </si>
  <si>
    <t>La Blanca, San Marcos</t>
  </si>
  <si>
    <t>BANASA</t>
  </si>
  <si>
    <t xml:space="preserve">Providencia </t>
  </si>
  <si>
    <t>MAG-PVD</t>
  </si>
  <si>
    <t>Álamo</t>
  </si>
  <si>
    <t>ICC-ALA</t>
  </si>
  <si>
    <t>Coatepeque, Quetzaltenango</t>
  </si>
  <si>
    <t>HAME</t>
  </si>
  <si>
    <t>Cocales</t>
  </si>
  <si>
    <t>PAG-COC</t>
  </si>
  <si>
    <t>Patulul, Suchitepequez</t>
  </si>
  <si>
    <t>Concepción</t>
  </si>
  <si>
    <t>ICC-CON</t>
  </si>
  <si>
    <t>Escuintla, Escuintla</t>
  </si>
  <si>
    <t>Ingenio Concepción</t>
  </si>
  <si>
    <t>La Máquina</t>
  </si>
  <si>
    <t>SAA-LMQ</t>
  </si>
  <si>
    <t>Chiquimulilla, Santa Rosa</t>
  </si>
  <si>
    <t xml:space="preserve">Santa Teresa </t>
  </si>
  <si>
    <t>ICC-STA</t>
  </si>
  <si>
    <t xml:space="preserve">Alto </t>
  </si>
  <si>
    <t>Villa Canales, Guatemala</t>
  </si>
  <si>
    <t>Ingenio Santa Teresa</t>
  </si>
  <si>
    <t>FCA Yepocapa</t>
  </si>
  <si>
    <t>ICC-YEPO</t>
  </si>
  <si>
    <t>San Pedro Yepocapa, Chimaltenango</t>
  </si>
  <si>
    <t xml:space="preserve">ICC, Municipalidad de Yepocapa </t>
  </si>
  <si>
    <t xml:space="preserve">Central Izalco </t>
  </si>
  <si>
    <t>CASSA-CIZ</t>
  </si>
  <si>
    <t xml:space="preserve">Medio </t>
  </si>
  <si>
    <t>Izalco, Sonsonate</t>
  </si>
  <si>
    <t>CASSA</t>
  </si>
  <si>
    <t xml:space="preserve">Copal </t>
  </si>
  <si>
    <t>CASSA-CPL</t>
  </si>
  <si>
    <t xml:space="preserve">Bajo </t>
  </si>
  <si>
    <t>Jiquilisco, Usulutan</t>
  </si>
  <si>
    <t>Chaparrastique</t>
  </si>
  <si>
    <t>CASSA-CPT</t>
  </si>
  <si>
    <t>San Miguel, San Miguel</t>
  </si>
  <si>
    <t>El Carmen</t>
  </si>
  <si>
    <t>CASSA-ECA</t>
  </si>
  <si>
    <t>San Francisco Menendez, Ahuachapan</t>
  </si>
  <si>
    <t>San Clemente</t>
  </si>
  <si>
    <t>CASSA-SCL</t>
  </si>
  <si>
    <t>Armenia, Sonsonate</t>
  </si>
  <si>
    <t>Agua Santa</t>
  </si>
  <si>
    <t>CASSA-AGS</t>
  </si>
  <si>
    <t xml:space="preserve">Zacatecoluca, La Paz </t>
  </si>
  <si>
    <t xml:space="preserve">Pueblo Real </t>
  </si>
  <si>
    <t>ICC-PBR</t>
  </si>
  <si>
    <t xml:space="preserve">Tecpan, Chimaltenango </t>
  </si>
  <si>
    <t>ACAX-TNC</t>
  </si>
  <si>
    <t>Monte Alegre</t>
  </si>
  <si>
    <t>ICC-MTA</t>
  </si>
  <si>
    <t>Ingenio La Unión</t>
  </si>
  <si>
    <t>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</si>
</sst>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1" fontId="4" fillId="0" borderId="3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3" borderId="4" xfId="0" applyFill="1" applyBorder="1"/>
    <xf numFmtId="0" fontId="0" fillId="3" borderId="3" xfId="0" applyFill="1" applyBorder="1"/>
    <xf numFmtId="1" fontId="4" fillId="3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4" fontId="4" fillId="0" borderId="3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0" fillId="0" borderId="4" xfId="0" applyFill="1" applyBorder="1"/>
    <xf numFmtId="0" fontId="0" fillId="0" borderId="3" xfId="0" applyFill="1" applyBorder="1"/>
    <xf numFmtId="0" fontId="0" fillId="0" borderId="1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0" fillId="0" borderId="7" xfId="0" applyBorder="1"/>
    <xf numFmtId="0" fontId="0" fillId="0" borderId="1" xfId="0" applyBorder="1"/>
    <xf numFmtId="1" fontId="4" fillId="0" borderId="1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4" fontId="4" fillId="3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8" xfId="0" applyFill="1" applyBorder="1"/>
    <xf numFmtId="0" fontId="0" fillId="0" borderId="5" xfId="0" applyFill="1" applyBorder="1"/>
    <xf numFmtId="0" fontId="0" fillId="0" borderId="3" xfId="0" applyBorder="1" applyAlignment="1">
      <alignment horizontal="left" wrapText="1"/>
    </xf>
    <xf numFmtId="0" fontId="0" fillId="0" borderId="9" xfId="0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0619D-287C-4D66-B1E1-6B740C144D25}">
  <dimension ref="A1:V39"/>
  <sheetViews>
    <sheetView tabSelected="1" workbookViewId="0">
      <selection activeCell="M41" sqref="M41"/>
    </sheetView>
  </sheetViews>
  <sheetFormatPr defaultRowHeight="15" x14ac:dyDescent="0.25"/>
  <cols>
    <col min="2" max="2" width="17.28515625" bestFit="1" customWidth="1"/>
    <col min="3" max="3" width="9.28515625" bestFit="1" customWidth="1"/>
    <col min="6" max="6" width="14.28515625" bestFit="1" customWidth="1"/>
    <col min="8" max="8" width="10.5703125" bestFit="1" customWidth="1"/>
    <col min="13" max="13" width="40.42578125" bestFit="1" customWidth="1"/>
  </cols>
  <sheetData>
    <row r="1" spans="1:22" ht="7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6" t="s">
        <v>12</v>
      </c>
      <c r="N1" s="5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7" t="s">
        <v>19</v>
      </c>
      <c r="U1" s="3" t="s">
        <v>20</v>
      </c>
      <c r="V1" s="3" t="s">
        <v>21</v>
      </c>
    </row>
    <row r="2" spans="1:22" x14ac:dyDescent="0.25">
      <c r="A2" s="8">
        <v>1</v>
      </c>
      <c r="B2" s="9" t="s">
        <v>22</v>
      </c>
      <c r="C2" s="10" t="s">
        <v>23</v>
      </c>
      <c r="D2" s="10" t="s">
        <v>24</v>
      </c>
      <c r="E2" s="10" t="s">
        <v>25</v>
      </c>
      <c r="F2" s="11">
        <v>35753</v>
      </c>
      <c r="G2" s="12">
        <f t="shared" ref="G2:G39" ca="1" si="0">(TODAY()-F2)/365</f>
        <v>24.931506849315067</v>
      </c>
      <c r="H2" s="13">
        <v>-91.055468000000005</v>
      </c>
      <c r="I2" s="13">
        <v>14.330962</v>
      </c>
      <c r="J2" s="14">
        <v>297</v>
      </c>
      <c r="K2" s="15" t="s">
        <v>26</v>
      </c>
      <c r="L2" s="10" t="s">
        <v>26</v>
      </c>
      <c r="M2" s="16" t="s">
        <v>27</v>
      </c>
      <c r="N2" s="17" t="s">
        <v>28</v>
      </c>
      <c r="O2" s="18" t="s">
        <v>29</v>
      </c>
      <c r="P2" s="18" t="s">
        <v>29</v>
      </c>
      <c r="Q2" s="18" t="s">
        <v>29</v>
      </c>
      <c r="R2" s="18" t="s">
        <v>29</v>
      </c>
      <c r="S2" s="18" t="s">
        <v>29</v>
      </c>
      <c r="T2" s="18" t="s">
        <v>29</v>
      </c>
      <c r="U2" s="18" t="s">
        <v>30</v>
      </c>
      <c r="V2" s="18" t="s">
        <v>29</v>
      </c>
    </row>
    <row r="3" spans="1:22" x14ac:dyDescent="0.25">
      <c r="A3" s="8">
        <v>2</v>
      </c>
      <c r="B3" s="9" t="s">
        <v>31</v>
      </c>
      <c r="C3" s="10" t="s">
        <v>32</v>
      </c>
      <c r="D3" s="10" t="s">
        <v>24</v>
      </c>
      <c r="E3" s="10" t="s">
        <v>25</v>
      </c>
      <c r="F3" s="11">
        <v>35858</v>
      </c>
      <c r="G3" s="12">
        <f t="shared" ca="1" si="0"/>
        <v>24.643835616438356</v>
      </c>
      <c r="H3" s="13">
        <v>-91.103442999999999</v>
      </c>
      <c r="I3" s="13">
        <v>14.168625</v>
      </c>
      <c r="J3" s="14">
        <v>67</v>
      </c>
      <c r="K3" s="15" t="str">
        <f t="shared" ref="K3:K15" si="1">IF(AND(J3&gt;0,J3&lt;=40),"Litoral",IF(AND(J3&gt;40,J3&lt;=100),"Bajo",IF(AND(J3&gt;100,J3&lt;=300),"Medio",IF(AND(J3&gt;300,"Alto"),""))))</f>
        <v>Bajo</v>
      </c>
      <c r="L3" s="15" t="str">
        <f>IF(AND(J3&gt;0,J3&lt;=40),"Litoral",IF(AND(J3&gt;40,J3&lt;=100),"Bajo",IF(AND(J3&gt;100,J3&lt;=300),"Medio",IF(AND(J3&gt;301,"Alto"),""))))</f>
        <v>Bajo</v>
      </c>
      <c r="M3" s="16" t="s">
        <v>33</v>
      </c>
      <c r="N3" s="17" t="s">
        <v>34</v>
      </c>
      <c r="O3" s="18" t="s">
        <v>29</v>
      </c>
      <c r="P3" s="18" t="s">
        <v>29</v>
      </c>
      <c r="Q3" s="18" t="s">
        <v>29</v>
      </c>
      <c r="R3" s="18" t="s">
        <v>29</v>
      </c>
      <c r="S3" s="18" t="s">
        <v>29</v>
      </c>
      <c r="T3" s="18" t="s">
        <v>29</v>
      </c>
      <c r="U3" s="18" t="s">
        <v>30</v>
      </c>
      <c r="V3" s="18" t="s">
        <v>30</v>
      </c>
    </row>
    <row r="4" spans="1:22" x14ac:dyDescent="0.25">
      <c r="A4" s="8">
        <v>3</v>
      </c>
      <c r="B4" s="9" t="s">
        <v>35</v>
      </c>
      <c r="C4" s="10" t="s">
        <v>36</v>
      </c>
      <c r="D4" s="10" t="s">
        <v>24</v>
      </c>
      <c r="E4" s="10" t="s">
        <v>25</v>
      </c>
      <c r="F4" s="11">
        <v>37300</v>
      </c>
      <c r="G4" s="12">
        <f t="shared" ca="1" si="0"/>
        <v>20.693150684931506</v>
      </c>
      <c r="H4" s="13">
        <v>-91.003743999999998</v>
      </c>
      <c r="I4" s="13">
        <v>14.281468</v>
      </c>
      <c r="J4" s="14">
        <v>280</v>
      </c>
      <c r="K4" s="15" t="str">
        <f t="shared" si="1"/>
        <v>Medio</v>
      </c>
      <c r="L4" s="10" t="s">
        <v>37</v>
      </c>
      <c r="M4" s="16" t="s">
        <v>27</v>
      </c>
      <c r="N4" s="17" t="s">
        <v>38</v>
      </c>
      <c r="O4" s="18" t="s">
        <v>29</v>
      </c>
      <c r="P4" s="18" t="s">
        <v>29</v>
      </c>
      <c r="Q4" s="18" t="s">
        <v>29</v>
      </c>
      <c r="R4" s="18" t="s">
        <v>29</v>
      </c>
      <c r="S4" s="18" t="s">
        <v>29</v>
      </c>
      <c r="T4" s="18" t="s">
        <v>29</v>
      </c>
      <c r="U4" s="18" t="s">
        <v>30</v>
      </c>
      <c r="V4" s="18" t="s">
        <v>30</v>
      </c>
    </row>
    <row r="5" spans="1:22" x14ac:dyDescent="0.25">
      <c r="A5" s="8">
        <v>4</v>
      </c>
      <c r="B5" s="9" t="s">
        <v>39</v>
      </c>
      <c r="C5" s="10" t="s">
        <v>40</v>
      </c>
      <c r="D5" s="10" t="s">
        <v>24</v>
      </c>
      <c r="E5" s="10" t="s">
        <v>25</v>
      </c>
      <c r="F5" s="11">
        <v>37301</v>
      </c>
      <c r="G5" s="12">
        <f t="shared" ca="1" si="0"/>
        <v>20.69041095890411</v>
      </c>
      <c r="H5" s="13">
        <v>-91.259910000000005</v>
      </c>
      <c r="I5" s="13">
        <v>14.261557</v>
      </c>
      <c r="J5" s="14">
        <v>77</v>
      </c>
      <c r="K5" s="15" t="str">
        <f t="shared" si="1"/>
        <v>Bajo</v>
      </c>
      <c r="L5" s="10" t="s">
        <v>41</v>
      </c>
      <c r="M5" s="16" t="s">
        <v>42</v>
      </c>
      <c r="N5" s="17" t="s">
        <v>38</v>
      </c>
      <c r="O5" s="18" t="s">
        <v>29</v>
      </c>
      <c r="P5" s="18" t="s">
        <v>29</v>
      </c>
      <c r="Q5" s="18" t="s">
        <v>29</v>
      </c>
      <c r="R5" s="18" t="s">
        <v>29</v>
      </c>
      <c r="S5" s="18" t="s">
        <v>29</v>
      </c>
      <c r="T5" s="18" t="s">
        <v>29</v>
      </c>
      <c r="U5" s="18" t="s">
        <v>30</v>
      </c>
      <c r="V5" s="18" t="s">
        <v>30</v>
      </c>
    </row>
    <row r="6" spans="1:22" x14ac:dyDescent="0.25">
      <c r="A6" s="8">
        <v>5</v>
      </c>
      <c r="B6" s="9" t="s">
        <v>43</v>
      </c>
      <c r="C6" s="10" t="s">
        <v>44</v>
      </c>
      <c r="D6" s="10" t="s">
        <v>24</v>
      </c>
      <c r="E6" s="10" t="s">
        <v>25</v>
      </c>
      <c r="F6" s="11">
        <v>37314</v>
      </c>
      <c r="G6" s="12">
        <f t="shared" ca="1" si="0"/>
        <v>20.654794520547945</v>
      </c>
      <c r="H6" s="13">
        <v>-91.200961000000007</v>
      </c>
      <c r="I6" s="13">
        <v>13.995364</v>
      </c>
      <c r="J6" s="14">
        <v>10</v>
      </c>
      <c r="K6" s="15" t="str">
        <f t="shared" si="1"/>
        <v>Litoral</v>
      </c>
      <c r="L6" s="10" t="s">
        <v>45</v>
      </c>
      <c r="M6" s="16" t="s">
        <v>46</v>
      </c>
      <c r="N6" s="17" t="s">
        <v>47</v>
      </c>
      <c r="O6" s="18" t="s">
        <v>29</v>
      </c>
      <c r="P6" s="18" t="s">
        <v>29</v>
      </c>
      <c r="Q6" s="18" t="s">
        <v>29</v>
      </c>
      <c r="R6" s="18" t="s">
        <v>29</v>
      </c>
      <c r="S6" s="18" t="s">
        <v>29</v>
      </c>
      <c r="T6" s="18" t="s">
        <v>29</v>
      </c>
      <c r="U6" s="18" t="s">
        <v>30</v>
      </c>
      <c r="V6" s="18" t="s">
        <v>30</v>
      </c>
    </row>
    <row r="7" spans="1:22" x14ac:dyDescent="0.25">
      <c r="A7" s="8">
        <v>6</v>
      </c>
      <c r="B7" s="9" t="s">
        <v>48</v>
      </c>
      <c r="C7" s="10" t="s">
        <v>49</v>
      </c>
      <c r="D7" s="10" t="s">
        <v>24</v>
      </c>
      <c r="E7" s="10" t="s">
        <v>25</v>
      </c>
      <c r="F7" s="11">
        <v>37773</v>
      </c>
      <c r="G7" s="12">
        <f t="shared" ca="1" si="0"/>
        <v>19.397260273972602</v>
      </c>
      <c r="H7" s="13">
        <v>-90.774592999999996</v>
      </c>
      <c r="I7" s="13">
        <v>14.066846999999999</v>
      </c>
      <c r="J7" s="14">
        <v>21</v>
      </c>
      <c r="K7" s="15" t="str">
        <f t="shared" si="1"/>
        <v>Litoral</v>
      </c>
      <c r="L7" s="10" t="s">
        <v>45</v>
      </c>
      <c r="M7" s="16" t="s">
        <v>50</v>
      </c>
      <c r="N7" s="17" t="s">
        <v>51</v>
      </c>
      <c r="O7" s="18" t="s">
        <v>29</v>
      </c>
      <c r="P7" s="18" t="s">
        <v>29</v>
      </c>
      <c r="Q7" s="18" t="s">
        <v>29</v>
      </c>
      <c r="R7" s="18" t="s">
        <v>29</v>
      </c>
      <c r="S7" s="18" t="s">
        <v>29</v>
      </c>
      <c r="T7" s="18" t="s">
        <v>29</v>
      </c>
      <c r="U7" s="18" t="s">
        <v>30</v>
      </c>
      <c r="V7" s="18" t="s">
        <v>30</v>
      </c>
    </row>
    <row r="8" spans="1:22" x14ac:dyDescent="0.25">
      <c r="A8" s="8">
        <v>7</v>
      </c>
      <c r="B8" s="9" t="s">
        <v>52</v>
      </c>
      <c r="C8" s="10" t="s">
        <v>53</v>
      </c>
      <c r="D8" s="10" t="s">
        <v>24</v>
      </c>
      <c r="E8" s="10" t="s">
        <v>25</v>
      </c>
      <c r="F8" s="11">
        <v>37773</v>
      </c>
      <c r="G8" s="12">
        <f t="shared" ca="1" si="0"/>
        <v>19.397260273972602</v>
      </c>
      <c r="H8" s="13">
        <v>-90.844005999999993</v>
      </c>
      <c r="I8" s="13">
        <v>14.153762</v>
      </c>
      <c r="J8" s="14">
        <v>71</v>
      </c>
      <c r="K8" s="15" t="str">
        <f t="shared" si="1"/>
        <v>Bajo</v>
      </c>
      <c r="L8" s="10" t="s">
        <v>41</v>
      </c>
      <c r="M8" s="16" t="s">
        <v>50</v>
      </c>
      <c r="N8" s="17" t="s">
        <v>54</v>
      </c>
      <c r="O8" s="18" t="s">
        <v>29</v>
      </c>
      <c r="P8" s="18" t="s">
        <v>29</v>
      </c>
      <c r="Q8" s="18" t="s">
        <v>29</v>
      </c>
      <c r="R8" s="18" t="s">
        <v>29</v>
      </c>
      <c r="S8" s="18" t="s">
        <v>29</v>
      </c>
      <c r="T8" s="18" t="s">
        <v>29</v>
      </c>
      <c r="U8" s="18" t="s">
        <v>30</v>
      </c>
      <c r="V8" s="18" t="s">
        <v>30</v>
      </c>
    </row>
    <row r="9" spans="1:22" x14ac:dyDescent="0.25">
      <c r="A9" s="8">
        <v>8</v>
      </c>
      <c r="B9" s="9" t="s">
        <v>55</v>
      </c>
      <c r="C9" s="10" t="s">
        <v>56</v>
      </c>
      <c r="D9" s="10" t="s">
        <v>24</v>
      </c>
      <c r="E9" s="10" t="s">
        <v>25</v>
      </c>
      <c r="F9" s="11">
        <v>37778</v>
      </c>
      <c r="G9" s="12">
        <f t="shared" ca="1" si="0"/>
        <v>19.383561643835616</v>
      </c>
      <c r="H9" s="13">
        <v>-91.426867000000001</v>
      </c>
      <c r="I9" s="13">
        <v>14.145889</v>
      </c>
      <c r="J9" s="14">
        <v>22</v>
      </c>
      <c r="K9" s="15" t="str">
        <f t="shared" si="1"/>
        <v>Litoral</v>
      </c>
      <c r="L9" s="10" t="s">
        <v>45</v>
      </c>
      <c r="M9" s="16" t="s">
        <v>57</v>
      </c>
      <c r="N9" s="17" t="s">
        <v>58</v>
      </c>
      <c r="O9" s="18" t="s">
        <v>29</v>
      </c>
      <c r="P9" s="18" t="s">
        <v>29</v>
      </c>
      <c r="Q9" s="18" t="s">
        <v>29</v>
      </c>
      <c r="R9" s="18" t="s">
        <v>29</v>
      </c>
      <c r="S9" s="18" t="s">
        <v>29</v>
      </c>
      <c r="T9" s="18" t="s">
        <v>29</v>
      </c>
      <c r="U9" s="18" t="s">
        <v>30</v>
      </c>
      <c r="V9" s="18" t="s">
        <v>30</v>
      </c>
    </row>
    <row r="10" spans="1:22" x14ac:dyDescent="0.25">
      <c r="A10" s="8">
        <v>9</v>
      </c>
      <c r="B10" s="9" t="s">
        <v>59</v>
      </c>
      <c r="C10" s="10" t="s">
        <v>60</v>
      </c>
      <c r="D10" s="10" t="s">
        <v>24</v>
      </c>
      <c r="E10" s="10" t="s">
        <v>25</v>
      </c>
      <c r="F10" s="11">
        <v>37917</v>
      </c>
      <c r="G10" s="12">
        <f t="shared" ca="1" si="0"/>
        <v>19.002739726027396</v>
      </c>
      <c r="H10" s="13">
        <v>-91.187235000000001</v>
      </c>
      <c r="I10" s="13">
        <v>14.078341</v>
      </c>
      <c r="J10" s="14">
        <v>29</v>
      </c>
      <c r="K10" s="15" t="str">
        <f t="shared" si="1"/>
        <v>Litoral</v>
      </c>
      <c r="L10" s="10" t="s">
        <v>45</v>
      </c>
      <c r="M10" s="16" t="s">
        <v>46</v>
      </c>
      <c r="N10" s="17" t="s">
        <v>61</v>
      </c>
      <c r="O10" s="18" t="s">
        <v>29</v>
      </c>
      <c r="P10" s="18" t="s">
        <v>29</v>
      </c>
      <c r="Q10" s="18" t="s">
        <v>29</v>
      </c>
      <c r="R10" s="18" t="s">
        <v>29</v>
      </c>
      <c r="S10" s="18" t="s">
        <v>29</v>
      </c>
      <c r="T10" s="18" t="s">
        <v>29</v>
      </c>
      <c r="U10" s="18" t="s">
        <v>30</v>
      </c>
      <c r="V10" s="18" t="s">
        <v>29</v>
      </c>
    </row>
    <row r="11" spans="1:22" x14ac:dyDescent="0.25">
      <c r="A11" s="8">
        <v>10</v>
      </c>
      <c r="B11" s="9" t="s">
        <v>62</v>
      </c>
      <c r="C11" s="10" t="s">
        <v>63</v>
      </c>
      <c r="D11" s="10" t="s">
        <v>24</v>
      </c>
      <c r="E11" s="10" t="s">
        <v>25</v>
      </c>
      <c r="F11" s="11">
        <v>38060</v>
      </c>
      <c r="G11" s="12">
        <f t="shared" ca="1" si="0"/>
        <v>18.610958904109587</v>
      </c>
      <c r="H11" s="13">
        <v>-90.933351999999999</v>
      </c>
      <c r="I11" s="13">
        <v>14.11769</v>
      </c>
      <c r="J11" s="14">
        <v>54</v>
      </c>
      <c r="K11" s="15" t="str">
        <f t="shared" si="1"/>
        <v>Bajo</v>
      </c>
      <c r="L11" s="10" t="s">
        <v>41</v>
      </c>
      <c r="M11" s="16" t="s">
        <v>64</v>
      </c>
      <c r="N11" s="17" t="s">
        <v>47</v>
      </c>
      <c r="O11" s="18" t="s">
        <v>29</v>
      </c>
      <c r="P11" s="18" t="s">
        <v>29</v>
      </c>
      <c r="Q11" s="18" t="s">
        <v>29</v>
      </c>
      <c r="R11" s="18" t="s">
        <v>29</v>
      </c>
      <c r="S11" s="18" t="s">
        <v>29</v>
      </c>
      <c r="T11" s="18" t="s">
        <v>29</v>
      </c>
      <c r="U11" s="18" t="s">
        <v>30</v>
      </c>
      <c r="V11" s="18" t="s">
        <v>30</v>
      </c>
    </row>
    <row r="12" spans="1:22" x14ac:dyDescent="0.25">
      <c r="A12" s="8">
        <v>11</v>
      </c>
      <c r="B12" s="9" t="s">
        <v>65</v>
      </c>
      <c r="C12" s="10" t="s">
        <v>66</v>
      </c>
      <c r="D12" s="10" t="s">
        <v>24</v>
      </c>
      <c r="E12" s="10" t="s">
        <v>25</v>
      </c>
      <c r="F12" s="11">
        <v>39392</v>
      </c>
      <c r="G12" s="12">
        <f t="shared" ca="1" si="0"/>
        <v>14.961643835616439</v>
      </c>
      <c r="H12" s="13">
        <v>-91.476996</v>
      </c>
      <c r="I12" s="13">
        <v>14.365688</v>
      </c>
      <c r="J12" s="14">
        <v>96</v>
      </c>
      <c r="K12" s="15" t="str">
        <f t="shared" si="1"/>
        <v>Bajo</v>
      </c>
      <c r="L12" s="10" t="s">
        <v>41</v>
      </c>
      <c r="M12" s="16" t="s">
        <v>67</v>
      </c>
      <c r="N12" s="17" t="s">
        <v>58</v>
      </c>
      <c r="O12" s="18" t="s">
        <v>29</v>
      </c>
      <c r="P12" s="18" t="s">
        <v>29</v>
      </c>
      <c r="Q12" s="18" t="s">
        <v>29</v>
      </c>
      <c r="R12" s="18" t="s">
        <v>29</v>
      </c>
      <c r="S12" s="18" t="s">
        <v>29</v>
      </c>
      <c r="T12" s="18" t="s">
        <v>29</v>
      </c>
      <c r="U12" s="18" t="s">
        <v>30</v>
      </c>
      <c r="V12" s="18" t="s">
        <v>30</v>
      </c>
    </row>
    <row r="13" spans="1:22" x14ac:dyDescent="0.25">
      <c r="A13" s="8">
        <v>12</v>
      </c>
      <c r="B13" s="9" t="s">
        <v>68</v>
      </c>
      <c r="C13" s="10" t="s">
        <v>69</v>
      </c>
      <c r="D13" s="10" t="s">
        <v>24</v>
      </c>
      <c r="E13" s="10" t="s">
        <v>25</v>
      </c>
      <c r="F13" s="11">
        <v>39730</v>
      </c>
      <c r="G13" s="12">
        <f t="shared" ca="1" si="0"/>
        <v>14.035616438356165</v>
      </c>
      <c r="H13" s="13">
        <v>-91.411897999999994</v>
      </c>
      <c r="I13" s="13">
        <v>14.260987</v>
      </c>
      <c r="J13" s="14">
        <v>46</v>
      </c>
      <c r="K13" s="15" t="str">
        <f t="shared" si="1"/>
        <v>Bajo</v>
      </c>
      <c r="L13" s="10" t="s">
        <v>41</v>
      </c>
      <c r="M13" s="16" t="s">
        <v>57</v>
      </c>
      <c r="N13" s="17" t="s">
        <v>70</v>
      </c>
      <c r="O13" s="18" t="s">
        <v>29</v>
      </c>
      <c r="P13" s="18" t="s">
        <v>29</v>
      </c>
      <c r="Q13" s="18" t="s">
        <v>29</v>
      </c>
      <c r="R13" s="18" t="s">
        <v>29</v>
      </c>
      <c r="S13" s="18" t="s">
        <v>29</v>
      </c>
      <c r="T13" s="18" t="s">
        <v>29</v>
      </c>
      <c r="U13" s="18" t="s">
        <v>30</v>
      </c>
      <c r="V13" s="18" t="s">
        <v>30</v>
      </c>
    </row>
    <row r="14" spans="1:22" x14ac:dyDescent="0.25">
      <c r="A14" s="8">
        <v>13</v>
      </c>
      <c r="B14" s="9" t="s">
        <v>71</v>
      </c>
      <c r="C14" s="10" t="s">
        <v>72</v>
      </c>
      <c r="D14" s="10" t="s">
        <v>24</v>
      </c>
      <c r="E14" s="10" t="s">
        <v>25</v>
      </c>
      <c r="F14" s="11">
        <v>39737</v>
      </c>
      <c r="G14" s="12">
        <f t="shared" ca="1" si="0"/>
        <v>14.016438356164384</v>
      </c>
      <c r="H14" s="13">
        <v>-90.920738</v>
      </c>
      <c r="I14" s="13">
        <v>14.237773000000001</v>
      </c>
      <c r="J14" s="14">
        <v>151</v>
      </c>
      <c r="K14" s="15" t="str">
        <f t="shared" si="1"/>
        <v>Medio</v>
      </c>
      <c r="L14" s="10" t="s">
        <v>37</v>
      </c>
      <c r="M14" s="16" t="s">
        <v>27</v>
      </c>
      <c r="N14" s="17" t="s">
        <v>38</v>
      </c>
      <c r="O14" s="18" t="s">
        <v>29</v>
      </c>
      <c r="P14" s="18" t="s">
        <v>29</v>
      </c>
      <c r="Q14" s="18" t="s">
        <v>29</v>
      </c>
      <c r="R14" s="18" t="s">
        <v>29</v>
      </c>
      <c r="S14" s="18" t="s">
        <v>29</v>
      </c>
      <c r="T14" s="18" t="s">
        <v>29</v>
      </c>
      <c r="U14" s="18" t="s">
        <v>30</v>
      </c>
      <c r="V14" s="18" t="s">
        <v>30</v>
      </c>
    </row>
    <row r="15" spans="1:22" x14ac:dyDescent="0.25">
      <c r="A15" s="8">
        <v>14</v>
      </c>
      <c r="B15" s="9" t="s">
        <v>73</v>
      </c>
      <c r="C15" s="10" t="s">
        <v>74</v>
      </c>
      <c r="D15" s="10" t="s">
        <v>24</v>
      </c>
      <c r="E15" s="10" t="s">
        <v>25</v>
      </c>
      <c r="F15" s="11">
        <v>39814.006944444445</v>
      </c>
      <c r="G15" s="12">
        <f t="shared" ca="1" si="0"/>
        <v>13.805460426179602</v>
      </c>
      <c r="H15" s="13">
        <v>-91.586100999999999</v>
      </c>
      <c r="I15" s="13">
        <v>14.506967</v>
      </c>
      <c r="J15" s="14">
        <v>254</v>
      </c>
      <c r="K15" s="15" t="str">
        <f t="shared" si="1"/>
        <v>Medio</v>
      </c>
      <c r="L15" s="10" t="s">
        <v>37</v>
      </c>
      <c r="M15" s="16" t="s">
        <v>75</v>
      </c>
      <c r="N15" s="17" t="s">
        <v>76</v>
      </c>
      <c r="O15" s="18" t="s">
        <v>29</v>
      </c>
      <c r="P15" s="18" t="s">
        <v>29</v>
      </c>
      <c r="Q15" s="18" t="s">
        <v>29</v>
      </c>
      <c r="R15" s="18" t="s">
        <v>29</v>
      </c>
      <c r="S15" s="18" t="s">
        <v>29</v>
      </c>
      <c r="T15" s="18" t="s">
        <v>29</v>
      </c>
      <c r="U15" s="18" t="s">
        <v>30</v>
      </c>
      <c r="V15" s="18" t="s">
        <v>30</v>
      </c>
    </row>
    <row r="16" spans="1:22" x14ac:dyDescent="0.25">
      <c r="A16" s="8">
        <v>15</v>
      </c>
      <c r="B16" s="9" t="s">
        <v>77</v>
      </c>
      <c r="C16" s="10" t="s">
        <v>78</v>
      </c>
      <c r="D16" s="10" t="s">
        <v>24</v>
      </c>
      <c r="E16" s="10" t="s">
        <v>25</v>
      </c>
      <c r="F16" s="11">
        <v>39847</v>
      </c>
      <c r="G16" s="12">
        <f t="shared" ca="1" si="0"/>
        <v>13.715068493150685</v>
      </c>
      <c r="H16" s="13">
        <v>-91.419602999999995</v>
      </c>
      <c r="I16" s="13">
        <v>14.520232999999999</v>
      </c>
      <c r="J16" s="14">
        <v>333</v>
      </c>
      <c r="K16" s="15" t="s">
        <v>26</v>
      </c>
      <c r="L16" s="10" t="s">
        <v>26</v>
      </c>
      <c r="M16" s="16" t="s">
        <v>79</v>
      </c>
      <c r="N16" s="17" t="s">
        <v>58</v>
      </c>
      <c r="O16" s="18" t="s">
        <v>29</v>
      </c>
      <c r="P16" s="18" t="s">
        <v>29</v>
      </c>
      <c r="Q16" s="18" t="s">
        <v>29</v>
      </c>
      <c r="R16" s="18" t="s">
        <v>29</v>
      </c>
      <c r="S16" s="18" t="s">
        <v>29</v>
      </c>
      <c r="T16" s="18" t="s">
        <v>29</v>
      </c>
      <c r="U16" s="18" t="s">
        <v>30</v>
      </c>
      <c r="V16" s="18" t="s">
        <v>30</v>
      </c>
    </row>
    <row r="17" spans="1:22" x14ac:dyDescent="0.25">
      <c r="A17" s="19">
        <v>16</v>
      </c>
      <c r="B17" s="20" t="s">
        <v>80</v>
      </c>
      <c r="C17" s="21" t="s">
        <v>81</v>
      </c>
      <c r="D17" s="21" t="s">
        <v>24</v>
      </c>
      <c r="E17" s="21" t="s">
        <v>25</v>
      </c>
      <c r="F17" s="22">
        <v>40225</v>
      </c>
      <c r="G17" s="23">
        <f t="shared" ca="1" si="0"/>
        <v>12.67945205479452</v>
      </c>
      <c r="H17" s="24">
        <v>-90.634490999999997</v>
      </c>
      <c r="I17" s="24">
        <v>14.023491</v>
      </c>
      <c r="J17" s="25">
        <v>9</v>
      </c>
      <c r="K17" s="26" t="str">
        <f>IF(AND(J17&gt;0,J17&lt;=40),"Litoral",IF(AND(J17&gt;40,J17&lt;=100),"Bajo",IF(AND(J17&gt;100,J17&lt;=300),"Medio",IF(AND(J17&gt;300,"Alto"),""))))</f>
        <v>Litoral</v>
      </c>
      <c r="L17" s="21" t="s">
        <v>45</v>
      </c>
      <c r="M17" s="27" t="s">
        <v>82</v>
      </c>
      <c r="N17" s="28" t="s">
        <v>38</v>
      </c>
      <c r="O17" s="29" t="s">
        <v>29</v>
      </c>
      <c r="P17" s="29" t="s">
        <v>29</v>
      </c>
      <c r="Q17" s="29" t="s">
        <v>29</v>
      </c>
      <c r="R17" s="29" t="s">
        <v>29</v>
      </c>
      <c r="S17" s="29" t="s">
        <v>29</v>
      </c>
      <c r="T17" s="29" t="s">
        <v>29</v>
      </c>
      <c r="U17" s="29" t="s">
        <v>30</v>
      </c>
      <c r="V17" s="29" t="s">
        <v>30</v>
      </c>
    </row>
    <row r="18" spans="1:22" x14ac:dyDescent="0.25">
      <c r="A18" s="8">
        <v>17</v>
      </c>
      <c r="B18" s="9" t="s">
        <v>83</v>
      </c>
      <c r="C18" s="10" t="s">
        <v>84</v>
      </c>
      <c r="D18" s="10" t="s">
        <v>24</v>
      </c>
      <c r="E18" s="9" t="s">
        <v>25</v>
      </c>
      <c r="F18" s="11">
        <v>41186</v>
      </c>
      <c r="G18" s="12">
        <f t="shared" ca="1" si="0"/>
        <v>10.046575342465754</v>
      </c>
      <c r="H18" s="13">
        <v>-91.861372000000003</v>
      </c>
      <c r="I18" s="13">
        <v>14.477242</v>
      </c>
      <c r="J18" s="14">
        <v>52</v>
      </c>
      <c r="K18" s="15" t="str">
        <f>IF(AND(J18&gt;0,J18&lt;=40),"Litoral",IF(AND(J18&gt;40,J18&lt;=100),"Bajo",IF(AND(J18&gt;100,J18&lt;=300),"Medio",IF(AND(J18&gt;300,"Alto"),""))))</f>
        <v>Bajo</v>
      </c>
      <c r="L18" s="10" t="s">
        <v>41</v>
      </c>
      <c r="M18" s="16" t="s">
        <v>85</v>
      </c>
      <c r="N18" s="17" t="s">
        <v>47</v>
      </c>
      <c r="O18" s="18" t="s">
        <v>29</v>
      </c>
      <c r="P18" s="18" t="s">
        <v>29</v>
      </c>
      <c r="Q18" s="18" t="s">
        <v>29</v>
      </c>
      <c r="R18" s="18" t="s">
        <v>29</v>
      </c>
      <c r="S18" s="18" t="s">
        <v>29</v>
      </c>
      <c r="T18" s="18" t="s">
        <v>29</v>
      </c>
      <c r="U18" s="18" t="s">
        <v>30</v>
      </c>
      <c r="V18" s="18" t="s">
        <v>30</v>
      </c>
    </row>
    <row r="19" spans="1:22" x14ac:dyDescent="0.25">
      <c r="A19" s="8">
        <v>18</v>
      </c>
      <c r="B19" s="9" t="s">
        <v>86</v>
      </c>
      <c r="C19" s="10" t="s">
        <v>87</v>
      </c>
      <c r="D19" s="10" t="s">
        <v>24</v>
      </c>
      <c r="E19" s="9" t="s">
        <v>25</v>
      </c>
      <c r="F19" s="11">
        <v>41213</v>
      </c>
      <c r="G19" s="12">
        <f t="shared" ca="1" si="0"/>
        <v>9.9726027397260282</v>
      </c>
      <c r="H19" s="13">
        <v>-91.603641999999994</v>
      </c>
      <c r="I19" s="13">
        <v>14.184544000000001</v>
      </c>
      <c r="J19" s="14">
        <v>20</v>
      </c>
      <c r="K19" s="15" t="str">
        <f>IF(AND(J19&gt;0,J19&lt;=40),"Litoral",IF(AND(J19&gt;40,J19&lt;=100),"Bajo",IF(AND(J19&gt;100,J19&lt;=300),"Medio",IF(AND(J19&gt;300,"Alto"),""))))</f>
        <v>Litoral</v>
      </c>
      <c r="L19" s="10" t="s">
        <v>45</v>
      </c>
      <c r="M19" s="16" t="s">
        <v>88</v>
      </c>
      <c r="N19" s="17" t="s">
        <v>47</v>
      </c>
      <c r="O19" s="18" t="s">
        <v>29</v>
      </c>
      <c r="P19" s="18" t="s">
        <v>29</v>
      </c>
      <c r="Q19" s="18" t="s">
        <v>29</v>
      </c>
      <c r="R19" s="18" t="s">
        <v>29</v>
      </c>
      <c r="S19" s="18" t="s">
        <v>29</v>
      </c>
      <c r="T19" s="18" t="s">
        <v>29</v>
      </c>
      <c r="U19" s="18" t="s">
        <v>30</v>
      </c>
      <c r="V19" s="18" t="s">
        <v>30</v>
      </c>
    </row>
    <row r="20" spans="1:22" x14ac:dyDescent="0.25">
      <c r="A20" s="8">
        <v>19</v>
      </c>
      <c r="B20" s="9" t="s">
        <v>89</v>
      </c>
      <c r="C20" s="10" t="s">
        <v>90</v>
      </c>
      <c r="D20" s="10" t="s">
        <v>24</v>
      </c>
      <c r="E20" s="9" t="s">
        <v>25</v>
      </c>
      <c r="F20" s="11">
        <v>41318</v>
      </c>
      <c r="G20" s="12">
        <f t="shared" ca="1" si="0"/>
        <v>9.6849315068493151</v>
      </c>
      <c r="H20" s="13">
        <v>-90.258189999999999</v>
      </c>
      <c r="I20" s="13">
        <v>13.93207</v>
      </c>
      <c r="J20" s="14">
        <v>19</v>
      </c>
      <c r="K20" s="15" t="str">
        <f>IF(AND(J20&gt;0,J20&lt;=40),"Litoral",IF(AND(J20&gt;40,J20&lt;=100),"Bajo",IF(AND(J20&gt;100,J20&lt;=300),"Medio",IF(AND(J20&gt;300,"Alto"),""))))</f>
        <v>Litoral</v>
      </c>
      <c r="L20" s="10" t="s">
        <v>45</v>
      </c>
      <c r="M20" s="16" t="s">
        <v>91</v>
      </c>
      <c r="N20" s="17" t="s">
        <v>47</v>
      </c>
      <c r="O20" s="18" t="s">
        <v>29</v>
      </c>
      <c r="P20" s="18" t="s">
        <v>29</v>
      </c>
      <c r="Q20" s="18" t="s">
        <v>29</v>
      </c>
      <c r="R20" s="18" t="s">
        <v>29</v>
      </c>
      <c r="S20" s="18" t="s">
        <v>29</v>
      </c>
      <c r="T20" s="18" t="s">
        <v>29</v>
      </c>
      <c r="U20" s="18" t="s">
        <v>30</v>
      </c>
      <c r="V20" s="18" t="s">
        <v>30</v>
      </c>
    </row>
    <row r="21" spans="1:22" x14ac:dyDescent="0.25">
      <c r="A21" s="8">
        <v>20</v>
      </c>
      <c r="B21" s="30" t="s">
        <v>92</v>
      </c>
      <c r="C21" s="15" t="s">
        <v>93</v>
      </c>
      <c r="D21" s="10" t="s">
        <v>24</v>
      </c>
      <c r="E21" s="30" t="s">
        <v>25</v>
      </c>
      <c r="F21" s="31">
        <v>41529</v>
      </c>
      <c r="G21" s="12">
        <f t="shared" ca="1" si="0"/>
        <v>9.1068493150684926</v>
      </c>
      <c r="H21" s="15">
        <v>-90.937832999999998</v>
      </c>
      <c r="I21" s="15">
        <v>14.559666999999999</v>
      </c>
      <c r="J21" s="32">
        <v>1572</v>
      </c>
      <c r="K21" s="15" t="s">
        <v>26</v>
      </c>
      <c r="L21" s="15" t="s">
        <v>26</v>
      </c>
      <c r="M21" s="16" t="s">
        <v>94</v>
      </c>
      <c r="N21" s="17" t="s">
        <v>95</v>
      </c>
      <c r="O21" s="18" t="s">
        <v>29</v>
      </c>
      <c r="P21" s="18" t="s">
        <v>29</v>
      </c>
      <c r="Q21" s="18" t="s">
        <v>29</v>
      </c>
      <c r="R21" s="18" t="s">
        <v>29</v>
      </c>
      <c r="S21" s="18" t="s">
        <v>29</v>
      </c>
      <c r="T21" s="18" t="s">
        <v>29</v>
      </c>
      <c r="U21" s="18" t="s">
        <v>30</v>
      </c>
      <c r="V21" s="18" t="s">
        <v>30</v>
      </c>
    </row>
    <row r="22" spans="1:22" x14ac:dyDescent="0.25">
      <c r="A22" s="8">
        <v>21</v>
      </c>
      <c r="B22" s="30" t="s">
        <v>96</v>
      </c>
      <c r="C22" s="15" t="s">
        <v>97</v>
      </c>
      <c r="D22" s="10" t="s">
        <v>24</v>
      </c>
      <c r="E22" s="30" t="s">
        <v>25</v>
      </c>
      <c r="F22" s="31">
        <v>41883</v>
      </c>
      <c r="G22" s="12">
        <f t="shared" ca="1" si="0"/>
        <v>8.1369863013698627</v>
      </c>
      <c r="H22" s="15">
        <v>-90.930752999999996</v>
      </c>
      <c r="I22" s="15">
        <v>13.980289000000001</v>
      </c>
      <c r="J22" s="32">
        <v>20</v>
      </c>
      <c r="K22" s="15" t="str">
        <f t="shared" ref="K22:K27" si="2">IF(AND(J22&gt;0,J22&lt;=40),"Litoral",IF(AND(J22&gt;40,J22&lt;=100),"Bajo",IF(AND(J22&gt;100,J22&lt;=300),"Medio",IF(AND(J22&gt;300,"Alto"),""))))</f>
        <v>Litoral</v>
      </c>
      <c r="L22" s="15" t="s">
        <v>45</v>
      </c>
      <c r="M22" s="16" t="s">
        <v>98</v>
      </c>
      <c r="N22" s="17" t="s">
        <v>47</v>
      </c>
      <c r="O22" s="18" t="s">
        <v>29</v>
      </c>
      <c r="P22" s="18" t="s">
        <v>29</v>
      </c>
      <c r="Q22" s="18" t="s">
        <v>29</v>
      </c>
      <c r="R22" s="18" t="s">
        <v>29</v>
      </c>
      <c r="S22" s="18" t="s">
        <v>29</v>
      </c>
      <c r="T22" s="18" t="s">
        <v>29</v>
      </c>
      <c r="U22" s="18" t="s">
        <v>30</v>
      </c>
      <c r="V22" s="18" t="s">
        <v>30</v>
      </c>
    </row>
    <row r="23" spans="1:22" x14ac:dyDescent="0.25">
      <c r="A23" s="8">
        <v>22</v>
      </c>
      <c r="B23" s="30" t="s">
        <v>99</v>
      </c>
      <c r="C23" s="15" t="s">
        <v>100</v>
      </c>
      <c r="D23" s="10" t="s">
        <v>24</v>
      </c>
      <c r="E23" s="30" t="s">
        <v>25</v>
      </c>
      <c r="F23" s="31">
        <v>42314</v>
      </c>
      <c r="G23" s="12">
        <f t="shared" ca="1" si="0"/>
        <v>6.956164383561644</v>
      </c>
      <c r="H23" s="15">
        <v>-90.559381000000002</v>
      </c>
      <c r="I23" s="15">
        <v>13.912322</v>
      </c>
      <c r="J23" s="32">
        <v>5</v>
      </c>
      <c r="K23" s="15" t="str">
        <f t="shared" si="2"/>
        <v>Litoral</v>
      </c>
      <c r="L23" s="15" t="s">
        <v>45</v>
      </c>
      <c r="M23" s="16" t="s">
        <v>101</v>
      </c>
      <c r="N23" s="17" t="s">
        <v>102</v>
      </c>
      <c r="O23" s="18" t="s">
        <v>29</v>
      </c>
      <c r="P23" s="18" t="s">
        <v>29</v>
      </c>
      <c r="Q23" s="18" t="s">
        <v>29</v>
      </c>
      <c r="R23" s="18" t="s">
        <v>29</v>
      </c>
      <c r="S23" s="18" t="s">
        <v>29</v>
      </c>
      <c r="T23" s="18" t="s">
        <v>29</v>
      </c>
      <c r="U23" s="18" t="s">
        <v>29</v>
      </c>
      <c r="V23" s="18" t="s">
        <v>30</v>
      </c>
    </row>
    <row r="24" spans="1:22" x14ac:dyDescent="0.25">
      <c r="A24" s="8">
        <v>23</v>
      </c>
      <c r="B24" s="30" t="s">
        <v>103</v>
      </c>
      <c r="C24" s="15" t="s">
        <v>104</v>
      </c>
      <c r="D24" s="10" t="s">
        <v>24</v>
      </c>
      <c r="E24" s="30" t="s">
        <v>25</v>
      </c>
      <c r="F24" s="31">
        <v>42418</v>
      </c>
      <c r="G24" s="12">
        <f t="shared" ca="1" si="0"/>
        <v>6.6712328767123283</v>
      </c>
      <c r="H24" s="33">
        <v>-92.042222199999998</v>
      </c>
      <c r="I24" s="33">
        <v>14.5594444</v>
      </c>
      <c r="J24" s="32">
        <v>30</v>
      </c>
      <c r="K24" s="15" t="str">
        <f t="shared" si="2"/>
        <v>Litoral</v>
      </c>
      <c r="L24" s="15" t="s">
        <v>45</v>
      </c>
      <c r="M24" s="16" t="s">
        <v>105</v>
      </c>
      <c r="N24" s="17" t="s">
        <v>106</v>
      </c>
      <c r="O24" s="18" t="s">
        <v>29</v>
      </c>
      <c r="P24" s="18" t="s">
        <v>29</v>
      </c>
      <c r="Q24" s="18" t="s">
        <v>29</v>
      </c>
      <c r="R24" s="18" t="s">
        <v>29</v>
      </c>
      <c r="S24" s="18" t="s">
        <v>29</v>
      </c>
      <c r="T24" s="18" t="s">
        <v>29</v>
      </c>
      <c r="U24" s="18" t="s">
        <v>30</v>
      </c>
      <c r="V24" s="18" t="s">
        <v>30</v>
      </c>
    </row>
    <row r="25" spans="1:22" x14ac:dyDescent="0.25">
      <c r="A25" s="8">
        <v>24</v>
      </c>
      <c r="B25" s="30" t="s">
        <v>107</v>
      </c>
      <c r="C25" s="15" t="s">
        <v>108</v>
      </c>
      <c r="D25" s="10" t="s">
        <v>24</v>
      </c>
      <c r="E25" s="30" t="s">
        <v>25</v>
      </c>
      <c r="F25" s="31">
        <v>42608</v>
      </c>
      <c r="G25" s="12">
        <f t="shared" ca="1" si="0"/>
        <v>6.1506849315068495</v>
      </c>
      <c r="H25" s="33">
        <v>-91.845667000000006</v>
      </c>
      <c r="I25" s="33">
        <v>14.365786</v>
      </c>
      <c r="J25" s="32">
        <v>40</v>
      </c>
      <c r="K25" s="15" t="str">
        <f t="shared" si="2"/>
        <v>Litoral</v>
      </c>
      <c r="L25" s="15" t="s">
        <v>41</v>
      </c>
      <c r="M25" s="16" t="s">
        <v>85</v>
      </c>
      <c r="N25" s="17" t="s">
        <v>47</v>
      </c>
      <c r="O25" s="18" t="s">
        <v>29</v>
      </c>
      <c r="P25" s="18" t="s">
        <v>29</v>
      </c>
      <c r="Q25" s="18" t="s">
        <v>29</v>
      </c>
      <c r="R25" s="18" t="s">
        <v>29</v>
      </c>
      <c r="S25" s="18" t="s">
        <v>29</v>
      </c>
      <c r="T25" s="18" t="s">
        <v>29</v>
      </c>
      <c r="U25" s="18" t="s">
        <v>30</v>
      </c>
      <c r="V25" s="18" t="s">
        <v>30</v>
      </c>
    </row>
    <row r="26" spans="1:22" x14ac:dyDescent="0.25">
      <c r="A26" s="8">
        <v>25</v>
      </c>
      <c r="B26" s="30" t="s">
        <v>109</v>
      </c>
      <c r="C26" s="15" t="s">
        <v>110</v>
      </c>
      <c r="D26" s="10" t="s">
        <v>24</v>
      </c>
      <c r="E26" s="30" t="s">
        <v>25</v>
      </c>
      <c r="F26" s="31">
        <v>42819</v>
      </c>
      <c r="G26" s="12">
        <f t="shared" ca="1" si="0"/>
        <v>5.5726027397260278</v>
      </c>
      <c r="H26" s="33">
        <v>-92.137747200000007</v>
      </c>
      <c r="I26" s="33">
        <v>14.628186100000001</v>
      </c>
      <c r="J26" s="32">
        <v>30</v>
      </c>
      <c r="K26" s="15" t="str">
        <f t="shared" si="2"/>
        <v>Litoral</v>
      </c>
      <c r="L26" s="15" t="s">
        <v>45</v>
      </c>
      <c r="M26" s="34" t="s">
        <v>111</v>
      </c>
      <c r="N26" s="35" t="s">
        <v>112</v>
      </c>
      <c r="O26" s="18" t="s">
        <v>29</v>
      </c>
      <c r="P26" s="18" t="s">
        <v>29</v>
      </c>
      <c r="Q26" s="18" t="s">
        <v>29</v>
      </c>
      <c r="R26" s="18" t="s">
        <v>29</v>
      </c>
      <c r="S26" s="18" t="s">
        <v>29</v>
      </c>
      <c r="T26" s="18" t="s">
        <v>29</v>
      </c>
      <c r="U26" s="18" t="s">
        <v>30</v>
      </c>
      <c r="V26" s="18" t="s">
        <v>30</v>
      </c>
    </row>
    <row r="27" spans="1:22" x14ac:dyDescent="0.25">
      <c r="A27" s="8">
        <v>26</v>
      </c>
      <c r="B27" s="30" t="s">
        <v>113</v>
      </c>
      <c r="C27" s="15" t="s">
        <v>114</v>
      </c>
      <c r="D27" s="10" t="s">
        <v>24</v>
      </c>
      <c r="E27" s="30" t="s">
        <v>25</v>
      </c>
      <c r="F27" s="31">
        <v>42999</v>
      </c>
      <c r="G27" s="12">
        <f t="shared" ca="1" si="0"/>
        <v>5.0794520547945208</v>
      </c>
      <c r="H27" s="33">
        <v>-91.196197999999995</v>
      </c>
      <c r="I27" s="33">
        <v>14.382847</v>
      </c>
      <c r="J27" s="32">
        <v>215</v>
      </c>
      <c r="K27" s="15" t="str">
        <f t="shared" si="2"/>
        <v>Medio</v>
      </c>
      <c r="L27" s="15" t="s">
        <v>37</v>
      </c>
      <c r="M27" s="16" t="s">
        <v>115</v>
      </c>
      <c r="N27" s="17" t="s">
        <v>58</v>
      </c>
      <c r="O27" s="18" t="s">
        <v>29</v>
      </c>
      <c r="P27" s="18" t="s">
        <v>29</v>
      </c>
      <c r="Q27" s="18" t="s">
        <v>29</v>
      </c>
      <c r="R27" s="18" t="s">
        <v>29</v>
      </c>
      <c r="S27" s="18" t="s">
        <v>29</v>
      </c>
      <c r="T27" s="18" t="s">
        <v>29</v>
      </c>
      <c r="U27" s="18" t="s">
        <v>30</v>
      </c>
      <c r="V27" s="18" t="s">
        <v>30</v>
      </c>
    </row>
    <row r="28" spans="1:22" x14ac:dyDescent="0.25">
      <c r="A28" s="36">
        <v>27</v>
      </c>
      <c r="B28" s="30" t="s">
        <v>116</v>
      </c>
      <c r="C28" s="15" t="s">
        <v>117</v>
      </c>
      <c r="D28" s="10" t="s">
        <v>24</v>
      </c>
      <c r="E28" s="30" t="s">
        <v>25</v>
      </c>
      <c r="F28" s="31">
        <v>42851</v>
      </c>
      <c r="G28" s="12">
        <f t="shared" ca="1" si="0"/>
        <v>5.484931506849315</v>
      </c>
      <c r="H28" s="33">
        <v>-90.787169000000006</v>
      </c>
      <c r="I28" s="33">
        <v>14.337483000000001</v>
      </c>
      <c r="J28" s="37">
        <v>482</v>
      </c>
      <c r="K28" s="15" t="s">
        <v>26</v>
      </c>
      <c r="L28" s="15" t="s">
        <v>26</v>
      </c>
      <c r="M28" s="38" t="s">
        <v>118</v>
      </c>
      <c r="N28" s="39" t="s">
        <v>119</v>
      </c>
      <c r="O28" s="40" t="s">
        <v>29</v>
      </c>
      <c r="P28" s="40" t="s">
        <v>29</v>
      </c>
      <c r="Q28" s="40" t="s">
        <v>29</v>
      </c>
      <c r="R28" s="40" t="s">
        <v>29</v>
      </c>
      <c r="S28" s="40" t="s">
        <v>29</v>
      </c>
      <c r="T28" s="40" t="s">
        <v>29</v>
      </c>
      <c r="U28" s="18" t="s">
        <v>30</v>
      </c>
      <c r="V28" s="40" t="s">
        <v>30</v>
      </c>
    </row>
    <row r="29" spans="1:22" x14ac:dyDescent="0.25">
      <c r="A29" s="19">
        <v>28</v>
      </c>
      <c r="B29" s="41" t="s">
        <v>120</v>
      </c>
      <c r="C29" s="26" t="s">
        <v>121</v>
      </c>
      <c r="D29" s="21" t="s">
        <v>24</v>
      </c>
      <c r="E29" s="41" t="s">
        <v>25</v>
      </c>
      <c r="F29" s="42">
        <v>43188</v>
      </c>
      <c r="G29" s="23">
        <f t="shared" ca="1" si="0"/>
        <v>4.5616438356164384</v>
      </c>
      <c r="H29" s="43">
        <v>-90.328055555556006</v>
      </c>
      <c r="I29" s="43">
        <v>13.890555600000001</v>
      </c>
      <c r="J29" s="44">
        <v>17</v>
      </c>
      <c r="K29" s="26" t="str">
        <f>IF(AND(J29&gt;0,J29&lt;=40),"Litoral",IF(AND(J29&gt;40,J29&lt;=100),"Bajo",IF(AND(J29&gt;100,J29&lt;=300),"Medio",IF(AND(J29&gt;300,"Alto"),""))))</f>
        <v>Litoral</v>
      </c>
      <c r="L29" s="26" t="s">
        <v>45</v>
      </c>
      <c r="M29" s="27" t="s">
        <v>122</v>
      </c>
      <c r="N29" s="28" t="s">
        <v>51</v>
      </c>
      <c r="O29" s="29" t="s">
        <v>29</v>
      </c>
      <c r="P29" s="29" t="s">
        <v>29</v>
      </c>
      <c r="Q29" s="29" t="s">
        <v>29</v>
      </c>
      <c r="R29" s="29" t="s">
        <v>29</v>
      </c>
      <c r="S29" s="29" t="s">
        <v>29</v>
      </c>
      <c r="T29" s="29" t="s">
        <v>29</v>
      </c>
      <c r="U29" s="29" t="s">
        <v>30</v>
      </c>
      <c r="V29" s="29" t="s">
        <v>30</v>
      </c>
    </row>
    <row r="30" spans="1:22" x14ac:dyDescent="0.25">
      <c r="A30" s="8">
        <v>29</v>
      </c>
      <c r="B30" s="30" t="s">
        <v>123</v>
      </c>
      <c r="C30" s="15" t="s">
        <v>124</v>
      </c>
      <c r="D30" s="10" t="s">
        <v>24</v>
      </c>
      <c r="E30" s="30" t="s">
        <v>25</v>
      </c>
      <c r="F30" s="31">
        <v>43502</v>
      </c>
      <c r="G30" s="12">
        <f t="shared" ca="1" si="0"/>
        <v>3.7013698630136984</v>
      </c>
      <c r="H30" s="33">
        <v>-90.531054999999995</v>
      </c>
      <c r="I30" s="33">
        <v>14.449522999999999</v>
      </c>
      <c r="J30" s="32">
        <v>1196</v>
      </c>
      <c r="K30" s="15" t="s">
        <v>26</v>
      </c>
      <c r="L30" s="15" t="s">
        <v>125</v>
      </c>
      <c r="M30" s="34" t="s">
        <v>126</v>
      </c>
      <c r="N30" s="35" t="s">
        <v>127</v>
      </c>
      <c r="O30" s="18" t="s">
        <v>29</v>
      </c>
      <c r="P30" s="18" t="s">
        <v>29</v>
      </c>
      <c r="Q30" s="18" t="s">
        <v>29</v>
      </c>
      <c r="R30" s="18" t="s">
        <v>29</v>
      </c>
      <c r="S30" s="18" t="s">
        <v>29</v>
      </c>
      <c r="T30" s="18" t="s">
        <v>29</v>
      </c>
      <c r="U30" s="18" t="s">
        <v>30</v>
      </c>
      <c r="V30" s="18" t="s">
        <v>30</v>
      </c>
    </row>
    <row r="31" spans="1:22" x14ac:dyDescent="0.25">
      <c r="A31" s="8">
        <v>30</v>
      </c>
      <c r="B31" s="30" t="s">
        <v>128</v>
      </c>
      <c r="C31" s="15" t="s">
        <v>129</v>
      </c>
      <c r="D31" s="10" t="s">
        <v>24</v>
      </c>
      <c r="E31" s="30" t="s">
        <v>25</v>
      </c>
      <c r="F31" s="31">
        <v>43579</v>
      </c>
      <c r="G31" s="12">
        <f t="shared" ca="1" si="0"/>
        <v>3.4904109589041097</v>
      </c>
      <c r="H31" s="33">
        <v>-90.961540999999997</v>
      </c>
      <c r="I31" s="33">
        <v>14.483053</v>
      </c>
      <c r="J31" s="32">
        <v>1275</v>
      </c>
      <c r="K31" s="15" t="s">
        <v>26</v>
      </c>
      <c r="L31" s="15" t="s">
        <v>26</v>
      </c>
      <c r="M31" s="34" t="s">
        <v>130</v>
      </c>
      <c r="N31" s="35" t="s">
        <v>131</v>
      </c>
      <c r="O31" s="18" t="s">
        <v>29</v>
      </c>
      <c r="P31" s="18" t="s">
        <v>29</v>
      </c>
      <c r="Q31" s="18" t="s">
        <v>29</v>
      </c>
      <c r="R31" s="18" t="s">
        <v>29</v>
      </c>
      <c r="S31" s="18" t="s">
        <v>29</v>
      </c>
      <c r="T31" s="18" t="s">
        <v>29</v>
      </c>
      <c r="U31" s="18" t="s">
        <v>30</v>
      </c>
      <c r="V31" s="18" t="s">
        <v>30</v>
      </c>
    </row>
    <row r="32" spans="1:22" x14ac:dyDescent="0.25">
      <c r="A32" s="36">
        <v>31</v>
      </c>
      <c r="B32" s="30" t="s">
        <v>132</v>
      </c>
      <c r="C32" s="15" t="s">
        <v>133</v>
      </c>
      <c r="D32" s="10" t="s">
        <v>24</v>
      </c>
      <c r="E32" s="30" t="s">
        <v>25</v>
      </c>
      <c r="F32" s="31">
        <v>43802</v>
      </c>
      <c r="G32" s="12">
        <f t="shared" ca="1" si="0"/>
        <v>2.8794520547945206</v>
      </c>
      <c r="H32" s="33">
        <v>-89.710623999999996</v>
      </c>
      <c r="I32" s="33">
        <v>13.721212</v>
      </c>
      <c r="J32" s="45">
        <v>247</v>
      </c>
      <c r="K32" s="46" t="str">
        <f>IF(AND(J32&gt;0,J32&lt;=40),"Litoral",IF(AND(J32&gt;40,J32&lt;=100),"Bajo",IF(AND(J32&gt;100,J32&lt;=300),"Medio",IF(AND(J32&gt;300,"Alto"),""))))</f>
        <v>Medio</v>
      </c>
      <c r="L32" s="46" t="s">
        <v>134</v>
      </c>
      <c r="M32" s="47" t="s">
        <v>135</v>
      </c>
      <c r="N32" s="48" t="s">
        <v>136</v>
      </c>
      <c r="O32" s="18" t="s">
        <v>29</v>
      </c>
      <c r="P32" s="18" t="s">
        <v>29</v>
      </c>
      <c r="Q32" s="18" t="s">
        <v>29</v>
      </c>
      <c r="R32" s="18" t="s">
        <v>29</v>
      </c>
      <c r="S32" s="18" t="s">
        <v>29</v>
      </c>
      <c r="T32" s="18" t="s">
        <v>29</v>
      </c>
      <c r="U32" s="18" t="s">
        <v>30</v>
      </c>
      <c r="V32" s="18" t="s">
        <v>30</v>
      </c>
    </row>
    <row r="33" spans="1:22" x14ac:dyDescent="0.25">
      <c r="A33" s="8">
        <v>32</v>
      </c>
      <c r="B33" s="30" t="s">
        <v>137</v>
      </c>
      <c r="C33" s="15" t="s">
        <v>138</v>
      </c>
      <c r="D33" s="10" t="s">
        <v>24</v>
      </c>
      <c r="E33" s="30" t="s">
        <v>25</v>
      </c>
      <c r="F33" s="31">
        <v>43803</v>
      </c>
      <c r="G33" s="12">
        <f t="shared" ca="1" si="0"/>
        <v>2.8767123287671232</v>
      </c>
      <c r="H33" s="33">
        <v>-88.520957999999993</v>
      </c>
      <c r="I33" s="33">
        <v>13.329742</v>
      </c>
      <c r="J33" s="15">
        <v>82</v>
      </c>
      <c r="K33" s="15" t="str">
        <f>IF(AND(J33&gt;0,J33&lt;=40),"Litoral",IF(AND(J33&gt;40,J33&lt;=100),"Bajo",IF(AND(J33&gt;100,J33&lt;=300),"Medio",IF(AND(J33&gt;300,"Alto"),""))))</f>
        <v>Bajo</v>
      </c>
      <c r="L33" s="15" t="s">
        <v>139</v>
      </c>
      <c r="M33" s="17" t="s">
        <v>140</v>
      </c>
      <c r="N33" s="35" t="s">
        <v>136</v>
      </c>
      <c r="O33" s="18" t="s">
        <v>29</v>
      </c>
      <c r="P33" s="18" t="s">
        <v>29</v>
      </c>
      <c r="Q33" s="18" t="s">
        <v>29</v>
      </c>
      <c r="R33" s="18" t="s">
        <v>29</v>
      </c>
      <c r="S33" s="18" t="s">
        <v>29</v>
      </c>
      <c r="T33" s="18" t="s">
        <v>29</v>
      </c>
      <c r="U33" s="18" t="s">
        <v>30</v>
      </c>
      <c r="V33" s="18" t="s">
        <v>30</v>
      </c>
    </row>
    <row r="34" spans="1:22" x14ac:dyDescent="0.25">
      <c r="A34" s="8">
        <v>33</v>
      </c>
      <c r="B34" s="30" t="s">
        <v>141</v>
      </c>
      <c r="C34" s="15" t="s">
        <v>142</v>
      </c>
      <c r="D34" s="10" t="s">
        <v>24</v>
      </c>
      <c r="E34" s="30" t="s">
        <v>25</v>
      </c>
      <c r="F34" s="31">
        <v>43803</v>
      </c>
      <c r="G34" s="12">
        <f t="shared" ca="1" si="0"/>
        <v>2.8767123287671232</v>
      </c>
      <c r="H34" s="33">
        <v>-88.147917000000007</v>
      </c>
      <c r="I34" s="33">
        <v>13.439781999999999</v>
      </c>
      <c r="J34" s="15">
        <v>91</v>
      </c>
      <c r="K34" s="15" t="str">
        <f>IF(AND(J34&gt;0,J34&lt;=40),"Litoral",IF(AND(J34&gt;40,J34&lt;=100),"Bajo",IF(AND(J34&gt;100,J34&lt;=300),"Medio",IF(AND(J34&gt;300,"Alto"),""))))</f>
        <v>Bajo</v>
      </c>
      <c r="L34" s="15" t="s">
        <v>41</v>
      </c>
      <c r="M34" s="35" t="s">
        <v>143</v>
      </c>
      <c r="N34" s="35" t="s">
        <v>136</v>
      </c>
      <c r="O34" s="18" t="s">
        <v>29</v>
      </c>
      <c r="P34" s="18" t="s">
        <v>29</v>
      </c>
      <c r="Q34" s="18" t="s">
        <v>29</v>
      </c>
      <c r="R34" s="18" t="s">
        <v>29</v>
      </c>
      <c r="S34" s="18" t="s">
        <v>29</v>
      </c>
      <c r="T34" s="18" t="s">
        <v>29</v>
      </c>
      <c r="U34" s="18" t="s">
        <v>30</v>
      </c>
      <c r="V34" s="18" t="s">
        <v>30</v>
      </c>
    </row>
    <row r="35" spans="1:22" x14ac:dyDescent="0.25">
      <c r="A35" s="8">
        <v>34</v>
      </c>
      <c r="B35" s="30" t="s">
        <v>144</v>
      </c>
      <c r="C35" s="15" t="s">
        <v>145</v>
      </c>
      <c r="D35" s="10" t="s">
        <v>24</v>
      </c>
      <c r="E35" s="30" t="s">
        <v>25</v>
      </c>
      <c r="F35" s="31">
        <v>43992</v>
      </c>
      <c r="G35" s="12">
        <f t="shared" ca="1" si="0"/>
        <v>2.3589041095890413</v>
      </c>
      <c r="H35" s="33">
        <v>-90.011144000000002</v>
      </c>
      <c r="I35" s="33">
        <v>13.740947</v>
      </c>
      <c r="J35" s="15">
        <v>6</v>
      </c>
      <c r="K35" s="15" t="str">
        <f>IF(AND(J35&gt;0,J35&lt;=40),"Litoral",IF(AND(J35&gt;40,J35&lt;=100),"Bajo",IF(AND(J35&gt;100,J35&lt;=300),"Medio",IF(AND(J35&gt;300,"Alto"),""))))</f>
        <v>Litoral</v>
      </c>
      <c r="L35" s="15" t="s">
        <v>45</v>
      </c>
      <c r="M35" s="49" t="s">
        <v>146</v>
      </c>
      <c r="N35" s="35" t="s">
        <v>136</v>
      </c>
      <c r="O35" s="18" t="s">
        <v>29</v>
      </c>
      <c r="P35" s="18" t="s">
        <v>29</v>
      </c>
      <c r="Q35" s="18" t="s">
        <v>29</v>
      </c>
      <c r="R35" s="18" t="s">
        <v>29</v>
      </c>
      <c r="S35" s="18" t="s">
        <v>29</v>
      </c>
      <c r="T35" s="18" t="s">
        <v>29</v>
      </c>
      <c r="U35" s="18" t="s">
        <v>30</v>
      </c>
      <c r="V35" s="18" t="s">
        <v>30</v>
      </c>
    </row>
    <row r="36" spans="1:22" x14ac:dyDescent="0.25">
      <c r="A36" s="8">
        <v>35</v>
      </c>
      <c r="B36" s="30" t="s">
        <v>147</v>
      </c>
      <c r="C36" s="15" t="s">
        <v>148</v>
      </c>
      <c r="D36" s="10" t="s">
        <v>24</v>
      </c>
      <c r="E36" s="30" t="s">
        <v>25</v>
      </c>
      <c r="F36" s="31">
        <v>43992</v>
      </c>
      <c r="G36" s="12">
        <f t="shared" ca="1" si="0"/>
        <v>2.3589041095890413</v>
      </c>
      <c r="H36" s="33">
        <v>-89.454151999999993</v>
      </c>
      <c r="I36" s="33">
        <v>13.756581000000001</v>
      </c>
      <c r="J36" s="15">
        <v>460</v>
      </c>
      <c r="K36" s="15" t="s">
        <v>26</v>
      </c>
      <c r="L36" s="15" t="s">
        <v>26</v>
      </c>
      <c r="M36" s="17" t="s">
        <v>149</v>
      </c>
      <c r="N36" s="35" t="s">
        <v>136</v>
      </c>
      <c r="O36" s="18" t="s">
        <v>29</v>
      </c>
      <c r="P36" s="18" t="s">
        <v>29</v>
      </c>
      <c r="Q36" s="18" t="s">
        <v>29</v>
      </c>
      <c r="R36" s="18" t="s">
        <v>29</v>
      </c>
      <c r="S36" s="18" t="s">
        <v>29</v>
      </c>
      <c r="T36" s="18" t="s">
        <v>29</v>
      </c>
      <c r="U36" s="18" t="s">
        <v>30</v>
      </c>
      <c r="V36" s="18" t="s">
        <v>30</v>
      </c>
    </row>
    <row r="37" spans="1:22" x14ac:dyDescent="0.25">
      <c r="A37" s="8">
        <v>36</v>
      </c>
      <c r="B37" s="30" t="s">
        <v>150</v>
      </c>
      <c r="C37" s="15" t="s">
        <v>151</v>
      </c>
      <c r="D37" s="10" t="s">
        <v>24</v>
      </c>
      <c r="E37" s="30" t="s">
        <v>25</v>
      </c>
      <c r="F37" s="31">
        <v>43993</v>
      </c>
      <c r="G37" s="12">
        <f t="shared" ca="1" si="0"/>
        <v>2.3561643835616439</v>
      </c>
      <c r="H37" s="33">
        <v>-88.797524999999993</v>
      </c>
      <c r="I37" s="33">
        <v>13.396152799999999</v>
      </c>
      <c r="J37" s="15">
        <v>9</v>
      </c>
      <c r="K37" s="15" t="str">
        <f>IF(AND(J37&gt;0,J37&lt;=40),"Litoral",IF(AND(J37&gt;40,J37&lt;=100),"Bajo",IF(AND(J37&gt;100,J37&lt;=300),"Medio",IF(AND(J37&gt;300,"Alto"),""))))</f>
        <v>Litoral</v>
      </c>
      <c r="L37" s="15" t="s">
        <v>45</v>
      </c>
      <c r="M37" s="17" t="s">
        <v>152</v>
      </c>
      <c r="N37" s="35" t="s">
        <v>136</v>
      </c>
      <c r="O37" s="18" t="s">
        <v>29</v>
      </c>
      <c r="P37" s="18" t="s">
        <v>29</v>
      </c>
      <c r="Q37" s="18" t="s">
        <v>29</v>
      </c>
      <c r="R37" s="18" t="s">
        <v>29</v>
      </c>
      <c r="S37" s="18" t="s">
        <v>29</v>
      </c>
      <c r="T37" s="18" t="s">
        <v>29</v>
      </c>
      <c r="U37" s="18" t="s">
        <v>30</v>
      </c>
      <c r="V37" s="18" t="s">
        <v>30</v>
      </c>
    </row>
    <row r="38" spans="1:22" x14ac:dyDescent="0.25">
      <c r="A38" s="8">
        <v>37</v>
      </c>
      <c r="B38" s="30" t="s">
        <v>153</v>
      </c>
      <c r="C38" s="15" t="s">
        <v>154</v>
      </c>
      <c r="D38" s="10" t="s">
        <v>24</v>
      </c>
      <c r="E38" s="30" t="s">
        <v>160</v>
      </c>
      <c r="F38" s="31">
        <v>44350</v>
      </c>
      <c r="G38" s="12">
        <f t="shared" ca="1" si="0"/>
        <v>1.3780821917808219</v>
      </c>
      <c r="H38" s="33">
        <v>-90.965262999999993</v>
      </c>
      <c r="I38" s="33">
        <v>14.736307999999999</v>
      </c>
      <c r="J38" s="15">
        <v>2285</v>
      </c>
      <c r="K38" s="15" t="e">
        <f>IF(AND(J38&gt;0,J38&lt;=40),"Litoral",IF(AND(J38&gt;40,J38&lt;=100),"Bajo",IF(AND(J38&gt;100,J38&lt;=300),"Medio",IF(AND(J38&gt;300,"Alto"),""))))</f>
        <v>#VALUE!</v>
      </c>
      <c r="L38" s="15" t="s">
        <v>26</v>
      </c>
      <c r="M38" s="35" t="s">
        <v>155</v>
      </c>
      <c r="N38" s="35" t="s">
        <v>156</v>
      </c>
      <c r="O38" s="18" t="s">
        <v>29</v>
      </c>
      <c r="P38" s="18" t="s">
        <v>29</v>
      </c>
      <c r="Q38" s="18" t="s">
        <v>29</v>
      </c>
      <c r="R38" s="18" t="s">
        <v>29</v>
      </c>
      <c r="S38" s="18" t="s">
        <v>29</v>
      </c>
      <c r="T38" s="18" t="s">
        <v>29</v>
      </c>
      <c r="U38" s="18" t="s">
        <v>30</v>
      </c>
      <c r="V38" s="18" t="s">
        <v>30</v>
      </c>
    </row>
    <row r="39" spans="1:22" x14ac:dyDescent="0.25">
      <c r="A39" s="50">
        <v>38</v>
      </c>
      <c r="B39" s="51" t="s">
        <v>157</v>
      </c>
      <c r="C39" s="52" t="s">
        <v>158</v>
      </c>
      <c r="D39" s="10" t="s">
        <v>24</v>
      </c>
      <c r="E39" s="10" t="s">
        <v>25</v>
      </c>
      <c r="F39" s="11">
        <v>44587</v>
      </c>
      <c r="G39" s="12">
        <f t="shared" ca="1" si="0"/>
        <v>0.72876712328767124</v>
      </c>
      <c r="H39" s="13">
        <v>-91.022841</v>
      </c>
      <c r="I39" s="13">
        <v>14.085284</v>
      </c>
      <c r="J39" s="14">
        <v>37</v>
      </c>
      <c r="K39" s="15" t="str">
        <f>IF(AND(J39&gt;0,J39&lt;=40),"Litoral",IF(AND(J39&gt;40,J39&lt;=100),"Bajo",IF(AND(J39&gt;100,J39&lt;=300),"Medio",IF(AND(J39&gt;300,"Alto"),""))))</f>
        <v>Litoral</v>
      </c>
      <c r="L39" s="15" t="str">
        <f>IF(AND(J39&gt;0,J39&lt;=40),"Litoral",IF(AND(J39&gt;40,J39&lt;=100),"Bajo",IF(AND(J39&gt;100,J39&lt;=300),"Medio",IF(AND(J39&gt;301,"Alto"),""))))</f>
        <v>Litoral</v>
      </c>
      <c r="M39" s="16" t="s">
        <v>46</v>
      </c>
      <c r="N39" s="17" t="s">
        <v>159</v>
      </c>
      <c r="O39" s="18" t="s">
        <v>29</v>
      </c>
      <c r="P39" s="18" t="s">
        <v>29</v>
      </c>
      <c r="Q39" s="18" t="s">
        <v>29</v>
      </c>
      <c r="R39" s="18" t="s">
        <v>29</v>
      </c>
      <c r="S39" s="18" t="s">
        <v>29</v>
      </c>
      <c r="T39" s="18" t="s">
        <v>29</v>
      </c>
      <c r="U39" s="18" t="s">
        <v>29</v>
      </c>
      <c r="V39" s="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Arias, Diana Carolina (Alliance Bioversity-CIAT)</dc:creator>
  <cp:lastModifiedBy>Arias, Diana Carolina (Alliance Bioversity-CIAT)</cp:lastModifiedBy>
  <dcterms:created xsi:type="dcterms:W3CDTF">2022-10-14T15:52:55Z</dcterms:created>
  <dcterms:modified xsi:type="dcterms:W3CDTF">2022-10-19T14:47:20Z</dcterms:modified>
</cp:coreProperties>
</file>