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ropbox\PUPPETEER\GitHub\LiquidHandling\"/>
    </mc:Choice>
  </mc:AlternateContent>
  <bookViews>
    <workbookView xWindow="60" yWindow="555" windowWidth="25155" windowHeight="12105"/>
  </bookViews>
  <sheets>
    <sheet name="MoClo Setup Sheet" sheetId="2" r:id="rId1"/>
    <sheet name="Dilutions_PRINT" sheetId="6" r:id="rId2"/>
    <sheet name="Protocol_PRINT" sheetId="1" r:id="rId3"/>
    <sheet name="Comp Cell Calculator" sheetId="11" r:id="rId4"/>
    <sheet name="Reagent Calculator" sheetId="10" r:id="rId5"/>
  </sheets>
  <definedNames>
    <definedName name="_xlnm.Print_Area" localSheetId="2">Protocol_PRINT!$6:$37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24" i="2" l="1"/>
  <c r="S24" i="2"/>
  <c r="T24" i="2"/>
  <c r="U24" i="2"/>
  <c r="V24" i="2"/>
  <c r="W24" i="2"/>
  <c r="P23" i="2"/>
  <c r="S23" i="2"/>
  <c r="T23" i="2"/>
  <c r="U23" i="2"/>
  <c r="V23" i="2"/>
  <c r="W23" i="2"/>
  <c r="P22" i="2"/>
  <c r="S22" i="2"/>
  <c r="T22" i="2"/>
  <c r="U22" i="2"/>
  <c r="V22" i="2"/>
  <c r="W22" i="2"/>
  <c r="P21" i="2"/>
  <c r="S21" i="2"/>
  <c r="T21" i="2"/>
  <c r="U21" i="2"/>
  <c r="V21" i="2"/>
  <c r="W21" i="2"/>
  <c r="P20" i="2"/>
  <c r="S20" i="2"/>
  <c r="T20" i="2"/>
  <c r="U20" i="2"/>
  <c r="V20" i="2"/>
  <c r="W20" i="2"/>
  <c r="P19" i="2"/>
  <c r="S19" i="2"/>
  <c r="T19" i="2"/>
  <c r="U19" i="2"/>
  <c r="V19" i="2"/>
  <c r="W19" i="2"/>
  <c r="P18" i="2"/>
  <c r="S18" i="2"/>
  <c r="T18" i="2"/>
  <c r="U18" i="2"/>
  <c r="V18" i="2"/>
  <c r="W18" i="2"/>
  <c r="P17" i="2"/>
  <c r="S17" i="2"/>
  <c r="T17" i="2"/>
  <c r="U17" i="2"/>
  <c r="V17" i="2"/>
  <c r="W17" i="2"/>
  <c r="P16" i="2"/>
  <c r="S16" i="2"/>
  <c r="T16" i="2"/>
  <c r="U16" i="2"/>
  <c r="V16" i="2"/>
  <c r="W16" i="2"/>
  <c r="P15" i="2"/>
  <c r="S15" i="2"/>
  <c r="T15" i="2"/>
  <c r="U15" i="2"/>
  <c r="V15" i="2"/>
  <c r="W15" i="2"/>
  <c r="P14" i="2"/>
  <c r="S14" i="2"/>
  <c r="T14" i="2"/>
  <c r="U14" i="2"/>
  <c r="V14" i="2"/>
  <c r="W14" i="2"/>
  <c r="P13" i="2"/>
  <c r="S13" i="2"/>
  <c r="T13" i="2"/>
  <c r="U13" i="2"/>
  <c r="V13" i="2"/>
  <c r="W13" i="2"/>
  <c r="P12" i="2"/>
  <c r="S12" i="2"/>
  <c r="T12" i="2"/>
  <c r="U12" i="2"/>
  <c r="V12" i="2"/>
  <c r="W12" i="2"/>
  <c r="P11" i="2"/>
  <c r="S11" i="2"/>
  <c r="T11" i="2"/>
  <c r="U11" i="2"/>
  <c r="V11" i="2"/>
  <c r="W11" i="2"/>
  <c r="P10" i="2"/>
  <c r="S10" i="2"/>
  <c r="T10" i="2"/>
  <c r="U10" i="2"/>
  <c r="V10" i="2"/>
  <c r="W10" i="2"/>
  <c r="E7" i="10"/>
  <c r="E6" i="10"/>
  <c r="E5" i="10"/>
  <c r="E4" i="10"/>
  <c r="E4" i="11"/>
  <c r="K37" i="6"/>
  <c r="BH24" i="2"/>
  <c r="J37" i="6"/>
  <c r="AZ24" i="2"/>
  <c r="BB24" i="2"/>
  <c r="BC24" i="2"/>
  <c r="BD24" i="2"/>
  <c r="BE24" i="2"/>
  <c r="BF24" i="2"/>
  <c r="BG24" i="2"/>
  <c r="I37" i="6"/>
  <c r="H37" i="6"/>
  <c r="G37" i="6"/>
  <c r="E37" i="6"/>
  <c r="AV24" i="2"/>
  <c r="D37" i="6"/>
  <c r="AN24" i="2"/>
  <c r="AP24" i="2"/>
  <c r="AQ24" i="2"/>
  <c r="AR24" i="2"/>
  <c r="AS24" i="2"/>
  <c r="AT24" i="2"/>
  <c r="AU24" i="2"/>
  <c r="C37" i="6"/>
  <c r="B37" i="6"/>
  <c r="A37" i="6"/>
  <c r="K36" i="6"/>
  <c r="BH23" i="2"/>
  <c r="J36" i="6"/>
  <c r="AZ23" i="2"/>
  <c r="BB23" i="2"/>
  <c r="BC23" i="2"/>
  <c r="BD23" i="2"/>
  <c r="BE23" i="2"/>
  <c r="BF23" i="2"/>
  <c r="BG23" i="2"/>
  <c r="I36" i="6"/>
  <c r="H36" i="6"/>
  <c r="G36" i="6"/>
  <c r="E36" i="6"/>
  <c r="AV23" i="2"/>
  <c r="D36" i="6"/>
  <c r="AN23" i="2"/>
  <c r="AP23" i="2"/>
  <c r="AQ23" i="2"/>
  <c r="AR23" i="2"/>
  <c r="AS23" i="2"/>
  <c r="AT23" i="2"/>
  <c r="AU23" i="2"/>
  <c r="C36" i="6"/>
  <c r="B36" i="6"/>
  <c r="A36" i="6"/>
  <c r="K35" i="6"/>
  <c r="BH22" i="2"/>
  <c r="J35" i="6"/>
  <c r="AZ22" i="2"/>
  <c r="BB22" i="2"/>
  <c r="BC22" i="2"/>
  <c r="BD22" i="2"/>
  <c r="BE22" i="2"/>
  <c r="BF22" i="2"/>
  <c r="BG22" i="2"/>
  <c r="I35" i="6"/>
  <c r="H35" i="6"/>
  <c r="G35" i="6"/>
  <c r="E35" i="6"/>
  <c r="AV22" i="2"/>
  <c r="D35" i="6"/>
  <c r="AN22" i="2"/>
  <c r="AP22" i="2"/>
  <c r="AQ22" i="2"/>
  <c r="AR22" i="2"/>
  <c r="AS22" i="2"/>
  <c r="AT22" i="2"/>
  <c r="AU22" i="2"/>
  <c r="C35" i="6"/>
  <c r="B35" i="6"/>
  <c r="A35" i="6"/>
  <c r="K34" i="6"/>
  <c r="BH21" i="2"/>
  <c r="J34" i="6"/>
  <c r="AZ21" i="2"/>
  <c r="BB21" i="2"/>
  <c r="BC21" i="2"/>
  <c r="BD21" i="2"/>
  <c r="BE21" i="2"/>
  <c r="BF21" i="2"/>
  <c r="BG21" i="2"/>
  <c r="I34" i="6"/>
  <c r="H34" i="6"/>
  <c r="G34" i="6"/>
  <c r="E34" i="6"/>
  <c r="AV21" i="2"/>
  <c r="D34" i="6"/>
  <c r="AN21" i="2"/>
  <c r="AP21" i="2"/>
  <c r="AQ21" i="2"/>
  <c r="AR21" i="2"/>
  <c r="AS21" i="2"/>
  <c r="AT21" i="2"/>
  <c r="AU21" i="2"/>
  <c r="C34" i="6"/>
  <c r="B34" i="6"/>
  <c r="A34" i="6"/>
  <c r="K33" i="6"/>
  <c r="BH20" i="2"/>
  <c r="J33" i="6"/>
  <c r="AZ20" i="2"/>
  <c r="BB20" i="2"/>
  <c r="BC20" i="2"/>
  <c r="BD20" i="2"/>
  <c r="BE20" i="2"/>
  <c r="BF20" i="2"/>
  <c r="BG20" i="2"/>
  <c r="I33" i="6"/>
  <c r="H33" i="6"/>
  <c r="G33" i="6"/>
  <c r="E33" i="6"/>
  <c r="AV20" i="2"/>
  <c r="D33" i="6"/>
  <c r="AN20" i="2"/>
  <c r="AP20" i="2"/>
  <c r="AQ20" i="2"/>
  <c r="AR20" i="2"/>
  <c r="AS20" i="2"/>
  <c r="AT20" i="2"/>
  <c r="AU20" i="2"/>
  <c r="C33" i="6"/>
  <c r="B33" i="6"/>
  <c r="A33" i="6"/>
  <c r="K32" i="6"/>
  <c r="BH19" i="2"/>
  <c r="J32" i="6"/>
  <c r="AZ19" i="2"/>
  <c r="BB19" i="2"/>
  <c r="BC19" i="2"/>
  <c r="BD19" i="2"/>
  <c r="BE19" i="2"/>
  <c r="BF19" i="2"/>
  <c r="BG19" i="2"/>
  <c r="I32" i="6"/>
  <c r="H32" i="6"/>
  <c r="G32" i="6"/>
  <c r="E32" i="6"/>
  <c r="AV19" i="2"/>
  <c r="D32" i="6"/>
  <c r="AN19" i="2"/>
  <c r="AP19" i="2"/>
  <c r="AQ19" i="2"/>
  <c r="AR19" i="2"/>
  <c r="AS19" i="2"/>
  <c r="AT19" i="2"/>
  <c r="AU19" i="2"/>
  <c r="C32" i="6"/>
  <c r="B32" i="6"/>
  <c r="A32" i="6"/>
  <c r="K31" i="6"/>
  <c r="BH18" i="2"/>
  <c r="J31" i="6"/>
  <c r="AZ18" i="2"/>
  <c r="BB18" i="2"/>
  <c r="BC18" i="2"/>
  <c r="BD18" i="2"/>
  <c r="BE18" i="2"/>
  <c r="BF18" i="2"/>
  <c r="BG18" i="2"/>
  <c r="I31" i="6"/>
  <c r="H31" i="6"/>
  <c r="G31" i="6"/>
  <c r="E31" i="6"/>
  <c r="AV18" i="2"/>
  <c r="D31" i="6"/>
  <c r="AN18" i="2"/>
  <c r="AP18" i="2"/>
  <c r="AQ18" i="2"/>
  <c r="AR18" i="2"/>
  <c r="AS18" i="2"/>
  <c r="AT18" i="2"/>
  <c r="AU18" i="2"/>
  <c r="C31" i="6"/>
  <c r="B31" i="6"/>
  <c r="A31" i="6"/>
  <c r="K30" i="6"/>
  <c r="BH17" i="2"/>
  <c r="J30" i="6"/>
  <c r="AZ17" i="2"/>
  <c r="BB17" i="2"/>
  <c r="BC17" i="2"/>
  <c r="BD17" i="2"/>
  <c r="BE17" i="2"/>
  <c r="BF17" i="2"/>
  <c r="BG17" i="2"/>
  <c r="I30" i="6"/>
  <c r="H30" i="6"/>
  <c r="G30" i="6"/>
  <c r="E30" i="6"/>
  <c r="AV17" i="2"/>
  <c r="D30" i="6"/>
  <c r="AN17" i="2"/>
  <c r="AP17" i="2"/>
  <c r="AQ17" i="2"/>
  <c r="AR17" i="2"/>
  <c r="AS17" i="2"/>
  <c r="AT17" i="2"/>
  <c r="AU17" i="2"/>
  <c r="C30" i="6"/>
  <c r="B30" i="6"/>
  <c r="A30" i="6"/>
  <c r="K29" i="6"/>
  <c r="BH16" i="2"/>
  <c r="J29" i="6"/>
  <c r="AZ16" i="2"/>
  <c r="BB16" i="2"/>
  <c r="BC16" i="2"/>
  <c r="BD16" i="2"/>
  <c r="BE16" i="2"/>
  <c r="BF16" i="2"/>
  <c r="BG16" i="2"/>
  <c r="I29" i="6"/>
  <c r="H29" i="6"/>
  <c r="G29" i="6"/>
  <c r="E29" i="6"/>
  <c r="AV16" i="2"/>
  <c r="D29" i="6"/>
  <c r="AN16" i="2"/>
  <c r="AP16" i="2"/>
  <c r="AQ16" i="2"/>
  <c r="AR16" i="2"/>
  <c r="AS16" i="2"/>
  <c r="AT16" i="2"/>
  <c r="AU16" i="2"/>
  <c r="C29" i="6"/>
  <c r="B29" i="6"/>
  <c r="A29" i="6"/>
  <c r="K28" i="6"/>
  <c r="BH15" i="2"/>
  <c r="J28" i="6"/>
  <c r="AZ15" i="2"/>
  <c r="BB15" i="2"/>
  <c r="BC15" i="2"/>
  <c r="BD15" i="2"/>
  <c r="BE15" i="2"/>
  <c r="BF15" i="2"/>
  <c r="BG15" i="2"/>
  <c r="I28" i="6"/>
  <c r="H28" i="6"/>
  <c r="G28" i="6"/>
  <c r="E28" i="6"/>
  <c r="AV15" i="2"/>
  <c r="D28" i="6"/>
  <c r="AN15" i="2"/>
  <c r="AP15" i="2"/>
  <c r="AQ15" i="2"/>
  <c r="AR15" i="2"/>
  <c r="AS15" i="2"/>
  <c r="AT15" i="2"/>
  <c r="AU15" i="2"/>
  <c r="C28" i="6"/>
  <c r="B28" i="6"/>
  <c r="A28" i="6"/>
  <c r="K27" i="6"/>
  <c r="BH14" i="2"/>
  <c r="J27" i="6"/>
  <c r="AZ14" i="2"/>
  <c r="BB14" i="2"/>
  <c r="BC14" i="2"/>
  <c r="BD14" i="2"/>
  <c r="BE14" i="2"/>
  <c r="BF14" i="2"/>
  <c r="BG14" i="2"/>
  <c r="I27" i="6"/>
  <c r="H27" i="6"/>
  <c r="G27" i="6"/>
  <c r="E27" i="6"/>
  <c r="AV14" i="2"/>
  <c r="D27" i="6"/>
  <c r="AN14" i="2"/>
  <c r="AP14" i="2"/>
  <c r="AQ14" i="2"/>
  <c r="AR14" i="2"/>
  <c r="AS14" i="2"/>
  <c r="AT14" i="2"/>
  <c r="AU14" i="2"/>
  <c r="C27" i="6"/>
  <c r="B27" i="6"/>
  <c r="A27" i="6"/>
  <c r="K26" i="6"/>
  <c r="BH13" i="2"/>
  <c r="J26" i="6"/>
  <c r="AZ13" i="2"/>
  <c r="BB13" i="2"/>
  <c r="BC13" i="2"/>
  <c r="BD13" i="2"/>
  <c r="BE13" i="2"/>
  <c r="BF13" i="2"/>
  <c r="BG13" i="2"/>
  <c r="I26" i="6"/>
  <c r="H26" i="6"/>
  <c r="G26" i="6"/>
  <c r="E26" i="6"/>
  <c r="AV13" i="2"/>
  <c r="D26" i="6"/>
  <c r="AN13" i="2"/>
  <c r="AP13" i="2"/>
  <c r="AQ13" i="2"/>
  <c r="AR13" i="2"/>
  <c r="AS13" i="2"/>
  <c r="AT13" i="2"/>
  <c r="AU13" i="2"/>
  <c r="C26" i="6"/>
  <c r="B26" i="6"/>
  <c r="A26" i="6"/>
  <c r="K25" i="6"/>
  <c r="BH12" i="2"/>
  <c r="J25" i="6"/>
  <c r="AZ12" i="2"/>
  <c r="BB12" i="2"/>
  <c r="BC12" i="2"/>
  <c r="BD12" i="2"/>
  <c r="BE12" i="2"/>
  <c r="BF12" i="2"/>
  <c r="BG12" i="2"/>
  <c r="I25" i="6"/>
  <c r="H25" i="6"/>
  <c r="G25" i="6"/>
  <c r="E25" i="6"/>
  <c r="AV12" i="2"/>
  <c r="D25" i="6"/>
  <c r="AN12" i="2"/>
  <c r="AP12" i="2"/>
  <c r="AQ12" i="2"/>
  <c r="AR12" i="2"/>
  <c r="AS12" i="2"/>
  <c r="AT12" i="2"/>
  <c r="AU12" i="2"/>
  <c r="C25" i="6"/>
  <c r="B25" i="6"/>
  <c r="A25" i="6"/>
  <c r="K24" i="6"/>
  <c r="BH11" i="2"/>
  <c r="J24" i="6"/>
  <c r="AZ11" i="2"/>
  <c r="BB11" i="2"/>
  <c r="BC11" i="2"/>
  <c r="BD11" i="2"/>
  <c r="BE11" i="2"/>
  <c r="BF11" i="2"/>
  <c r="BG11" i="2"/>
  <c r="I24" i="6"/>
  <c r="H24" i="6"/>
  <c r="G24" i="6"/>
  <c r="E24" i="6"/>
  <c r="AV11" i="2"/>
  <c r="D24" i="6"/>
  <c r="AN11" i="2"/>
  <c r="AP11" i="2"/>
  <c r="AQ11" i="2"/>
  <c r="AR11" i="2"/>
  <c r="AS11" i="2"/>
  <c r="AT11" i="2"/>
  <c r="AU11" i="2"/>
  <c r="C24" i="6"/>
  <c r="B24" i="6"/>
  <c r="A24" i="6"/>
  <c r="K23" i="6"/>
  <c r="BH10" i="2"/>
  <c r="J23" i="6"/>
  <c r="AZ10" i="2"/>
  <c r="BB10" i="2"/>
  <c r="BC10" i="2"/>
  <c r="BD10" i="2"/>
  <c r="BE10" i="2"/>
  <c r="BF10" i="2"/>
  <c r="BG10" i="2"/>
  <c r="I23" i="6"/>
  <c r="H23" i="6"/>
  <c r="G23" i="6"/>
  <c r="E23" i="6"/>
  <c r="AV10" i="2"/>
  <c r="D23" i="6"/>
  <c r="AN10" i="2"/>
  <c r="AP10" i="2"/>
  <c r="AQ10" i="2"/>
  <c r="AR10" i="2"/>
  <c r="AS10" i="2"/>
  <c r="AT10" i="2"/>
  <c r="AU10" i="2"/>
  <c r="C23" i="6"/>
  <c r="B23" i="6"/>
  <c r="A23" i="6"/>
  <c r="K22" i="6"/>
  <c r="BH9" i="2"/>
  <c r="J22" i="6"/>
  <c r="AZ9" i="2"/>
  <c r="BB9" i="2"/>
  <c r="BC9" i="2"/>
  <c r="BD9" i="2"/>
  <c r="BE9" i="2"/>
  <c r="BF9" i="2"/>
  <c r="BG9" i="2"/>
  <c r="I22" i="6"/>
  <c r="H22" i="6"/>
  <c r="G22" i="6"/>
  <c r="E22" i="6"/>
  <c r="AV9" i="2"/>
  <c r="D22" i="6"/>
  <c r="AN9" i="2"/>
  <c r="AP9" i="2"/>
  <c r="AQ9" i="2"/>
  <c r="AR9" i="2"/>
  <c r="AS9" i="2"/>
  <c r="AT9" i="2"/>
  <c r="AU9" i="2"/>
  <c r="C22" i="6"/>
  <c r="B22" i="6"/>
  <c r="A22" i="6"/>
  <c r="Q19" i="6"/>
  <c r="AJ24" i="2"/>
  <c r="P19" i="6"/>
  <c r="AB24" i="2"/>
  <c r="AD24" i="2"/>
  <c r="AE24" i="2"/>
  <c r="AF24" i="2"/>
  <c r="AG24" i="2"/>
  <c r="AH24" i="2"/>
  <c r="AI24" i="2"/>
  <c r="O19" i="6"/>
  <c r="N19" i="6"/>
  <c r="M19" i="6"/>
  <c r="K19" i="6"/>
  <c r="X24" i="2"/>
  <c r="J19" i="6"/>
  <c r="I19" i="6"/>
  <c r="R24" i="2"/>
  <c r="H19" i="6"/>
  <c r="G19" i="6"/>
  <c r="E19" i="6"/>
  <c r="L24" i="2"/>
  <c r="D19" i="6"/>
  <c r="D24" i="2"/>
  <c r="F24" i="2"/>
  <c r="G24" i="2"/>
  <c r="H24" i="2"/>
  <c r="I24" i="2"/>
  <c r="J24" i="2"/>
  <c r="K24" i="2"/>
  <c r="C19" i="6"/>
  <c r="B19" i="6"/>
  <c r="A19" i="6"/>
  <c r="Q18" i="6"/>
  <c r="AJ23" i="2"/>
  <c r="P18" i="6"/>
  <c r="AB23" i="2"/>
  <c r="AD23" i="2"/>
  <c r="AE23" i="2"/>
  <c r="AF23" i="2"/>
  <c r="AG23" i="2"/>
  <c r="AH23" i="2"/>
  <c r="AI23" i="2"/>
  <c r="O18" i="6"/>
  <c r="N18" i="6"/>
  <c r="M18" i="6"/>
  <c r="K18" i="6"/>
  <c r="X23" i="2"/>
  <c r="J18" i="6"/>
  <c r="I18" i="6"/>
  <c r="R23" i="2"/>
  <c r="H18" i="6"/>
  <c r="G18" i="6"/>
  <c r="E18" i="6"/>
  <c r="L23" i="2"/>
  <c r="D18" i="6"/>
  <c r="D23" i="2"/>
  <c r="F23" i="2"/>
  <c r="G23" i="2"/>
  <c r="H23" i="2"/>
  <c r="I23" i="2"/>
  <c r="J23" i="2"/>
  <c r="K23" i="2"/>
  <c r="C18" i="6"/>
  <c r="B18" i="6"/>
  <c r="A18" i="6"/>
  <c r="Q17" i="6"/>
  <c r="AJ22" i="2"/>
  <c r="P17" i="6"/>
  <c r="AB22" i="2"/>
  <c r="AD22" i="2"/>
  <c r="AE22" i="2"/>
  <c r="AF22" i="2"/>
  <c r="AG22" i="2"/>
  <c r="AH22" i="2"/>
  <c r="AI22" i="2"/>
  <c r="O17" i="6"/>
  <c r="N17" i="6"/>
  <c r="M17" i="6"/>
  <c r="K17" i="6"/>
  <c r="X22" i="2"/>
  <c r="J17" i="6"/>
  <c r="I17" i="6"/>
  <c r="R22" i="2"/>
  <c r="H17" i="6"/>
  <c r="G17" i="6"/>
  <c r="E17" i="6"/>
  <c r="L22" i="2"/>
  <c r="D17" i="6"/>
  <c r="D22" i="2"/>
  <c r="F22" i="2"/>
  <c r="G22" i="2"/>
  <c r="H22" i="2"/>
  <c r="I22" i="2"/>
  <c r="J22" i="2"/>
  <c r="K22" i="2"/>
  <c r="C17" i="6"/>
  <c r="B17" i="6"/>
  <c r="A17" i="6"/>
  <c r="Q16" i="6"/>
  <c r="AJ21" i="2"/>
  <c r="P16" i="6"/>
  <c r="AB21" i="2"/>
  <c r="AD21" i="2"/>
  <c r="AE21" i="2"/>
  <c r="AF21" i="2"/>
  <c r="AG21" i="2"/>
  <c r="AH21" i="2"/>
  <c r="AI21" i="2"/>
  <c r="O16" i="6"/>
  <c r="N16" i="6"/>
  <c r="M16" i="6"/>
  <c r="K16" i="6"/>
  <c r="X21" i="2"/>
  <c r="J16" i="6"/>
  <c r="I16" i="6"/>
  <c r="R21" i="2"/>
  <c r="H16" i="6"/>
  <c r="G16" i="6"/>
  <c r="E16" i="6"/>
  <c r="L21" i="2"/>
  <c r="D16" i="6"/>
  <c r="D21" i="2"/>
  <c r="F21" i="2"/>
  <c r="G21" i="2"/>
  <c r="H21" i="2"/>
  <c r="I21" i="2"/>
  <c r="J21" i="2"/>
  <c r="K21" i="2"/>
  <c r="C16" i="6"/>
  <c r="B16" i="6"/>
  <c r="A16" i="6"/>
  <c r="Q15" i="6"/>
  <c r="AJ20" i="2"/>
  <c r="P15" i="6"/>
  <c r="AB20" i="2"/>
  <c r="AD20" i="2"/>
  <c r="AE20" i="2"/>
  <c r="AF20" i="2"/>
  <c r="AG20" i="2"/>
  <c r="AH20" i="2"/>
  <c r="AI20" i="2"/>
  <c r="O15" i="6"/>
  <c r="N15" i="6"/>
  <c r="M15" i="6"/>
  <c r="K15" i="6"/>
  <c r="X20" i="2"/>
  <c r="J15" i="6"/>
  <c r="I15" i="6"/>
  <c r="R20" i="2"/>
  <c r="H15" i="6"/>
  <c r="G15" i="6"/>
  <c r="E15" i="6"/>
  <c r="L20" i="2"/>
  <c r="D15" i="6"/>
  <c r="D20" i="2"/>
  <c r="F20" i="2"/>
  <c r="G20" i="2"/>
  <c r="H20" i="2"/>
  <c r="I20" i="2"/>
  <c r="J20" i="2"/>
  <c r="K20" i="2"/>
  <c r="C15" i="6"/>
  <c r="B15" i="6"/>
  <c r="A15" i="6"/>
  <c r="Q14" i="6"/>
  <c r="AJ19" i="2"/>
  <c r="P14" i="6"/>
  <c r="AB19" i="2"/>
  <c r="AD19" i="2"/>
  <c r="AE19" i="2"/>
  <c r="AF19" i="2"/>
  <c r="AG19" i="2"/>
  <c r="AH19" i="2"/>
  <c r="AI19" i="2"/>
  <c r="O14" i="6"/>
  <c r="N14" i="6"/>
  <c r="M14" i="6"/>
  <c r="K14" i="6"/>
  <c r="X19" i="2"/>
  <c r="J14" i="6"/>
  <c r="I14" i="6"/>
  <c r="R19" i="2"/>
  <c r="H14" i="6"/>
  <c r="G14" i="6"/>
  <c r="E14" i="6"/>
  <c r="L19" i="2"/>
  <c r="D14" i="6"/>
  <c r="D19" i="2"/>
  <c r="F19" i="2"/>
  <c r="G19" i="2"/>
  <c r="H19" i="2"/>
  <c r="I19" i="2"/>
  <c r="J19" i="2"/>
  <c r="K19" i="2"/>
  <c r="C14" i="6"/>
  <c r="B14" i="6"/>
  <c r="A14" i="6"/>
  <c r="Q13" i="6"/>
  <c r="AJ18" i="2"/>
  <c r="P13" i="6"/>
  <c r="AB18" i="2"/>
  <c r="AD18" i="2"/>
  <c r="AE18" i="2"/>
  <c r="AF18" i="2"/>
  <c r="AG18" i="2"/>
  <c r="AH18" i="2"/>
  <c r="AI18" i="2"/>
  <c r="O13" i="6"/>
  <c r="N13" i="6"/>
  <c r="M13" i="6"/>
  <c r="K13" i="6"/>
  <c r="X18" i="2"/>
  <c r="J13" i="6"/>
  <c r="I13" i="6"/>
  <c r="R18" i="2"/>
  <c r="H13" i="6"/>
  <c r="G13" i="6"/>
  <c r="E13" i="6"/>
  <c r="L18" i="2"/>
  <c r="D13" i="6"/>
  <c r="D18" i="2"/>
  <c r="F18" i="2"/>
  <c r="G18" i="2"/>
  <c r="H18" i="2"/>
  <c r="I18" i="2"/>
  <c r="J18" i="2"/>
  <c r="K18" i="2"/>
  <c r="C13" i="6"/>
  <c r="B13" i="6"/>
  <c r="A13" i="6"/>
  <c r="Q12" i="6"/>
  <c r="AJ17" i="2"/>
  <c r="P12" i="6"/>
  <c r="AB17" i="2"/>
  <c r="AD17" i="2"/>
  <c r="AE17" i="2"/>
  <c r="AF17" i="2"/>
  <c r="AG17" i="2"/>
  <c r="AH17" i="2"/>
  <c r="AI17" i="2"/>
  <c r="O12" i="6"/>
  <c r="N12" i="6"/>
  <c r="M12" i="6"/>
  <c r="K12" i="6"/>
  <c r="X17" i="2"/>
  <c r="J12" i="6"/>
  <c r="I12" i="6"/>
  <c r="R17" i="2"/>
  <c r="H12" i="6"/>
  <c r="G12" i="6"/>
  <c r="E12" i="6"/>
  <c r="L17" i="2"/>
  <c r="D12" i="6"/>
  <c r="D17" i="2"/>
  <c r="F17" i="2"/>
  <c r="G17" i="2"/>
  <c r="H17" i="2"/>
  <c r="I17" i="2"/>
  <c r="J17" i="2"/>
  <c r="K17" i="2"/>
  <c r="C12" i="6"/>
  <c r="B12" i="6"/>
  <c r="A12" i="6"/>
  <c r="Q11" i="6"/>
  <c r="AJ16" i="2"/>
  <c r="P11" i="6"/>
  <c r="AB16" i="2"/>
  <c r="AD16" i="2"/>
  <c r="AE16" i="2"/>
  <c r="AF16" i="2"/>
  <c r="AG16" i="2"/>
  <c r="AH16" i="2"/>
  <c r="AI16" i="2"/>
  <c r="O11" i="6"/>
  <c r="N11" i="6"/>
  <c r="M11" i="6"/>
  <c r="K11" i="6"/>
  <c r="X16" i="2"/>
  <c r="J11" i="6"/>
  <c r="I11" i="6"/>
  <c r="R16" i="2"/>
  <c r="H11" i="6"/>
  <c r="G11" i="6"/>
  <c r="E11" i="6"/>
  <c r="L16" i="2"/>
  <c r="D11" i="6"/>
  <c r="D16" i="2"/>
  <c r="F16" i="2"/>
  <c r="G16" i="2"/>
  <c r="H16" i="2"/>
  <c r="I16" i="2"/>
  <c r="J16" i="2"/>
  <c r="K16" i="2"/>
  <c r="C11" i="6"/>
  <c r="B11" i="6"/>
  <c r="A11" i="6"/>
  <c r="Q10" i="6"/>
  <c r="AJ15" i="2"/>
  <c r="P10" i="6"/>
  <c r="AB15" i="2"/>
  <c r="AD15" i="2"/>
  <c r="AE15" i="2"/>
  <c r="AF15" i="2"/>
  <c r="AG15" i="2"/>
  <c r="AH15" i="2"/>
  <c r="AI15" i="2"/>
  <c r="O10" i="6"/>
  <c r="N10" i="6"/>
  <c r="M10" i="6"/>
  <c r="K10" i="6"/>
  <c r="X15" i="2"/>
  <c r="J10" i="6"/>
  <c r="I10" i="6"/>
  <c r="R15" i="2"/>
  <c r="H10" i="6"/>
  <c r="G10" i="6"/>
  <c r="E10" i="6"/>
  <c r="L15" i="2"/>
  <c r="D10" i="6"/>
  <c r="D15" i="2"/>
  <c r="F15" i="2"/>
  <c r="G15" i="2"/>
  <c r="H15" i="2"/>
  <c r="I15" i="2"/>
  <c r="J15" i="2"/>
  <c r="K15" i="2"/>
  <c r="C10" i="6"/>
  <c r="B10" i="6"/>
  <c r="A10" i="6"/>
  <c r="Q9" i="6"/>
  <c r="AJ14" i="2"/>
  <c r="P9" i="6"/>
  <c r="AB14" i="2"/>
  <c r="AD14" i="2"/>
  <c r="AE14" i="2"/>
  <c r="AF14" i="2"/>
  <c r="AG14" i="2"/>
  <c r="AH14" i="2"/>
  <c r="AI14" i="2"/>
  <c r="O9" i="6"/>
  <c r="N9" i="6"/>
  <c r="M9" i="6"/>
  <c r="K9" i="6"/>
  <c r="X14" i="2"/>
  <c r="J9" i="6"/>
  <c r="I9" i="6"/>
  <c r="R14" i="2"/>
  <c r="H9" i="6"/>
  <c r="G9" i="6"/>
  <c r="E9" i="6"/>
  <c r="L14" i="2"/>
  <c r="D9" i="6"/>
  <c r="D14" i="2"/>
  <c r="F14" i="2"/>
  <c r="G14" i="2"/>
  <c r="H14" i="2"/>
  <c r="I14" i="2"/>
  <c r="J14" i="2"/>
  <c r="K14" i="2"/>
  <c r="C9" i="6"/>
  <c r="B9" i="6"/>
  <c r="A9" i="6"/>
  <c r="Q8" i="6"/>
  <c r="AJ13" i="2"/>
  <c r="P8" i="6"/>
  <c r="AB13" i="2"/>
  <c r="AD13" i="2"/>
  <c r="AE13" i="2"/>
  <c r="AF13" i="2"/>
  <c r="AG13" i="2"/>
  <c r="AH13" i="2"/>
  <c r="AI13" i="2"/>
  <c r="O8" i="6"/>
  <c r="N8" i="6"/>
  <c r="M8" i="6"/>
  <c r="K8" i="6"/>
  <c r="X13" i="2"/>
  <c r="J8" i="6"/>
  <c r="I8" i="6"/>
  <c r="R13" i="2"/>
  <c r="H8" i="6"/>
  <c r="G8" i="6"/>
  <c r="E8" i="6"/>
  <c r="L13" i="2"/>
  <c r="D8" i="6"/>
  <c r="D13" i="2"/>
  <c r="F13" i="2"/>
  <c r="G13" i="2"/>
  <c r="H13" i="2"/>
  <c r="I13" i="2"/>
  <c r="J13" i="2"/>
  <c r="K13" i="2"/>
  <c r="C8" i="6"/>
  <c r="B8" i="6"/>
  <c r="A8" i="6"/>
  <c r="Q7" i="6"/>
  <c r="AJ12" i="2"/>
  <c r="P7" i="6"/>
  <c r="AB12" i="2"/>
  <c r="AD12" i="2"/>
  <c r="AE12" i="2"/>
  <c r="AF12" i="2"/>
  <c r="AG12" i="2"/>
  <c r="AH12" i="2"/>
  <c r="AI12" i="2"/>
  <c r="O7" i="6"/>
  <c r="N7" i="6"/>
  <c r="M7" i="6"/>
  <c r="K7" i="6"/>
  <c r="X12" i="2"/>
  <c r="J7" i="6"/>
  <c r="I7" i="6"/>
  <c r="R12" i="2"/>
  <c r="H7" i="6"/>
  <c r="G7" i="6"/>
  <c r="E7" i="6"/>
  <c r="L12" i="2"/>
  <c r="D7" i="6"/>
  <c r="D12" i="2"/>
  <c r="F12" i="2"/>
  <c r="G12" i="2"/>
  <c r="H12" i="2"/>
  <c r="I12" i="2"/>
  <c r="J12" i="2"/>
  <c r="K12" i="2"/>
  <c r="C7" i="6"/>
  <c r="B7" i="6"/>
  <c r="A7" i="6"/>
  <c r="Q6" i="6"/>
  <c r="AJ11" i="2"/>
  <c r="P6" i="6"/>
  <c r="AB11" i="2"/>
  <c r="AD11" i="2"/>
  <c r="AE11" i="2"/>
  <c r="AF11" i="2"/>
  <c r="AG11" i="2"/>
  <c r="AH11" i="2"/>
  <c r="AI11" i="2"/>
  <c r="O6" i="6"/>
  <c r="N6" i="6"/>
  <c r="M6" i="6"/>
  <c r="K6" i="6"/>
  <c r="X11" i="2"/>
  <c r="J6" i="6"/>
  <c r="I6" i="6"/>
  <c r="R11" i="2"/>
  <c r="H6" i="6"/>
  <c r="G6" i="6"/>
  <c r="E6" i="6"/>
  <c r="L11" i="2"/>
  <c r="D6" i="6"/>
  <c r="D11" i="2"/>
  <c r="F11" i="2"/>
  <c r="G11" i="2"/>
  <c r="H11" i="2"/>
  <c r="I11" i="2"/>
  <c r="J11" i="2"/>
  <c r="K11" i="2"/>
  <c r="C6" i="6"/>
  <c r="B6" i="6"/>
  <c r="A6" i="6"/>
  <c r="Q5" i="6"/>
  <c r="AJ10" i="2"/>
  <c r="P5" i="6"/>
  <c r="AB10" i="2"/>
  <c r="AD10" i="2"/>
  <c r="AE10" i="2"/>
  <c r="AF10" i="2"/>
  <c r="AG10" i="2"/>
  <c r="AH10" i="2"/>
  <c r="AI10" i="2"/>
  <c r="O5" i="6"/>
  <c r="N5" i="6"/>
  <c r="M5" i="6"/>
  <c r="K5" i="6"/>
  <c r="X10" i="2"/>
  <c r="J5" i="6"/>
  <c r="I5" i="6"/>
  <c r="R10" i="2"/>
  <c r="H5" i="6"/>
  <c r="G5" i="6"/>
  <c r="E5" i="6"/>
  <c r="L10" i="2"/>
  <c r="D5" i="6"/>
  <c r="D10" i="2"/>
  <c r="F10" i="2"/>
  <c r="G10" i="2"/>
  <c r="H10" i="2"/>
  <c r="I10" i="2"/>
  <c r="J10" i="2"/>
  <c r="K10" i="2"/>
  <c r="C5" i="6"/>
  <c r="B5" i="6"/>
  <c r="A5" i="6"/>
  <c r="Q4" i="6"/>
  <c r="AJ9" i="2"/>
  <c r="P4" i="6"/>
  <c r="AB9" i="2"/>
  <c r="AD9" i="2"/>
  <c r="AE9" i="2"/>
  <c r="AF9" i="2"/>
  <c r="AG9" i="2"/>
  <c r="AH9" i="2"/>
  <c r="AI9" i="2"/>
  <c r="O4" i="6"/>
  <c r="N4" i="6"/>
  <c r="M4" i="6"/>
  <c r="K4" i="6"/>
  <c r="X9" i="2"/>
  <c r="J4" i="6"/>
  <c r="P9" i="2"/>
  <c r="R9" i="2"/>
  <c r="S9" i="2"/>
  <c r="T9" i="2"/>
  <c r="U9" i="2"/>
  <c r="V9" i="2"/>
  <c r="W9" i="2"/>
  <c r="I4" i="6"/>
  <c r="H4" i="6"/>
  <c r="G4" i="6"/>
  <c r="E4" i="6"/>
  <c r="L9" i="2"/>
  <c r="D4" i="6"/>
  <c r="D9" i="2"/>
  <c r="F9" i="2"/>
  <c r="G9" i="2"/>
  <c r="H9" i="2"/>
  <c r="I9" i="2"/>
  <c r="J9" i="2"/>
  <c r="K9" i="2"/>
  <c r="C4" i="6"/>
  <c r="B4" i="6"/>
  <c r="A4" i="6"/>
  <c r="M8" i="1"/>
  <c r="F31" i="1"/>
  <c r="M9" i="1"/>
  <c r="F32" i="1"/>
  <c r="M10" i="1"/>
  <c r="F33" i="1"/>
  <c r="M11" i="1"/>
  <c r="F34" i="1"/>
  <c r="M22" i="1"/>
  <c r="N22" i="1"/>
  <c r="O22" i="1"/>
  <c r="P22" i="1"/>
  <c r="Q22" i="1"/>
  <c r="U22" i="1"/>
  <c r="M21" i="1"/>
  <c r="N21" i="1"/>
  <c r="O21" i="1"/>
  <c r="P21" i="1"/>
  <c r="Q21" i="1"/>
  <c r="U21" i="1"/>
  <c r="M20" i="1"/>
  <c r="N20" i="1"/>
  <c r="O20" i="1"/>
  <c r="P20" i="1"/>
  <c r="Q20" i="1"/>
  <c r="U20" i="1"/>
  <c r="M19" i="1"/>
  <c r="N19" i="1"/>
  <c r="O19" i="1"/>
  <c r="P19" i="1"/>
  <c r="Q19" i="1"/>
  <c r="U19" i="1"/>
  <c r="M18" i="1"/>
  <c r="N18" i="1"/>
  <c r="O18" i="1"/>
  <c r="P18" i="1"/>
  <c r="Q18" i="1"/>
  <c r="U18" i="1"/>
  <c r="M17" i="1"/>
  <c r="N17" i="1"/>
  <c r="O17" i="1"/>
  <c r="P17" i="1"/>
  <c r="Q17" i="1"/>
  <c r="U17" i="1"/>
  <c r="M16" i="1"/>
  <c r="N16" i="1"/>
  <c r="O16" i="1"/>
  <c r="P16" i="1"/>
  <c r="Q16" i="1"/>
  <c r="U16" i="1"/>
  <c r="M15" i="1"/>
  <c r="N15" i="1"/>
  <c r="O15" i="1"/>
  <c r="P15" i="1"/>
  <c r="Q15" i="1"/>
  <c r="U15" i="1"/>
  <c r="M14" i="1"/>
  <c r="N14" i="1"/>
  <c r="O14" i="1"/>
  <c r="P14" i="1"/>
  <c r="Q14" i="1"/>
  <c r="U14" i="1"/>
  <c r="M13" i="1"/>
  <c r="N13" i="1"/>
  <c r="O13" i="1"/>
  <c r="P13" i="1"/>
  <c r="Q13" i="1"/>
  <c r="U13" i="1"/>
  <c r="M12" i="1"/>
  <c r="N12" i="1"/>
  <c r="O12" i="1"/>
  <c r="P12" i="1"/>
  <c r="Q12" i="1"/>
  <c r="U12" i="1"/>
  <c r="N11" i="1"/>
  <c r="O11" i="1"/>
  <c r="P11" i="1"/>
  <c r="Q11" i="1"/>
  <c r="U11" i="1"/>
  <c r="N10" i="1"/>
  <c r="O10" i="1"/>
  <c r="P10" i="1"/>
  <c r="Q10" i="1"/>
  <c r="U10" i="1"/>
  <c r="N8" i="1"/>
  <c r="O8" i="1"/>
  <c r="P8" i="1"/>
  <c r="Q8" i="1"/>
  <c r="U8" i="1"/>
  <c r="M7" i="1"/>
  <c r="N7" i="1"/>
  <c r="O7" i="1"/>
  <c r="P7" i="1"/>
  <c r="Q7" i="1"/>
  <c r="U7" i="1"/>
  <c r="N9" i="1"/>
  <c r="O9" i="1"/>
  <c r="P9" i="1"/>
  <c r="Q9" i="1"/>
  <c r="U9" i="1"/>
  <c r="BJ24" i="2"/>
  <c r="BJ23" i="2"/>
  <c r="BJ22" i="2"/>
  <c r="BJ21" i="2"/>
  <c r="BJ20" i="2"/>
  <c r="BJ19" i="2"/>
  <c r="BJ18" i="2"/>
  <c r="BJ17" i="2"/>
  <c r="BJ16" i="2"/>
  <c r="BJ15" i="2"/>
  <c r="K22" i="1"/>
  <c r="J22" i="1"/>
  <c r="I22" i="1"/>
  <c r="H22" i="1"/>
  <c r="G22" i="1"/>
  <c r="K21" i="1"/>
  <c r="J21" i="1"/>
  <c r="I21" i="1"/>
  <c r="H21" i="1"/>
  <c r="G21" i="1"/>
  <c r="K20" i="1"/>
  <c r="J20" i="1"/>
  <c r="I20" i="1"/>
  <c r="H20" i="1"/>
  <c r="G20" i="1"/>
  <c r="K19" i="1"/>
  <c r="J19" i="1"/>
  <c r="I19" i="1"/>
  <c r="H19" i="1"/>
  <c r="G19" i="1"/>
  <c r="K18" i="1"/>
  <c r="J18" i="1"/>
  <c r="I18" i="1"/>
  <c r="H18" i="1"/>
  <c r="G18" i="1"/>
  <c r="K17" i="1"/>
  <c r="J17" i="1"/>
  <c r="I17" i="1"/>
  <c r="H17" i="1"/>
  <c r="G17" i="1"/>
  <c r="K16" i="1"/>
  <c r="J16" i="1"/>
  <c r="I16" i="1"/>
  <c r="H16" i="1"/>
  <c r="G16" i="1"/>
  <c r="K15" i="1"/>
  <c r="J15" i="1"/>
  <c r="I15" i="1"/>
  <c r="H15" i="1"/>
  <c r="G15" i="1"/>
  <c r="K14" i="1"/>
  <c r="J14" i="1"/>
  <c r="I14" i="1"/>
  <c r="H14" i="1"/>
  <c r="G14" i="1"/>
  <c r="K13" i="1"/>
  <c r="J13" i="1"/>
  <c r="I13" i="1"/>
  <c r="H13" i="1"/>
  <c r="G13" i="1"/>
  <c r="F30" i="1"/>
  <c r="F27" i="1"/>
  <c r="F28" i="1"/>
  <c r="G28" i="1"/>
  <c r="F26" i="1"/>
  <c r="G33" i="1"/>
  <c r="G34" i="1"/>
  <c r="G26" i="1"/>
  <c r="G27" i="1"/>
  <c r="G30" i="1"/>
  <c r="G12" i="1"/>
  <c r="H12" i="1"/>
  <c r="I12" i="1"/>
  <c r="J12" i="1"/>
  <c r="K12" i="1"/>
  <c r="G9" i="1"/>
  <c r="H9" i="1"/>
  <c r="I9" i="1"/>
  <c r="J9" i="1"/>
  <c r="K9" i="1"/>
  <c r="G10" i="1"/>
  <c r="H10" i="1"/>
  <c r="I10" i="1"/>
  <c r="J10" i="1"/>
  <c r="K10" i="1"/>
  <c r="G11" i="1"/>
  <c r="H11" i="1"/>
  <c r="I11" i="1"/>
  <c r="J11" i="1"/>
  <c r="K11" i="1"/>
  <c r="G8" i="1"/>
  <c r="H8" i="1"/>
  <c r="I8" i="1"/>
  <c r="J8" i="1"/>
  <c r="K8" i="1"/>
  <c r="H7" i="1"/>
  <c r="I7" i="1"/>
  <c r="J7" i="1"/>
  <c r="K7" i="1"/>
  <c r="G7" i="1"/>
  <c r="BJ14" i="2"/>
  <c r="BJ12" i="2"/>
  <c r="G32" i="1"/>
  <c r="F29" i="1"/>
  <c r="BJ10" i="2"/>
  <c r="BJ13" i="2"/>
  <c r="BJ11" i="2"/>
  <c r="BJ9" i="2"/>
  <c r="G31" i="1"/>
  <c r="G29" i="1"/>
  <c r="G35" i="1"/>
  <c r="H35" i="1"/>
  <c r="F35" i="1"/>
</calcChain>
</file>

<file path=xl/sharedStrings.xml><?xml version="1.0" encoding="utf-8"?>
<sst xmlns="http://schemas.openxmlformats.org/spreadsheetml/2006/main" count="174" uniqueCount="84">
  <si>
    <t>Tube Label</t>
  </si>
  <si>
    <t>µL Water</t>
  </si>
  <si>
    <t>Size (bp)</t>
  </si>
  <si>
    <t>Total Volume</t>
  </si>
  <si>
    <r>
      <t>Use in transformation or store at -20</t>
    </r>
    <r>
      <rPr>
        <sz val="10"/>
        <color theme="1"/>
        <rFont val="Calibri"/>
        <family val="2"/>
      </rPr>
      <t>°C until use</t>
    </r>
  </si>
  <si>
    <t>Water</t>
  </si>
  <si>
    <t>Conc. (ng/ul)</t>
  </si>
  <si>
    <t>Conc. (ug/ul)</t>
  </si>
  <si>
    <t>37°C</t>
  </si>
  <si>
    <t>5 minutes</t>
  </si>
  <si>
    <t>50°C</t>
  </si>
  <si>
    <t>80°C</t>
  </si>
  <si>
    <t>10 minutes</t>
  </si>
  <si>
    <t xml:space="preserve"> </t>
  </si>
  <si>
    <t>10x Ligase Buffer</t>
  </si>
  <si>
    <t>1/N where N is base pairs</t>
  </si>
  <si>
    <t>DNA to add</t>
  </si>
  <si>
    <t>pMol DNA/uL</t>
  </si>
  <si>
    <t xml:space="preserve">fmol DNA/uL </t>
  </si>
  <si>
    <t>Molecular Weight of a Base Pair</t>
  </si>
  <si>
    <t>DV</t>
  </si>
  <si>
    <t xml:space="preserve">MoClo </t>
  </si>
  <si>
    <t>fmol DNA</t>
  </si>
  <si>
    <t>Master Mix</t>
  </si>
  <si>
    <t># Samples</t>
  </si>
  <si>
    <t>1.5 minutes</t>
  </si>
  <si>
    <t>16°C</t>
  </si>
  <si>
    <t>3 minutes</t>
  </si>
  <si>
    <t>Part 1</t>
  </si>
  <si>
    <t>4°C</t>
  </si>
  <si>
    <t>hold</t>
  </si>
  <si>
    <t>Part 2</t>
  </si>
  <si>
    <t>Part 3</t>
  </si>
  <si>
    <t>Part 4</t>
  </si>
  <si>
    <t>Total volume</t>
  </si>
  <si>
    <t>Volume per Rxn</t>
  </si>
  <si>
    <t>***BsaI (10 U/uL) - for Level 1</t>
  </si>
  <si>
    <t>***BbsI (BpiI) (5 U/uL) - for Level 0 and 2</t>
  </si>
  <si>
    <t xml:space="preserve">Part 3 </t>
  </si>
  <si>
    <t>MoClo Level</t>
  </si>
  <si>
    <t>Vol. Part 1</t>
  </si>
  <si>
    <t>Vol. Part 2</t>
  </si>
  <si>
    <t>Vol. Part 3</t>
  </si>
  <si>
    <t>Vol. Part 4</t>
  </si>
  <si>
    <t>Vol. DV</t>
  </si>
  <si>
    <t>BbsI or BpiI</t>
  </si>
  <si>
    <t>uL to get 40 fmol</t>
  </si>
  <si>
    <t>Volume of Parts and DV</t>
  </si>
  <si>
    <r>
      <t xml:space="preserve">IMPORTANT: </t>
    </r>
    <r>
      <rPr>
        <sz val="11"/>
        <color theme="1"/>
        <rFont val="Calibri"/>
        <family val="2"/>
        <scheme val="minor"/>
      </rPr>
      <t xml:space="preserve">When calculating fmol of DNA, the volume of DNA to add to reaction is also calculated. In final column, the sum is shown. This must be less than 15 </t>
    </r>
    <r>
      <rPr>
        <sz val="11"/>
        <color theme="1"/>
        <rFont val="Calibri"/>
        <family val="2"/>
      </rPr>
      <t>µL</t>
    </r>
    <r>
      <rPr>
        <sz val="11"/>
        <color theme="1"/>
        <rFont val="Calibri"/>
        <family val="2"/>
        <scheme val="minor"/>
      </rPr>
      <t>.</t>
    </r>
  </si>
  <si>
    <t>If the total volume is correct, the last cell will turn green.</t>
  </si>
  <si>
    <t>If the total volume is too high, the last cell will turn red. You must manipulate the fmol column until the volume is correct.</t>
  </si>
  <si>
    <t>Vol Enz</t>
  </si>
  <si>
    <t>*Values are set based on first reaction</t>
  </si>
  <si>
    <t>Vol. *</t>
  </si>
  <si>
    <t>Ligase buffer</t>
  </si>
  <si>
    <t>T4 Ligase</t>
  </si>
  <si>
    <t>Rest Enz</t>
  </si>
  <si>
    <t>Note: Only include Parts and/or DVs that are common in all of your reactions in your Master Mix</t>
  </si>
  <si>
    <t>MoClo Level 1 and 2 Setup Sheet</t>
  </si>
  <si>
    <r>
      <t xml:space="preserve">Dilutions Sheet: </t>
    </r>
    <r>
      <rPr>
        <sz val="10"/>
        <color theme="1"/>
        <rFont val="Calibri"/>
        <family val="2"/>
        <scheme val="minor"/>
      </rPr>
      <t>Print out only if you need to dilute DNA</t>
    </r>
  </si>
  <si>
    <t>uL to get 20 fmol</t>
  </si>
  <si>
    <t>BbsI</t>
  </si>
  <si>
    <t>_AE</t>
  </si>
  <si>
    <t>_EF</t>
  </si>
  <si>
    <t>_FG</t>
  </si>
  <si>
    <t>_GH</t>
  </si>
  <si>
    <t>Date</t>
  </si>
  <si>
    <t>Construct Number</t>
  </si>
  <si>
    <t>1</t>
  </si>
  <si>
    <t>7</t>
  </si>
  <si>
    <t>13</t>
  </si>
  <si>
    <t>Buffer to add</t>
  </si>
  <si>
    <t>DNA Ligase</t>
  </si>
  <si>
    <r>
      <t xml:space="preserve">Directions: </t>
    </r>
    <r>
      <rPr>
        <sz val="11"/>
        <color theme="1"/>
        <rFont val="Calibri"/>
        <family val="2"/>
        <scheme val="minor"/>
      </rPr>
      <t>Users fill in the</t>
    </r>
    <r>
      <rPr>
        <sz val="11"/>
        <color theme="0" tint="-0.499984740745262"/>
        <rFont val="Calibri"/>
        <family val="2"/>
        <scheme val="minor"/>
      </rPr>
      <t xml:space="preserve"> Gray</t>
    </r>
    <r>
      <rPr>
        <sz val="11"/>
        <color theme="1"/>
        <rFont val="Calibri"/>
        <family val="2"/>
        <scheme val="minor"/>
      </rPr>
      <t xml:space="preserve"> and </t>
    </r>
    <r>
      <rPr>
        <sz val="11"/>
        <color rgb="FF00B050"/>
        <rFont val="Calibri"/>
        <family val="2"/>
        <scheme val="minor"/>
      </rPr>
      <t>Green</t>
    </r>
    <r>
      <rPr>
        <sz val="11"/>
        <color theme="1"/>
        <rFont val="Calibri"/>
        <family val="2"/>
        <scheme val="minor"/>
      </rPr>
      <t xml:space="preserve"> boxes. The Dilutions and Protocol sheets will automatically be filled in from this sheet.</t>
    </r>
  </si>
  <si>
    <r>
      <t>µg × pmol/660 pg × 10</t>
    </r>
    <r>
      <rPr>
        <b/>
        <vertAlign val="superscript"/>
        <sz val="9"/>
        <color rgb="FF000000"/>
        <rFont val="Calibri"/>
        <family val="2"/>
        <scheme val="minor"/>
      </rPr>
      <t>6</t>
    </r>
    <r>
      <rPr>
        <sz val="9"/>
        <color rgb="FF000000"/>
        <rFont val="Calibri"/>
        <family val="2"/>
        <scheme val="minor"/>
      </rPr>
      <t>pg/1 µg x 1/N = pmol DNA where N is the number of nucleotides and 330 pg/pmol is the average MW of a nucleotide (660 per base pair)</t>
    </r>
  </si>
  <si>
    <t>x 25 cycles</t>
  </si>
  <si>
    <t>Cycling Conditions</t>
  </si>
  <si>
    <t>Total Number of Reactions:</t>
  </si>
  <si>
    <t>Enter total number of samples to be transformed to calculate volume of competent cells needed:</t>
  </si>
  <si>
    <t>Volume of competent cells needed (uL):</t>
  </si>
  <si>
    <t>10x T4 Ligase Buffer</t>
  </si>
  <si>
    <t>BbsI Enzyme</t>
  </si>
  <si>
    <t>T4 DNA Ligase</t>
  </si>
  <si>
    <t>Enter total number of MoClo samples to calculate volume of individual reagents needed: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</si>
</sst>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00"/>
    <numFmt numFmtId="166" formatCode="0.00_);\(0.00\)"/>
  </numFmts>
  <fonts count="19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0"/>
      <color theme="1"/>
      <name val="Calibri"/>
      <family val="2"/>
    </font>
    <font>
      <sz val="11"/>
      <name val="Calibri"/>
      <family val="2"/>
    </font>
    <font>
      <sz val="11"/>
      <name val="Calibri"/>
      <family val="2"/>
      <scheme val="minor"/>
    </font>
    <font>
      <sz val="9"/>
      <color rgb="FF000000"/>
      <name val="Calibri"/>
      <family val="2"/>
      <scheme val="minor"/>
    </font>
    <font>
      <b/>
      <vertAlign val="superscript"/>
      <sz val="9"/>
      <color rgb="FF000000"/>
      <name val="Calibri"/>
      <family val="2"/>
      <scheme val="minor"/>
    </font>
    <font>
      <b/>
      <sz val="10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00B05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</fills>
  <borders count="3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ck">
        <color indexed="64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indexed="64"/>
      </bottom>
      <diagonal/>
    </border>
    <border>
      <left style="medium">
        <color auto="1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auto="1"/>
      </right>
      <top/>
      <bottom style="medium">
        <color indexed="64"/>
      </bottom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/>
      <right style="medium">
        <color indexed="64"/>
      </right>
      <top style="medium">
        <color auto="1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5">
    <xf numFmtId="0" fontId="0" fillId="0" borderId="0" xfId="0"/>
    <xf numFmtId="0" fontId="2" fillId="0" borderId="0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2" fillId="0" borderId="1" xfId="0" applyFont="1" applyBorder="1" applyAlignment="1">
      <alignment vertical="center"/>
    </xf>
    <xf numFmtId="0" fontId="0" fillId="0" borderId="0" xfId="0" applyAlignment="1">
      <alignment vertical="center"/>
    </xf>
    <xf numFmtId="0" fontId="2" fillId="0" borderId="0" xfId="0" applyFont="1" applyBorder="1" applyAlignment="1">
      <alignment vertical="center"/>
    </xf>
    <xf numFmtId="164" fontId="2" fillId="0" borderId="0" xfId="0" applyNumberFormat="1" applyFont="1" applyAlignment="1">
      <alignment vertical="center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164" fontId="2" fillId="0" borderId="0" xfId="0" applyNumberFormat="1" applyFont="1" applyBorder="1" applyAlignment="1">
      <alignment vertical="center"/>
    </xf>
    <xf numFmtId="0" fontId="5" fillId="0" borderId="0" xfId="0" applyFont="1" applyAlignment="1">
      <alignment wrapText="1"/>
    </xf>
    <xf numFmtId="0" fontId="6" fillId="0" borderId="0" xfId="0" applyFont="1"/>
    <xf numFmtId="0" fontId="2" fillId="0" borderId="0" xfId="0" applyFont="1" applyAlignment="1">
      <alignment horizontal="center" vertical="center"/>
    </xf>
    <xf numFmtId="0" fontId="0" fillId="0" borderId="0" xfId="0" applyBorder="1"/>
    <xf numFmtId="0" fontId="0" fillId="0" borderId="0" xfId="0" applyFill="1" applyBorder="1"/>
    <xf numFmtId="0" fontId="2" fillId="0" borderId="0" xfId="0" applyFont="1" applyBorder="1"/>
    <xf numFmtId="0" fontId="2" fillId="0" borderId="0" xfId="0" applyFont="1" applyFill="1" applyBorder="1"/>
    <xf numFmtId="0" fontId="1" fillId="0" borderId="0" xfId="0" applyFont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164" fontId="2" fillId="0" borderId="0" xfId="0" applyNumberFormat="1" applyFont="1" applyFill="1" applyBorder="1" applyAlignment="1">
      <alignment horizontal="center" vertical="center"/>
    </xf>
    <xf numFmtId="164" fontId="2" fillId="0" borderId="0" xfId="0" applyNumberFormat="1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164" fontId="1" fillId="0" borderId="0" xfId="0" applyNumberFormat="1" applyFont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2" fontId="2" fillId="0" borderId="0" xfId="0" applyNumberFormat="1" applyFont="1" applyFill="1" applyBorder="1"/>
    <xf numFmtId="2" fontId="2" fillId="0" borderId="0" xfId="0" applyNumberFormat="1" applyFont="1" applyBorder="1"/>
    <xf numFmtId="0" fontId="10" fillId="0" borderId="0" xfId="0" applyFont="1" applyFill="1" applyBorder="1"/>
    <xf numFmtId="0" fontId="1" fillId="0" borderId="2" xfId="0" applyFont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0" borderId="0" xfId="0" applyFont="1" applyFill="1" applyAlignment="1">
      <alignment horizontal="center" vertical="center"/>
    </xf>
    <xf numFmtId="0" fontId="2" fillId="0" borderId="0" xfId="0" applyFont="1" applyFill="1"/>
    <xf numFmtId="0" fontId="2" fillId="4" borderId="2" xfId="0" applyFont="1" applyFill="1" applyBorder="1"/>
    <xf numFmtId="2" fontId="2" fillId="4" borderId="2" xfId="0" applyNumberFormat="1" applyFont="1" applyFill="1" applyBorder="1"/>
    <xf numFmtId="2" fontId="2" fillId="0" borderId="2" xfId="0" applyNumberFormat="1" applyFont="1" applyFill="1" applyBorder="1"/>
    <xf numFmtId="0" fontId="10" fillId="0" borderId="0" xfId="0" applyFont="1" applyFill="1" applyBorder="1" applyAlignment="1">
      <alignment horizontal="left"/>
    </xf>
    <xf numFmtId="1" fontId="2" fillId="0" borderId="0" xfId="0" applyNumberFormat="1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2" fontId="2" fillId="0" borderId="3" xfId="0" applyNumberFormat="1" applyFont="1" applyFill="1" applyBorder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Fill="1" applyBorder="1" applyAlignment="1">
      <alignment horizontal="center" vertical="center"/>
    </xf>
    <xf numFmtId="164" fontId="1" fillId="0" borderId="0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1" fillId="0" borderId="0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164" fontId="0" fillId="0" borderId="0" xfId="0" applyNumberFormat="1" applyBorder="1"/>
    <xf numFmtId="164" fontId="10" fillId="0" borderId="0" xfId="0" applyNumberFormat="1" applyFont="1" applyFill="1" applyBorder="1" applyAlignment="1">
      <alignment horizontal="left"/>
    </xf>
    <xf numFmtId="164" fontId="0" fillId="0" borderId="0" xfId="0" applyNumberFormat="1" applyFill="1" applyBorder="1"/>
    <xf numFmtId="164" fontId="2" fillId="0" borderId="0" xfId="0" applyNumberFormat="1" applyFont="1" applyBorder="1"/>
    <xf numFmtId="164" fontId="2" fillId="0" borderId="0" xfId="0" applyNumberFormat="1" applyFont="1" applyFill="1" applyBorder="1"/>
    <xf numFmtId="49" fontId="2" fillId="5" borderId="0" xfId="0" applyNumberFormat="1" applyFont="1" applyFill="1" applyBorder="1" applyAlignment="1">
      <alignment horizontal="center" wrapText="1"/>
    </xf>
    <xf numFmtId="2" fontId="2" fillId="5" borderId="0" xfId="0" applyNumberFormat="1" applyFont="1" applyFill="1" applyBorder="1"/>
    <xf numFmtId="165" fontId="2" fillId="5" borderId="0" xfId="0" applyNumberFormat="1" applyFont="1" applyFill="1" applyBorder="1"/>
    <xf numFmtId="1" fontId="2" fillId="5" borderId="0" xfId="0" applyNumberFormat="1" applyFont="1" applyFill="1" applyBorder="1"/>
    <xf numFmtId="164" fontId="2" fillId="5" borderId="0" xfId="0" applyNumberFormat="1" applyFont="1" applyFill="1" applyBorder="1"/>
    <xf numFmtId="0" fontId="2" fillId="5" borderId="0" xfId="0" applyFont="1" applyFill="1" applyBorder="1"/>
    <xf numFmtId="0" fontId="2" fillId="5" borderId="0" xfId="0" applyFont="1" applyFill="1" applyBorder="1" applyAlignment="1">
      <alignment horizontal="left"/>
    </xf>
    <xf numFmtId="0" fontId="2" fillId="0" borderId="2" xfId="0" applyFont="1" applyFill="1" applyBorder="1"/>
    <xf numFmtId="1" fontId="2" fillId="4" borderId="2" xfId="0" applyNumberFormat="1" applyFont="1" applyFill="1" applyBorder="1"/>
    <xf numFmtId="1" fontId="2" fillId="0" borderId="2" xfId="0" applyNumberFormat="1" applyFont="1" applyFill="1" applyBorder="1"/>
    <xf numFmtId="0" fontId="2" fillId="6" borderId="11" xfId="0" applyFont="1" applyFill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164" fontId="2" fillId="6" borderId="12" xfId="0" applyNumberFormat="1" applyFont="1" applyFill="1" applyBorder="1" applyAlignment="1">
      <alignment horizontal="center" vertical="center"/>
    </xf>
    <xf numFmtId="2" fontId="2" fillId="6" borderId="12" xfId="0" applyNumberFormat="1" applyFont="1" applyFill="1" applyBorder="1" applyAlignment="1">
      <alignment horizontal="center" vertical="center"/>
    </xf>
    <xf numFmtId="166" fontId="2" fillId="6" borderId="12" xfId="0" applyNumberFormat="1" applyFont="1" applyFill="1" applyBorder="1" applyAlignment="1">
      <alignment horizontal="center" vertical="center"/>
    </xf>
    <xf numFmtId="2" fontId="2" fillId="6" borderId="13" xfId="0" applyNumberFormat="1" applyFont="1" applyFill="1" applyBorder="1" applyAlignment="1">
      <alignment horizontal="center" vertical="center"/>
    </xf>
    <xf numFmtId="0" fontId="2" fillId="6" borderId="9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164" fontId="2" fillId="6" borderId="2" xfId="0" applyNumberFormat="1" applyFont="1" applyFill="1" applyBorder="1" applyAlignment="1">
      <alignment horizontal="center" vertical="center"/>
    </xf>
    <xf numFmtId="2" fontId="2" fillId="6" borderId="2" xfId="0" applyNumberFormat="1" applyFont="1" applyFill="1" applyBorder="1" applyAlignment="1">
      <alignment horizontal="center" vertical="center"/>
    </xf>
    <xf numFmtId="166" fontId="2" fillId="6" borderId="2" xfId="0" applyNumberFormat="1" applyFont="1" applyFill="1" applyBorder="1" applyAlignment="1">
      <alignment horizontal="center" vertical="center"/>
    </xf>
    <xf numFmtId="2" fontId="2" fillId="6" borderId="14" xfId="0" applyNumberFormat="1" applyFont="1" applyFill="1" applyBorder="1" applyAlignment="1">
      <alignment horizontal="center" vertical="center"/>
    </xf>
    <xf numFmtId="14" fontId="12" fillId="0" borderId="0" xfId="0" applyNumberFormat="1" applyFont="1" applyAlignment="1">
      <alignment horizontal="center" vertical="center"/>
    </xf>
    <xf numFmtId="2" fontId="2" fillId="5" borderId="17" xfId="0" applyNumberFormat="1" applyFont="1" applyFill="1" applyBorder="1"/>
    <xf numFmtId="2" fontId="1" fillId="4" borderId="27" xfId="0" applyNumberFormat="1" applyFont="1" applyFill="1" applyBorder="1" applyAlignment="1">
      <alignment horizontal="center" vertical="center"/>
    </xf>
    <xf numFmtId="0" fontId="1" fillId="2" borderId="28" xfId="0" applyFont="1" applyFill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164" fontId="1" fillId="0" borderId="28" xfId="0" applyNumberFormat="1" applyFont="1" applyFill="1" applyBorder="1" applyAlignment="1">
      <alignment horizontal="center" vertical="center" wrapText="1"/>
    </xf>
    <xf numFmtId="0" fontId="1" fillId="2" borderId="29" xfId="0" applyFont="1" applyFill="1" applyBorder="1" applyAlignment="1">
      <alignment horizontal="center" vertical="center" wrapText="1"/>
    </xf>
    <xf numFmtId="2" fontId="2" fillId="5" borderId="23" xfId="0" applyNumberFormat="1" applyFont="1" applyFill="1" applyBorder="1"/>
    <xf numFmtId="2" fontId="2" fillId="5" borderId="30" xfId="0" applyNumberFormat="1" applyFont="1" applyFill="1" applyBorder="1"/>
    <xf numFmtId="165" fontId="2" fillId="5" borderId="30" xfId="0" applyNumberFormat="1" applyFont="1" applyFill="1" applyBorder="1"/>
    <xf numFmtId="1" fontId="2" fillId="5" borderId="30" xfId="0" applyNumberFormat="1" applyFont="1" applyFill="1" applyBorder="1"/>
    <xf numFmtId="164" fontId="2" fillId="5" borderId="30" xfId="0" applyNumberFormat="1" applyFont="1" applyFill="1" applyBorder="1"/>
    <xf numFmtId="2" fontId="2" fillId="5" borderId="31" xfId="0" applyNumberFormat="1" applyFont="1" applyFill="1" applyBorder="1"/>
    <xf numFmtId="2" fontId="1" fillId="4" borderId="28" xfId="0" applyNumberFormat="1" applyFont="1" applyFill="1" applyBorder="1" applyAlignment="1">
      <alignment horizontal="center" vertical="center"/>
    </xf>
    <xf numFmtId="0" fontId="1" fillId="0" borderId="28" xfId="0" applyFont="1" applyFill="1" applyBorder="1" applyAlignment="1">
      <alignment horizontal="center" vertical="center" wrapText="1"/>
    </xf>
    <xf numFmtId="2" fontId="1" fillId="0" borderId="26" xfId="0" applyNumberFormat="1" applyFont="1" applyBorder="1" applyAlignment="1">
      <alignment horizontal="center" vertical="center" wrapText="1"/>
    </xf>
    <xf numFmtId="0" fontId="2" fillId="5" borderId="32" xfId="0" applyFont="1" applyFill="1" applyBorder="1"/>
    <xf numFmtId="2" fontId="2" fillId="5" borderId="22" xfId="0" applyNumberFormat="1" applyFont="1" applyFill="1" applyBorder="1"/>
    <xf numFmtId="165" fontId="2" fillId="5" borderId="22" xfId="0" applyNumberFormat="1" applyFont="1" applyFill="1" applyBorder="1"/>
    <xf numFmtId="1" fontId="2" fillId="5" borderId="22" xfId="0" applyNumberFormat="1" applyFont="1" applyFill="1" applyBorder="1"/>
    <xf numFmtId="164" fontId="2" fillId="5" borderId="22" xfId="0" applyNumberFormat="1" applyFont="1" applyFill="1" applyBorder="1"/>
    <xf numFmtId="0" fontId="2" fillId="5" borderId="33" xfId="0" applyFont="1" applyFill="1" applyBorder="1"/>
    <xf numFmtId="0" fontId="2" fillId="5" borderId="34" xfId="0" applyFont="1" applyFill="1" applyBorder="1"/>
    <xf numFmtId="2" fontId="2" fillId="5" borderId="24" xfId="0" applyNumberFormat="1" applyFont="1" applyFill="1" applyBorder="1" applyAlignment="1">
      <alignment horizontal="center" wrapText="1"/>
    </xf>
    <xf numFmtId="2" fontId="2" fillId="5" borderId="35" xfId="0" applyNumberFormat="1" applyFont="1" applyFill="1" applyBorder="1" applyAlignment="1">
      <alignment horizontal="center" wrapText="1"/>
    </xf>
    <xf numFmtId="2" fontId="2" fillId="5" borderId="36" xfId="0" applyNumberFormat="1" applyFont="1" applyFill="1" applyBorder="1" applyAlignment="1">
      <alignment horizontal="center" wrapText="1"/>
    </xf>
    <xf numFmtId="0" fontId="2" fillId="0" borderId="0" xfId="0" applyFont="1" applyFill="1" applyBorder="1" applyAlignment="1">
      <alignment horizontal="left"/>
    </xf>
    <xf numFmtId="0" fontId="2" fillId="0" borderId="0" xfId="0" applyFont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1" fillId="0" borderId="26" xfId="0" applyFont="1" applyBorder="1" applyAlignment="1">
      <alignment horizontal="center" vertical="center" wrapText="1"/>
    </xf>
    <xf numFmtId="49" fontId="2" fillId="5" borderId="24" xfId="0" applyNumberFormat="1" applyFont="1" applyFill="1" applyBorder="1" applyAlignment="1">
      <alignment horizontal="center" vertical="center" wrapText="1"/>
    </xf>
    <xf numFmtId="0" fontId="2" fillId="5" borderId="35" xfId="0" applyFont="1" applyFill="1" applyBorder="1" applyAlignment="1">
      <alignment horizontal="center" vertical="center"/>
    </xf>
    <xf numFmtId="49" fontId="2" fillId="5" borderId="35" xfId="0" applyNumberFormat="1" applyFont="1" applyFill="1" applyBorder="1" applyAlignment="1">
      <alignment horizontal="center" vertical="center" wrapText="1"/>
    </xf>
    <xf numFmtId="0" fontId="2" fillId="5" borderId="36" xfId="0" applyFont="1" applyFill="1" applyBorder="1" applyAlignment="1">
      <alignment horizontal="center" vertical="center"/>
    </xf>
    <xf numFmtId="0" fontId="2" fillId="5" borderId="0" xfId="0" applyFont="1" applyFill="1" applyBorder="1" applyAlignment="1">
      <alignment horizontal="center"/>
    </xf>
    <xf numFmtId="2" fontId="2" fillId="5" borderId="0" xfId="0" applyNumberFormat="1" applyFont="1" applyFill="1" applyBorder="1" applyAlignment="1">
      <alignment horizontal="center"/>
    </xf>
    <xf numFmtId="165" fontId="2" fillId="5" borderId="0" xfId="0" applyNumberFormat="1" applyFont="1" applyFill="1" applyBorder="1" applyAlignment="1">
      <alignment horizontal="center"/>
    </xf>
    <xf numFmtId="1" fontId="2" fillId="5" borderId="0" xfId="0" applyNumberFormat="1" applyFont="1" applyFill="1" applyBorder="1" applyAlignment="1">
      <alignment horizontal="center"/>
    </xf>
    <xf numFmtId="164" fontId="2" fillId="5" borderId="0" xfId="0" applyNumberFormat="1" applyFont="1" applyFill="1" applyBorder="1" applyAlignment="1">
      <alignment horizontal="center"/>
    </xf>
    <xf numFmtId="2" fontId="2" fillId="5" borderId="23" xfId="0" applyNumberFormat="1" applyFont="1" applyFill="1" applyBorder="1" applyAlignment="1">
      <alignment horizontal="center"/>
    </xf>
    <xf numFmtId="2" fontId="2" fillId="5" borderId="17" xfId="0" applyNumberFormat="1" applyFont="1" applyFill="1" applyBorder="1" applyAlignment="1">
      <alignment horizontal="center"/>
    </xf>
    <xf numFmtId="0" fontId="2" fillId="5" borderId="34" xfId="0" applyFont="1" applyFill="1" applyBorder="1" applyAlignment="1">
      <alignment horizontal="center"/>
    </xf>
    <xf numFmtId="2" fontId="2" fillId="5" borderId="30" xfId="0" applyNumberFormat="1" applyFont="1" applyFill="1" applyBorder="1" applyAlignment="1">
      <alignment horizontal="center"/>
    </xf>
    <xf numFmtId="165" fontId="2" fillId="5" borderId="30" xfId="0" applyNumberFormat="1" applyFont="1" applyFill="1" applyBorder="1" applyAlignment="1">
      <alignment horizontal="center"/>
    </xf>
    <xf numFmtId="1" fontId="2" fillId="5" borderId="30" xfId="0" applyNumberFormat="1" applyFont="1" applyFill="1" applyBorder="1" applyAlignment="1">
      <alignment horizontal="center"/>
    </xf>
    <xf numFmtId="164" fontId="2" fillId="5" borderId="30" xfId="0" applyNumberFormat="1" applyFont="1" applyFill="1" applyBorder="1" applyAlignment="1">
      <alignment horizontal="center"/>
    </xf>
    <xf numFmtId="2" fontId="2" fillId="5" borderId="31" xfId="0" applyNumberFormat="1" applyFont="1" applyFill="1" applyBorder="1" applyAlignment="1">
      <alignment horizontal="center"/>
    </xf>
    <xf numFmtId="0" fontId="14" fillId="0" borderId="0" xfId="0" applyFont="1" applyAlignment="1">
      <alignment vertical="center"/>
    </xf>
    <xf numFmtId="0" fontId="1" fillId="0" borderId="0" xfId="0" applyFont="1" applyFill="1" applyBorder="1" applyAlignment="1">
      <alignment horizontal="center" vertical="center" wrapText="1"/>
    </xf>
    <xf numFmtId="49" fontId="2" fillId="0" borderId="0" xfId="0" applyNumberFormat="1" applyFont="1" applyFill="1" applyBorder="1" applyAlignment="1">
      <alignment horizontal="center" wrapText="1"/>
    </xf>
    <xf numFmtId="0" fontId="1" fillId="0" borderId="0" xfId="0" applyFont="1" applyFill="1"/>
    <xf numFmtId="0" fontId="10" fillId="0" borderId="0" xfId="0" applyFont="1" applyAlignment="1"/>
    <xf numFmtId="0" fontId="5" fillId="0" borderId="20" xfId="0" applyFont="1" applyBorder="1" applyAlignment="1">
      <alignment wrapText="1"/>
    </xf>
    <xf numFmtId="0" fontId="5" fillId="0" borderId="6" xfId="0" applyFont="1" applyBorder="1" applyAlignment="1">
      <alignment wrapText="1"/>
    </xf>
    <xf numFmtId="0" fontId="5" fillId="4" borderId="5" xfId="0" applyFont="1" applyFill="1" applyBorder="1" applyAlignment="1">
      <alignment wrapText="1"/>
    </xf>
    <xf numFmtId="0" fontId="5" fillId="4" borderId="4" xfId="0" applyFont="1" applyFill="1" applyBorder="1" applyAlignment="1">
      <alignment wrapText="1"/>
    </xf>
    <xf numFmtId="0" fontId="5" fillId="4" borderId="19" xfId="0" applyFont="1" applyFill="1" applyBorder="1" applyAlignment="1">
      <alignment wrapText="1"/>
    </xf>
    <xf numFmtId="0" fontId="18" fillId="0" borderId="18" xfId="0" applyFont="1" applyBorder="1" applyAlignment="1">
      <alignment horizontal="center" vertical="center"/>
    </xf>
    <xf numFmtId="0" fontId="18" fillId="4" borderId="1" xfId="0" applyFont="1" applyFill="1" applyBorder="1" applyAlignment="1">
      <alignment horizontal="center" vertical="center"/>
    </xf>
    <xf numFmtId="0" fontId="18" fillId="7" borderId="1" xfId="0" applyFont="1" applyFill="1" applyBorder="1" applyAlignment="1">
      <alignment horizontal="center" vertical="center"/>
    </xf>
    <xf numFmtId="0" fontId="2" fillId="8" borderId="9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164" fontId="2" fillId="8" borderId="2" xfId="0" applyNumberFormat="1" applyFont="1" applyFill="1" applyBorder="1" applyAlignment="1">
      <alignment horizontal="center" vertical="center"/>
    </xf>
    <xf numFmtId="2" fontId="2" fillId="8" borderId="2" xfId="0" applyNumberFormat="1" applyFont="1" applyFill="1" applyBorder="1" applyAlignment="1">
      <alignment horizontal="center" vertical="center"/>
    </xf>
    <xf numFmtId="166" fontId="2" fillId="8" borderId="2" xfId="0" applyNumberFormat="1" applyFont="1" applyFill="1" applyBorder="1" applyAlignment="1">
      <alignment horizontal="center" vertical="center"/>
    </xf>
    <xf numFmtId="2" fontId="2" fillId="8" borderId="14" xfId="0" applyNumberFormat="1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164" fontId="2" fillId="0" borderId="2" xfId="0" applyNumberFormat="1" applyFont="1" applyFill="1" applyBorder="1" applyAlignment="1">
      <alignment horizontal="center" vertical="center"/>
    </xf>
    <xf numFmtId="2" fontId="2" fillId="0" borderId="2" xfId="0" applyNumberFormat="1" applyFont="1" applyFill="1" applyBorder="1" applyAlignment="1">
      <alignment horizontal="center" vertical="center"/>
    </xf>
    <xf numFmtId="166" fontId="2" fillId="0" borderId="2" xfId="0" applyNumberFormat="1" applyFont="1" applyFill="1" applyBorder="1" applyAlignment="1">
      <alignment horizontal="center" vertical="center"/>
    </xf>
    <xf numFmtId="2" fontId="2" fillId="0" borderId="14" xfId="0" applyNumberFormat="1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wrapText="1"/>
    </xf>
    <xf numFmtId="0" fontId="6" fillId="0" borderId="0" xfId="0" applyFont="1" applyFill="1"/>
    <xf numFmtId="0" fontId="2" fillId="0" borderId="0" xfId="0" applyFont="1" applyFill="1" applyAlignment="1">
      <alignment horizontal="left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164" fontId="2" fillId="0" borderId="15" xfId="0" applyNumberFormat="1" applyFont="1" applyFill="1" applyBorder="1" applyAlignment="1">
      <alignment horizontal="center" vertical="center"/>
    </xf>
    <xf numFmtId="2" fontId="2" fillId="0" borderId="15" xfId="0" applyNumberFormat="1" applyFont="1" applyFill="1" applyBorder="1" applyAlignment="1">
      <alignment horizontal="center" vertical="center"/>
    </xf>
    <xf numFmtId="166" fontId="2" fillId="0" borderId="15" xfId="0" applyNumberFormat="1" applyFont="1" applyFill="1" applyBorder="1" applyAlignment="1">
      <alignment horizontal="center" vertical="center"/>
    </xf>
    <xf numFmtId="2" fontId="2" fillId="0" borderId="16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7" fillId="0" borderId="0" xfId="0" applyFont="1" applyAlignment="1">
      <alignment horizontal="center" wrapText="1"/>
    </xf>
    <xf numFmtId="0" fontId="0" fillId="0" borderId="4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6" fillId="0" borderId="20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6" fillId="4" borderId="5" xfId="0" applyFont="1" applyFill="1" applyBorder="1" applyAlignment="1">
      <alignment horizontal="center"/>
    </xf>
    <xf numFmtId="0" fontId="6" fillId="4" borderId="7" xfId="0" applyFont="1" applyFill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4" borderId="20" xfId="0" applyFont="1" applyFill="1" applyBorder="1" applyAlignment="1">
      <alignment horizontal="center"/>
    </xf>
    <xf numFmtId="0" fontId="6" fillId="4" borderId="21" xfId="0" applyFont="1" applyFill="1" applyBorder="1" applyAlignment="1">
      <alignment horizontal="center"/>
    </xf>
    <xf numFmtId="0" fontId="10" fillId="0" borderId="20" xfId="0" applyFont="1" applyBorder="1" applyAlignment="1">
      <alignment horizontal="center"/>
    </xf>
    <xf numFmtId="0" fontId="2" fillId="0" borderId="0" xfId="0" applyFont="1" applyAlignment="1">
      <alignment horizontal="left" vertical="top" wrapText="1"/>
    </xf>
    <xf numFmtId="0" fontId="17" fillId="4" borderId="37" xfId="0" applyFont="1" applyFill="1" applyBorder="1" applyAlignment="1">
      <alignment horizontal="center" vertical="center" wrapText="1"/>
    </xf>
    <xf numFmtId="0" fontId="17" fillId="4" borderId="38" xfId="0" applyFont="1" applyFill="1" applyBorder="1" applyAlignment="1">
      <alignment horizontal="center" vertical="center" wrapText="1"/>
    </xf>
    <xf numFmtId="0" fontId="17" fillId="4" borderId="25" xfId="0" applyFont="1" applyFill="1" applyBorder="1" applyAlignment="1">
      <alignment horizontal="center" vertical="center" wrapText="1"/>
    </xf>
    <xf numFmtId="0" fontId="17" fillId="0" borderId="19" xfId="0" applyFont="1" applyBorder="1" applyAlignment="1">
      <alignment horizontal="center" vertical="center" wrapText="1"/>
    </xf>
    <xf numFmtId="0" fontId="17" fillId="0" borderId="20" xfId="0" applyFont="1" applyBorder="1" applyAlignment="1">
      <alignment horizontal="center" vertical="center" wrapText="1"/>
    </xf>
    <xf numFmtId="0" fontId="17" fillId="0" borderId="21" xfId="0" applyFont="1" applyBorder="1" applyAlignment="1">
      <alignment horizontal="center" vertical="center" wrapText="1"/>
    </xf>
    <xf numFmtId="0" fontId="17" fillId="7" borderId="37" xfId="0" applyFont="1" applyFill="1" applyBorder="1" applyAlignment="1">
      <alignment horizontal="center" vertical="center" wrapText="1"/>
    </xf>
    <xf numFmtId="0" fontId="17" fillId="7" borderId="38" xfId="0" applyFont="1" applyFill="1" applyBorder="1" applyAlignment="1">
      <alignment horizontal="center" vertical="center" wrapText="1"/>
    </xf>
    <xf numFmtId="0" fontId="17" fillId="7" borderId="25" xfId="0" applyFont="1" applyFill="1" applyBorder="1" applyAlignment="1">
      <alignment horizontal="center" vertical="center" wrapText="1"/>
    </xf>
  </cellXfs>
  <cellStyles count="1">
    <cellStyle name="Normal" xfId="0" builtinId="0"/>
  </cellStyles>
  <dxfs count="27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25"/>
  <sheetViews>
    <sheetView tabSelected="1" topLeftCell="A7" zoomScale="115" zoomScaleNormal="115" zoomScalePageLayoutView="115" workbookViewId="0">
      <selection activeCell="B17" sqref="B17"/>
    </sheetView>
  </sheetViews>
  <sheetFormatPr defaultColWidth="13.7109375" defaultRowHeight="15" x14ac:dyDescent="0.25"/>
  <cols>
    <col min="1" max="1" width="8.5703125" style="104" bestFit="1" customWidth="1"/>
    <col min="2" max="2" width="15" style="15" customWidth="1"/>
    <col min="3" max="3" width="6.7109375" style="14" customWidth="1"/>
    <col min="4" max="4" width="6.7109375" style="14" hidden="1" customWidth="1"/>
    <col min="5" max="5" width="7.140625" style="14" customWidth="1"/>
    <col min="6" max="6" width="8.5703125" style="14" hidden="1" customWidth="1"/>
    <col min="7" max="9" width="7.140625" style="14" hidden="1" customWidth="1"/>
    <col min="10" max="11" width="7.140625" style="50" customWidth="1"/>
    <col min="12" max="12" width="6.7109375" style="14" customWidth="1"/>
    <col min="13" max="13" width="7.42578125" style="14" customWidth="1"/>
    <col min="14" max="14" width="10.42578125" style="17" customWidth="1"/>
    <col min="15" max="15" width="6.7109375" style="16" customWidth="1"/>
    <col min="16" max="16" width="6.7109375" style="16" hidden="1" customWidth="1"/>
    <col min="17" max="17" width="4.7109375" style="16" customWidth="1"/>
    <col min="18" max="21" width="6.7109375" style="16" hidden="1" customWidth="1"/>
    <col min="22" max="23" width="6.7109375" style="53" customWidth="1"/>
    <col min="24" max="25" width="6.7109375" style="16" customWidth="1"/>
    <col min="26" max="26" width="14.28515625" style="17" customWidth="1"/>
    <col min="27" max="27" width="6.7109375" style="16" customWidth="1"/>
    <col min="28" max="28" width="6.7109375" style="16" hidden="1" customWidth="1"/>
    <col min="29" max="29" width="4.7109375" style="16" customWidth="1"/>
    <col min="30" max="30" width="9.7109375" style="16" hidden="1" customWidth="1"/>
    <col min="31" max="33" width="6.7109375" style="16" hidden="1" customWidth="1"/>
    <col min="34" max="37" width="6.7109375" style="16" customWidth="1"/>
    <col min="38" max="38" width="9.7109375" style="17" customWidth="1"/>
    <col min="39" max="39" width="6.7109375" style="16" customWidth="1"/>
    <col min="40" max="40" width="6.7109375" style="16" hidden="1" customWidth="1"/>
    <col min="41" max="41" width="4.7109375" style="16" customWidth="1"/>
    <col min="42" max="45" width="6.7109375" style="16" hidden="1" customWidth="1"/>
    <col min="46" max="47" width="6.7109375" style="53" customWidth="1"/>
    <col min="48" max="49" width="6.7109375" style="16" customWidth="1"/>
    <col min="50" max="50" width="8.28515625" style="17" customWidth="1"/>
    <col min="51" max="51" width="6.7109375" style="16" customWidth="1"/>
    <col min="52" max="52" width="6.7109375" style="16" hidden="1" customWidth="1"/>
    <col min="53" max="53" width="4.7109375" style="16" customWidth="1"/>
    <col min="54" max="54" width="7.7109375" style="16" hidden="1" customWidth="1"/>
    <col min="55" max="57" width="6.7109375" style="16" hidden="1" customWidth="1"/>
    <col min="58" max="59" width="6.7109375" style="53" customWidth="1"/>
    <col min="60" max="61" width="6.7109375" style="16" customWidth="1"/>
    <col min="62" max="62" width="7.85546875" style="27" customWidth="1"/>
    <col min="63" max="64" width="13.7109375" style="17"/>
    <col min="65" max="16384" width="13.7109375" style="16"/>
  </cols>
  <sheetData>
    <row r="1" spans="1:64" x14ac:dyDescent="0.25">
      <c r="B1" s="28" t="s">
        <v>58</v>
      </c>
    </row>
    <row r="2" spans="1:64" s="17" customFormat="1" x14ac:dyDescent="0.25">
      <c r="A2" s="105"/>
      <c r="B2" s="159" t="s">
        <v>73</v>
      </c>
      <c r="C2" s="159"/>
      <c r="D2" s="159"/>
      <c r="E2" s="159"/>
      <c r="F2" s="159"/>
      <c r="G2" s="159"/>
      <c r="H2" s="159"/>
      <c r="I2" s="159"/>
      <c r="J2" s="159"/>
      <c r="K2" s="159"/>
      <c r="L2" s="159"/>
      <c r="M2" s="159"/>
      <c r="N2" s="159"/>
      <c r="O2" s="159"/>
      <c r="P2" s="159"/>
      <c r="Q2" s="159"/>
      <c r="R2" s="159"/>
      <c r="S2" s="159"/>
      <c r="T2" s="159"/>
      <c r="U2" s="159"/>
      <c r="V2" s="159"/>
      <c r="W2" s="159"/>
      <c r="X2" s="159"/>
      <c r="Y2" s="159"/>
      <c r="Z2" s="159"/>
      <c r="AA2" s="159"/>
      <c r="AB2" s="159"/>
      <c r="AC2" s="159"/>
      <c r="AD2" s="159"/>
      <c r="AE2" s="159"/>
      <c r="AF2" s="159"/>
      <c r="AG2" s="159"/>
      <c r="AH2" s="159"/>
      <c r="AI2" s="159"/>
      <c r="AJ2" s="159"/>
      <c r="AK2" s="159"/>
      <c r="AL2" s="159"/>
      <c r="AM2" s="159"/>
      <c r="AN2" s="159"/>
      <c r="AO2" s="159"/>
      <c r="AP2" s="159"/>
      <c r="AQ2" s="159"/>
      <c r="AR2" s="159"/>
      <c r="AS2" s="159"/>
      <c r="AT2" s="159"/>
      <c r="AU2" s="159"/>
      <c r="AV2" s="159"/>
      <c r="AW2" s="159"/>
      <c r="AX2" s="159"/>
      <c r="AY2" s="159"/>
      <c r="AZ2" s="159"/>
      <c r="BA2" s="159"/>
      <c r="BB2" s="159"/>
      <c r="BC2" s="159"/>
      <c r="BD2" s="159"/>
      <c r="BE2" s="159"/>
      <c r="BF2" s="159"/>
      <c r="BG2" s="159"/>
      <c r="BH2" s="159"/>
      <c r="BI2" s="159"/>
      <c r="BJ2" s="26"/>
    </row>
    <row r="3" spans="1:64" s="17" customFormat="1" x14ac:dyDescent="0.25">
      <c r="A3" s="105"/>
      <c r="B3" s="38"/>
      <c r="C3" s="38"/>
      <c r="D3" s="38"/>
      <c r="E3" s="38"/>
      <c r="F3" s="38"/>
      <c r="G3" s="38"/>
      <c r="H3" s="38"/>
      <c r="I3" s="38"/>
      <c r="J3" s="51"/>
      <c r="K3" s="51"/>
      <c r="L3" s="38"/>
      <c r="M3" s="38"/>
      <c r="N3" s="38"/>
      <c r="O3" s="38"/>
      <c r="P3" s="38"/>
      <c r="Q3" s="38"/>
      <c r="R3" s="38"/>
      <c r="S3" s="38"/>
      <c r="T3" s="38"/>
      <c r="U3" s="38"/>
      <c r="V3" s="51"/>
      <c r="W3" s="51"/>
      <c r="X3" s="38"/>
      <c r="Y3" s="38"/>
      <c r="Z3" s="38"/>
      <c r="AA3" s="38"/>
      <c r="AB3" s="38"/>
      <c r="AC3" s="38"/>
      <c r="AD3" s="38"/>
      <c r="AE3" s="38"/>
      <c r="AF3" s="38"/>
      <c r="AG3" s="38"/>
      <c r="AH3" s="38"/>
      <c r="AI3" s="38"/>
      <c r="AJ3" s="38"/>
      <c r="AK3" s="38"/>
      <c r="AL3" s="38"/>
      <c r="AM3" s="38"/>
      <c r="AN3" s="38"/>
      <c r="AO3" s="38"/>
      <c r="AP3" s="38"/>
      <c r="AQ3" s="38"/>
      <c r="AR3" s="38"/>
      <c r="AS3" s="38"/>
      <c r="AT3" s="51"/>
      <c r="AU3" s="51"/>
      <c r="AV3" s="38"/>
      <c r="AW3" s="38"/>
      <c r="AX3" s="38"/>
      <c r="AY3" s="38"/>
      <c r="AZ3" s="38"/>
      <c r="BA3" s="38"/>
      <c r="BB3" s="38"/>
      <c r="BC3" s="38"/>
      <c r="BD3" s="38"/>
      <c r="BE3" s="38"/>
      <c r="BF3" s="51"/>
      <c r="BG3" s="51"/>
      <c r="BH3" s="38"/>
      <c r="BI3" s="38"/>
      <c r="BJ3" s="26"/>
    </row>
    <row r="4" spans="1:64" s="17" customFormat="1" x14ac:dyDescent="0.25">
      <c r="A4" s="105"/>
      <c r="B4" s="28" t="s">
        <v>48</v>
      </c>
      <c r="C4" s="15"/>
      <c r="D4" s="15"/>
      <c r="E4" s="15"/>
      <c r="F4" s="15"/>
      <c r="G4" s="15"/>
      <c r="H4" s="15"/>
      <c r="I4" s="15"/>
      <c r="J4" s="52"/>
      <c r="K4" s="52"/>
      <c r="L4" s="15"/>
      <c r="M4" s="15"/>
      <c r="V4" s="54"/>
      <c r="W4" s="54"/>
      <c r="AT4" s="54"/>
      <c r="AU4" s="54"/>
      <c r="BF4" s="54"/>
      <c r="BG4" s="54"/>
      <c r="BJ4" s="26"/>
    </row>
    <row r="5" spans="1:64" s="17" customFormat="1" x14ac:dyDescent="0.25">
      <c r="A5" s="105"/>
      <c r="B5" s="28"/>
      <c r="C5" s="15" t="s">
        <v>50</v>
      </c>
      <c r="D5" s="15"/>
      <c r="E5" s="15"/>
      <c r="F5" s="15"/>
      <c r="G5" s="15"/>
      <c r="H5" s="15"/>
      <c r="I5" s="15"/>
      <c r="J5" s="52"/>
      <c r="K5" s="52"/>
      <c r="L5" s="15"/>
      <c r="M5" s="15"/>
      <c r="V5" s="54"/>
      <c r="W5" s="54"/>
      <c r="AT5" s="54"/>
      <c r="AU5" s="54"/>
      <c r="BF5" s="54"/>
      <c r="BG5" s="54"/>
      <c r="BJ5" s="26"/>
    </row>
    <row r="6" spans="1:64" s="17" customFormat="1" x14ac:dyDescent="0.25">
      <c r="A6" s="105"/>
      <c r="B6" s="15"/>
      <c r="C6" s="15" t="s">
        <v>49</v>
      </c>
      <c r="D6" s="15"/>
      <c r="E6" s="15"/>
      <c r="F6" s="15"/>
      <c r="G6" s="15"/>
      <c r="H6" s="15"/>
      <c r="I6" s="15"/>
      <c r="J6" s="52"/>
      <c r="K6" s="52"/>
      <c r="L6" s="15"/>
      <c r="M6" s="15"/>
      <c r="V6" s="54"/>
      <c r="W6" s="54"/>
      <c r="X6"/>
      <c r="Y6"/>
      <c r="Z6"/>
      <c r="AT6" s="54"/>
      <c r="AU6" s="54"/>
      <c r="BF6" s="54"/>
      <c r="BG6" s="54"/>
      <c r="BJ6" s="26"/>
    </row>
    <row r="7" spans="1:64" s="17" customFormat="1" ht="15.75" thickBot="1" x14ac:dyDescent="0.3">
      <c r="A7" s="105"/>
      <c r="B7" s="15"/>
      <c r="C7" s="15"/>
      <c r="D7" s="15"/>
      <c r="E7" s="15"/>
      <c r="F7" s="15"/>
      <c r="G7" s="15"/>
      <c r="H7" s="15"/>
      <c r="I7" s="15"/>
      <c r="J7" s="52"/>
      <c r="K7" s="52"/>
      <c r="L7" s="15"/>
      <c r="M7" s="15"/>
      <c r="V7" s="54"/>
      <c r="W7" s="54"/>
      <c r="AT7" s="54"/>
      <c r="AU7" s="54"/>
      <c r="BF7" s="54"/>
      <c r="BG7" s="54"/>
      <c r="BJ7" s="26"/>
    </row>
    <row r="8" spans="1:64" s="24" customFormat="1" ht="45" customHeight="1" thickTop="1" thickBot="1" x14ac:dyDescent="0.3">
      <c r="A8" s="106" t="s">
        <v>67</v>
      </c>
      <c r="B8" s="79" t="s">
        <v>28</v>
      </c>
      <c r="C8" s="80" t="s">
        <v>6</v>
      </c>
      <c r="D8" s="81" t="s">
        <v>7</v>
      </c>
      <c r="E8" s="80" t="s">
        <v>2</v>
      </c>
      <c r="F8" s="81" t="s">
        <v>19</v>
      </c>
      <c r="G8" s="81" t="s">
        <v>15</v>
      </c>
      <c r="H8" s="81" t="s">
        <v>17</v>
      </c>
      <c r="I8" s="81" t="s">
        <v>18</v>
      </c>
      <c r="J8" s="82" t="s">
        <v>16</v>
      </c>
      <c r="K8" s="82" t="s">
        <v>71</v>
      </c>
      <c r="L8" s="81" t="s">
        <v>60</v>
      </c>
      <c r="M8" s="83" t="s">
        <v>22</v>
      </c>
      <c r="N8" s="79" t="s">
        <v>31</v>
      </c>
      <c r="O8" s="80" t="s">
        <v>6</v>
      </c>
      <c r="P8" s="81" t="s">
        <v>7</v>
      </c>
      <c r="Q8" s="80" t="s">
        <v>2</v>
      </c>
      <c r="R8" s="81" t="s">
        <v>19</v>
      </c>
      <c r="S8" s="81" t="s">
        <v>15</v>
      </c>
      <c r="T8" s="81" t="s">
        <v>17</v>
      </c>
      <c r="U8" s="81" t="s">
        <v>18</v>
      </c>
      <c r="V8" s="82" t="s">
        <v>16</v>
      </c>
      <c r="W8" s="82" t="s">
        <v>71</v>
      </c>
      <c r="X8" s="81" t="s">
        <v>60</v>
      </c>
      <c r="Y8" s="83" t="s">
        <v>22</v>
      </c>
      <c r="Z8" s="90" t="s">
        <v>32</v>
      </c>
      <c r="AA8" s="80" t="s">
        <v>6</v>
      </c>
      <c r="AB8" s="81" t="s">
        <v>7</v>
      </c>
      <c r="AC8" s="80" t="s">
        <v>2</v>
      </c>
      <c r="AD8" s="81" t="s">
        <v>19</v>
      </c>
      <c r="AE8" s="81" t="s">
        <v>15</v>
      </c>
      <c r="AF8" s="81" t="s">
        <v>17</v>
      </c>
      <c r="AG8" s="81" t="s">
        <v>18</v>
      </c>
      <c r="AH8" s="91" t="s">
        <v>16</v>
      </c>
      <c r="AI8" s="91" t="s">
        <v>71</v>
      </c>
      <c r="AJ8" s="81" t="s">
        <v>60</v>
      </c>
      <c r="AK8" s="83" t="s">
        <v>22</v>
      </c>
      <c r="AL8" s="79" t="s">
        <v>33</v>
      </c>
      <c r="AM8" s="80" t="s">
        <v>6</v>
      </c>
      <c r="AN8" s="81" t="s">
        <v>7</v>
      </c>
      <c r="AO8" s="80" t="s">
        <v>2</v>
      </c>
      <c r="AP8" s="81" t="s">
        <v>19</v>
      </c>
      <c r="AQ8" s="81" t="s">
        <v>15</v>
      </c>
      <c r="AR8" s="81" t="s">
        <v>17</v>
      </c>
      <c r="AS8" s="81" t="s">
        <v>18</v>
      </c>
      <c r="AT8" s="82" t="s">
        <v>16</v>
      </c>
      <c r="AU8" s="82" t="s">
        <v>71</v>
      </c>
      <c r="AV8" s="91" t="s">
        <v>60</v>
      </c>
      <c r="AW8" s="83" t="s">
        <v>22</v>
      </c>
      <c r="AX8" s="79" t="s">
        <v>20</v>
      </c>
      <c r="AY8" s="80" t="s">
        <v>6</v>
      </c>
      <c r="AZ8" s="81" t="s">
        <v>7</v>
      </c>
      <c r="BA8" s="80" t="s">
        <v>2</v>
      </c>
      <c r="BB8" s="81" t="s">
        <v>19</v>
      </c>
      <c r="BC8" s="81" t="s">
        <v>15</v>
      </c>
      <c r="BD8" s="81" t="s">
        <v>17</v>
      </c>
      <c r="BE8" s="81" t="s">
        <v>18</v>
      </c>
      <c r="BF8" s="82" t="s">
        <v>16</v>
      </c>
      <c r="BG8" s="82" t="s">
        <v>71</v>
      </c>
      <c r="BH8" s="81" t="s">
        <v>60</v>
      </c>
      <c r="BI8" s="80" t="s">
        <v>22</v>
      </c>
      <c r="BJ8" s="92" t="s">
        <v>47</v>
      </c>
      <c r="BK8" s="125"/>
      <c r="BL8" s="125"/>
    </row>
    <row r="9" spans="1:64" s="55" customFormat="1" ht="15" customHeight="1" thickTop="1" x14ac:dyDescent="0.2">
      <c r="A9" s="107" t="s">
        <v>68</v>
      </c>
      <c r="B9" s="111"/>
      <c r="C9" s="112"/>
      <c r="D9" s="113">
        <f t="shared" ref="D9" si="0">C9/1000</f>
        <v>0</v>
      </c>
      <c r="E9" s="114"/>
      <c r="F9" s="112">
        <f>(10^6)/(660)</f>
        <v>1515.1515151515152</v>
      </c>
      <c r="G9" s="112" t="e">
        <f>1/E9</f>
        <v>#DIV/0!</v>
      </c>
      <c r="H9" s="112" t="e">
        <f>D9*F9*G9</f>
        <v>#DIV/0!</v>
      </c>
      <c r="I9" s="112" t="e">
        <f>H9*1000</f>
        <v>#DIV/0!</v>
      </c>
      <c r="J9" s="115" t="e">
        <f>((M9)*(100)/I9)</f>
        <v>#DIV/0!</v>
      </c>
      <c r="K9" s="115" t="e">
        <f>100-J9</f>
        <v>#DIV/0!</v>
      </c>
      <c r="L9" s="112">
        <f>20/M9</f>
        <v>2</v>
      </c>
      <c r="M9" s="116">
        <v>10</v>
      </c>
      <c r="N9" s="93"/>
      <c r="O9" s="94"/>
      <c r="P9" s="95">
        <f>O9/1000</f>
        <v>0</v>
      </c>
      <c r="Q9" s="96"/>
      <c r="R9" s="94">
        <f>(10^6)/(660)</f>
        <v>1515.1515151515152</v>
      </c>
      <c r="S9" s="94" t="e">
        <f t="shared" ref="S9" si="1">1/Q9</f>
        <v>#DIV/0!</v>
      </c>
      <c r="T9" s="94" t="e">
        <f t="shared" ref="T9" si="2">P9*R9*S9</f>
        <v>#DIV/0!</v>
      </c>
      <c r="U9" s="94" t="e">
        <f t="shared" ref="U9" si="3">T9*1000</f>
        <v>#DIV/0!</v>
      </c>
      <c r="V9" s="97" t="e">
        <f>((Y9)*(100)/U9)</f>
        <v>#DIV/0!</v>
      </c>
      <c r="W9" s="97" t="e">
        <f>100-V9</f>
        <v>#DIV/0!</v>
      </c>
      <c r="X9" s="94">
        <f>20/Y9</f>
        <v>2</v>
      </c>
      <c r="Y9" s="84">
        <v>10</v>
      </c>
      <c r="Z9" s="93"/>
      <c r="AA9" s="94"/>
      <c r="AB9" s="95">
        <f>AA9/1000</f>
        <v>0</v>
      </c>
      <c r="AC9" s="96"/>
      <c r="AD9" s="94">
        <f>(10^6)/(660)</f>
        <v>1515.1515151515152</v>
      </c>
      <c r="AE9" s="94" t="e">
        <f t="shared" ref="AE9" si="4">1/AC9</f>
        <v>#DIV/0!</v>
      </c>
      <c r="AF9" s="94" t="e">
        <f t="shared" ref="AF9" si="5">AB9*AD9*AE9</f>
        <v>#DIV/0!</v>
      </c>
      <c r="AG9" s="94" t="e">
        <f t="shared" ref="AG9" si="6">AF9*1000</f>
        <v>#DIV/0!</v>
      </c>
      <c r="AH9" s="97" t="e">
        <f>((AK9)*(100)/AG9)</f>
        <v>#DIV/0!</v>
      </c>
      <c r="AI9" s="97" t="e">
        <f>100-AH9</f>
        <v>#DIV/0!</v>
      </c>
      <c r="AJ9" s="94">
        <f>20/AK9</f>
        <v>2</v>
      </c>
      <c r="AK9" s="84">
        <v>10</v>
      </c>
      <c r="AL9" s="60"/>
      <c r="AM9" s="94"/>
      <c r="AN9" s="95">
        <f>AM9/1000</f>
        <v>0</v>
      </c>
      <c r="AO9" s="96"/>
      <c r="AP9" s="94">
        <f>(10^6)/(660)</f>
        <v>1515.1515151515152</v>
      </c>
      <c r="AQ9" s="94" t="e">
        <f>1/AO9</f>
        <v>#DIV/0!</v>
      </c>
      <c r="AR9" s="94" t="e">
        <f>AN9*AP9*AQ9</f>
        <v>#DIV/0!</v>
      </c>
      <c r="AS9" s="94" t="e">
        <f>AR9*1000</f>
        <v>#DIV/0!</v>
      </c>
      <c r="AT9" s="97" t="e">
        <f>((AW9)*(100)/AS9)</f>
        <v>#DIV/0!</v>
      </c>
      <c r="AU9" s="97" t="e">
        <f>100-AT9</f>
        <v>#DIV/0!</v>
      </c>
      <c r="AV9" s="94">
        <f>20/AW9</f>
        <v>2</v>
      </c>
      <c r="AW9" s="84">
        <v>10</v>
      </c>
      <c r="AX9" s="60"/>
      <c r="AY9" s="94"/>
      <c r="AZ9" s="95">
        <f>AY9/1000</f>
        <v>0</v>
      </c>
      <c r="BA9" s="96"/>
      <c r="BB9" s="94">
        <f>(10^6)/(660)</f>
        <v>1515.1515151515152</v>
      </c>
      <c r="BC9" s="94" t="e">
        <f>1/BA9</f>
        <v>#DIV/0!</v>
      </c>
      <c r="BD9" s="94" t="e">
        <f>AZ9*BB9*BC9</f>
        <v>#DIV/0!</v>
      </c>
      <c r="BE9" s="94" t="e">
        <f>BD9*1000</f>
        <v>#DIV/0!</v>
      </c>
      <c r="BF9" s="97" t="e">
        <f>((BI9)*(100)/BE9)</f>
        <v>#DIV/0!</v>
      </c>
      <c r="BG9" s="97" t="e">
        <f>100-BF9</f>
        <v>#DIV/0!</v>
      </c>
      <c r="BH9" s="94">
        <f>20/BI9</f>
        <v>2</v>
      </c>
      <c r="BI9" s="94">
        <v>10</v>
      </c>
      <c r="BJ9" s="100">
        <f>SUM(L9,X9,AJ9,AV9,BH9)</f>
        <v>10</v>
      </c>
      <c r="BK9" s="126"/>
      <c r="BL9" s="126"/>
    </row>
    <row r="10" spans="1:64" s="60" customFormat="1" ht="12.75" x14ac:dyDescent="0.2">
      <c r="A10" s="108">
        <v>2</v>
      </c>
      <c r="B10" s="111"/>
      <c r="C10" s="112"/>
      <c r="D10" s="113">
        <f t="shared" ref="D10:D15" si="7">C10/1000</f>
        <v>0</v>
      </c>
      <c r="E10" s="114"/>
      <c r="F10" s="112">
        <f t="shared" ref="F10:F24" si="8">(10^6)/(660)</f>
        <v>1515.1515151515152</v>
      </c>
      <c r="G10" s="112" t="e">
        <f t="shared" ref="G10:G24" si="9">1/E10</f>
        <v>#DIV/0!</v>
      </c>
      <c r="H10" s="112" t="e">
        <f t="shared" ref="H10:H24" si="10">D10*F10*G10</f>
        <v>#DIV/0!</v>
      </c>
      <c r="I10" s="112" t="e">
        <f t="shared" ref="I10:I24" si="11">H10*1000</f>
        <v>#DIV/0!</v>
      </c>
      <c r="J10" s="115" t="e">
        <f t="shared" ref="J10:J24" si="12">((M10)*(100)/I10)</f>
        <v>#DIV/0!</v>
      </c>
      <c r="K10" s="115" t="e">
        <f t="shared" ref="K10:K24" si="13">100-J10</f>
        <v>#DIV/0!</v>
      </c>
      <c r="L10" s="112">
        <f t="shared" ref="L10:L24" si="14">20/M10</f>
        <v>2</v>
      </c>
      <c r="M10" s="117">
        <v>10</v>
      </c>
      <c r="N10" s="98"/>
      <c r="O10" s="56"/>
      <c r="P10" s="57">
        <f t="shared" ref="P10:P14" si="15">O10/1000</f>
        <v>0</v>
      </c>
      <c r="Q10" s="58"/>
      <c r="R10" s="56">
        <f t="shared" ref="R10:R24" si="16">(10^6)/(660)</f>
        <v>1515.1515151515152</v>
      </c>
      <c r="S10" s="56" t="e">
        <f t="shared" ref="S10:S15" si="17">1/Q10</f>
        <v>#DIV/0!</v>
      </c>
      <c r="T10" s="56" t="e">
        <f t="shared" ref="T10:T15" si="18">P10*R10*S10</f>
        <v>#DIV/0!</v>
      </c>
      <c r="U10" s="56" t="e">
        <f t="shared" ref="U10:U15" si="19">T10*1000</f>
        <v>#DIV/0!</v>
      </c>
      <c r="V10" s="59" t="e">
        <f t="shared" ref="V10:V24" si="20">((Y10)*(100)/U10)</f>
        <v>#DIV/0!</v>
      </c>
      <c r="W10" s="59" t="e">
        <f t="shared" ref="W10:W24" si="21">100-V10</f>
        <v>#DIV/0!</v>
      </c>
      <c r="X10" s="56">
        <f t="shared" ref="X10:X14" si="22">20/Y10</f>
        <v>2</v>
      </c>
      <c r="Y10" s="78">
        <v>10</v>
      </c>
      <c r="Z10" s="98"/>
      <c r="AA10" s="56"/>
      <c r="AB10" s="57">
        <f t="shared" ref="AB10:AB14" si="23">AA10/1000</f>
        <v>0</v>
      </c>
      <c r="AC10" s="58"/>
      <c r="AD10" s="56">
        <f t="shared" ref="AD10:AD24" si="24">(10^6)/(660)</f>
        <v>1515.1515151515152</v>
      </c>
      <c r="AE10" s="56" t="e">
        <f t="shared" ref="AE10:AE15" si="25">1/AC10</f>
        <v>#DIV/0!</v>
      </c>
      <c r="AF10" s="56" t="e">
        <f t="shared" ref="AF10:AF15" si="26">AB10*AD10*AE10</f>
        <v>#DIV/0!</v>
      </c>
      <c r="AG10" s="56" t="e">
        <f t="shared" ref="AG10:AG15" si="27">AF10*1000</f>
        <v>#DIV/0!</v>
      </c>
      <c r="AH10" s="59" t="e">
        <f t="shared" ref="AH10:AH24" si="28">((AK10)*(100)/AG10)</f>
        <v>#DIV/0!</v>
      </c>
      <c r="AI10" s="59" t="e">
        <f t="shared" ref="AI10:AI24" si="29">100-AH10</f>
        <v>#DIV/0!</v>
      </c>
      <c r="AJ10" s="56">
        <f t="shared" ref="AJ10:AJ14" si="30">20/AK10</f>
        <v>2</v>
      </c>
      <c r="AK10" s="78">
        <v>10</v>
      </c>
      <c r="AM10" s="56"/>
      <c r="AN10" s="57">
        <f t="shared" ref="AN10:AN14" si="31">AM10/1000</f>
        <v>0</v>
      </c>
      <c r="AO10" s="58"/>
      <c r="AP10" s="56">
        <f t="shared" ref="AP10:AP24" si="32">(10^6)/(660)</f>
        <v>1515.1515151515152</v>
      </c>
      <c r="AQ10" s="56" t="e">
        <f t="shared" ref="AQ10:AQ14" si="33">1/AO10</f>
        <v>#DIV/0!</v>
      </c>
      <c r="AR10" s="56" t="e">
        <f t="shared" ref="AR10:AR14" si="34">AN10*AP10*AQ10</f>
        <v>#DIV/0!</v>
      </c>
      <c r="AS10" s="56" t="e">
        <f t="shared" ref="AS10:AS14" si="35">AR10*1000</f>
        <v>#DIV/0!</v>
      </c>
      <c r="AT10" s="59" t="e">
        <f t="shared" ref="AT10:AT24" si="36">((AW10)*(100)/AS10)</f>
        <v>#DIV/0!</v>
      </c>
      <c r="AU10" s="59" t="e">
        <f t="shared" ref="AU10:AU24" si="37">100-AT10</f>
        <v>#DIV/0!</v>
      </c>
      <c r="AV10" s="56">
        <f t="shared" ref="AV10:AV14" si="38">20/AW10</f>
        <v>2</v>
      </c>
      <c r="AW10" s="78">
        <v>10</v>
      </c>
      <c r="AY10" s="56"/>
      <c r="AZ10" s="57">
        <f t="shared" ref="AZ10:AZ14" si="39">AY10/1000</f>
        <v>0</v>
      </c>
      <c r="BA10" s="58"/>
      <c r="BB10" s="56">
        <f t="shared" ref="BB10:BB24" si="40">(10^6)/(660)</f>
        <v>1515.1515151515152</v>
      </c>
      <c r="BC10" s="56" t="e">
        <f t="shared" ref="BC10:BC14" si="41">1/BA10</f>
        <v>#DIV/0!</v>
      </c>
      <c r="BD10" s="56" t="e">
        <f t="shared" ref="BD10:BD14" si="42">AZ10*BB10*BC10</f>
        <v>#DIV/0!</v>
      </c>
      <c r="BE10" s="56" t="e">
        <f t="shared" ref="BE10:BE14" si="43">BD10*1000</f>
        <v>#DIV/0!</v>
      </c>
      <c r="BF10" s="59" t="e">
        <f t="shared" ref="BF10:BF24" si="44">((BI10)*(100)/BE10)</f>
        <v>#DIV/0!</v>
      </c>
      <c r="BG10" s="59" t="e">
        <f t="shared" ref="BG10:BG24" si="45">100-BF10</f>
        <v>#DIV/0!</v>
      </c>
      <c r="BH10" s="56">
        <f t="shared" ref="BH10:BH14" si="46">20/BI10</f>
        <v>2</v>
      </c>
      <c r="BI10" s="56">
        <v>10</v>
      </c>
      <c r="BJ10" s="101">
        <f t="shared" ref="BJ10:BJ14" si="47">SUM(L10,X10,AJ10,AV10,BH10)</f>
        <v>10</v>
      </c>
      <c r="BK10" s="126"/>
      <c r="BL10" s="17"/>
    </row>
    <row r="11" spans="1:64" s="61" customFormat="1" ht="12.75" x14ac:dyDescent="0.2">
      <c r="A11" s="108">
        <v>3</v>
      </c>
      <c r="B11" s="111"/>
      <c r="C11" s="112"/>
      <c r="D11" s="113">
        <f t="shared" si="7"/>
        <v>0</v>
      </c>
      <c r="E11" s="114"/>
      <c r="F11" s="112">
        <f t="shared" si="8"/>
        <v>1515.1515151515152</v>
      </c>
      <c r="G11" s="112" t="e">
        <f t="shared" si="9"/>
        <v>#DIV/0!</v>
      </c>
      <c r="H11" s="112" t="e">
        <f t="shared" si="10"/>
        <v>#DIV/0!</v>
      </c>
      <c r="I11" s="112" t="e">
        <f t="shared" si="11"/>
        <v>#DIV/0!</v>
      </c>
      <c r="J11" s="115" t="e">
        <f t="shared" si="12"/>
        <v>#DIV/0!</v>
      </c>
      <c r="K11" s="115" t="e">
        <f t="shared" si="13"/>
        <v>#DIV/0!</v>
      </c>
      <c r="L11" s="112">
        <f t="shared" si="14"/>
        <v>2</v>
      </c>
      <c r="M11" s="117">
        <v>10</v>
      </c>
      <c r="N11" s="60"/>
      <c r="O11" s="56"/>
      <c r="P11" s="57">
        <f t="shared" si="15"/>
        <v>0</v>
      </c>
      <c r="Q11" s="58"/>
      <c r="R11" s="56">
        <f t="shared" si="16"/>
        <v>1515.1515151515152</v>
      </c>
      <c r="S11" s="56" t="e">
        <f t="shared" si="17"/>
        <v>#DIV/0!</v>
      </c>
      <c r="T11" s="56" t="e">
        <f t="shared" si="18"/>
        <v>#DIV/0!</v>
      </c>
      <c r="U11" s="56" t="e">
        <f t="shared" si="19"/>
        <v>#DIV/0!</v>
      </c>
      <c r="V11" s="59" t="e">
        <f t="shared" si="20"/>
        <v>#DIV/0!</v>
      </c>
      <c r="W11" s="59" t="e">
        <f t="shared" si="21"/>
        <v>#DIV/0!</v>
      </c>
      <c r="X11" s="56">
        <f t="shared" si="22"/>
        <v>2</v>
      </c>
      <c r="Y11" s="78">
        <v>10</v>
      </c>
      <c r="Z11" s="60"/>
      <c r="AA11" s="56"/>
      <c r="AB11" s="57">
        <f t="shared" si="23"/>
        <v>0</v>
      </c>
      <c r="AC11" s="58"/>
      <c r="AD11" s="56">
        <f t="shared" si="24"/>
        <v>1515.1515151515152</v>
      </c>
      <c r="AE11" s="56" t="e">
        <f t="shared" si="25"/>
        <v>#DIV/0!</v>
      </c>
      <c r="AF11" s="56" t="e">
        <f t="shared" si="26"/>
        <v>#DIV/0!</v>
      </c>
      <c r="AG11" s="56" t="e">
        <f t="shared" si="27"/>
        <v>#DIV/0!</v>
      </c>
      <c r="AH11" s="59" t="e">
        <f t="shared" si="28"/>
        <v>#DIV/0!</v>
      </c>
      <c r="AI11" s="59" t="e">
        <f t="shared" si="29"/>
        <v>#DIV/0!</v>
      </c>
      <c r="AJ11" s="56">
        <f t="shared" si="30"/>
        <v>2</v>
      </c>
      <c r="AK11" s="78">
        <v>10</v>
      </c>
      <c r="AL11" s="60"/>
      <c r="AM11" s="56"/>
      <c r="AN11" s="57">
        <f t="shared" si="31"/>
        <v>0</v>
      </c>
      <c r="AO11" s="58"/>
      <c r="AP11" s="56">
        <f t="shared" si="32"/>
        <v>1515.1515151515152</v>
      </c>
      <c r="AQ11" s="56" t="e">
        <f t="shared" si="33"/>
        <v>#DIV/0!</v>
      </c>
      <c r="AR11" s="56" t="e">
        <f t="shared" si="34"/>
        <v>#DIV/0!</v>
      </c>
      <c r="AS11" s="56" t="e">
        <f t="shared" si="35"/>
        <v>#DIV/0!</v>
      </c>
      <c r="AT11" s="59" t="e">
        <f t="shared" si="36"/>
        <v>#DIV/0!</v>
      </c>
      <c r="AU11" s="59" t="e">
        <f t="shared" si="37"/>
        <v>#DIV/0!</v>
      </c>
      <c r="AV11" s="56">
        <f t="shared" si="38"/>
        <v>2</v>
      </c>
      <c r="AW11" s="78">
        <v>10</v>
      </c>
      <c r="AX11" s="60"/>
      <c r="AY11" s="56"/>
      <c r="AZ11" s="57">
        <f t="shared" si="39"/>
        <v>0</v>
      </c>
      <c r="BA11" s="58"/>
      <c r="BB11" s="56">
        <f t="shared" si="40"/>
        <v>1515.1515151515152</v>
      </c>
      <c r="BC11" s="56" t="e">
        <f t="shared" si="41"/>
        <v>#DIV/0!</v>
      </c>
      <c r="BD11" s="56" t="e">
        <f t="shared" si="42"/>
        <v>#DIV/0!</v>
      </c>
      <c r="BE11" s="56" t="e">
        <f t="shared" si="43"/>
        <v>#DIV/0!</v>
      </c>
      <c r="BF11" s="59" t="e">
        <f t="shared" si="44"/>
        <v>#DIV/0!</v>
      </c>
      <c r="BG11" s="59" t="e">
        <f t="shared" si="45"/>
        <v>#DIV/0!</v>
      </c>
      <c r="BH11" s="56">
        <f t="shared" si="46"/>
        <v>2</v>
      </c>
      <c r="BI11" s="56">
        <v>10</v>
      </c>
      <c r="BJ11" s="101">
        <f t="shared" si="47"/>
        <v>10</v>
      </c>
      <c r="BK11" s="103"/>
      <c r="BL11" s="103"/>
    </row>
    <row r="12" spans="1:64" s="61" customFormat="1" ht="12.75" x14ac:dyDescent="0.2">
      <c r="A12" s="108">
        <v>4</v>
      </c>
      <c r="B12" s="111"/>
      <c r="C12" s="112"/>
      <c r="D12" s="113">
        <f t="shared" si="7"/>
        <v>0</v>
      </c>
      <c r="E12" s="114"/>
      <c r="F12" s="112">
        <f t="shared" si="8"/>
        <v>1515.1515151515152</v>
      </c>
      <c r="G12" s="112" t="e">
        <f t="shared" si="9"/>
        <v>#DIV/0!</v>
      </c>
      <c r="H12" s="112" t="e">
        <f t="shared" si="10"/>
        <v>#DIV/0!</v>
      </c>
      <c r="I12" s="112" t="e">
        <f t="shared" si="11"/>
        <v>#DIV/0!</v>
      </c>
      <c r="J12" s="115" t="e">
        <f t="shared" si="12"/>
        <v>#DIV/0!</v>
      </c>
      <c r="K12" s="115" t="e">
        <f t="shared" si="13"/>
        <v>#DIV/0!</v>
      </c>
      <c r="L12" s="112">
        <f t="shared" si="14"/>
        <v>2</v>
      </c>
      <c r="M12" s="117">
        <v>10</v>
      </c>
      <c r="N12" s="60"/>
      <c r="O12" s="56"/>
      <c r="P12" s="57">
        <f t="shared" si="15"/>
        <v>0</v>
      </c>
      <c r="Q12" s="58"/>
      <c r="R12" s="56">
        <f t="shared" si="16"/>
        <v>1515.1515151515152</v>
      </c>
      <c r="S12" s="56" t="e">
        <f t="shared" si="17"/>
        <v>#DIV/0!</v>
      </c>
      <c r="T12" s="56" t="e">
        <f t="shared" si="18"/>
        <v>#DIV/0!</v>
      </c>
      <c r="U12" s="56" t="e">
        <f t="shared" si="19"/>
        <v>#DIV/0!</v>
      </c>
      <c r="V12" s="59" t="e">
        <f t="shared" si="20"/>
        <v>#DIV/0!</v>
      </c>
      <c r="W12" s="59" t="e">
        <f t="shared" si="21"/>
        <v>#DIV/0!</v>
      </c>
      <c r="X12" s="56">
        <f t="shared" si="22"/>
        <v>2</v>
      </c>
      <c r="Y12" s="78">
        <v>10</v>
      </c>
      <c r="Z12" s="60"/>
      <c r="AA12" s="56"/>
      <c r="AB12" s="57">
        <f t="shared" si="23"/>
        <v>0</v>
      </c>
      <c r="AC12" s="58"/>
      <c r="AD12" s="56">
        <f t="shared" si="24"/>
        <v>1515.1515151515152</v>
      </c>
      <c r="AE12" s="56" t="e">
        <f t="shared" si="25"/>
        <v>#DIV/0!</v>
      </c>
      <c r="AF12" s="56" t="e">
        <f t="shared" si="26"/>
        <v>#DIV/0!</v>
      </c>
      <c r="AG12" s="56" t="e">
        <f t="shared" si="27"/>
        <v>#DIV/0!</v>
      </c>
      <c r="AH12" s="59" t="e">
        <f t="shared" si="28"/>
        <v>#DIV/0!</v>
      </c>
      <c r="AI12" s="59" t="e">
        <f t="shared" si="29"/>
        <v>#DIV/0!</v>
      </c>
      <c r="AJ12" s="56">
        <f t="shared" si="30"/>
        <v>2</v>
      </c>
      <c r="AK12" s="78">
        <v>10</v>
      </c>
      <c r="AL12" s="60"/>
      <c r="AM12" s="56"/>
      <c r="AN12" s="57">
        <f t="shared" si="31"/>
        <v>0</v>
      </c>
      <c r="AO12" s="58"/>
      <c r="AP12" s="56">
        <f t="shared" si="32"/>
        <v>1515.1515151515152</v>
      </c>
      <c r="AQ12" s="56" t="e">
        <f t="shared" si="33"/>
        <v>#DIV/0!</v>
      </c>
      <c r="AR12" s="56" t="e">
        <f t="shared" si="34"/>
        <v>#DIV/0!</v>
      </c>
      <c r="AS12" s="56" t="e">
        <f t="shared" si="35"/>
        <v>#DIV/0!</v>
      </c>
      <c r="AT12" s="59" t="e">
        <f t="shared" si="36"/>
        <v>#DIV/0!</v>
      </c>
      <c r="AU12" s="59" t="e">
        <f t="shared" si="37"/>
        <v>#DIV/0!</v>
      </c>
      <c r="AV12" s="56">
        <f t="shared" si="38"/>
        <v>2</v>
      </c>
      <c r="AW12" s="78">
        <v>10</v>
      </c>
      <c r="AX12" s="60"/>
      <c r="AY12" s="56"/>
      <c r="AZ12" s="57">
        <f t="shared" si="39"/>
        <v>0</v>
      </c>
      <c r="BA12" s="58"/>
      <c r="BB12" s="56">
        <f t="shared" si="40"/>
        <v>1515.1515151515152</v>
      </c>
      <c r="BC12" s="56" t="e">
        <f t="shared" si="41"/>
        <v>#DIV/0!</v>
      </c>
      <c r="BD12" s="56" t="e">
        <f t="shared" si="42"/>
        <v>#DIV/0!</v>
      </c>
      <c r="BE12" s="56" t="e">
        <f t="shared" si="43"/>
        <v>#DIV/0!</v>
      </c>
      <c r="BF12" s="59" t="e">
        <f t="shared" si="44"/>
        <v>#DIV/0!</v>
      </c>
      <c r="BG12" s="59" t="e">
        <f t="shared" si="45"/>
        <v>#DIV/0!</v>
      </c>
      <c r="BH12" s="56">
        <f t="shared" si="46"/>
        <v>2</v>
      </c>
      <c r="BI12" s="56">
        <v>10</v>
      </c>
      <c r="BJ12" s="101">
        <f t="shared" si="47"/>
        <v>10</v>
      </c>
      <c r="BK12" s="103"/>
      <c r="BL12" s="103"/>
    </row>
    <row r="13" spans="1:64" s="60" customFormat="1" ht="12.75" x14ac:dyDescent="0.2">
      <c r="A13" s="108">
        <v>5</v>
      </c>
      <c r="B13" s="111"/>
      <c r="C13" s="112"/>
      <c r="D13" s="113">
        <f t="shared" si="7"/>
        <v>0</v>
      </c>
      <c r="E13" s="114"/>
      <c r="F13" s="112">
        <f t="shared" si="8"/>
        <v>1515.1515151515152</v>
      </c>
      <c r="G13" s="112" t="e">
        <f t="shared" si="9"/>
        <v>#DIV/0!</v>
      </c>
      <c r="H13" s="112" t="e">
        <f t="shared" si="10"/>
        <v>#DIV/0!</v>
      </c>
      <c r="I13" s="112" t="e">
        <f t="shared" si="11"/>
        <v>#DIV/0!</v>
      </c>
      <c r="J13" s="115" t="e">
        <f t="shared" si="12"/>
        <v>#DIV/0!</v>
      </c>
      <c r="K13" s="115" t="e">
        <f t="shared" si="13"/>
        <v>#DIV/0!</v>
      </c>
      <c r="L13" s="112">
        <f t="shared" si="14"/>
        <v>2</v>
      </c>
      <c r="M13" s="117">
        <v>10</v>
      </c>
      <c r="O13" s="56"/>
      <c r="P13" s="57">
        <f t="shared" si="15"/>
        <v>0</v>
      </c>
      <c r="Q13" s="58"/>
      <c r="R13" s="56">
        <f t="shared" si="16"/>
        <v>1515.1515151515152</v>
      </c>
      <c r="S13" s="56" t="e">
        <f t="shared" si="17"/>
        <v>#DIV/0!</v>
      </c>
      <c r="T13" s="56" t="e">
        <f t="shared" si="18"/>
        <v>#DIV/0!</v>
      </c>
      <c r="U13" s="56" t="e">
        <f t="shared" si="19"/>
        <v>#DIV/0!</v>
      </c>
      <c r="V13" s="59" t="e">
        <f t="shared" si="20"/>
        <v>#DIV/0!</v>
      </c>
      <c r="W13" s="59" t="e">
        <f t="shared" si="21"/>
        <v>#DIV/0!</v>
      </c>
      <c r="X13" s="56">
        <f t="shared" si="22"/>
        <v>2</v>
      </c>
      <c r="Y13" s="78">
        <v>10</v>
      </c>
      <c r="AA13" s="56"/>
      <c r="AB13" s="57">
        <f t="shared" si="23"/>
        <v>0</v>
      </c>
      <c r="AC13" s="58"/>
      <c r="AD13" s="56">
        <f t="shared" si="24"/>
        <v>1515.1515151515152</v>
      </c>
      <c r="AE13" s="56" t="e">
        <f t="shared" si="25"/>
        <v>#DIV/0!</v>
      </c>
      <c r="AF13" s="56" t="e">
        <f t="shared" si="26"/>
        <v>#DIV/0!</v>
      </c>
      <c r="AG13" s="56" t="e">
        <f t="shared" si="27"/>
        <v>#DIV/0!</v>
      </c>
      <c r="AH13" s="59" t="e">
        <f t="shared" si="28"/>
        <v>#DIV/0!</v>
      </c>
      <c r="AI13" s="59" t="e">
        <f t="shared" si="29"/>
        <v>#DIV/0!</v>
      </c>
      <c r="AJ13" s="56">
        <f t="shared" si="30"/>
        <v>2</v>
      </c>
      <c r="AK13" s="78">
        <v>10</v>
      </c>
      <c r="AM13" s="56"/>
      <c r="AN13" s="57">
        <f t="shared" si="31"/>
        <v>0</v>
      </c>
      <c r="AO13" s="58"/>
      <c r="AP13" s="56">
        <f t="shared" si="32"/>
        <v>1515.1515151515152</v>
      </c>
      <c r="AQ13" s="56" t="e">
        <f t="shared" si="33"/>
        <v>#DIV/0!</v>
      </c>
      <c r="AR13" s="56" t="e">
        <f t="shared" si="34"/>
        <v>#DIV/0!</v>
      </c>
      <c r="AS13" s="56" t="e">
        <f t="shared" si="35"/>
        <v>#DIV/0!</v>
      </c>
      <c r="AT13" s="59" t="e">
        <f t="shared" si="36"/>
        <v>#DIV/0!</v>
      </c>
      <c r="AU13" s="59" t="e">
        <f t="shared" si="37"/>
        <v>#DIV/0!</v>
      </c>
      <c r="AV13" s="56">
        <f t="shared" si="38"/>
        <v>2</v>
      </c>
      <c r="AW13" s="78">
        <v>10</v>
      </c>
      <c r="AY13" s="56"/>
      <c r="AZ13" s="57">
        <f t="shared" si="39"/>
        <v>0</v>
      </c>
      <c r="BA13" s="58"/>
      <c r="BB13" s="56">
        <f t="shared" si="40"/>
        <v>1515.1515151515152</v>
      </c>
      <c r="BC13" s="56" t="e">
        <f t="shared" si="41"/>
        <v>#DIV/0!</v>
      </c>
      <c r="BD13" s="56" t="e">
        <f t="shared" si="42"/>
        <v>#DIV/0!</v>
      </c>
      <c r="BE13" s="56" t="e">
        <f t="shared" si="43"/>
        <v>#DIV/0!</v>
      </c>
      <c r="BF13" s="59" t="e">
        <f t="shared" si="44"/>
        <v>#DIV/0!</v>
      </c>
      <c r="BG13" s="59" t="e">
        <f t="shared" si="45"/>
        <v>#DIV/0!</v>
      </c>
      <c r="BH13" s="56">
        <f t="shared" si="46"/>
        <v>2</v>
      </c>
      <c r="BI13" s="56">
        <v>10</v>
      </c>
      <c r="BJ13" s="101">
        <f t="shared" si="47"/>
        <v>10</v>
      </c>
      <c r="BK13" s="17"/>
      <c r="BL13" s="17"/>
    </row>
    <row r="14" spans="1:64" s="60" customFormat="1" ht="12.75" x14ac:dyDescent="0.2">
      <c r="A14" s="108">
        <v>6</v>
      </c>
      <c r="B14" s="111"/>
      <c r="C14" s="112"/>
      <c r="D14" s="113">
        <f t="shared" si="7"/>
        <v>0</v>
      </c>
      <c r="E14" s="114"/>
      <c r="F14" s="112">
        <f t="shared" si="8"/>
        <v>1515.1515151515152</v>
      </c>
      <c r="G14" s="112" t="e">
        <f t="shared" si="9"/>
        <v>#DIV/0!</v>
      </c>
      <c r="H14" s="112" t="e">
        <f t="shared" si="10"/>
        <v>#DIV/0!</v>
      </c>
      <c r="I14" s="112" t="e">
        <f t="shared" si="11"/>
        <v>#DIV/0!</v>
      </c>
      <c r="J14" s="115" t="e">
        <f t="shared" si="12"/>
        <v>#DIV/0!</v>
      </c>
      <c r="K14" s="115" t="e">
        <f t="shared" si="13"/>
        <v>#DIV/0!</v>
      </c>
      <c r="L14" s="112">
        <f t="shared" si="14"/>
        <v>2</v>
      </c>
      <c r="M14" s="117">
        <v>10</v>
      </c>
      <c r="O14" s="56"/>
      <c r="P14" s="57">
        <f t="shared" si="15"/>
        <v>0</v>
      </c>
      <c r="Q14" s="58"/>
      <c r="R14" s="56">
        <f t="shared" si="16"/>
        <v>1515.1515151515152</v>
      </c>
      <c r="S14" s="56" t="e">
        <f t="shared" si="17"/>
        <v>#DIV/0!</v>
      </c>
      <c r="T14" s="56" t="e">
        <f t="shared" si="18"/>
        <v>#DIV/0!</v>
      </c>
      <c r="U14" s="56" t="e">
        <f t="shared" si="19"/>
        <v>#DIV/0!</v>
      </c>
      <c r="V14" s="59" t="e">
        <f t="shared" si="20"/>
        <v>#DIV/0!</v>
      </c>
      <c r="W14" s="59" t="e">
        <f t="shared" si="21"/>
        <v>#DIV/0!</v>
      </c>
      <c r="X14" s="56">
        <f t="shared" si="22"/>
        <v>2</v>
      </c>
      <c r="Y14" s="78">
        <v>10</v>
      </c>
      <c r="AA14" s="56"/>
      <c r="AB14" s="57">
        <f t="shared" si="23"/>
        <v>0</v>
      </c>
      <c r="AC14" s="58"/>
      <c r="AD14" s="56">
        <f t="shared" si="24"/>
        <v>1515.1515151515152</v>
      </c>
      <c r="AE14" s="56" t="e">
        <f t="shared" si="25"/>
        <v>#DIV/0!</v>
      </c>
      <c r="AF14" s="56" t="e">
        <f t="shared" si="26"/>
        <v>#DIV/0!</v>
      </c>
      <c r="AG14" s="56" t="e">
        <f t="shared" si="27"/>
        <v>#DIV/0!</v>
      </c>
      <c r="AH14" s="59" t="e">
        <f t="shared" si="28"/>
        <v>#DIV/0!</v>
      </c>
      <c r="AI14" s="59" t="e">
        <f t="shared" si="29"/>
        <v>#DIV/0!</v>
      </c>
      <c r="AJ14" s="56">
        <f t="shared" si="30"/>
        <v>2</v>
      </c>
      <c r="AK14" s="78">
        <v>10</v>
      </c>
      <c r="AM14" s="56"/>
      <c r="AN14" s="57">
        <f t="shared" si="31"/>
        <v>0</v>
      </c>
      <c r="AO14" s="58"/>
      <c r="AP14" s="56">
        <f t="shared" si="32"/>
        <v>1515.1515151515152</v>
      </c>
      <c r="AQ14" s="56" t="e">
        <f t="shared" si="33"/>
        <v>#DIV/0!</v>
      </c>
      <c r="AR14" s="56" t="e">
        <f t="shared" si="34"/>
        <v>#DIV/0!</v>
      </c>
      <c r="AS14" s="56" t="e">
        <f t="shared" si="35"/>
        <v>#DIV/0!</v>
      </c>
      <c r="AT14" s="59" t="e">
        <f t="shared" si="36"/>
        <v>#DIV/0!</v>
      </c>
      <c r="AU14" s="59" t="e">
        <f t="shared" si="37"/>
        <v>#DIV/0!</v>
      </c>
      <c r="AV14" s="56">
        <f t="shared" si="38"/>
        <v>2</v>
      </c>
      <c r="AW14" s="78">
        <v>10</v>
      </c>
      <c r="AY14" s="56"/>
      <c r="AZ14" s="57">
        <f t="shared" si="39"/>
        <v>0</v>
      </c>
      <c r="BA14" s="58"/>
      <c r="BB14" s="56">
        <f t="shared" si="40"/>
        <v>1515.1515151515152</v>
      </c>
      <c r="BC14" s="56" t="e">
        <f t="shared" si="41"/>
        <v>#DIV/0!</v>
      </c>
      <c r="BD14" s="56" t="e">
        <f t="shared" si="42"/>
        <v>#DIV/0!</v>
      </c>
      <c r="BE14" s="56" t="e">
        <f t="shared" si="43"/>
        <v>#DIV/0!</v>
      </c>
      <c r="BF14" s="59" t="e">
        <f t="shared" si="44"/>
        <v>#DIV/0!</v>
      </c>
      <c r="BG14" s="59" t="e">
        <f t="shared" si="45"/>
        <v>#DIV/0!</v>
      </c>
      <c r="BH14" s="56">
        <f t="shared" si="46"/>
        <v>2</v>
      </c>
      <c r="BI14" s="56">
        <v>10</v>
      </c>
      <c r="BJ14" s="101">
        <f t="shared" si="47"/>
        <v>10</v>
      </c>
      <c r="BK14" s="17"/>
      <c r="BL14" s="17"/>
    </row>
    <row r="15" spans="1:64" s="55" customFormat="1" ht="12.75" x14ac:dyDescent="0.2">
      <c r="A15" s="109" t="s">
        <v>69</v>
      </c>
      <c r="B15" s="111"/>
      <c r="C15" s="112"/>
      <c r="D15" s="113">
        <f t="shared" si="7"/>
        <v>0</v>
      </c>
      <c r="E15" s="114"/>
      <c r="F15" s="112">
        <f t="shared" si="8"/>
        <v>1515.1515151515152</v>
      </c>
      <c r="G15" s="112" t="e">
        <f t="shared" si="9"/>
        <v>#DIV/0!</v>
      </c>
      <c r="H15" s="112" t="e">
        <f t="shared" si="10"/>
        <v>#DIV/0!</v>
      </c>
      <c r="I15" s="112" t="e">
        <f t="shared" si="11"/>
        <v>#DIV/0!</v>
      </c>
      <c r="J15" s="115" t="e">
        <f t="shared" si="12"/>
        <v>#DIV/0!</v>
      </c>
      <c r="K15" s="115" t="e">
        <f t="shared" si="13"/>
        <v>#DIV/0!</v>
      </c>
      <c r="L15" s="112">
        <f t="shared" si="14"/>
        <v>2</v>
      </c>
      <c r="M15" s="117">
        <v>10</v>
      </c>
      <c r="N15" s="60"/>
      <c r="O15" s="56"/>
      <c r="P15" s="57">
        <f>O15/1000</f>
        <v>0</v>
      </c>
      <c r="Q15" s="58"/>
      <c r="R15" s="56">
        <f>(10^6)/(660)</f>
        <v>1515.1515151515152</v>
      </c>
      <c r="S15" s="56" t="e">
        <f t="shared" si="17"/>
        <v>#DIV/0!</v>
      </c>
      <c r="T15" s="56" t="e">
        <f t="shared" si="18"/>
        <v>#DIV/0!</v>
      </c>
      <c r="U15" s="56" t="e">
        <f t="shared" si="19"/>
        <v>#DIV/0!</v>
      </c>
      <c r="V15" s="59" t="e">
        <f t="shared" si="20"/>
        <v>#DIV/0!</v>
      </c>
      <c r="W15" s="59" t="e">
        <f t="shared" si="21"/>
        <v>#DIV/0!</v>
      </c>
      <c r="X15" s="56">
        <f>20/Y15</f>
        <v>2</v>
      </c>
      <c r="Y15" s="78">
        <v>10</v>
      </c>
      <c r="Z15" s="60"/>
      <c r="AA15" s="56"/>
      <c r="AB15" s="57">
        <f>AA15/1000</f>
        <v>0</v>
      </c>
      <c r="AC15" s="58"/>
      <c r="AD15" s="56">
        <f>(10^6)/(660)</f>
        <v>1515.1515151515152</v>
      </c>
      <c r="AE15" s="56" t="e">
        <f t="shared" si="25"/>
        <v>#DIV/0!</v>
      </c>
      <c r="AF15" s="56" t="e">
        <f t="shared" si="26"/>
        <v>#DIV/0!</v>
      </c>
      <c r="AG15" s="56" t="e">
        <f t="shared" si="27"/>
        <v>#DIV/0!</v>
      </c>
      <c r="AH15" s="59" t="e">
        <f t="shared" si="28"/>
        <v>#DIV/0!</v>
      </c>
      <c r="AI15" s="59" t="e">
        <f t="shared" si="29"/>
        <v>#DIV/0!</v>
      </c>
      <c r="AJ15" s="56">
        <f>20/AK15</f>
        <v>2</v>
      </c>
      <c r="AK15" s="78">
        <v>10</v>
      </c>
      <c r="AL15" s="60"/>
      <c r="AM15" s="56"/>
      <c r="AN15" s="57">
        <f>AM15/1000</f>
        <v>0</v>
      </c>
      <c r="AO15" s="58"/>
      <c r="AP15" s="56">
        <f>(10^6)/(660)</f>
        <v>1515.1515151515152</v>
      </c>
      <c r="AQ15" s="56" t="e">
        <f>1/AO15</f>
        <v>#DIV/0!</v>
      </c>
      <c r="AR15" s="56" t="e">
        <f>AN15*AP15*AQ15</f>
        <v>#DIV/0!</v>
      </c>
      <c r="AS15" s="56" t="e">
        <f>AR15*1000</f>
        <v>#DIV/0!</v>
      </c>
      <c r="AT15" s="59" t="e">
        <f t="shared" si="36"/>
        <v>#DIV/0!</v>
      </c>
      <c r="AU15" s="59" t="e">
        <f t="shared" si="37"/>
        <v>#DIV/0!</v>
      </c>
      <c r="AV15" s="56">
        <f>20/AW15</f>
        <v>2</v>
      </c>
      <c r="AW15" s="78">
        <v>10</v>
      </c>
      <c r="AX15" s="60"/>
      <c r="AY15" s="56"/>
      <c r="AZ15" s="57">
        <f>AY15/1000</f>
        <v>0</v>
      </c>
      <c r="BA15" s="58"/>
      <c r="BB15" s="56">
        <f>(10^6)/(660)</f>
        <v>1515.1515151515152</v>
      </c>
      <c r="BC15" s="56" t="e">
        <f>1/BA15</f>
        <v>#DIV/0!</v>
      </c>
      <c r="BD15" s="56" t="e">
        <f>AZ15*BB15*BC15</f>
        <v>#DIV/0!</v>
      </c>
      <c r="BE15" s="56" t="e">
        <f>BD15*1000</f>
        <v>#DIV/0!</v>
      </c>
      <c r="BF15" s="59" t="e">
        <f t="shared" si="44"/>
        <v>#DIV/0!</v>
      </c>
      <c r="BG15" s="59" t="e">
        <f t="shared" si="45"/>
        <v>#DIV/0!</v>
      </c>
      <c r="BH15" s="56">
        <f>20/BI15</f>
        <v>2</v>
      </c>
      <c r="BI15" s="56">
        <v>10</v>
      </c>
      <c r="BJ15" s="101">
        <f>SUM(L15,X15,AJ15,AV15,BH15)</f>
        <v>10</v>
      </c>
      <c r="BK15" s="126"/>
      <c r="BL15" s="126"/>
    </row>
    <row r="16" spans="1:64" s="60" customFormat="1" ht="12.75" x14ac:dyDescent="0.2">
      <c r="A16" s="108">
        <v>8</v>
      </c>
      <c r="B16" s="111"/>
      <c r="C16" s="112"/>
      <c r="D16" s="113">
        <f t="shared" ref="D16:D24" si="48">C16/1000</f>
        <v>0</v>
      </c>
      <c r="E16" s="114"/>
      <c r="F16" s="112">
        <f t="shared" si="8"/>
        <v>1515.1515151515152</v>
      </c>
      <c r="G16" s="112" t="e">
        <f t="shared" si="9"/>
        <v>#DIV/0!</v>
      </c>
      <c r="H16" s="112" t="e">
        <f t="shared" si="10"/>
        <v>#DIV/0!</v>
      </c>
      <c r="I16" s="112" t="e">
        <f t="shared" si="11"/>
        <v>#DIV/0!</v>
      </c>
      <c r="J16" s="115" t="e">
        <f t="shared" si="12"/>
        <v>#DIV/0!</v>
      </c>
      <c r="K16" s="115" t="e">
        <f t="shared" si="13"/>
        <v>#DIV/0!</v>
      </c>
      <c r="L16" s="112">
        <f t="shared" si="14"/>
        <v>2</v>
      </c>
      <c r="M16" s="117">
        <v>10</v>
      </c>
      <c r="O16" s="56"/>
      <c r="P16" s="57">
        <f t="shared" ref="P16:P20" si="49">O16/1000</f>
        <v>0</v>
      </c>
      <c r="Q16" s="58"/>
      <c r="R16" s="56">
        <f t="shared" si="16"/>
        <v>1515.1515151515152</v>
      </c>
      <c r="S16" s="56" t="e">
        <f t="shared" ref="S16:S24" si="50">1/Q16</f>
        <v>#DIV/0!</v>
      </c>
      <c r="T16" s="56" t="e">
        <f t="shared" ref="T16:T24" si="51">P16*R16*S16</f>
        <v>#DIV/0!</v>
      </c>
      <c r="U16" s="56" t="e">
        <f t="shared" ref="U16:U24" si="52">T16*1000</f>
        <v>#DIV/0!</v>
      </c>
      <c r="V16" s="59" t="e">
        <f t="shared" si="20"/>
        <v>#DIV/0!</v>
      </c>
      <c r="W16" s="59" t="e">
        <f t="shared" si="21"/>
        <v>#DIV/0!</v>
      </c>
      <c r="X16" s="56">
        <f t="shared" ref="X16:X20" si="53">20/Y16</f>
        <v>2</v>
      </c>
      <c r="Y16" s="78">
        <v>10</v>
      </c>
      <c r="AA16" s="56"/>
      <c r="AB16" s="57">
        <f t="shared" ref="AB16:AB20" si="54">AA16/1000</f>
        <v>0</v>
      </c>
      <c r="AC16" s="58"/>
      <c r="AD16" s="56">
        <f t="shared" si="24"/>
        <v>1515.1515151515152</v>
      </c>
      <c r="AE16" s="56" t="e">
        <f t="shared" ref="AE16:AE24" si="55">1/AC16</f>
        <v>#DIV/0!</v>
      </c>
      <c r="AF16" s="56" t="e">
        <f t="shared" ref="AF16:AF24" si="56">AB16*AD16*AE16</f>
        <v>#DIV/0!</v>
      </c>
      <c r="AG16" s="56" t="e">
        <f t="shared" ref="AG16:AG24" si="57">AF16*1000</f>
        <v>#DIV/0!</v>
      </c>
      <c r="AH16" s="59" t="e">
        <f t="shared" si="28"/>
        <v>#DIV/0!</v>
      </c>
      <c r="AI16" s="59" t="e">
        <f t="shared" si="29"/>
        <v>#DIV/0!</v>
      </c>
      <c r="AJ16" s="56">
        <f t="shared" ref="AJ16:AJ20" si="58">20/AK16</f>
        <v>2</v>
      </c>
      <c r="AK16" s="78">
        <v>10</v>
      </c>
      <c r="AM16" s="56"/>
      <c r="AN16" s="57">
        <f t="shared" ref="AN16:AN20" si="59">AM16/1000</f>
        <v>0</v>
      </c>
      <c r="AO16" s="58"/>
      <c r="AP16" s="56">
        <f t="shared" si="32"/>
        <v>1515.1515151515152</v>
      </c>
      <c r="AQ16" s="56" t="e">
        <f t="shared" ref="AQ16:AQ20" si="60">1/AO16</f>
        <v>#DIV/0!</v>
      </c>
      <c r="AR16" s="56" t="e">
        <f t="shared" ref="AR16:AR20" si="61">AN16*AP16*AQ16</f>
        <v>#DIV/0!</v>
      </c>
      <c r="AS16" s="56" t="e">
        <f t="shared" ref="AS16:AS20" si="62">AR16*1000</f>
        <v>#DIV/0!</v>
      </c>
      <c r="AT16" s="59" t="e">
        <f t="shared" si="36"/>
        <v>#DIV/0!</v>
      </c>
      <c r="AU16" s="59" t="e">
        <f t="shared" si="37"/>
        <v>#DIV/0!</v>
      </c>
      <c r="AV16" s="56">
        <f t="shared" ref="AV16:AV20" si="63">20/AW16</f>
        <v>2</v>
      </c>
      <c r="AW16" s="78">
        <v>10</v>
      </c>
      <c r="AY16" s="56"/>
      <c r="AZ16" s="57">
        <f t="shared" ref="AZ16:AZ20" si="64">AY16/1000</f>
        <v>0</v>
      </c>
      <c r="BA16" s="58"/>
      <c r="BB16" s="56">
        <f t="shared" si="40"/>
        <v>1515.1515151515152</v>
      </c>
      <c r="BC16" s="56" t="e">
        <f t="shared" ref="BC16:BC20" si="65">1/BA16</f>
        <v>#DIV/0!</v>
      </c>
      <c r="BD16" s="56" t="e">
        <f t="shared" ref="BD16:BD20" si="66">AZ16*BB16*BC16</f>
        <v>#DIV/0!</v>
      </c>
      <c r="BE16" s="56" t="e">
        <f t="shared" ref="BE16:BE20" si="67">BD16*1000</f>
        <v>#DIV/0!</v>
      </c>
      <c r="BF16" s="59" t="e">
        <f t="shared" si="44"/>
        <v>#DIV/0!</v>
      </c>
      <c r="BG16" s="59" t="e">
        <f t="shared" si="45"/>
        <v>#DIV/0!</v>
      </c>
      <c r="BH16" s="56">
        <f t="shared" ref="BH16:BH20" si="68">20/BI16</f>
        <v>2</v>
      </c>
      <c r="BI16" s="56">
        <v>10</v>
      </c>
      <c r="BJ16" s="101">
        <f t="shared" ref="BJ16:BJ20" si="69">SUM(L16,X16,AJ16,AV16,BH16)</f>
        <v>10</v>
      </c>
      <c r="BK16" s="126"/>
      <c r="BL16" s="17"/>
    </row>
    <row r="17" spans="1:64" s="61" customFormat="1" ht="12.75" x14ac:dyDescent="0.2">
      <c r="A17" s="108">
        <v>9</v>
      </c>
      <c r="B17" s="111"/>
      <c r="C17" s="112"/>
      <c r="D17" s="113">
        <f t="shared" si="48"/>
        <v>0</v>
      </c>
      <c r="E17" s="114"/>
      <c r="F17" s="112">
        <f t="shared" si="8"/>
        <v>1515.1515151515152</v>
      </c>
      <c r="G17" s="112" t="e">
        <f t="shared" si="9"/>
        <v>#DIV/0!</v>
      </c>
      <c r="H17" s="112" t="e">
        <f t="shared" si="10"/>
        <v>#DIV/0!</v>
      </c>
      <c r="I17" s="112" t="e">
        <f t="shared" si="11"/>
        <v>#DIV/0!</v>
      </c>
      <c r="J17" s="115" t="e">
        <f t="shared" si="12"/>
        <v>#DIV/0!</v>
      </c>
      <c r="K17" s="115" t="e">
        <f t="shared" si="13"/>
        <v>#DIV/0!</v>
      </c>
      <c r="L17" s="112">
        <f t="shared" si="14"/>
        <v>2</v>
      </c>
      <c r="M17" s="117">
        <v>10</v>
      </c>
      <c r="N17" s="60"/>
      <c r="O17" s="56"/>
      <c r="P17" s="57">
        <f t="shared" si="49"/>
        <v>0</v>
      </c>
      <c r="Q17" s="58"/>
      <c r="R17" s="56">
        <f t="shared" si="16"/>
        <v>1515.1515151515152</v>
      </c>
      <c r="S17" s="56" t="e">
        <f t="shared" si="50"/>
        <v>#DIV/0!</v>
      </c>
      <c r="T17" s="56" t="e">
        <f t="shared" si="51"/>
        <v>#DIV/0!</v>
      </c>
      <c r="U17" s="56" t="e">
        <f t="shared" si="52"/>
        <v>#DIV/0!</v>
      </c>
      <c r="V17" s="59" t="e">
        <f t="shared" si="20"/>
        <v>#DIV/0!</v>
      </c>
      <c r="W17" s="59" t="e">
        <f t="shared" si="21"/>
        <v>#DIV/0!</v>
      </c>
      <c r="X17" s="56">
        <f t="shared" si="53"/>
        <v>2</v>
      </c>
      <c r="Y17" s="78">
        <v>10</v>
      </c>
      <c r="Z17" s="60"/>
      <c r="AA17" s="56"/>
      <c r="AB17" s="57">
        <f t="shared" si="54"/>
        <v>0</v>
      </c>
      <c r="AC17" s="58"/>
      <c r="AD17" s="56">
        <f t="shared" si="24"/>
        <v>1515.1515151515152</v>
      </c>
      <c r="AE17" s="56" t="e">
        <f t="shared" si="55"/>
        <v>#DIV/0!</v>
      </c>
      <c r="AF17" s="56" t="e">
        <f t="shared" si="56"/>
        <v>#DIV/0!</v>
      </c>
      <c r="AG17" s="56" t="e">
        <f t="shared" si="57"/>
        <v>#DIV/0!</v>
      </c>
      <c r="AH17" s="59" t="e">
        <f t="shared" si="28"/>
        <v>#DIV/0!</v>
      </c>
      <c r="AI17" s="59" t="e">
        <f t="shared" si="29"/>
        <v>#DIV/0!</v>
      </c>
      <c r="AJ17" s="56">
        <f t="shared" si="58"/>
        <v>2</v>
      </c>
      <c r="AK17" s="78">
        <v>10</v>
      </c>
      <c r="AL17" s="60"/>
      <c r="AM17" s="56"/>
      <c r="AN17" s="57">
        <f t="shared" si="59"/>
        <v>0</v>
      </c>
      <c r="AO17" s="58"/>
      <c r="AP17" s="56">
        <f t="shared" si="32"/>
        <v>1515.1515151515152</v>
      </c>
      <c r="AQ17" s="56" t="e">
        <f t="shared" si="60"/>
        <v>#DIV/0!</v>
      </c>
      <c r="AR17" s="56" t="e">
        <f t="shared" si="61"/>
        <v>#DIV/0!</v>
      </c>
      <c r="AS17" s="56" t="e">
        <f t="shared" si="62"/>
        <v>#DIV/0!</v>
      </c>
      <c r="AT17" s="59" t="e">
        <f t="shared" si="36"/>
        <v>#DIV/0!</v>
      </c>
      <c r="AU17" s="59" t="e">
        <f t="shared" si="37"/>
        <v>#DIV/0!</v>
      </c>
      <c r="AV17" s="56">
        <f t="shared" si="63"/>
        <v>2</v>
      </c>
      <c r="AW17" s="78">
        <v>10</v>
      </c>
      <c r="AX17" s="60"/>
      <c r="AY17" s="56"/>
      <c r="AZ17" s="57">
        <f t="shared" si="64"/>
        <v>0</v>
      </c>
      <c r="BA17" s="58"/>
      <c r="BB17" s="56">
        <f t="shared" si="40"/>
        <v>1515.1515151515152</v>
      </c>
      <c r="BC17" s="56" t="e">
        <f t="shared" si="65"/>
        <v>#DIV/0!</v>
      </c>
      <c r="BD17" s="56" t="e">
        <f t="shared" si="66"/>
        <v>#DIV/0!</v>
      </c>
      <c r="BE17" s="56" t="e">
        <f t="shared" si="67"/>
        <v>#DIV/0!</v>
      </c>
      <c r="BF17" s="59" t="e">
        <f t="shared" si="44"/>
        <v>#DIV/0!</v>
      </c>
      <c r="BG17" s="59" t="e">
        <f t="shared" si="45"/>
        <v>#DIV/0!</v>
      </c>
      <c r="BH17" s="56">
        <f t="shared" si="68"/>
        <v>2</v>
      </c>
      <c r="BI17" s="56">
        <v>10</v>
      </c>
      <c r="BJ17" s="101">
        <f t="shared" si="69"/>
        <v>10</v>
      </c>
      <c r="BK17" s="103"/>
      <c r="BL17" s="103"/>
    </row>
    <row r="18" spans="1:64" s="61" customFormat="1" ht="12.75" x14ac:dyDescent="0.2">
      <c r="A18" s="108">
        <v>10</v>
      </c>
      <c r="B18" s="111"/>
      <c r="C18" s="112"/>
      <c r="D18" s="113">
        <f t="shared" si="48"/>
        <v>0</v>
      </c>
      <c r="E18" s="114"/>
      <c r="F18" s="112">
        <f t="shared" si="8"/>
        <v>1515.1515151515152</v>
      </c>
      <c r="G18" s="112" t="e">
        <f t="shared" si="9"/>
        <v>#DIV/0!</v>
      </c>
      <c r="H18" s="112" t="e">
        <f t="shared" si="10"/>
        <v>#DIV/0!</v>
      </c>
      <c r="I18" s="112" t="e">
        <f t="shared" si="11"/>
        <v>#DIV/0!</v>
      </c>
      <c r="J18" s="115" t="e">
        <f t="shared" si="12"/>
        <v>#DIV/0!</v>
      </c>
      <c r="K18" s="115" t="e">
        <f t="shared" si="13"/>
        <v>#DIV/0!</v>
      </c>
      <c r="L18" s="112">
        <f t="shared" si="14"/>
        <v>2</v>
      </c>
      <c r="M18" s="117">
        <v>10</v>
      </c>
      <c r="N18" s="60"/>
      <c r="O18" s="56"/>
      <c r="P18" s="57">
        <f t="shared" si="49"/>
        <v>0</v>
      </c>
      <c r="Q18" s="58"/>
      <c r="R18" s="56">
        <f t="shared" si="16"/>
        <v>1515.1515151515152</v>
      </c>
      <c r="S18" s="56" t="e">
        <f t="shared" si="50"/>
        <v>#DIV/0!</v>
      </c>
      <c r="T18" s="56" t="e">
        <f t="shared" si="51"/>
        <v>#DIV/0!</v>
      </c>
      <c r="U18" s="56" t="e">
        <f t="shared" si="52"/>
        <v>#DIV/0!</v>
      </c>
      <c r="V18" s="59" t="e">
        <f t="shared" si="20"/>
        <v>#DIV/0!</v>
      </c>
      <c r="W18" s="59" t="e">
        <f t="shared" si="21"/>
        <v>#DIV/0!</v>
      </c>
      <c r="X18" s="56">
        <f t="shared" si="53"/>
        <v>2</v>
      </c>
      <c r="Y18" s="78">
        <v>10</v>
      </c>
      <c r="Z18" s="60"/>
      <c r="AA18" s="56"/>
      <c r="AB18" s="57">
        <f t="shared" si="54"/>
        <v>0</v>
      </c>
      <c r="AC18" s="58"/>
      <c r="AD18" s="56">
        <f t="shared" si="24"/>
        <v>1515.1515151515152</v>
      </c>
      <c r="AE18" s="56" t="e">
        <f t="shared" si="55"/>
        <v>#DIV/0!</v>
      </c>
      <c r="AF18" s="56" t="e">
        <f t="shared" si="56"/>
        <v>#DIV/0!</v>
      </c>
      <c r="AG18" s="56" t="e">
        <f t="shared" si="57"/>
        <v>#DIV/0!</v>
      </c>
      <c r="AH18" s="59" t="e">
        <f t="shared" si="28"/>
        <v>#DIV/0!</v>
      </c>
      <c r="AI18" s="59" t="e">
        <f t="shared" si="29"/>
        <v>#DIV/0!</v>
      </c>
      <c r="AJ18" s="56">
        <f t="shared" si="58"/>
        <v>2</v>
      </c>
      <c r="AK18" s="78">
        <v>10</v>
      </c>
      <c r="AL18" s="60"/>
      <c r="AM18" s="56"/>
      <c r="AN18" s="57">
        <f t="shared" si="59"/>
        <v>0</v>
      </c>
      <c r="AO18" s="58"/>
      <c r="AP18" s="56">
        <f t="shared" si="32"/>
        <v>1515.1515151515152</v>
      </c>
      <c r="AQ18" s="56" t="e">
        <f t="shared" si="60"/>
        <v>#DIV/0!</v>
      </c>
      <c r="AR18" s="56" t="e">
        <f t="shared" si="61"/>
        <v>#DIV/0!</v>
      </c>
      <c r="AS18" s="56" t="e">
        <f t="shared" si="62"/>
        <v>#DIV/0!</v>
      </c>
      <c r="AT18" s="59" t="e">
        <f t="shared" si="36"/>
        <v>#DIV/0!</v>
      </c>
      <c r="AU18" s="59" t="e">
        <f t="shared" si="37"/>
        <v>#DIV/0!</v>
      </c>
      <c r="AV18" s="56">
        <f t="shared" si="63"/>
        <v>2</v>
      </c>
      <c r="AW18" s="78">
        <v>10</v>
      </c>
      <c r="AX18" s="60"/>
      <c r="AY18" s="56"/>
      <c r="AZ18" s="57">
        <f t="shared" si="64"/>
        <v>0</v>
      </c>
      <c r="BA18" s="58"/>
      <c r="BB18" s="56">
        <f t="shared" si="40"/>
        <v>1515.1515151515152</v>
      </c>
      <c r="BC18" s="56" t="e">
        <f t="shared" si="65"/>
        <v>#DIV/0!</v>
      </c>
      <c r="BD18" s="56" t="e">
        <f t="shared" si="66"/>
        <v>#DIV/0!</v>
      </c>
      <c r="BE18" s="56" t="e">
        <f t="shared" si="67"/>
        <v>#DIV/0!</v>
      </c>
      <c r="BF18" s="59" t="e">
        <f t="shared" si="44"/>
        <v>#DIV/0!</v>
      </c>
      <c r="BG18" s="59" t="e">
        <f t="shared" si="45"/>
        <v>#DIV/0!</v>
      </c>
      <c r="BH18" s="56">
        <f t="shared" si="68"/>
        <v>2</v>
      </c>
      <c r="BI18" s="56">
        <v>10</v>
      </c>
      <c r="BJ18" s="101">
        <f t="shared" si="69"/>
        <v>10</v>
      </c>
      <c r="BK18" s="103"/>
      <c r="BL18" s="103"/>
    </row>
    <row r="19" spans="1:64" s="60" customFormat="1" ht="12.75" x14ac:dyDescent="0.2">
      <c r="A19" s="108">
        <v>11</v>
      </c>
      <c r="B19" s="111"/>
      <c r="C19" s="112"/>
      <c r="D19" s="113">
        <f t="shared" si="48"/>
        <v>0</v>
      </c>
      <c r="E19" s="114"/>
      <c r="F19" s="112">
        <f t="shared" si="8"/>
        <v>1515.1515151515152</v>
      </c>
      <c r="G19" s="112" t="e">
        <f t="shared" si="9"/>
        <v>#DIV/0!</v>
      </c>
      <c r="H19" s="112" t="e">
        <f t="shared" si="10"/>
        <v>#DIV/0!</v>
      </c>
      <c r="I19" s="112" t="e">
        <f t="shared" si="11"/>
        <v>#DIV/0!</v>
      </c>
      <c r="J19" s="115" t="e">
        <f t="shared" si="12"/>
        <v>#DIV/0!</v>
      </c>
      <c r="K19" s="115" t="e">
        <f t="shared" si="13"/>
        <v>#DIV/0!</v>
      </c>
      <c r="L19" s="112">
        <f t="shared" si="14"/>
        <v>2</v>
      </c>
      <c r="M19" s="117">
        <v>10</v>
      </c>
      <c r="O19" s="56"/>
      <c r="P19" s="57">
        <f t="shared" si="49"/>
        <v>0</v>
      </c>
      <c r="Q19" s="58"/>
      <c r="R19" s="56">
        <f t="shared" si="16"/>
        <v>1515.1515151515152</v>
      </c>
      <c r="S19" s="56" t="e">
        <f t="shared" si="50"/>
        <v>#DIV/0!</v>
      </c>
      <c r="T19" s="56" t="e">
        <f t="shared" si="51"/>
        <v>#DIV/0!</v>
      </c>
      <c r="U19" s="56" t="e">
        <f t="shared" si="52"/>
        <v>#DIV/0!</v>
      </c>
      <c r="V19" s="59" t="e">
        <f t="shared" si="20"/>
        <v>#DIV/0!</v>
      </c>
      <c r="W19" s="59" t="e">
        <f t="shared" si="21"/>
        <v>#DIV/0!</v>
      </c>
      <c r="X19" s="56">
        <f t="shared" si="53"/>
        <v>2</v>
      </c>
      <c r="Y19" s="78">
        <v>10</v>
      </c>
      <c r="AA19" s="56"/>
      <c r="AB19" s="57">
        <f t="shared" si="54"/>
        <v>0</v>
      </c>
      <c r="AC19" s="58"/>
      <c r="AD19" s="56">
        <f t="shared" si="24"/>
        <v>1515.1515151515152</v>
      </c>
      <c r="AE19" s="56" t="e">
        <f t="shared" si="55"/>
        <v>#DIV/0!</v>
      </c>
      <c r="AF19" s="56" t="e">
        <f t="shared" si="56"/>
        <v>#DIV/0!</v>
      </c>
      <c r="AG19" s="56" t="e">
        <f t="shared" si="57"/>
        <v>#DIV/0!</v>
      </c>
      <c r="AH19" s="59" t="e">
        <f t="shared" si="28"/>
        <v>#DIV/0!</v>
      </c>
      <c r="AI19" s="59" t="e">
        <f t="shared" si="29"/>
        <v>#DIV/0!</v>
      </c>
      <c r="AJ19" s="56">
        <f t="shared" si="58"/>
        <v>2</v>
      </c>
      <c r="AK19" s="78">
        <v>10</v>
      </c>
      <c r="AM19" s="56"/>
      <c r="AN19" s="57">
        <f t="shared" si="59"/>
        <v>0</v>
      </c>
      <c r="AO19" s="58"/>
      <c r="AP19" s="56">
        <f t="shared" si="32"/>
        <v>1515.1515151515152</v>
      </c>
      <c r="AQ19" s="56" t="e">
        <f t="shared" si="60"/>
        <v>#DIV/0!</v>
      </c>
      <c r="AR19" s="56" t="e">
        <f t="shared" si="61"/>
        <v>#DIV/0!</v>
      </c>
      <c r="AS19" s="56" t="e">
        <f t="shared" si="62"/>
        <v>#DIV/0!</v>
      </c>
      <c r="AT19" s="59" t="e">
        <f t="shared" si="36"/>
        <v>#DIV/0!</v>
      </c>
      <c r="AU19" s="59" t="e">
        <f t="shared" si="37"/>
        <v>#DIV/0!</v>
      </c>
      <c r="AV19" s="56">
        <f t="shared" si="63"/>
        <v>2</v>
      </c>
      <c r="AW19" s="78">
        <v>10</v>
      </c>
      <c r="AY19" s="56"/>
      <c r="AZ19" s="57">
        <f t="shared" si="64"/>
        <v>0</v>
      </c>
      <c r="BA19" s="58"/>
      <c r="BB19" s="56">
        <f t="shared" si="40"/>
        <v>1515.1515151515152</v>
      </c>
      <c r="BC19" s="56" t="e">
        <f t="shared" si="65"/>
        <v>#DIV/0!</v>
      </c>
      <c r="BD19" s="56" t="e">
        <f t="shared" si="66"/>
        <v>#DIV/0!</v>
      </c>
      <c r="BE19" s="56" t="e">
        <f t="shared" si="67"/>
        <v>#DIV/0!</v>
      </c>
      <c r="BF19" s="59" t="e">
        <f t="shared" si="44"/>
        <v>#DIV/0!</v>
      </c>
      <c r="BG19" s="59" t="e">
        <f t="shared" si="45"/>
        <v>#DIV/0!</v>
      </c>
      <c r="BH19" s="56">
        <f t="shared" si="68"/>
        <v>2</v>
      </c>
      <c r="BI19" s="56">
        <v>10</v>
      </c>
      <c r="BJ19" s="101">
        <f t="shared" si="69"/>
        <v>10</v>
      </c>
      <c r="BK19" s="17"/>
      <c r="BL19" s="17"/>
    </row>
    <row r="20" spans="1:64" s="60" customFormat="1" ht="12.75" x14ac:dyDescent="0.2">
      <c r="A20" s="108">
        <v>12</v>
      </c>
      <c r="B20" s="111"/>
      <c r="C20" s="112"/>
      <c r="D20" s="113">
        <f t="shared" si="48"/>
        <v>0</v>
      </c>
      <c r="E20" s="114"/>
      <c r="F20" s="112">
        <f t="shared" si="8"/>
        <v>1515.1515151515152</v>
      </c>
      <c r="G20" s="112" t="e">
        <f t="shared" si="9"/>
        <v>#DIV/0!</v>
      </c>
      <c r="H20" s="112" t="e">
        <f t="shared" si="10"/>
        <v>#DIV/0!</v>
      </c>
      <c r="I20" s="112" t="e">
        <f t="shared" si="11"/>
        <v>#DIV/0!</v>
      </c>
      <c r="J20" s="115" t="e">
        <f t="shared" si="12"/>
        <v>#DIV/0!</v>
      </c>
      <c r="K20" s="115" t="e">
        <f t="shared" si="13"/>
        <v>#DIV/0!</v>
      </c>
      <c r="L20" s="112">
        <f t="shared" si="14"/>
        <v>2</v>
      </c>
      <c r="M20" s="117">
        <v>10</v>
      </c>
      <c r="O20" s="56"/>
      <c r="P20" s="57">
        <f t="shared" si="49"/>
        <v>0</v>
      </c>
      <c r="Q20" s="58"/>
      <c r="R20" s="56">
        <f t="shared" si="16"/>
        <v>1515.1515151515152</v>
      </c>
      <c r="S20" s="56" t="e">
        <f t="shared" si="50"/>
        <v>#DIV/0!</v>
      </c>
      <c r="T20" s="56" t="e">
        <f t="shared" si="51"/>
        <v>#DIV/0!</v>
      </c>
      <c r="U20" s="56" t="e">
        <f t="shared" si="52"/>
        <v>#DIV/0!</v>
      </c>
      <c r="V20" s="59" t="e">
        <f t="shared" si="20"/>
        <v>#DIV/0!</v>
      </c>
      <c r="W20" s="59" t="e">
        <f t="shared" si="21"/>
        <v>#DIV/0!</v>
      </c>
      <c r="X20" s="56">
        <f t="shared" si="53"/>
        <v>2</v>
      </c>
      <c r="Y20" s="78">
        <v>10</v>
      </c>
      <c r="AA20" s="56"/>
      <c r="AB20" s="57">
        <f t="shared" si="54"/>
        <v>0</v>
      </c>
      <c r="AC20" s="58"/>
      <c r="AD20" s="56">
        <f t="shared" si="24"/>
        <v>1515.1515151515152</v>
      </c>
      <c r="AE20" s="56" t="e">
        <f t="shared" si="55"/>
        <v>#DIV/0!</v>
      </c>
      <c r="AF20" s="56" t="e">
        <f t="shared" si="56"/>
        <v>#DIV/0!</v>
      </c>
      <c r="AG20" s="56" t="e">
        <f t="shared" si="57"/>
        <v>#DIV/0!</v>
      </c>
      <c r="AH20" s="59" t="e">
        <f t="shared" si="28"/>
        <v>#DIV/0!</v>
      </c>
      <c r="AI20" s="59" t="e">
        <f t="shared" si="29"/>
        <v>#DIV/0!</v>
      </c>
      <c r="AJ20" s="56">
        <f t="shared" si="58"/>
        <v>2</v>
      </c>
      <c r="AK20" s="78">
        <v>10</v>
      </c>
      <c r="AM20" s="56"/>
      <c r="AN20" s="57">
        <f t="shared" si="59"/>
        <v>0</v>
      </c>
      <c r="AO20" s="58"/>
      <c r="AP20" s="56">
        <f t="shared" si="32"/>
        <v>1515.1515151515152</v>
      </c>
      <c r="AQ20" s="56" t="e">
        <f t="shared" si="60"/>
        <v>#DIV/0!</v>
      </c>
      <c r="AR20" s="56" t="e">
        <f t="shared" si="61"/>
        <v>#DIV/0!</v>
      </c>
      <c r="AS20" s="56" t="e">
        <f t="shared" si="62"/>
        <v>#DIV/0!</v>
      </c>
      <c r="AT20" s="59" t="e">
        <f t="shared" si="36"/>
        <v>#DIV/0!</v>
      </c>
      <c r="AU20" s="59" t="e">
        <f t="shared" si="37"/>
        <v>#DIV/0!</v>
      </c>
      <c r="AV20" s="56">
        <f t="shared" si="63"/>
        <v>2</v>
      </c>
      <c r="AW20" s="78">
        <v>10</v>
      </c>
      <c r="AY20" s="56"/>
      <c r="AZ20" s="57">
        <f t="shared" si="64"/>
        <v>0</v>
      </c>
      <c r="BA20" s="58"/>
      <c r="BB20" s="56">
        <f t="shared" si="40"/>
        <v>1515.1515151515152</v>
      </c>
      <c r="BC20" s="56" t="e">
        <f t="shared" si="65"/>
        <v>#DIV/0!</v>
      </c>
      <c r="BD20" s="56" t="e">
        <f t="shared" si="66"/>
        <v>#DIV/0!</v>
      </c>
      <c r="BE20" s="56" t="e">
        <f t="shared" si="67"/>
        <v>#DIV/0!</v>
      </c>
      <c r="BF20" s="59" t="e">
        <f t="shared" si="44"/>
        <v>#DIV/0!</v>
      </c>
      <c r="BG20" s="59" t="e">
        <f t="shared" si="45"/>
        <v>#DIV/0!</v>
      </c>
      <c r="BH20" s="56">
        <f t="shared" si="68"/>
        <v>2</v>
      </c>
      <c r="BI20" s="56">
        <v>10</v>
      </c>
      <c r="BJ20" s="101">
        <f t="shared" si="69"/>
        <v>10</v>
      </c>
      <c r="BK20" s="17"/>
      <c r="BL20" s="17"/>
    </row>
    <row r="21" spans="1:64" s="55" customFormat="1" ht="12.75" x14ac:dyDescent="0.2">
      <c r="A21" s="109" t="s">
        <v>70</v>
      </c>
      <c r="B21" s="111"/>
      <c r="C21" s="112"/>
      <c r="D21" s="113">
        <f t="shared" si="48"/>
        <v>0</v>
      </c>
      <c r="E21" s="114"/>
      <c r="F21" s="112">
        <f t="shared" si="8"/>
        <v>1515.1515151515152</v>
      </c>
      <c r="G21" s="112" t="e">
        <f t="shared" si="9"/>
        <v>#DIV/0!</v>
      </c>
      <c r="H21" s="112" t="e">
        <f t="shared" si="10"/>
        <v>#DIV/0!</v>
      </c>
      <c r="I21" s="112" t="e">
        <f t="shared" si="11"/>
        <v>#DIV/0!</v>
      </c>
      <c r="J21" s="115" t="e">
        <f t="shared" si="12"/>
        <v>#DIV/0!</v>
      </c>
      <c r="K21" s="115" t="e">
        <f t="shared" si="13"/>
        <v>#DIV/0!</v>
      </c>
      <c r="L21" s="112">
        <f t="shared" si="14"/>
        <v>2</v>
      </c>
      <c r="M21" s="117">
        <v>10</v>
      </c>
      <c r="N21" s="60"/>
      <c r="O21" s="56"/>
      <c r="P21" s="57">
        <f>O21/1000</f>
        <v>0</v>
      </c>
      <c r="Q21" s="58"/>
      <c r="R21" s="56">
        <f>(10^6)/(660)</f>
        <v>1515.1515151515152</v>
      </c>
      <c r="S21" s="56" t="e">
        <f t="shared" si="50"/>
        <v>#DIV/0!</v>
      </c>
      <c r="T21" s="56" t="e">
        <f t="shared" si="51"/>
        <v>#DIV/0!</v>
      </c>
      <c r="U21" s="56" t="e">
        <f t="shared" si="52"/>
        <v>#DIV/0!</v>
      </c>
      <c r="V21" s="59" t="e">
        <f t="shared" si="20"/>
        <v>#DIV/0!</v>
      </c>
      <c r="W21" s="59" t="e">
        <f t="shared" si="21"/>
        <v>#DIV/0!</v>
      </c>
      <c r="X21" s="56">
        <f>20/Y21</f>
        <v>2</v>
      </c>
      <c r="Y21" s="78">
        <v>10</v>
      </c>
      <c r="Z21" s="60"/>
      <c r="AA21" s="56"/>
      <c r="AB21" s="57">
        <f>AA21/1000</f>
        <v>0</v>
      </c>
      <c r="AC21" s="58"/>
      <c r="AD21" s="56">
        <f>(10^6)/(660)</f>
        <v>1515.1515151515152</v>
      </c>
      <c r="AE21" s="56" t="e">
        <f t="shared" si="55"/>
        <v>#DIV/0!</v>
      </c>
      <c r="AF21" s="56" t="e">
        <f t="shared" si="56"/>
        <v>#DIV/0!</v>
      </c>
      <c r="AG21" s="56" t="e">
        <f t="shared" si="57"/>
        <v>#DIV/0!</v>
      </c>
      <c r="AH21" s="59" t="e">
        <f t="shared" si="28"/>
        <v>#DIV/0!</v>
      </c>
      <c r="AI21" s="59" t="e">
        <f t="shared" si="29"/>
        <v>#DIV/0!</v>
      </c>
      <c r="AJ21" s="56">
        <f>20/AK21</f>
        <v>2</v>
      </c>
      <c r="AK21" s="78">
        <v>10</v>
      </c>
      <c r="AL21" s="60"/>
      <c r="AM21" s="56"/>
      <c r="AN21" s="57">
        <f>AM21/1000</f>
        <v>0</v>
      </c>
      <c r="AO21" s="58"/>
      <c r="AP21" s="56">
        <f>(10^6)/(660)</f>
        <v>1515.1515151515152</v>
      </c>
      <c r="AQ21" s="56" t="e">
        <f>1/AO21</f>
        <v>#DIV/0!</v>
      </c>
      <c r="AR21" s="56" t="e">
        <f>AN21*AP21*AQ21</f>
        <v>#DIV/0!</v>
      </c>
      <c r="AS21" s="56" t="e">
        <f>AR21*1000</f>
        <v>#DIV/0!</v>
      </c>
      <c r="AT21" s="59" t="e">
        <f t="shared" si="36"/>
        <v>#DIV/0!</v>
      </c>
      <c r="AU21" s="59" t="e">
        <f t="shared" si="37"/>
        <v>#DIV/0!</v>
      </c>
      <c r="AV21" s="56">
        <f>20/AW21</f>
        <v>2</v>
      </c>
      <c r="AW21" s="78">
        <v>10</v>
      </c>
      <c r="AX21" s="60"/>
      <c r="AY21" s="56"/>
      <c r="AZ21" s="57">
        <f>AY21/1000</f>
        <v>0</v>
      </c>
      <c r="BA21" s="58"/>
      <c r="BB21" s="56">
        <f>(10^6)/(660)</f>
        <v>1515.1515151515152</v>
      </c>
      <c r="BC21" s="56" t="e">
        <f>1/BA21</f>
        <v>#DIV/0!</v>
      </c>
      <c r="BD21" s="56" t="e">
        <f>AZ21*BB21*BC21</f>
        <v>#DIV/0!</v>
      </c>
      <c r="BE21" s="56" t="e">
        <f>BD21*1000</f>
        <v>#DIV/0!</v>
      </c>
      <c r="BF21" s="59" t="e">
        <f t="shared" si="44"/>
        <v>#DIV/0!</v>
      </c>
      <c r="BG21" s="59" t="e">
        <f t="shared" si="45"/>
        <v>#DIV/0!</v>
      </c>
      <c r="BH21" s="56">
        <f>20/BI21</f>
        <v>2</v>
      </c>
      <c r="BI21" s="56">
        <v>10</v>
      </c>
      <c r="BJ21" s="101">
        <f>SUM(L21,X21,AJ21,AV21,BH21)</f>
        <v>10</v>
      </c>
      <c r="BK21" s="126"/>
      <c r="BL21" s="126"/>
    </row>
    <row r="22" spans="1:64" s="60" customFormat="1" ht="12.75" x14ac:dyDescent="0.2">
      <c r="A22" s="108">
        <v>14</v>
      </c>
      <c r="B22" s="111"/>
      <c r="C22" s="112"/>
      <c r="D22" s="113">
        <f t="shared" si="48"/>
        <v>0</v>
      </c>
      <c r="E22" s="114"/>
      <c r="F22" s="112">
        <f t="shared" si="8"/>
        <v>1515.1515151515152</v>
      </c>
      <c r="G22" s="112" t="e">
        <f t="shared" si="9"/>
        <v>#DIV/0!</v>
      </c>
      <c r="H22" s="112" t="e">
        <f t="shared" si="10"/>
        <v>#DIV/0!</v>
      </c>
      <c r="I22" s="112" t="e">
        <f t="shared" si="11"/>
        <v>#DIV/0!</v>
      </c>
      <c r="J22" s="115" t="e">
        <f t="shared" si="12"/>
        <v>#DIV/0!</v>
      </c>
      <c r="K22" s="115" t="e">
        <f t="shared" si="13"/>
        <v>#DIV/0!</v>
      </c>
      <c r="L22" s="112">
        <f t="shared" si="14"/>
        <v>2</v>
      </c>
      <c r="M22" s="117">
        <v>10</v>
      </c>
      <c r="O22" s="56"/>
      <c r="P22" s="57">
        <f t="shared" ref="P22:P24" si="70">O22/1000</f>
        <v>0</v>
      </c>
      <c r="Q22" s="58"/>
      <c r="R22" s="56">
        <f t="shared" si="16"/>
        <v>1515.1515151515152</v>
      </c>
      <c r="S22" s="56" t="e">
        <f t="shared" si="50"/>
        <v>#DIV/0!</v>
      </c>
      <c r="T22" s="56" t="e">
        <f t="shared" si="51"/>
        <v>#DIV/0!</v>
      </c>
      <c r="U22" s="56" t="e">
        <f t="shared" si="52"/>
        <v>#DIV/0!</v>
      </c>
      <c r="V22" s="59" t="e">
        <f t="shared" si="20"/>
        <v>#DIV/0!</v>
      </c>
      <c r="W22" s="59" t="e">
        <f t="shared" si="21"/>
        <v>#DIV/0!</v>
      </c>
      <c r="X22" s="56">
        <f t="shared" ref="X22:X24" si="71">20/Y22</f>
        <v>2</v>
      </c>
      <c r="Y22" s="78">
        <v>10</v>
      </c>
      <c r="Z22" s="98"/>
      <c r="AA22" s="56"/>
      <c r="AB22" s="57">
        <f t="shared" ref="AB22:AB24" si="72">AA22/1000</f>
        <v>0</v>
      </c>
      <c r="AC22" s="58"/>
      <c r="AD22" s="56">
        <f t="shared" si="24"/>
        <v>1515.1515151515152</v>
      </c>
      <c r="AE22" s="56" t="e">
        <f t="shared" si="55"/>
        <v>#DIV/0!</v>
      </c>
      <c r="AF22" s="56" t="e">
        <f t="shared" si="56"/>
        <v>#DIV/0!</v>
      </c>
      <c r="AG22" s="56" t="e">
        <f t="shared" si="57"/>
        <v>#DIV/0!</v>
      </c>
      <c r="AH22" s="59" t="e">
        <f t="shared" si="28"/>
        <v>#DIV/0!</v>
      </c>
      <c r="AI22" s="59" t="e">
        <f t="shared" si="29"/>
        <v>#DIV/0!</v>
      </c>
      <c r="AJ22" s="56">
        <f t="shared" ref="AJ22:AJ24" si="73">20/AK22</f>
        <v>2</v>
      </c>
      <c r="AK22" s="78">
        <v>10</v>
      </c>
      <c r="AM22" s="56"/>
      <c r="AN22" s="57">
        <f t="shared" ref="AN22:AN24" si="74">AM22/1000</f>
        <v>0</v>
      </c>
      <c r="AO22" s="58"/>
      <c r="AP22" s="56">
        <f t="shared" si="32"/>
        <v>1515.1515151515152</v>
      </c>
      <c r="AQ22" s="56" t="e">
        <f t="shared" ref="AQ22:AQ24" si="75">1/AO22</f>
        <v>#DIV/0!</v>
      </c>
      <c r="AR22" s="56" t="e">
        <f t="shared" ref="AR22:AR24" si="76">AN22*AP22*AQ22</f>
        <v>#DIV/0!</v>
      </c>
      <c r="AS22" s="56" t="e">
        <f t="shared" ref="AS22:AS24" si="77">AR22*1000</f>
        <v>#DIV/0!</v>
      </c>
      <c r="AT22" s="59" t="e">
        <f t="shared" si="36"/>
        <v>#DIV/0!</v>
      </c>
      <c r="AU22" s="59" t="e">
        <f t="shared" si="37"/>
        <v>#DIV/0!</v>
      </c>
      <c r="AV22" s="56">
        <f t="shared" ref="AV22:AV24" si="78">20/AW22</f>
        <v>2</v>
      </c>
      <c r="AW22" s="78">
        <v>10</v>
      </c>
      <c r="AY22" s="56"/>
      <c r="AZ22" s="57">
        <f t="shared" ref="AZ22:AZ24" si="79">AY22/1000</f>
        <v>0</v>
      </c>
      <c r="BA22" s="58"/>
      <c r="BB22" s="56">
        <f t="shared" si="40"/>
        <v>1515.1515151515152</v>
      </c>
      <c r="BC22" s="56" t="e">
        <f t="shared" ref="BC22:BC24" si="80">1/BA22</f>
        <v>#DIV/0!</v>
      </c>
      <c r="BD22" s="56" t="e">
        <f t="shared" ref="BD22:BD24" si="81">AZ22*BB22*BC22</f>
        <v>#DIV/0!</v>
      </c>
      <c r="BE22" s="56" t="e">
        <f t="shared" ref="BE22:BE24" si="82">BD22*1000</f>
        <v>#DIV/0!</v>
      </c>
      <c r="BF22" s="59" t="e">
        <f t="shared" si="44"/>
        <v>#DIV/0!</v>
      </c>
      <c r="BG22" s="59" t="e">
        <f t="shared" si="45"/>
        <v>#DIV/0!</v>
      </c>
      <c r="BH22" s="56">
        <f t="shared" ref="BH22:BH24" si="83">20/BI22</f>
        <v>2</v>
      </c>
      <c r="BI22" s="56">
        <v>10</v>
      </c>
      <c r="BJ22" s="101">
        <f t="shared" ref="BJ22:BJ24" si="84">SUM(L22,X22,AJ22,AV22,BH22)</f>
        <v>10</v>
      </c>
      <c r="BK22" s="126"/>
      <c r="BL22" s="17"/>
    </row>
    <row r="23" spans="1:64" s="61" customFormat="1" ht="12.75" x14ac:dyDescent="0.2">
      <c r="A23" s="108">
        <v>15</v>
      </c>
      <c r="B23" s="111"/>
      <c r="C23" s="112"/>
      <c r="D23" s="113">
        <f t="shared" si="48"/>
        <v>0</v>
      </c>
      <c r="E23" s="114"/>
      <c r="F23" s="112">
        <f t="shared" si="8"/>
        <v>1515.1515151515152</v>
      </c>
      <c r="G23" s="112" t="e">
        <f t="shared" si="9"/>
        <v>#DIV/0!</v>
      </c>
      <c r="H23" s="112" t="e">
        <f t="shared" si="10"/>
        <v>#DIV/0!</v>
      </c>
      <c r="I23" s="112" t="e">
        <f t="shared" si="11"/>
        <v>#DIV/0!</v>
      </c>
      <c r="J23" s="115" t="e">
        <f t="shared" si="12"/>
        <v>#DIV/0!</v>
      </c>
      <c r="K23" s="115" t="e">
        <f t="shared" si="13"/>
        <v>#DIV/0!</v>
      </c>
      <c r="L23" s="112">
        <f t="shared" si="14"/>
        <v>2</v>
      </c>
      <c r="M23" s="117">
        <v>10</v>
      </c>
      <c r="N23" s="98"/>
      <c r="O23" s="56"/>
      <c r="P23" s="57">
        <f t="shared" si="70"/>
        <v>0</v>
      </c>
      <c r="Q23" s="58"/>
      <c r="R23" s="56">
        <f t="shared" si="16"/>
        <v>1515.1515151515152</v>
      </c>
      <c r="S23" s="56" t="e">
        <f t="shared" si="50"/>
        <v>#DIV/0!</v>
      </c>
      <c r="T23" s="56" t="e">
        <f t="shared" si="51"/>
        <v>#DIV/0!</v>
      </c>
      <c r="U23" s="56" t="e">
        <f t="shared" si="52"/>
        <v>#DIV/0!</v>
      </c>
      <c r="V23" s="59" t="e">
        <f t="shared" si="20"/>
        <v>#DIV/0!</v>
      </c>
      <c r="W23" s="59" t="e">
        <f t="shared" si="21"/>
        <v>#DIV/0!</v>
      </c>
      <c r="X23" s="56">
        <f t="shared" si="71"/>
        <v>2</v>
      </c>
      <c r="Y23" s="78">
        <v>10</v>
      </c>
      <c r="Z23" s="98"/>
      <c r="AA23" s="56"/>
      <c r="AB23" s="57">
        <f t="shared" si="72"/>
        <v>0</v>
      </c>
      <c r="AC23" s="58"/>
      <c r="AD23" s="56">
        <f t="shared" si="24"/>
        <v>1515.1515151515152</v>
      </c>
      <c r="AE23" s="56" t="e">
        <f t="shared" si="55"/>
        <v>#DIV/0!</v>
      </c>
      <c r="AF23" s="56" t="e">
        <f t="shared" si="56"/>
        <v>#DIV/0!</v>
      </c>
      <c r="AG23" s="56" t="e">
        <f t="shared" si="57"/>
        <v>#DIV/0!</v>
      </c>
      <c r="AH23" s="59" t="e">
        <f t="shared" si="28"/>
        <v>#DIV/0!</v>
      </c>
      <c r="AI23" s="59" t="e">
        <f t="shared" si="29"/>
        <v>#DIV/0!</v>
      </c>
      <c r="AJ23" s="56">
        <f t="shared" si="73"/>
        <v>2</v>
      </c>
      <c r="AK23" s="78">
        <v>10</v>
      </c>
      <c r="AL23" s="60"/>
      <c r="AM23" s="56"/>
      <c r="AN23" s="57">
        <f t="shared" si="74"/>
        <v>0</v>
      </c>
      <c r="AO23" s="58"/>
      <c r="AP23" s="56">
        <f t="shared" si="32"/>
        <v>1515.1515151515152</v>
      </c>
      <c r="AQ23" s="56" t="e">
        <f t="shared" si="75"/>
        <v>#DIV/0!</v>
      </c>
      <c r="AR23" s="56" t="e">
        <f t="shared" si="76"/>
        <v>#DIV/0!</v>
      </c>
      <c r="AS23" s="56" t="e">
        <f t="shared" si="77"/>
        <v>#DIV/0!</v>
      </c>
      <c r="AT23" s="59" t="e">
        <f t="shared" si="36"/>
        <v>#DIV/0!</v>
      </c>
      <c r="AU23" s="59" t="e">
        <f t="shared" si="37"/>
        <v>#DIV/0!</v>
      </c>
      <c r="AV23" s="56">
        <f t="shared" si="78"/>
        <v>2</v>
      </c>
      <c r="AW23" s="78">
        <v>10</v>
      </c>
      <c r="AX23" s="60"/>
      <c r="AY23" s="56"/>
      <c r="AZ23" s="57">
        <f t="shared" si="79"/>
        <v>0</v>
      </c>
      <c r="BA23" s="58"/>
      <c r="BB23" s="56">
        <f t="shared" si="40"/>
        <v>1515.1515151515152</v>
      </c>
      <c r="BC23" s="56" t="e">
        <f t="shared" si="80"/>
        <v>#DIV/0!</v>
      </c>
      <c r="BD23" s="56" t="e">
        <f t="shared" si="81"/>
        <v>#DIV/0!</v>
      </c>
      <c r="BE23" s="56" t="e">
        <f t="shared" si="82"/>
        <v>#DIV/0!</v>
      </c>
      <c r="BF23" s="59" t="e">
        <f t="shared" si="44"/>
        <v>#DIV/0!</v>
      </c>
      <c r="BG23" s="59" t="e">
        <f t="shared" si="45"/>
        <v>#DIV/0!</v>
      </c>
      <c r="BH23" s="56">
        <f t="shared" si="83"/>
        <v>2</v>
      </c>
      <c r="BI23" s="56">
        <v>10</v>
      </c>
      <c r="BJ23" s="101">
        <f t="shared" si="84"/>
        <v>10</v>
      </c>
      <c r="BK23" s="103"/>
      <c r="BL23" s="103"/>
    </row>
    <row r="24" spans="1:64" s="61" customFormat="1" ht="13.5" thickBot="1" x14ac:dyDescent="0.25">
      <c r="A24" s="110">
        <v>16</v>
      </c>
      <c r="B24" s="118"/>
      <c r="C24" s="119"/>
      <c r="D24" s="120">
        <f t="shared" si="48"/>
        <v>0</v>
      </c>
      <c r="E24" s="121"/>
      <c r="F24" s="119">
        <f t="shared" si="8"/>
        <v>1515.1515151515152</v>
      </c>
      <c r="G24" s="119" t="e">
        <f t="shared" si="9"/>
        <v>#DIV/0!</v>
      </c>
      <c r="H24" s="119" t="e">
        <f t="shared" si="10"/>
        <v>#DIV/0!</v>
      </c>
      <c r="I24" s="119" t="e">
        <f t="shared" si="11"/>
        <v>#DIV/0!</v>
      </c>
      <c r="J24" s="122" t="e">
        <f t="shared" si="12"/>
        <v>#DIV/0!</v>
      </c>
      <c r="K24" s="122" t="e">
        <f t="shared" si="13"/>
        <v>#DIV/0!</v>
      </c>
      <c r="L24" s="119">
        <f t="shared" si="14"/>
        <v>2</v>
      </c>
      <c r="M24" s="123">
        <v>10</v>
      </c>
      <c r="N24" s="99"/>
      <c r="O24" s="85"/>
      <c r="P24" s="86">
        <f t="shared" si="70"/>
        <v>0</v>
      </c>
      <c r="Q24" s="87"/>
      <c r="R24" s="85">
        <f t="shared" si="16"/>
        <v>1515.1515151515152</v>
      </c>
      <c r="S24" s="85" t="e">
        <f t="shared" si="50"/>
        <v>#DIV/0!</v>
      </c>
      <c r="T24" s="85" t="e">
        <f t="shared" si="51"/>
        <v>#DIV/0!</v>
      </c>
      <c r="U24" s="85" t="e">
        <f t="shared" si="52"/>
        <v>#DIV/0!</v>
      </c>
      <c r="V24" s="88" t="e">
        <f t="shared" si="20"/>
        <v>#DIV/0!</v>
      </c>
      <c r="W24" s="88" t="e">
        <f t="shared" si="21"/>
        <v>#DIV/0!</v>
      </c>
      <c r="X24" s="85">
        <f t="shared" si="71"/>
        <v>2</v>
      </c>
      <c r="Y24" s="89">
        <v>10</v>
      </c>
      <c r="Z24" s="99"/>
      <c r="AA24" s="85"/>
      <c r="AB24" s="86">
        <f t="shared" si="72"/>
        <v>0</v>
      </c>
      <c r="AC24" s="87"/>
      <c r="AD24" s="85">
        <f t="shared" si="24"/>
        <v>1515.1515151515152</v>
      </c>
      <c r="AE24" s="85" t="e">
        <f t="shared" si="55"/>
        <v>#DIV/0!</v>
      </c>
      <c r="AF24" s="85" t="e">
        <f t="shared" si="56"/>
        <v>#DIV/0!</v>
      </c>
      <c r="AG24" s="85" t="e">
        <f t="shared" si="57"/>
        <v>#DIV/0!</v>
      </c>
      <c r="AH24" s="88" t="e">
        <f t="shared" si="28"/>
        <v>#DIV/0!</v>
      </c>
      <c r="AI24" s="88" t="e">
        <f t="shared" si="29"/>
        <v>#DIV/0!</v>
      </c>
      <c r="AJ24" s="85">
        <f t="shared" si="73"/>
        <v>2</v>
      </c>
      <c r="AK24" s="89">
        <v>10</v>
      </c>
      <c r="AL24" s="99"/>
      <c r="AM24" s="85"/>
      <c r="AN24" s="86">
        <f t="shared" si="74"/>
        <v>0</v>
      </c>
      <c r="AO24" s="87"/>
      <c r="AP24" s="85">
        <f t="shared" si="32"/>
        <v>1515.1515151515152</v>
      </c>
      <c r="AQ24" s="85" t="e">
        <f t="shared" si="75"/>
        <v>#DIV/0!</v>
      </c>
      <c r="AR24" s="85" t="e">
        <f t="shared" si="76"/>
        <v>#DIV/0!</v>
      </c>
      <c r="AS24" s="85" t="e">
        <f t="shared" si="77"/>
        <v>#DIV/0!</v>
      </c>
      <c r="AT24" s="88" t="e">
        <f t="shared" si="36"/>
        <v>#DIV/0!</v>
      </c>
      <c r="AU24" s="88" t="e">
        <f t="shared" si="37"/>
        <v>#DIV/0!</v>
      </c>
      <c r="AV24" s="85">
        <f t="shared" si="78"/>
        <v>2</v>
      </c>
      <c r="AW24" s="89">
        <v>10</v>
      </c>
      <c r="AX24" s="99"/>
      <c r="AY24" s="85"/>
      <c r="AZ24" s="86">
        <f t="shared" si="79"/>
        <v>0</v>
      </c>
      <c r="BA24" s="87"/>
      <c r="BB24" s="85">
        <f t="shared" si="40"/>
        <v>1515.1515151515152</v>
      </c>
      <c r="BC24" s="85" t="e">
        <f t="shared" si="80"/>
        <v>#DIV/0!</v>
      </c>
      <c r="BD24" s="85" t="e">
        <f t="shared" si="81"/>
        <v>#DIV/0!</v>
      </c>
      <c r="BE24" s="85" t="e">
        <f t="shared" si="82"/>
        <v>#DIV/0!</v>
      </c>
      <c r="BF24" s="88" t="e">
        <f t="shared" si="44"/>
        <v>#DIV/0!</v>
      </c>
      <c r="BG24" s="88" t="e">
        <f t="shared" si="45"/>
        <v>#DIV/0!</v>
      </c>
      <c r="BH24" s="85">
        <f t="shared" si="83"/>
        <v>2</v>
      </c>
      <c r="BI24" s="85">
        <v>10</v>
      </c>
      <c r="BJ24" s="102">
        <f t="shared" si="84"/>
        <v>10</v>
      </c>
      <c r="BK24" s="103"/>
      <c r="BL24" s="103"/>
    </row>
    <row r="25" spans="1:64" ht="15.75" thickTop="1" x14ac:dyDescent="0.25"/>
  </sheetData>
  <mergeCells count="1">
    <mergeCell ref="B2:BI2"/>
  </mergeCells>
  <conditionalFormatting sqref="BJ9:BJ14">
    <cfRule type="cellIs" dxfId="26" priority="50" operator="greaterThan">
      <formula>15</formula>
    </cfRule>
  </conditionalFormatting>
  <conditionalFormatting sqref="BJ9:BJ14">
    <cfRule type="cellIs" dxfId="25" priority="49" operator="lessThan">
      <formula>15</formula>
    </cfRule>
  </conditionalFormatting>
  <conditionalFormatting sqref="AU9 BG9 W9:W10 K9:L14">
    <cfRule type="cellIs" dxfId="24" priority="48" operator="lessThan">
      <formula>0</formula>
    </cfRule>
  </conditionalFormatting>
  <conditionalFormatting sqref="W11:W14">
    <cfRule type="cellIs" dxfId="23" priority="34" operator="lessThan">
      <formula>0</formula>
    </cfRule>
  </conditionalFormatting>
  <conditionalFormatting sqref="AU10:AU14">
    <cfRule type="cellIs" dxfId="22" priority="33" operator="lessThan">
      <formula>0</formula>
    </cfRule>
  </conditionalFormatting>
  <conditionalFormatting sqref="BG10:BG14">
    <cfRule type="cellIs" dxfId="21" priority="32" operator="lessThan">
      <formula>0</formula>
    </cfRule>
  </conditionalFormatting>
  <conditionalFormatting sqref="AI9:AI10">
    <cfRule type="cellIs" dxfId="20" priority="28" operator="lessThan">
      <formula>0</formula>
    </cfRule>
  </conditionalFormatting>
  <conditionalFormatting sqref="AI11:AI14">
    <cfRule type="cellIs" dxfId="19" priority="27" operator="lessThan">
      <formula>0</formula>
    </cfRule>
  </conditionalFormatting>
  <conditionalFormatting sqref="BJ15:BJ20">
    <cfRule type="cellIs" dxfId="18" priority="16" operator="greaterThan">
      <formula>15</formula>
    </cfRule>
  </conditionalFormatting>
  <conditionalFormatting sqref="BJ15:BJ20">
    <cfRule type="cellIs" dxfId="17" priority="15" operator="lessThan">
      <formula>15</formula>
    </cfRule>
  </conditionalFormatting>
  <conditionalFormatting sqref="AU15 BG15 W15:W16 K15:L20">
    <cfRule type="cellIs" dxfId="16" priority="14" operator="lessThan">
      <formula>0</formula>
    </cfRule>
  </conditionalFormatting>
  <conditionalFormatting sqref="W17:W20">
    <cfRule type="cellIs" dxfId="15" priority="13" operator="lessThan">
      <formula>0</formula>
    </cfRule>
  </conditionalFormatting>
  <conditionalFormatting sqref="AU16:AU20">
    <cfRule type="cellIs" dxfId="14" priority="12" operator="lessThan">
      <formula>0</formula>
    </cfRule>
  </conditionalFormatting>
  <conditionalFormatting sqref="BG16:BG20">
    <cfRule type="cellIs" dxfId="13" priority="11" operator="lessThan">
      <formula>0</formula>
    </cfRule>
  </conditionalFormatting>
  <conditionalFormatting sqref="AI15:AI16">
    <cfRule type="cellIs" dxfId="12" priority="10" operator="lessThan">
      <formula>0</formula>
    </cfRule>
  </conditionalFormatting>
  <conditionalFormatting sqref="AI17:AI20">
    <cfRule type="cellIs" dxfId="11" priority="9" operator="lessThan">
      <formula>0</formula>
    </cfRule>
  </conditionalFormatting>
  <conditionalFormatting sqref="BJ21:BJ24">
    <cfRule type="cellIs" dxfId="10" priority="8" operator="greaterThan">
      <formula>15</formula>
    </cfRule>
  </conditionalFormatting>
  <conditionalFormatting sqref="BJ21:BJ24">
    <cfRule type="cellIs" dxfId="9" priority="7" operator="lessThan">
      <formula>15</formula>
    </cfRule>
  </conditionalFormatting>
  <conditionalFormatting sqref="AU21 BG21 W21:W22 K21:L24">
    <cfRule type="cellIs" dxfId="8" priority="6" operator="lessThan">
      <formula>0</formula>
    </cfRule>
  </conditionalFormatting>
  <conditionalFormatting sqref="W23:W24">
    <cfRule type="cellIs" dxfId="7" priority="5" operator="lessThan">
      <formula>0</formula>
    </cfRule>
  </conditionalFormatting>
  <conditionalFormatting sqref="AU22:AU24">
    <cfRule type="cellIs" dxfId="6" priority="4" operator="lessThan">
      <formula>0</formula>
    </cfRule>
  </conditionalFormatting>
  <conditionalFormatting sqref="BG22:BG24">
    <cfRule type="cellIs" dxfId="5" priority="3" operator="lessThan">
      <formula>0</formula>
    </cfRule>
  </conditionalFormatting>
  <conditionalFormatting sqref="AI21:AI22">
    <cfRule type="cellIs" dxfId="4" priority="2" operator="lessThan">
      <formula>0</formula>
    </cfRule>
  </conditionalFormatting>
  <conditionalFormatting sqref="AI23:AI24">
    <cfRule type="cellIs" dxfId="3" priority="1" operator="lessThan">
      <formula>0</formula>
    </cfRule>
  </conditionalFormatting>
  <pageMargins left="0.7" right="0.7" top="0.75" bottom="0.75" header="0.3" footer="0.3"/>
  <pageSetup scale="55" orientation="landscape" horizontalDpi="4294967293" r:id="rId1"/>
  <ignoredErrors>
    <ignoredError sqref="A15 A21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37"/>
  <sheetViews>
    <sheetView topLeftCell="A16" workbookViewId="0">
      <selection activeCell="M11" sqref="M11"/>
    </sheetView>
  </sheetViews>
  <sheetFormatPr defaultColWidth="8.85546875" defaultRowHeight="12.75" x14ac:dyDescent="0.2"/>
  <cols>
    <col min="1" max="1" width="18.85546875" style="34" customWidth="1"/>
    <col min="2" max="3" width="9.140625" style="34" customWidth="1"/>
    <col min="4" max="4" width="9.140625" style="34" hidden="1" customWidth="1"/>
    <col min="5" max="5" width="7.7109375" style="34" customWidth="1"/>
    <col min="6" max="6" width="3.7109375" style="34" customWidth="1"/>
    <col min="7" max="7" width="13.85546875" style="34" customWidth="1"/>
    <col min="8" max="9" width="9.140625" style="34" customWidth="1"/>
    <col min="10" max="10" width="9.140625" style="34" hidden="1" customWidth="1"/>
    <col min="11" max="11" width="7.7109375" style="34" customWidth="1"/>
    <col min="12" max="12" width="3.7109375" style="34" customWidth="1"/>
    <col min="13" max="13" width="15.5703125" style="34" customWidth="1"/>
    <col min="14" max="15" width="9.140625" style="34" customWidth="1"/>
    <col min="16" max="16" width="9.140625" style="34" hidden="1" customWidth="1"/>
    <col min="17" max="17" width="7.7109375" style="34" customWidth="1"/>
    <col min="18" max="18" width="3.7109375" style="34" customWidth="1"/>
    <col min="19" max="19" width="13.7109375" style="34" customWidth="1"/>
    <col min="20" max="21" width="9.140625" style="34" customWidth="1"/>
    <col min="22" max="22" width="9.140625" style="34" hidden="1" customWidth="1"/>
    <col min="23" max="23" width="7.7109375" style="34" customWidth="1"/>
    <col min="24" max="24" width="3.7109375" style="34" customWidth="1"/>
    <col min="25" max="27" width="9.140625" style="34" customWidth="1"/>
    <col min="28" max="28" width="9.140625" style="34" hidden="1" customWidth="1"/>
    <col min="29" max="29" width="7.7109375" style="34" customWidth="1"/>
    <col min="30" max="32" width="9.140625" style="34" customWidth="1"/>
    <col min="33" max="16384" width="8.85546875" style="34"/>
  </cols>
  <sheetData>
    <row r="1" spans="1:17" x14ac:dyDescent="0.2">
      <c r="A1" s="127" t="s">
        <v>59</v>
      </c>
    </row>
    <row r="3" spans="1:17" s="33" customFormat="1" ht="25.5" x14ac:dyDescent="0.25">
      <c r="A3" s="29" t="s">
        <v>28</v>
      </c>
      <c r="B3" s="30" t="s">
        <v>16</v>
      </c>
      <c r="C3" s="30" t="s">
        <v>71</v>
      </c>
      <c r="D3" s="31" t="s">
        <v>46</v>
      </c>
      <c r="E3" s="32" t="s">
        <v>22</v>
      </c>
      <c r="G3" s="29" t="s">
        <v>31</v>
      </c>
      <c r="H3" s="30" t="s">
        <v>16</v>
      </c>
      <c r="I3" s="30" t="s">
        <v>71</v>
      </c>
      <c r="J3" s="31" t="s">
        <v>46</v>
      </c>
      <c r="K3" s="32" t="s">
        <v>22</v>
      </c>
      <c r="M3" s="29" t="s">
        <v>32</v>
      </c>
      <c r="N3" s="30" t="s">
        <v>16</v>
      </c>
      <c r="O3" s="30" t="s">
        <v>71</v>
      </c>
      <c r="P3" s="31" t="s">
        <v>46</v>
      </c>
      <c r="Q3" s="32" t="s">
        <v>22</v>
      </c>
    </row>
    <row r="4" spans="1:17" x14ac:dyDescent="0.2">
      <c r="A4" s="35">
        <f>'MoClo Setup Sheet'!B9</f>
        <v>0</v>
      </c>
      <c r="B4" s="63" t="e">
        <f>'MoClo Setup Sheet'!J9</f>
        <v>#DIV/0!</v>
      </c>
      <c r="C4" s="63" t="e">
        <f>'MoClo Setup Sheet'!K9</f>
        <v>#DIV/0!</v>
      </c>
      <c r="D4" s="36">
        <f>'MoClo Setup Sheet'!L9</f>
        <v>2</v>
      </c>
      <c r="E4" s="36">
        <f>'MoClo Setup Sheet'!M9</f>
        <v>10</v>
      </c>
      <c r="G4" s="35">
        <f>'MoClo Setup Sheet'!N9</f>
        <v>0</v>
      </c>
      <c r="H4" s="63" t="e">
        <f>'MoClo Setup Sheet'!V9</f>
        <v>#DIV/0!</v>
      </c>
      <c r="I4" s="63" t="e">
        <f>'MoClo Setup Sheet'!W9</f>
        <v>#DIV/0!</v>
      </c>
      <c r="J4" s="36">
        <f>'MoClo Setup Sheet'!X9</f>
        <v>2</v>
      </c>
      <c r="K4" s="36">
        <f>'MoClo Setup Sheet'!Y9</f>
        <v>10</v>
      </c>
      <c r="M4" s="35">
        <f>'MoClo Setup Sheet'!Z9</f>
        <v>0</v>
      </c>
      <c r="N4" s="63" t="e">
        <f>'MoClo Setup Sheet'!AH9</f>
        <v>#DIV/0!</v>
      </c>
      <c r="O4" s="63" t="e">
        <f>'MoClo Setup Sheet'!AI9</f>
        <v>#DIV/0!</v>
      </c>
      <c r="P4" s="36">
        <f>'MoClo Setup Sheet'!AJ9</f>
        <v>2</v>
      </c>
      <c r="Q4" s="36">
        <f>'MoClo Setup Sheet'!AK9</f>
        <v>10</v>
      </c>
    </row>
    <row r="5" spans="1:17" x14ac:dyDescent="0.2">
      <c r="A5" s="62">
        <f>'MoClo Setup Sheet'!B10</f>
        <v>0</v>
      </c>
      <c r="B5" s="64" t="e">
        <f>'MoClo Setup Sheet'!J10</f>
        <v>#DIV/0!</v>
      </c>
      <c r="C5" s="64" t="e">
        <f>'MoClo Setup Sheet'!K10</f>
        <v>#DIV/0!</v>
      </c>
      <c r="D5" s="37">
        <f>'MoClo Setup Sheet'!L10</f>
        <v>2</v>
      </c>
      <c r="E5" s="37">
        <f>'MoClo Setup Sheet'!M10</f>
        <v>10</v>
      </c>
      <c r="G5" s="62">
        <f>'MoClo Setup Sheet'!N10</f>
        <v>0</v>
      </c>
      <c r="H5" s="64" t="e">
        <f>'MoClo Setup Sheet'!V10</f>
        <v>#DIV/0!</v>
      </c>
      <c r="I5" s="64" t="e">
        <f>'MoClo Setup Sheet'!W10</f>
        <v>#DIV/0!</v>
      </c>
      <c r="J5" s="37">
        <f>'MoClo Setup Sheet'!X10</f>
        <v>2</v>
      </c>
      <c r="K5" s="37">
        <f>'MoClo Setup Sheet'!Y10</f>
        <v>10</v>
      </c>
      <c r="M5" s="62">
        <f>'MoClo Setup Sheet'!Z10</f>
        <v>0</v>
      </c>
      <c r="N5" s="64" t="e">
        <f>'MoClo Setup Sheet'!AH10</f>
        <v>#DIV/0!</v>
      </c>
      <c r="O5" s="64" t="e">
        <f>'MoClo Setup Sheet'!AI10</f>
        <v>#DIV/0!</v>
      </c>
      <c r="P5" s="37">
        <f>'MoClo Setup Sheet'!AJ10</f>
        <v>2</v>
      </c>
      <c r="Q5" s="37">
        <f>'MoClo Setup Sheet'!AK10</f>
        <v>10</v>
      </c>
    </row>
    <row r="6" spans="1:17" ht="12.75" customHeight="1" x14ac:dyDescent="0.2">
      <c r="A6" s="35">
        <f>'MoClo Setup Sheet'!B11</f>
        <v>0</v>
      </c>
      <c r="B6" s="63" t="e">
        <f>'MoClo Setup Sheet'!J11</f>
        <v>#DIV/0!</v>
      </c>
      <c r="C6" s="63" t="e">
        <f>'MoClo Setup Sheet'!K11</f>
        <v>#DIV/0!</v>
      </c>
      <c r="D6" s="36">
        <f>'MoClo Setup Sheet'!L11</f>
        <v>2</v>
      </c>
      <c r="E6" s="36">
        <f>'MoClo Setup Sheet'!M11</f>
        <v>10</v>
      </c>
      <c r="G6" s="35">
        <f>'MoClo Setup Sheet'!N11</f>
        <v>0</v>
      </c>
      <c r="H6" s="63" t="e">
        <f>'MoClo Setup Sheet'!V11</f>
        <v>#DIV/0!</v>
      </c>
      <c r="I6" s="63" t="e">
        <f>'MoClo Setup Sheet'!W11</f>
        <v>#DIV/0!</v>
      </c>
      <c r="J6" s="36">
        <f>'MoClo Setup Sheet'!X11</f>
        <v>2</v>
      </c>
      <c r="K6" s="36">
        <f>'MoClo Setup Sheet'!Y11</f>
        <v>10</v>
      </c>
      <c r="M6" s="35">
        <f>'MoClo Setup Sheet'!Z11</f>
        <v>0</v>
      </c>
      <c r="N6" s="63" t="e">
        <f>'MoClo Setup Sheet'!AH11</f>
        <v>#DIV/0!</v>
      </c>
      <c r="O6" s="63" t="e">
        <f>'MoClo Setup Sheet'!AI11</f>
        <v>#DIV/0!</v>
      </c>
      <c r="P6" s="36">
        <f>'MoClo Setup Sheet'!AJ11</f>
        <v>2</v>
      </c>
      <c r="Q6" s="36">
        <f>'MoClo Setup Sheet'!AK11</f>
        <v>10</v>
      </c>
    </row>
    <row r="7" spans="1:17" ht="12.75" customHeight="1" x14ac:dyDescent="0.2">
      <c r="A7" s="62">
        <f>'MoClo Setup Sheet'!B12</f>
        <v>0</v>
      </c>
      <c r="B7" s="64" t="e">
        <f>'MoClo Setup Sheet'!J12</f>
        <v>#DIV/0!</v>
      </c>
      <c r="C7" s="64" t="e">
        <f>'MoClo Setup Sheet'!K12</f>
        <v>#DIV/0!</v>
      </c>
      <c r="D7" s="37">
        <f>'MoClo Setup Sheet'!L12</f>
        <v>2</v>
      </c>
      <c r="E7" s="37">
        <f>'MoClo Setup Sheet'!M12</f>
        <v>10</v>
      </c>
      <c r="G7" s="62">
        <f>'MoClo Setup Sheet'!N12</f>
        <v>0</v>
      </c>
      <c r="H7" s="64" t="e">
        <f>'MoClo Setup Sheet'!V12</f>
        <v>#DIV/0!</v>
      </c>
      <c r="I7" s="64" t="e">
        <f>'MoClo Setup Sheet'!W12</f>
        <v>#DIV/0!</v>
      </c>
      <c r="J7" s="37">
        <f>'MoClo Setup Sheet'!X12</f>
        <v>2</v>
      </c>
      <c r="K7" s="37">
        <f>'MoClo Setup Sheet'!Y12</f>
        <v>10</v>
      </c>
      <c r="M7" s="62">
        <f>'MoClo Setup Sheet'!Z12</f>
        <v>0</v>
      </c>
      <c r="N7" s="64" t="e">
        <f>'MoClo Setup Sheet'!AH12</f>
        <v>#DIV/0!</v>
      </c>
      <c r="O7" s="64" t="e">
        <f>'MoClo Setup Sheet'!AI12</f>
        <v>#DIV/0!</v>
      </c>
      <c r="P7" s="37">
        <f>'MoClo Setup Sheet'!AJ12</f>
        <v>2</v>
      </c>
      <c r="Q7" s="37">
        <f>'MoClo Setup Sheet'!AK12</f>
        <v>10</v>
      </c>
    </row>
    <row r="8" spans="1:17" ht="12.75" customHeight="1" x14ac:dyDescent="0.2">
      <c r="A8" s="35">
        <f>'MoClo Setup Sheet'!B13</f>
        <v>0</v>
      </c>
      <c r="B8" s="63" t="e">
        <f>'MoClo Setup Sheet'!J13</f>
        <v>#DIV/0!</v>
      </c>
      <c r="C8" s="63" t="e">
        <f>'MoClo Setup Sheet'!K13</f>
        <v>#DIV/0!</v>
      </c>
      <c r="D8" s="36">
        <f>'MoClo Setup Sheet'!L13</f>
        <v>2</v>
      </c>
      <c r="E8" s="36">
        <f>'MoClo Setup Sheet'!M13</f>
        <v>10</v>
      </c>
      <c r="G8" s="35">
        <f>'MoClo Setup Sheet'!N13</f>
        <v>0</v>
      </c>
      <c r="H8" s="63" t="e">
        <f>'MoClo Setup Sheet'!V13</f>
        <v>#DIV/0!</v>
      </c>
      <c r="I8" s="63" t="e">
        <f>'MoClo Setup Sheet'!W13</f>
        <v>#DIV/0!</v>
      </c>
      <c r="J8" s="36">
        <f>'MoClo Setup Sheet'!X13</f>
        <v>2</v>
      </c>
      <c r="K8" s="36">
        <f>'MoClo Setup Sheet'!Y13</f>
        <v>10</v>
      </c>
      <c r="M8" s="35">
        <f>'MoClo Setup Sheet'!Z13</f>
        <v>0</v>
      </c>
      <c r="N8" s="63" t="e">
        <f>'MoClo Setup Sheet'!AH13</f>
        <v>#DIV/0!</v>
      </c>
      <c r="O8" s="63" t="e">
        <f>'MoClo Setup Sheet'!AI13</f>
        <v>#DIV/0!</v>
      </c>
      <c r="P8" s="36">
        <f>'MoClo Setup Sheet'!AJ13</f>
        <v>2</v>
      </c>
      <c r="Q8" s="36">
        <f>'MoClo Setup Sheet'!AK13</f>
        <v>10</v>
      </c>
    </row>
    <row r="9" spans="1:17" ht="12.75" customHeight="1" x14ac:dyDescent="0.2">
      <c r="A9" s="62">
        <f>'MoClo Setup Sheet'!B14</f>
        <v>0</v>
      </c>
      <c r="B9" s="64" t="e">
        <f>'MoClo Setup Sheet'!J14</f>
        <v>#DIV/0!</v>
      </c>
      <c r="C9" s="64" t="e">
        <f>'MoClo Setup Sheet'!K14</f>
        <v>#DIV/0!</v>
      </c>
      <c r="D9" s="37">
        <f>'MoClo Setup Sheet'!L14</f>
        <v>2</v>
      </c>
      <c r="E9" s="37">
        <f>'MoClo Setup Sheet'!M14</f>
        <v>10</v>
      </c>
      <c r="G9" s="62">
        <f>'MoClo Setup Sheet'!N14</f>
        <v>0</v>
      </c>
      <c r="H9" s="64" t="e">
        <f>'MoClo Setup Sheet'!V14</f>
        <v>#DIV/0!</v>
      </c>
      <c r="I9" s="64" t="e">
        <f>'MoClo Setup Sheet'!W14</f>
        <v>#DIV/0!</v>
      </c>
      <c r="J9" s="37">
        <f>'MoClo Setup Sheet'!X14</f>
        <v>2</v>
      </c>
      <c r="K9" s="37">
        <f>'MoClo Setup Sheet'!Y14</f>
        <v>10</v>
      </c>
      <c r="M9" s="62">
        <f>'MoClo Setup Sheet'!Z14</f>
        <v>0</v>
      </c>
      <c r="N9" s="64" t="e">
        <f>'MoClo Setup Sheet'!AH14</f>
        <v>#DIV/0!</v>
      </c>
      <c r="O9" s="64" t="e">
        <f>'MoClo Setup Sheet'!AI14</f>
        <v>#DIV/0!</v>
      </c>
      <c r="P9" s="37">
        <f>'MoClo Setup Sheet'!AJ14</f>
        <v>2</v>
      </c>
      <c r="Q9" s="37">
        <f>'MoClo Setup Sheet'!AK14</f>
        <v>10</v>
      </c>
    </row>
    <row r="10" spans="1:17" ht="12.75" customHeight="1" x14ac:dyDescent="0.2">
      <c r="A10" s="35">
        <f>'MoClo Setup Sheet'!B15</f>
        <v>0</v>
      </c>
      <c r="B10" s="63" t="e">
        <f>'MoClo Setup Sheet'!J15</f>
        <v>#DIV/0!</v>
      </c>
      <c r="C10" s="63" t="e">
        <f>'MoClo Setup Sheet'!K15</f>
        <v>#DIV/0!</v>
      </c>
      <c r="D10" s="36">
        <f>'MoClo Setup Sheet'!L15</f>
        <v>2</v>
      </c>
      <c r="E10" s="36">
        <f>'MoClo Setup Sheet'!M15</f>
        <v>10</v>
      </c>
      <c r="G10" s="35">
        <f>'MoClo Setup Sheet'!N15</f>
        <v>0</v>
      </c>
      <c r="H10" s="63" t="e">
        <f>'MoClo Setup Sheet'!V15</f>
        <v>#DIV/0!</v>
      </c>
      <c r="I10" s="63" t="e">
        <f>'MoClo Setup Sheet'!W15</f>
        <v>#DIV/0!</v>
      </c>
      <c r="J10" s="36">
        <f>'MoClo Setup Sheet'!X15</f>
        <v>2</v>
      </c>
      <c r="K10" s="36">
        <f>'MoClo Setup Sheet'!Y15</f>
        <v>10</v>
      </c>
      <c r="M10" s="35">
        <f>'MoClo Setup Sheet'!Z15</f>
        <v>0</v>
      </c>
      <c r="N10" s="63" t="e">
        <f>'MoClo Setup Sheet'!AH15</f>
        <v>#DIV/0!</v>
      </c>
      <c r="O10" s="63" t="e">
        <f>'MoClo Setup Sheet'!AI15</f>
        <v>#DIV/0!</v>
      </c>
      <c r="P10" s="36">
        <f>'MoClo Setup Sheet'!AJ15</f>
        <v>2</v>
      </c>
      <c r="Q10" s="36">
        <f>'MoClo Setup Sheet'!AK15</f>
        <v>10</v>
      </c>
    </row>
    <row r="11" spans="1:17" ht="12.75" customHeight="1" x14ac:dyDescent="0.2">
      <c r="A11" s="62">
        <f>'MoClo Setup Sheet'!B16</f>
        <v>0</v>
      </c>
      <c r="B11" s="64" t="e">
        <f>'MoClo Setup Sheet'!J16</f>
        <v>#DIV/0!</v>
      </c>
      <c r="C11" s="64" t="e">
        <f>'MoClo Setup Sheet'!K16</f>
        <v>#DIV/0!</v>
      </c>
      <c r="D11" s="37">
        <f>'MoClo Setup Sheet'!L16</f>
        <v>2</v>
      </c>
      <c r="E11" s="37">
        <f>'MoClo Setup Sheet'!M16</f>
        <v>10</v>
      </c>
      <c r="G11" s="62">
        <f>'MoClo Setup Sheet'!N16</f>
        <v>0</v>
      </c>
      <c r="H11" s="64" t="e">
        <f>'MoClo Setup Sheet'!V16</f>
        <v>#DIV/0!</v>
      </c>
      <c r="I11" s="64" t="e">
        <f>'MoClo Setup Sheet'!W16</f>
        <v>#DIV/0!</v>
      </c>
      <c r="J11" s="37">
        <f>'MoClo Setup Sheet'!X16</f>
        <v>2</v>
      </c>
      <c r="K11" s="37">
        <f>'MoClo Setup Sheet'!Y16</f>
        <v>10</v>
      </c>
      <c r="M11" s="62">
        <f>'MoClo Setup Sheet'!Z16</f>
        <v>0</v>
      </c>
      <c r="N11" s="64" t="e">
        <f>'MoClo Setup Sheet'!AH16</f>
        <v>#DIV/0!</v>
      </c>
      <c r="O11" s="64" t="e">
        <f>'MoClo Setup Sheet'!AI16</f>
        <v>#DIV/0!</v>
      </c>
      <c r="P11" s="37">
        <f>'MoClo Setup Sheet'!AJ16</f>
        <v>2</v>
      </c>
      <c r="Q11" s="37">
        <f>'MoClo Setup Sheet'!AK16</f>
        <v>10</v>
      </c>
    </row>
    <row r="12" spans="1:17" ht="12.75" customHeight="1" x14ac:dyDescent="0.2">
      <c r="A12" s="35">
        <f>'MoClo Setup Sheet'!B17</f>
        <v>0</v>
      </c>
      <c r="B12" s="63" t="e">
        <f>'MoClo Setup Sheet'!J17</f>
        <v>#DIV/0!</v>
      </c>
      <c r="C12" s="63" t="e">
        <f>'MoClo Setup Sheet'!K17</f>
        <v>#DIV/0!</v>
      </c>
      <c r="D12" s="36">
        <f>'MoClo Setup Sheet'!L17</f>
        <v>2</v>
      </c>
      <c r="E12" s="36">
        <f>'MoClo Setup Sheet'!M17</f>
        <v>10</v>
      </c>
      <c r="G12" s="35">
        <f>'MoClo Setup Sheet'!N17</f>
        <v>0</v>
      </c>
      <c r="H12" s="63" t="e">
        <f>'MoClo Setup Sheet'!V17</f>
        <v>#DIV/0!</v>
      </c>
      <c r="I12" s="63" t="e">
        <f>'MoClo Setup Sheet'!W17</f>
        <v>#DIV/0!</v>
      </c>
      <c r="J12" s="36">
        <f>'MoClo Setup Sheet'!X17</f>
        <v>2</v>
      </c>
      <c r="K12" s="36">
        <f>'MoClo Setup Sheet'!Y17</f>
        <v>10</v>
      </c>
      <c r="M12" s="35">
        <f>'MoClo Setup Sheet'!Z17</f>
        <v>0</v>
      </c>
      <c r="N12" s="63" t="e">
        <f>'MoClo Setup Sheet'!AH17</f>
        <v>#DIV/0!</v>
      </c>
      <c r="O12" s="63" t="e">
        <f>'MoClo Setup Sheet'!AI17</f>
        <v>#DIV/0!</v>
      </c>
      <c r="P12" s="36">
        <f>'MoClo Setup Sheet'!AJ17</f>
        <v>2</v>
      </c>
      <c r="Q12" s="36">
        <f>'MoClo Setup Sheet'!AK17</f>
        <v>10</v>
      </c>
    </row>
    <row r="13" spans="1:17" ht="12.75" customHeight="1" x14ac:dyDescent="0.2">
      <c r="A13" s="62">
        <f>'MoClo Setup Sheet'!B18</f>
        <v>0</v>
      </c>
      <c r="B13" s="64" t="e">
        <f>'MoClo Setup Sheet'!J18</f>
        <v>#DIV/0!</v>
      </c>
      <c r="C13" s="64" t="e">
        <f>'MoClo Setup Sheet'!K18</f>
        <v>#DIV/0!</v>
      </c>
      <c r="D13" s="37">
        <f>'MoClo Setup Sheet'!L18</f>
        <v>2</v>
      </c>
      <c r="E13" s="37">
        <f>'MoClo Setup Sheet'!M18</f>
        <v>10</v>
      </c>
      <c r="G13" s="62">
        <f>'MoClo Setup Sheet'!N18</f>
        <v>0</v>
      </c>
      <c r="H13" s="64" t="e">
        <f>'MoClo Setup Sheet'!V18</f>
        <v>#DIV/0!</v>
      </c>
      <c r="I13" s="64" t="e">
        <f>'MoClo Setup Sheet'!W18</f>
        <v>#DIV/0!</v>
      </c>
      <c r="J13" s="37">
        <f>'MoClo Setup Sheet'!X18</f>
        <v>2</v>
      </c>
      <c r="K13" s="37">
        <f>'MoClo Setup Sheet'!Y18</f>
        <v>10</v>
      </c>
      <c r="M13" s="62">
        <f>'MoClo Setup Sheet'!Z18</f>
        <v>0</v>
      </c>
      <c r="N13" s="64" t="e">
        <f>'MoClo Setup Sheet'!AH18</f>
        <v>#DIV/0!</v>
      </c>
      <c r="O13" s="64" t="e">
        <f>'MoClo Setup Sheet'!AI18</f>
        <v>#DIV/0!</v>
      </c>
      <c r="P13" s="37">
        <f>'MoClo Setup Sheet'!AJ18</f>
        <v>2</v>
      </c>
      <c r="Q13" s="37">
        <f>'MoClo Setup Sheet'!AK18</f>
        <v>10</v>
      </c>
    </row>
    <row r="14" spans="1:17" ht="12.75" customHeight="1" x14ac:dyDescent="0.2">
      <c r="A14" s="35">
        <f>'MoClo Setup Sheet'!B19</f>
        <v>0</v>
      </c>
      <c r="B14" s="63" t="e">
        <f>'MoClo Setup Sheet'!J19</f>
        <v>#DIV/0!</v>
      </c>
      <c r="C14" s="63" t="e">
        <f>'MoClo Setup Sheet'!K19</f>
        <v>#DIV/0!</v>
      </c>
      <c r="D14" s="36">
        <f>'MoClo Setup Sheet'!L19</f>
        <v>2</v>
      </c>
      <c r="E14" s="36">
        <f>'MoClo Setup Sheet'!M19</f>
        <v>10</v>
      </c>
      <c r="G14" s="35">
        <f>'MoClo Setup Sheet'!N19</f>
        <v>0</v>
      </c>
      <c r="H14" s="63" t="e">
        <f>'MoClo Setup Sheet'!V19</f>
        <v>#DIV/0!</v>
      </c>
      <c r="I14" s="63" t="e">
        <f>'MoClo Setup Sheet'!W19</f>
        <v>#DIV/0!</v>
      </c>
      <c r="J14" s="36">
        <f>'MoClo Setup Sheet'!X19</f>
        <v>2</v>
      </c>
      <c r="K14" s="36">
        <f>'MoClo Setup Sheet'!Y19</f>
        <v>10</v>
      </c>
      <c r="M14" s="35">
        <f>'MoClo Setup Sheet'!Z19</f>
        <v>0</v>
      </c>
      <c r="N14" s="63" t="e">
        <f>'MoClo Setup Sheet'!AH19</f>
        <v>#DIV/0!</v>
      </c>
      <c r="O14" s="63" t="e">
        <f>'MoClo Setup Sheet'!AI19</f>
        <v>#DIV/0!</v>
      </c>
      <c r="P14" s="36">
        <f>'MoClo Setup Sheet'!AJ19</f>
        <v>2</v>
      </c>
      <c r="Q14" s="36">
        <f>'MoClo Setup Sheet'!AK19</f>
        <v>10</v>
      </c>
    </row>
    <row r="15" spans="1:17" ht="12.75" customHeight="1" x14ac:dyDescent="0.2">
      <c r="A15" s="62">
        <f>'MoClo Setup Sheet'!B20</f>
        <v>0</v>
      </c>
      <c r="B15" s="64" t="e">
        <f>'MoClo Setup Sheet'!J20</f>
        <v>#DIV/0!</v>
      </c>
      <c r="C15" s="64" t="e">
        <f>'MoClo Setup Sheet'!K20</f>
        <v>#DIV/0!</v>
      </c>
      <c r="D15" s="37">
        <f>'MoClo Setup Sheet'!L20</f>
        <v>2</v>
      </c>
      <c r="E15" s="37">
        <f>'MoClo Setup Sheet'!M20</f>
        <v>10</v>
      </c>
      <c r="G15" s="62">
        <f>'MoClo Setup Sheet'!N20</f>
        <v>0</v>
      </c>
      <c r="H15" s="64" t="e">
        <f>'MoClo Setup Sheet'!V20</f>
        <v>#DIV/0!</v>
      </c>
      <c r="I15" s="64" t="e">
        <f>'MoClo Setup Sheet'!W20</f>
        <v>#DIV/0!</v>
      </c>
      <c r="J15" s="37">
        <f>'MoClo Setup Sheet'!X20</f>
        <v>2</v>
      </c>
      <c r="K15" s="37">
        <f>'MoClo Setup Sheet'!Y20</f>
        <v>10</v>
      </c>
      <c r="M15" s="62">
        <f>'MoClo Setup Sheet'!Z20</f>
        <v>0</v>
      </c>
      <c r="N15" s="64" t="e">
        <f>'MoClo Setup Sheet'!AH20</f>
        <v>#DIV/0!</v>
      </c>
      <c r="O15" s="64" t="e">
        <f>'MoClo Setup Sheet'!AI20</f>
        <v>#DIV/0!</v>
      </c>
      <c r="P15" s="37">
        <f>'MoClo Setup Sheet'!AJ20</f>
        <v>2</v>
      </c>
      <c r="Q15" s="37">
        <f>'MoClo Setup Sheet'!AK20</f>
        <v>10</v>
      </c>
    </row>
    <row r="16" spans="1:17" ht="12.75" customHeight="1" x14ac:dyDescent="0.2">
      <c r="A16" s="35">
        <f>'MoClo Setup Sheet'!B21</f>
        <v>0</v>
      </c>
      <c r="B16" s="63" t="e">
        <f>'MoClo Setup Sheet'!J21</f>
        <v>#DIV/0!</v>
      </c>
      <c r="C16" s="63" t="e">
        <f>'MoClo Setup Sheet'!K21</f>
        <v>#DIV/0!</v>
      </c>
      <c r="D16" s="36">
        <f>'MoClo Setup Sheet'!L21</f>
        <v>2</v>
      </c>
      <c r="E16" s="36">
        <f>'MoClo Setup Sheet'!M21</f>
        <v>10</v>
      </c>
      <c r="G16" s="35">
        <f>'MoClo Setup Sheet'!N21</f>
        <v>0</v>
      </c>
      <c r="H16" s="63" t="e">
        <f>'MoClo Setup Sheet'!V21</f>
        <v>#DIV/0!</v>
      </c>
      <c r="I16" s="63" t="e">
        <f>'MoClo Setup Sheet'!W21</f>
        <v>#DIV/0!</v>
      </c>
      <c r="J16" s="36">
        <f>'MoClo Setup Sheet'!X21</f>
        <v>2</v>
      </c>
      <c r="K16" s="36">
        <f>'MoClo Setup Sheet'!Y21</f>
        <v>10</v>
      </c>
      <c r="M16" s="35">
        <f>'MoClo Setup Sheet'!Z21</f>
        <v>0</v>
      </c>
      <c r="N16" s="63" t="e">
        <f>'MoClo Setup Sheet'!AH21</f>
        <v>#DIV/0!</v>
      </c>
      <c r="O16" s="63" t="e">
        <f>'MoClo Setup Sheet'!AI21</f>
        <v>#DIV/0!</v>
      </c>
      <c r="P16" s="36">
        <f>'MoClo Setup Sheet'!AJ21</f>
        <v>2</v>
      </c>
      <c r="Q16" s="36">
        <f>'MoClo Setup Sheet'!AK21</f>
        <v>10</v>
      </c>
    </row>
    <row r="17" spans="1:17" ht="12.75" customHeight="1" x14ac:dyDescent="0.2">
      <c r="A17" s="62">
        <f>'MoClo Setup Sheet'!B22</f>
        <v>0</v>
      </c>
      <c r="B17" s="64" t="e">
        <f>'MoClo Setup Sheet'!J22</f>
        <v>#DIV/0!</v>
      </c>
      <c r="C17" s="64" t="e">
        <f>'MoClo Setup Sheet'!K22</f>
        <v>#DIV/0!</v>
      </c>
      <c r="D17" s="37">
        <f>'MoClo Setup Sheet'!L22</f>
        <v>2</v>
      </c>
      <c r="E17" s="37">
        <f>'MoClo Setup Sheet'!M22</f>
        <v>10</v>
      </c>
      <c r="G17" s="62">
        <f>'MoClo Setup Sheet'!N22</f>
        <v>0</v>
      </c>
      <c r="H17" s="64" t="e">
        <f>'MoClo Setup Sheet'!V22</f>
        <v>#DIV/0!</v>
      </c>
      <c r="I17" s="64" t="e">
        <f>'MoClo Setup Sheet'!W22</f>
        <v>#DIV/0!</v>
      </c>
      <c r="J17" s="37">
        <f>'MoClo Setup Sheet'!X22</f>
        <v>2</v>
      </c>
      <c r="K17" s="37">
        <f>'MoClo Setup Sheet'!Y22</f>
        <v>10</v>
      </c>
      <c r="M17" s="62">
        <f>'MoClo Setup Sheet'!Z22</f>
        <v>0</v>
      </c>
      <c r="N17" s="64" t="e">
        <f>'MoClo Setup Sheet'!AH22</f>
        <v>#DIV/0!</v>
      </c>
      <c r="O17" s="64" t="e">
        <f>'MoClo Setup Sheet'!AI22</f>
        <v>#DIV/0!</v>
      </c>
      <c r="P17" s="37">
        <f>'MoClo Setup Sheet'!AJ22</f>
        <v>2</v>
      </c>
      <c r="Q17" s="37">
        <f>'MoClo Setup Sheet'!AK22</f>
        <v>10</v>
      </c>
    </row>
    <row r="18" spans="1:17" ht="12.75" customHeight="1" x14ac:dyDescent="0.2">
      <c r="A18" s="35">
        <f>'MoClo Setup Sheet'!B23</f>
        <v>0</v>
      </c>
      <c r="B18" s="63" t="e">
        <f>'MoClo Setup Sheet'!J23</f>
        <v>#DIV/0!</v>
      </c>
      <c r="C18" s="63" t="e">
        <f>'MoClo Setup Sheet'!K23</f>
        <v>#DIV/0!</v>
      </c>
      <c r="D18" s="36">
        <f>'MoClo Setup Sheet'!L23</f>
        <v>2</v>
      </c>
      <c r="E18" s="36">
        <f>'MoClo Setup Sheet'!M23</f>
        <v>10</v>
      </c>
      <c r="G18" s="35">
        <f>'MoClo Setup Sheet'!N23</f>
        <v>0</v>
      </c>
      <c r="H18" s="63" t="e">
        <f>'MoClo Setup Sheet'!V23</f>
        <v>#DIV/0!</v>
      </c>
      <c r="I18" s="63" t="e">
        <f>'MoClo Setup Sheet'!W23</f>
        <v>#DIV/0!</v>
      </c>
      <c r="J18" s="36">
        <f>'MoClo Setup Sheet'!X23</f>
        <v>2</v>
      </c>
      <c r="K18" s="36">
        <f>'MoClo Setup Sheet'!Y23</f>
        <v>10</v>
      </c>
      <c r="M18" s="35">
        <f>'MoClo Setup Sheet'!Z23</f>
        <v>0</v>
      </c>
      <c r="N18" s="63" t="e">
        <f>'MoClo Setup Sheet'!AH23</f>
        <v>#DIV/0!</v>
      </c>
      <c r="O18" s="63" t="e">
        <f>'MoClo Setup Sheet'!AI23</f>
        <v>#DIV/0!</v>
      </c>
      <c r="P18" s="36">
        <f>'MoClo Setup Sheet'!AJ23</f>
        <v>2</v>
      </c>
      <c r="Q18" s="36">
        <f>'MoClo Setup Sheet'!AK23</f>
        <v>10</v>
      </c>
    </row>
    <row r="19" spans="1:17" ht="12.75" customHeight="1" x14ac:dyDescent="0.2">
      <c r="A19" s="62">
        <f>'MoClo Setup Sheet'!B24</f>
        <v>0</v>
      </c>
      <c r="B19" s="64" t="e">
        <f>'MoClo Setup Sheet'!J24</f>
        <v>#DIV/0!</v>
      </c>
      <c r="C19" s="64" t="e">
        <f>'MoClo Setup Sheet'!K24</f>
        <v>#DIV/0!</v>
      </c>
      <c r="D19" s="37">
        <f>'MoClo Setup Sheet'!L24</f>
        <v>2</v>
      </c>
      <c r="E19" s="37">
        <f>'MoClo Setup Sheet'!M24</f>
        <v>10</v>
      </c>
      <c r="G19" s="62">
        <f>'MoClo Setup Sheet'!N24</f>
        <v>0</v>
      </c>
      <c r="H19" s="64" t="e">
        <f>'MoClo Setup Sheet'!V24</f>
        <v>#DIV/0!</v>
      </c>
      <c r="I19" s="64" t="e">
        <f>'MoClo Setup Sheet'!W24</f>
        <v>#DIV/0!</v>
      </c>
      <c r="J19" s="37">
        <f>'MoClo Setup Sheet'!X24</f>
        <v>2</v>
      </c>
      <c r="K19" s="37">
        <f>'MoClo Setup Sheet'!Y24</f>
        <v>10</v>
      </c>
      <c r="M19" s="62">
        <f>'MoClo Setup Sheet'!Z24</f>
        <v>0</v>
      </c>
      <c r="N19" s="64" t="e">
        <f>'MoClo Setup Sheet'!AH24</f>
        <v>#DIV/0!</v>
      </c>
      <c r="O19" s="64" t="e">
        <f>'MoClo Setup Sheet'!AI24</f>
        <v>#DIV/0!</v>
      </c>
      <c r="P19" s="37">
        <f>'MoClo Setup Sheet'!AJ24</f>
        <v>2</v>
      </c>
      <c r="Q19" s="37">
        <f>'MoClo Setup Sheet'!AK24</f>
        <v>10</v>
      </c>
    </row>
    <row r="21" spans="1:17" ht="25.5" x14ac:dyDescent="0.2">
      <c r="A21" s="29" t="s">
        <v>33</v>
      </c>
      <c r="B21" s="30" t="s">
        <v>16</v>
      </c>
      <c r="C21" s="30" t="s">
        <v>71</v>
      </c>
      <c r="D21" s="31" t="s">
        <v>46</v>
      </c>
      <c r="E21" s="32" t="s">
        <v>22</v>
      </c>
      <c r="F21" s="33"/>
      <c r="G21" s="29" t="s">
        <v>20</v>
      </c>
      <c r="H21" s="30" t="s">
        <v>16</v>
      </c>
      <c r="I21" s="30" t="s">
        <v>71</v>
      </c>
      <c r="J21" s="31" t="s">
        <v>46</v>
      </c>
      <c r="K21" s="32" t="s">
        <v>22</v>
      </c>
    </row>
    <row r="22" spans="1:17" x14ac:dyDescent="0.2">
      <c r="A22" s="35">
        <f>'MoClo Setup Sheet'!AL9</f>
        <v>0</v>
      </c>
      <c r="B22" s="63" t="e">
        <f>'MoClo Setup Sheet'!AT9</f>
        <v>#DIV/0!</v>
      </c>
      <c r="C22" s="63" t="e">
        <f>'MoClo Setup Sheet'!AU9</f>
        <v>#DIV/0!</v>
      </c>
      <c r="D22" s="36">
        <f>'MoClo Setup Sheet'!AV9</f>
        <v>2</v>
      </c>
      <c r="E22" s="36">
        <f>'MoClo Setup Sheet'!AW9</f>
        <v>10</v>
      </c>
      <c r="G22" s="35">
        <f>'MoClo Setup Sheet'!AX9</f>
        <v>0</v>
      </c>
      <c r="H22" s="63" t="e">
        <f>'MoClo Setup Sheet'!BF9</f>
        <v>#DIV/0!</v>
      </c>
      <c r="I22" s="63" t="e">
        <f>'MoClo Setup Sheet'!BG9</f>
        <v>#DIV/0!</v>
      </c>
      <c r="J22" s="36">
        <f>'MoClo Setup Sheet'!BH9</f>
        <v>2</v>
      </c>
      <c r="K22" s="36">
        <f>'MoClo Setup Sheet'!BI9</f>
        <v>10</v>
      </c>
    </row>
    <row r="23" spans="1:17" x14ac:dyDescent="0.2">
      <c r="A23" s="62">
        <f>'MoClo Setup Sheet'!AL10</f>
        <v>0</v>
      </c>
      <c r="B23" s="64" t="e">
        <f>'MoClo Setup Sheet'!AT10</f>
        <v>#DIV/0!</v>
      </c>
      <c r="C23" s="64" t="e">
        <f>'MoClo Setup Sheet'!AU10</f>
        <v>#DIV/0!</v>
      </c>
      <c r="D23" s="37">
        <f>'MoClo Setup Sheet'!AV10</f>
        <v>2</v>
      </c>
      <c r="E23" s="37">
        <f>'MoClo Setup Sheet'!AW10</f>
        <v>10</v>
      </c>
      <c r="G23" s="62">
        <f>'MoClo Setup Sheet'!AX10</f>
        <v>0</v>
      </c>
      <c r="H23" s="64" t="e">
        <f>'MoClo Setup Sheet'!BF10</f>
        <v>#DIV/0!</v>
      </c>
      <c r="I23" s="64" t="e">
        <f>'MoClo Setup Sheet'!BG10</f>
        <v>#DIV/0!</v>
      </c>
      <c r="J23" s="37">
        <f>'MoClo Setup Sheet'!BH10</f>
        <v>2</v>
      </c>
      <c r="K23" s="37">
        <f>'MoClo Setup Sheet'!BI10</f>
        <v>10</v>
      </c>
    </row>
    <row r="24" spans="1:17" x14ac:dyDescent="0.2">
      <c r="A24" s="35">
        <f>'MoClo Setup Sheet'!AL11</f>
        <v>0</v>
      </c>
      <c r="B24" s="63" t="e">
        <f>'MoClo Setup Sheet'!AT11</f>
        <v>#DIV/0!</v>
      </c>
      <c r="C24" s="63" t="e">
        <f>'MoClo Setup Sheet'!AU11</f>
        <v>#DIV/0!</v>
      </c>
      <c r="D24" s="36">
        <f>'MoClo Setup Sheet'!AV11</f>
        <v>2</v>
      </c>
      <c r="E24" s="36">
        <f>'MoClo Setup Sheet'!AW11</f>
        <v>10</v>
      </c>
      <c r="G24" s="35">
        <f>'MoClo Setup Sheet'!AX11</f>
        <v>0</v>
      </c>
      <c r="H24" s="63" t="e">
        <f>'MoClo Setup Sheet'!BF11</f>
        <v>#DIV/0!</v>
      </c>
      <c r="I24" s="63" t="e">
        <f>'MoClo Setup Sheet'!BG11</f>
        <v>#DIV/0!</v>
      </c>
      <c r="J24" s="36">
        <f>'MoClo Setup Sheet'!BH11</f>
        <v>2</v>
      </c>
      <c r="K24" s="36">
        <f>'MoClo Setup Sheet'!BI11</f>
        <v>10</v>
      </c>
    </row>
    <row r="25" spans="1:17" x14ac:dyDescent="0.2">
      <c r="A25" s="62">
        <f>'MoClo Setup Sheet'!AL12</f>
        <v>0</v>
      </c>
      <c r="B25" s="64" t="e">
        <f>'MoClo Setup Sheet'!AT12</f>
        <v>#DIV/0!</v>
      </c>
      <c r="C25" s="64" t="e">
        <f>'MoClo Setup Sheet'!AU12</f>
        <v>#DIV/0!</v>
      </c>
      <c r="D25" s="37">
        <f>'MoClo Setup Sheet'!AV12</f>
        <v>2</v>
      </c>
      <c r="E25" s="37">
        <f>'MoClo Setup Sheet'!AW12</f>
        <v>10</v>
      </c>
      <c r="G25" s="62">
        <f>'MoClo Setup Sheet'!AX12</f>
        <v>0</v>
      </c>
      <c r="H25" s="64" t="e">
        <f>'MoClo Setup Sheet'!BF12</f>
        <v>#DIV/0!</v>
      </c>
      <c r="I25" s="64" t="e">
        <f>'MoClo Setup Sheet'!BG12</f>
        <v>#DIV/0!</v>
      </c>
      <c r="J25" s="37">
        <f>'MoClo Setup Sheet'!BH12</f>
        <v>2</v>
      </c>
      <c r="K25" s="37">
        <f>'MoClo Setup Sheet'!BI12</f>
        <v>10</v>
      </c>
    </row>
    <row r="26" spans="1:17" x14ac:dyDescent="0.2">
      <c r="A26" s="35">
        <f>'MoClo Setup Sheet'!AL13</f>
        <v>0</v>
      </c>
      <c r="B26" s="63" t="e">
        <f>'MoClo Setup Sheet'!AT13</f>
        <v>#DIV/0!</v>
      </c>
      <c r="C26" s="63" t="e">
        <f>'MoClo Setup Sheet'!AU13</f>
        <v>#DIV/0!</v>
      </c>
      <c r="D26" s="36">
        <f>'MoClo Setup Sheet'!AV13</f>
        <v>2</v>
      </c>
      <c r="E26" s="36">
        <f>'MoClo Setup Sheet'!AW13</f>
        <v>10</v>
      </c>
      <c r="G26" s="35">
        <f>'MoClo Setup Sheet'!AX13</f>
        <v>0</v>
      </c>
      <c r="H26" s="63" t="e">
        <f>'MoClo Setup Sheet'!BF13</f>
        <v>#DIV/0!</v>
      </c>
      <c r="I26" s="63" t="e">
        <f>'MoClo Setup Sheet'!BG13</f>
        <v>#DIV/0!</v>
      </c>
      <c r="J26" s="36">
        <f>'MoClo Setup Sheet'!BH13</f>
        <v>2</v>
      </c>
      <c r="K26" s="36">
        <f>'MoClo Setup Sheet'!BI13</f>
        <v>10</v>
      </c>
    </row>
    <row r="27" spans="1:17" x14ac:dyDescent="0.2">
      <c r="A27" s="62">
        <f>'MoClo Setup Sheet'!AL14</f>
        <v>0</v>
      </c>
      <c r="B27" s="64" t="e">
        <f>'MoClo Setup Sheet'!AT14</f>
        <v>#DIV/0!</v>
      </c>
      <c r="C27" s="64" t="e">
        <f>'MoClo Setup Sheet'!AU14</f>
        <v>#DIV/0!</v>
      </c>
      <c r="D27" s="37">
        <f>'MoClo Setup Sheet'!AV14</f>
        <v>2</v>
      </c>
      <c r="E27" s="37">
        <f>'MoClo Setup Sheet'!AW14</f>
        <v>10</v>
      </c>
      <c r="G27" s="62">
        <f>'MoClo Setup Sheet'!AX14</f>
        <v>0</v>
      </c>
      <c r="H27" s="64" t="e">
        <f>'MoClo Setup Sheet'!BF14</f>
        <v>#DIV/0!</v>
      </c>
      <c r="I27" s="64" t="e">
        <f>'MoClo Setup Sheet'!BG14</f>
        <v>#DIV/0!</v>
      </c>
      <c r="J27" s="37">
        <f>'MoClo Setup Sheet'!BH14</f>
        <v>2</v>
      </c>
      <c r="K27" s="37">
        <f>'MoClo Setup Sheet'!BI14</f>
        <v>10</v>
      </c>
    </row>
    <row r="28" spans="1:17" x14ac:dyDescent="0.2">
      <c r="A28" s="35">
        <f>'MoClo Setup Sheet'!AL15</f>
        <v>0</v>
      </c>
      <c r="B28" s="63" t="e">
        <f>'MoClo Setup Sheet'!AT15</f>
        <v>#DIV/0!</v>
      </c>
      <c r="C28" s="63" t="e">
        <f>'MoClo Setup Sheet'!AU15</f>
        <v>#DIV/0!</v>
      </c>
      <c r="D28" s="36">
        <f>'MoClo Setup Sheet'!AV15</f>
        <v>2</v>
      </c>
      <c r="E28" s="36">
        <f>'MoClo Setup Sheet'!AW15</f>
        <v>10</v>
      </c>
      <c r="G28" s="35">
        <f>'MoClo Setup Sheet'!AX15</f>
        <v>0</v>
      </c>
      <c r="H28" s="63" t="e">
        <f>'MoClo Setup Sheet'!BF15</f>
        <v>#DIV/0!</v>
      </c>
      <c r="I28" s="63" t="e">
        <f>'MoClo Setup Sheet'!BG15</f>
        <v>#DIV/0!</v>
      </c>
      <c r="J28" s="36">
        <f>'MoClo Setup Sheet'!BH15</f>
        <v>2</v>
      </c>
      <c r="K28" s="36">
        <f>'MoClo Setup Sheet'!BI15</f>
        <v>10</v>
      </c>
    </row>
    <row r="29" spans="1:17" x14ac:dyDescent="0.2">
      <c r="A29" s="62">
        <f>'MoClo Setup Sheet'!AL16</f>
        <v>0</v>
      </c>
      <c r="B29" s="64" t="e">
        <f>'MoClo Setup Sheet'!AT16</f>
        <v>#DIV/0!</v>
      </c>
      <c r="C29" s="64" t="e">
        <f>'MoClo Setup Sheet'!AU16</f>
        <v>#DIV/0!</v>
      </c>
      <c r="D29" s="37">
        <f>'MoClo Setup Sheet'!AV16</f>
        <v>2</v>
      </c>
      <c r="E29" s="37">
        <f>'MoClo Setup Sheet'!AW16</f>
        <v>10</v>
      </c>
      <c r="G29" s="62">
        <f>'MoClo Setup Sheet'!AX16</f>
        <v>0</v>
      </c>
      <c r="H29" s="64" t="e">
        <f>'MoClo Setup Sheet'!BF16</f>
        <v>#DIV/0!</v>
      </c>
      <c r="I29" s="64" t="e">
        <f>'MoClo Setup Sheet'!BG16</f>
        <v>#DIV/0!</v>
      </c>
      <c r="J29" s="37">
        <f>'MoClo Setup Sheet'!BH16</f>
        <v>2</v>
      </c>
      <c r="K29" s="37">
        <f>'MoClo Setup Sheet'!BI16</f>
        <v>10</v>
      </c>
    </row>
    <row r="30" spans="1:17" x14ac:dyDescent="0.2">
      <c r="A30" s="35">
        <f>'MoClo Setup Sheet'!AL17</f>
        <v>0</v>
      </c>
      <c r="B30" s="63" t="e">
        <f>'MoClo Setup Sheet'!AT17</f>
        <v>#DIV/0!</v>
      </c>
      <c r="C30" s="63" t="e">
        <f>'MoClo Setup Sheet'!AU17</f>
        <v>#DIV/0!</v>
      </c>
      <c r="D30" s="36">
        <f>'MoClo Setup Sheet'!AV17</f>
        <v>2</v>
      </c>
      <c r="E30" s="36">
        <f>'MoClo Setup Sheet'!AW17</f>
        <v>10</v>
      </c>
      <c r="G30" s="35">
        <f>'MoClo Setup Sheet'!AX17</f>
        <v>0</v>
      </c>
      <c r="H30" s="63" t="e">
        <f>'MoClo Setup Sheet'!BF17</f>
        <v>#DIV/0!</v>
      </c>
      <c r="I30" s="63" t="e">
        <f>'MoClo Setup Sheet'!BG17</f>
        <v>#DIV/0!</v>
      </c>
      <c r="J30" s="36">
        <f>'MoClo Setup Sheet'!BH17</f>
        <v>2</v>
      </c>
      <c r="K30" s="36">
        <f>'MoClo Setup Sheet'!BI17</f>
        <v>10</v>
      </c>
    </row>
    <row r="31" spans="1:17" x14ac:dyDescent="0.2">
      <c r="A31" s="62">
        <f>'MoClo Setup Sheet'!AL18</f>
        <v>0</v>
      </c>
      <c r="B31" s="64" t="e">
        <f>'MoClo Setup Sheet'!AT18</f>
        <v>#DIV/0!</v>
      </c>
      <c r="C31" s="64" t="e">
        <f>'MoClo Setup Sheet'!AU18</f>
        <v>#DIV/0!</v>
      </c>
      <c r="D31" s="37">
        <f>'MoClo Setup Sheet'!AV18</f>
        <v>2</v>
      </c>
      <c r="E31" s="37">
        <f>'MoClo Setup Sheet'!AW18</f>
        <v>10</v>
      </c>
      <c r="G31" s="62">
        <f>'MoClo Setup Sheet'!AX18</f>
        <v>0</v>
      </c>
      <c r="H31" s="64" t="e">
        <f>'MoClo Setup Sheet'!BF18</f>
        <v>#DIV/0!</v>
      </c>
      <c r="I31" s="64" t="e">
        <f>'MoClo Setup Sheet'!BG18</f>
        <v>#DIV/0!</v>
      </c>
      <c r="J31" s="37">
        <f>'MoClo Setup Sheet'!BH18</f>
        <v>2</v>
      </c>
      <c r="K31" s="37">
        <f>'MoClo Setup Sheet'!BI18</f>
        <v>10</v>
      </c>
    </row>
    <row r="32" spans="1:17" x14ac:dyDescent="0.2">
      <c r="A32" s="35">
        <f>'MoClo Setup Sheet'!AL19</f>
        <v>0</v>
      </c>
      <c r="B32" s="63" t="e">
        <f>'MoClo Setup Sheet'!AT19</f>
        <v>#DIV/0!</v>
      </c>
      <c r="C32" s="63" t="e">
        <f>'MoClo Setup Sheet'!AU19</f>
        <v>#DIV/0!</v>
      </c>
      <c r="D32" s="36">
        <f>'MoClo Setup Sheet'!AV19</f>
        <v>2</v>
      </c>
      <c r="E32" s="36">
        <f>'MoClo Setup Sheet'!AW19</f>
        <v>10</v>
      </c>
      <c r="G32" s="35">
        <f>'MoClo Setup Sheet'!AX19</f>
        <v>0</v>
      </c>
      <c r="H32" s="63" t="e">
        <f>'MoClo Setup Sheet'!BF19</f>
        <v>#DIV/0!</v>
      </c>
      <c r="I32" s="63" t="e">
        <f>'MoClo Setup Sheet'!BG19</f>
        <v>#DIV/0!</v>
      </c>
      <c r="J32" s="36">
        <f>'MoClo Setup Sheet'!BH19</f>
        <v>2</v>
      </c>
      <c r="K32" s="36">
        <f>'MoClo Setup Sheet'!BI19</f>
        <v>10</v>
      </c>
    </row>
    <row r="33" spans="1:11" x14ac:dyDescent="0.2">
      <c r="A33" s="62">
        <f>'MoClo Setup Sheet'!AL20</f>
        <v>0</v>
      </c>
      <c r="B33" s="64" t="e">
        <f>'MoClo Setup Sheet'!AT20</f>
        <v>#DIV/0!</v>
      </c>
      <c r="C33" s="64" t="e">
        <f>'MoClo Setup Sheet'!AU20</f>
        <v>#DIV/0!</v>
      </c>
      <c r="D33" s="37">
        <f>'MoClo Setup Sheet'!AV20</f>
        <v>2</v>
      </c>
      <c r="E33" s="37">
        <f>'MoClo Setup Sheet'!AW20</f>
        <v>10</v>
      </c>
      <c r="G33" s="62">
        <f>'MoClo Setup Sheet'!AX20</f>
        <v>0</v>
      </c>
      <c r="H33" s="64" t="e">
        <f>'MoClo Setup Sheet'!BF20</f>
        <v>#DIV/0!</v>
      </c>
      <c r="I33" s="64" t="e">
        <f>'MoClo Setup Sheet'!BG20</f>
        <v>#DIV/0!</v>
      </c>
      <c r="J33" s="37">
        <f>'MoClo Setup Sheet'!BH20</f>
        <v>2</v>
      </c>
      <c r="K33" s="37">
        <f>'MoClo Setup Sheet'!BI20</f>
        <v>10</v>
      </c>
    </row>
    <row r="34" spans="1:11" x14ac:dyDescent="0.2">
      <c r="A34" s="35">
        <f>'MoClo Setup Sheet'!AL21</f>
        <v>0</v>
      </c>
      <c r="B34" s="63" t="e">
        <f>'MoClo Setup Sheet'!AT21</f>
        <v>#DIV/0!</v>
      </c>
      <c r="C34" s="63" t="e">
        <f>'MoClo Setup Sheet'!AU21</f>
        <v>#DIV/0!</v>
      </c>
      <c r="D34" s="36">
        <f>'MoClo Setup Sheet'!AV21</f>
        <v>2</v>
      </c>
      <c r="E34" s="36">
        <f>'MoClo Setup Sheet'!AW21</f>
        <v>10</v>
      </c>
      <c r="G34" s="35">
        <f>'MoClo Setup Sheet'!AX21</f>
        <v>0</v>
      </c>
      <c r="H34" s="63" t="e">
        <f>'MoClo Setup Sheet'!BF21</f>
        <v>#DIV/0!</v>
      </c>
      <c r="I34" s="63" t="e">
        <f>'MoClo Setup Sheet'!BG21</f>
        <v>#DIV/0!</v>
      </c>
      <c r="J34" s="36">
        <f>'MoClo Setup Sheet'!BH21</f>
        <v>2</v>
      </c>
      <c r="K34" s="36">
        <f>'MoClo Setup Sheet'!BI21</f>
        <v>10</v>
      </c>
    </row>
    <row r="35" spans="1:11" x14ac:dyDescent="0.2">
      <c r="A35" s="62">
        <f>'MoClo Setup Sheet'!AL22</f>
        <v>0</v>
      </c>
      <c r="B35" s="64" t="e">
        <f>'MoClo Setup Sheet'!AT22</f>
        <v>#DIV/0!</v>
      </c>
      <c r="C35" s="64" t="e">
        <f>'MoClo Setup Sheet'!AU22</f>
        <v>#DIV/0!</v>
      </c>
      <c r="D35" s="37">
        <f>'MoClo Setup Sheet'!AV22</f>
        <v>2</v>
      </c>
      <c r="E35" s="37">
        <f>'MoClo Setup Sheet'!AW22</f>
        <v>10</v>
      </c>
      <c r="G35" s="62">
        <f>'MoClo Setup Sheet'!AX22</f>
        <v>0</v>
      </c>
      <c r="H35" s="64" t="e">
        <f>'MoClo Setup Sheet'!BF22</f>
        <v>#DIV/0!</v>
      </c>
      <c r="I35" s="64" t="e">
        <f>'MoClo Setup Sheet'!BG22</f>
        <v>#DIV/0!</v>
      </c>
      <c r="J35" s="37">
        <f>'MoClo Setup Sheet'!BH22</f>
        <v>2</v>
      </c>
      <c r="K35" s="37">
        <f>'MoClo Setup Sheet'!BI22</f>
        <v>10</v>
      </c>
    </row>
    <row r="36" spans="1:11" x14ac:dyDescent="0.2">
      <c r="A36" s="35">
        <f>'MoClo Setup Sheet'!AL23</f>
        <v>0</v>
      </c>
      <c r="B36" s="63" t="e">
        <f>'MoClo Setup Sheet'!AT23</f>
        <v>#DIV/0!</v>
      </c>
      <c r="C36" s="63" t="e">
        <f>'MoClo Setup Sheet'!AU23</f>
        <v>#DIV/0!</v>
      </c>
      <c r="D36" s="36">
        <f>'MoClo Setup Sheet'!AV23</f>
        <v>2</v>
      </c>
      <c r="E36" s="36">
        <f>'MoClo Setup Sheet'!AW23</f>
        <v>10</v>
      </c>
      <c r="G36" s="35">
        <f>'MoClo Setup Sheet'!AX23</f>
        <v>0</v>
      </c>
      <c r="H36" s="63" t="e">
        <f>'MoClo Setup Sheet'!BF23</f>
        <v>#DIV/0!</v>
      </c>
      <c r="I36" s="63" t="e">
        <f>'MoClo Setup Sheet'!BG23</f>
        <v>#DIV/0!</v>
      </c>
      <c r="J36" s="36">
        <f>'MoClo Setup Sheet'!BH23</f>
        <v>2</v>
      </c>
      <c r="K36" s="36">
        <f>'MoClo Setup Sheet'!BI23</f>
        <v>10</v>
      </c>
    </row>
    <row r="37" spans="1:11" x14ac:dyDescent="0.2">
      <c r="A37" s="62">
        <f>'MoClo Setup Sheet'!AL24</f>
        <v>0</v>
      </c>
      <c r="B37" s="64" t="e">
        <f>'MoClo Setup Sheet'!AT24</f>
        <v>#DIV/0!</v>
      </c>
      <c r="C37" s="64" t="e">
        <f>'MoClo Setup Sheet'!AU24</f>
        <v>#DIV/0!</v>
      </c>
      <c r="D37" s="37">
        <f>'MoClo Setup Sheet'!AV24</f>
        <v>2</v>
      </c>
      <c r="E37" s="37">
        <f>'MoClo Setup Sheet'!AW24</f>
        <v>10</v>
      </c>
      <c r="G37" s="62">
        <f>'MoClo Setup Sheet'!AX24</f>
        <v>0</v>
      </c>
      <c r="H37" s="64" t="e">
        <f>'MoClo Setup Sheet'!BF24</f>
        <v>#DIV/0!</v>
      </c>
      <c r="I37" s="64" t="e">
        <f>'MoClo Setup Sheet'!BG24</f>
        <v>#DIV/0!</v>
      </c>
      <c r="J37" s="37">
        <f>'MoClo Setup Sheet'!BH24</f>
        <v>2</v>
      </c>
      <c r="K37" s="37">
        <f>'MoClo Setup Sheet'!BI24</f>
        <v>10</v>
      </c>
    </row>
  </sheetData>
  <phoneticPr fontId="13" type="noConversion"/>
  <conditionalFormatting sqref="C5:C19 I4:I19">
    <cfRule type="cellIs" dxfId="2" priority="3" operator="lessThan">
      <formula>0</formula>
    </cfRule>
  </conditionalFormatting>
  <conditionalFormatting sqref="I5">
    <cfRule type="cellIs" dxfId="1" priority="2" operator="lessThan">
      <formula>0</formula>
    </cfRule>
  </conditionalFormatting>
  <conditionalFormatting sqref="C4">
    <cfRule type="cellIs" dxfId="0" priority="1" operator="lessThan">
      <formula>0</formula>
    </cfRule>
  </conditionalFormatting>
  <pageMargins left="0.7" right="0.7" top="0.75" bottom="0.75" header="0.3" footer="0.3"/>
  <pageSetup scale="66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37"/>
  <sheetViews>
    <sheetView topLeftCell="A16" workbookViewId="0">
      <selection activeCell="H27" sqref="H27"/>
    </sheetView>
  </sheetViews>
  <sheetFormatPr defaultColWidth="8.85546875" defaultRowHeight="12.75" x14ac:dyDescent="0.25"/>
  <cols>
    <col min="1" max="1" width="1.42578125" style="2" customWidth="1"/>
    <col min="2" max="2" width="2.7109375" style="2" customWidth="1"/>
    <col min="3" max="3" width="1.7109375" style="2" customWidth="1"/>
    <col min="4" max="4" width="2.7109375" style="2" customWidth="1"/>
    <col min="5" max="5" width="11.28515625" style="2" customWidth="1"/>
    <col min="6" max="6" width="6" style="2" bestFit="1" customWidth="1"/>
    <col min="7" max="7" width="16.7109375" style="2" customWidth="1"/>
    <col min="8" max="8" width="14.85546875" style="2" customWidth="1"/>
    <col min="9" max="9" width="14.85546875" style="7" customWidth="1"/>
    <col min="10" max="10" width="13" style="7" customWidth="1"/>
    <col min="11" max="11" width="8.42578125" style="2" customWidth="1"/>
    <col min="12" max="12" width="5.85546875" style="2" bestFit="1" customWidth="1"/>
    <col min="13" max="13" width="5.7109375" style="2" bestFit="1" customWidth="1"/>
    <col min="14" max="16" width="5.7109375" style="2" customWidth="1"/>
    <col min="17" max="17" width="5.28515625" style="2" customWidth="1"/>
    <col min="18" max="18" width="7" style="2" customWidth="1"/>
    <col min="19" max="19" width="5.7109375" style="2" customWidth="1"/>
    <col min="20" max="20" width="6.28515625" style="2" customWidth="1"/>
    <col min="21" max="21" width="7.28515625" style="2" customWidth="1"/>
    <col min="22" max="22" width="7.140625" style="2" bestFit="1" customWidth="1"/>
    <col min="23" max="23" width="6.5703125" style="2" customWidth="1"/>
    <col min="24" max="26" width="8.85546875" style="2"/>
    <col min="27" max="27" width="16.28515625" style="2" bestFit="1" customWidth="1"/>
    <col min="28" max="28" width="7.28515625" style="2" customWidth="1"/>
    <col min="29" max="29" width="10" style="2" bestFit="1" customWidth="1"/>
    <col min="30" max="30" width="9.42578125" style="2" customWidth="1"/>
    <col min="31" max="16384" width="8.85546875" style="2"/>
  </cols>
  <sheetData>
    <row r="1" spans="1:28" ht="25.5" customHeight="1" x14ac:dyDescent="0.25">
      <c r="A1" s="124" t="s">
        <v>21</v>
      </c>
      <c r="E1" s="77" t="s">
        <v>66</v>
      </c>
    </row>
    <row r="2" spans="1:28" ht="8.1" customHeight="1" x14ac:dyDescent="0.25">
      <c r="A2" s="3"/>
    </row>
    <row r="3" spans="1:28" ht="8.1" customHeight="1" x14ac:dyDescent="0.25">
      <c r="A3" s="3"/>
      <c r="B3" s="6"/>
      <c r="D3" s="3"/>
    </row>
    <row r="4" spans="1:28" ht="8.4499999999999993" customHeight="1" thickBot="1" x14ac:dyDescent="0.3">
      <c r="A4" s="6"/>
      <c r="B4" s="6"/>
      <c r="C4" s="6"/>
      <c r="D4" s="6"/>
      <c r="E4" s="6"/>
      <c r="F4" s="6"/>
      <c r="G4" s="6"/>
      <c r="H4" s="6"/>
      <c r="I4" s="10"/>
      <c r="J4" s="10"/>
      <c r="K4" s="5"/>
    </row>
    <row r="5" spans="1:28" ht="13.5" customHeight="1" thickBot="1" x14ac:dyDescent="0.3">
      <c r="A5" s="6"/>
      <c r="B5" s="4"/>
      <c r="C5" s="6"/>
      <c r="D5" s="6" t="s">
        <v>4</v>
      </c>
      <c r="E5" s="6"/>
      <c r="F5" s="6"/>
      <c r="G5" s="6"/>
      <c r="H5" s="6"/>
      <c r="I5" s="10"/>
      <c r="J5" s="10"/>
      <c r="K5" s="5"/>
    </row>
    <row r="6" spans="1:28" s="9" customFormat="1" ht="39.75" customHeight="1" thickBot="1" x14ac:dyDescent="0.3">
      <c r="A6" s="8"/>
      <c r="B6" s="8"/>
      <c r="C6" s="8"/>
      <c r="D6" s="8"/>
      <c r="E6" s="18" t="s">
        <v>0</v>
      </c>
      <c r="F6" s="18" t="s">
        <v>39</v>
      </c>
      <c r="G6" s="23" t="s">
        <v>28</v>
      </c>
      <c r="H6" s="18" t="s">
        <v>31</v>
      </c>
      <c r="I6" s="18" t="s">
        <v>38</v>
      </c>
      <c r="J6" s="18" t="s">
        <v>33</v>
      </c>
      <c r="K6" s="18" t="s">
        <v>20</v>
      </c>
      <c r="L6" s="18" t="s">
        <v>14</v>
      </c>
      <c r="M6" s="18" t="s">
        <v>40</v>
      </c>
      <c r="N6" s="18" t="s">
        <v>41</v>
      </c>
      <c r="O6" s="18" t="s">
        <v>42</v>
      </c>
      <c r="P6" s="18" t="s">
        <v>43</v>
      </c>
      <c r="Q6" s="18" t="s">
        <v>44</v>
      </c>
      <c r="R6" s="24" t="s">
        <v>45</v>
      </c>
      <c r="S6" s="24" t="s">
        <v>51</v>
      </c>
      <c r="T6" s="24" t="s">
        <v>72</v>
      </c>
      <c r="U6" s="25" t="s">
        <v>1</v>
      </c>
      <c r="V6" s="18" t="s">
        <v>3</v>
      </c>
    </row>
    <row r="7" spans="1:28" s="13" customFormat="1" ht="18.75" customHeight="1" x14ac:dyDescent="0.25">
      <c r="A7" s="1"/>
      <c r="B7" s="1"/>
      <c r="C7" s="1"/>
      <c r="D7" s="1"/>
      <c r="E7" s="65">
        <v>1</v>
      </c>
      <c r="F7" s="66">
        <v>1</v>
      </c>
      <c r="G7" s="67">
        <f>'MoClo Setup Sheet'!B9</f>
        <v>0</v>
      </c>
      <c r="H7" s="67">
        <f>'MoClo Setup Sheet'!N9</f>
        <v>0</v>
      </c>
      <c r="I7" s="67">
        <f>'MoClo Setup Sheet'!Z9</f>
        <v>0</v>
      </c>
      <c r="J7" s="67">
        <f>'MoClo Setup Sheet'!AL9</f>
        <v>0</v>
      </c>
      <c r="K7" s="67">
        <f>'MoClo Setup Sheet'!AX9</f>
        <v>0</v>
      </c>
      <c r="L7" s="66">
        <v>2</v>
      </c>
      <c r="M7" s="68">
        <f>'MoClo Setup Sheet'!L9</f>
        <v>2</v>
      </c>
      <c r="N7" s="68">
        <f>'MoClo Setup Sheet'!X9</f>
        <v>2</v>
      </c>
      <c r="O7" s="68">
        <f>'MoClo Setup Sheet'!AJ9</f>
        <v>2</v>
      </c>
      <c r="P7" s="68">
        <f>'MoClo Setup Sheet'!AV9</f>
        <v>2</v>
      </c>
      <c r="Q7" s="68">
        <f>'MoClo Setup Sheet'!BH9</f>
        <v>2</v>
      </c>
      <c r="R7" s="66" t="s">
        <v>61</v>
      </c>
      <c r="S7" s="66">
        <v>2</v>
      </c>
      <c r="T7" s="66">
        <v>2</v>
      </c>
      <c r="U7" s="69">
        <f t="shared" ref="U7:U8" si="0">20-L7-M7-N7-O7-P7-Q7-S7-T7</f>
        <v>4</v>
      </c>
      <c r="V7" s="70">
        <v>20</v>
      </c>
      <c r="W7" s="49"/>
    </row>
    <row r="8" spans="1:28" s="13" customFormat="1" ht="18.75" customHeight="1" x14ac:dyDescent="0.25">
      <c r="A8" s="1"/>
      <c r="B8" s="1"/>
      <c r="C8" s="1"/>
      <c r="D8" s="1"/>
      <c r="E8" s="137">
        <v>2</v>
      </c>
      <c r="F8" s="138">
        <v>1</v>
      </c>
      <c r="G8" s="139">
        <f>'MoClo Setup Sheet'!B10</f>
        <v>0</v>
      </c>
      <c r="H8" s="139">
        <f>'MoClo Setup Sheet'!N10</f>
        <v>0</v>
      </c>
      <c r="I8" s="139">
        <f>'MoClo Setup Sheet'!Z10</f>
        <v>0</v>
      </c>
      <c r="J8" s="139">
        <f>'MoClo Setup Sheet'!AL10</f>
        <v>0</v>
      </c>
      <c r="K8" s="139">
        <f>'MoClo Setup Sheet'!AX10</f>
        <v>0</v>
      </c>
      <c r="L8" s="138">
        <v>2</v>
      </c>
      <c r="M8" s="140">
        <f>'MoClo Setup Sheet'!L10</f>
        <v>2</v>
      </c>
      <c r="N8" s="140">
        <f>'MoClo Setup Sheet'!X10</f>
        <v>2</v>
      </c>
      <c r="O8" s="140">
        <f>'MoClo Setup Sheet'!AJ10</f>
        <v>2</v>
      </c>
      <c r="P8" s="140">
        <f>'MoClo Setup Sheet'!AV10</f>
        <v>2</v>
      </c>
      <c r="Q8" s="140">
        <f>'MoClo Setup Sheet'!BH10</f>
        <v>2</v>
      </c>
      <c r="R8" s="138" t="s">
        <v>61</v>
      </c>
      <c r="S8" s="138">
        <v>2</v>
      </c>
      <c r="T8" s="138">
        <v>2</v>
      </c>
      <c r="U8" s="141">
        <f t="shared" si="0"/>
        <v>4</v>
      </c>
      <c r="V8" s="142">
        <v>20</v>
      </c>
      <c r="W8" s="49"/>
      <c r="AA8" s="11"/>
      <c r="AB8" s="12"/>
    </row>
    <row r="9" spans="1:28" s="13" customFormat="1" ht="18.75" customHeight="1" x14ac:dyDescent="0.25">
      <c r="A9" s="1"/>
      <c r="B9" s="1"/>
      <c r="C9" s="1"/>
      <c r="D9" s="1"/>
      <c r="E9" s="71">
        <v>3</v>
      </c>
      <c r="F9" s="72">
        <v>1</v>
      </c>
      <c r="G9" s="73">
        <f>'MoClo Setup Sheet'!B11</f>
        <v>0</v>
      </c>
      <c r="H9" s="73">
        <f>'MoClo Setup Sheet'!N11</f>
        <v>0</v>
      </c>
      <c r="I9" s="73">
        <f>'MoClo Setup Sheet'!Z11</f>
        <v>0</v>
      </c>
      <c r="J9" s="73">
        <f>'MoClo Setup Sheet'!AL11</f>
        <v>0</v>
      </c>
      <c r="K9" s="73">
        <f>'MoClo Setup Sheet'!AX11</f>
        <v>0</v>
      </c>
      <c r="L9" s="72">
        <v>2</v>
      </c>
      <c r="M9" s="74">
        <f>'MoClo Setup Sheet'!L11</f>
        <v>2</v>
      </c>
      <c r="N9" s="74">
        <f>'MoClo Setup Sheet'!X11</f>
        <v>2</v>
      </c>
      <c r="O9" s="74">
        <f>'MoClo Setup Sheet'!AJ11</f>
        <v>2</v>
      </c>
      <c r="P9" s="74">
        <f>'MoClo Setup Sheet'!AV11</f>
        <v>2</v>
      </c>
      <c r="Q9" s="74">
        <f>'MoClo Setup Sheet'!BH11</f>
        <v>2</v>
      </c>
      <c r="R9" s="72" t="s">
        <v>61</v>
      </c>
      <c r="S9" s="72">
        <v>2</v>
      </c>
      <c r="T9" s="72">
        <v>2</v>
      </c>
      <c r="U9" s="75">
        <f>20-L9-M9-N9-O9-P9-Q9-S9-T9</f>
        <v>4</v>
      </c>
      <c r="V9" s="76">
        <v>20</v>
      </c>
      <c r="AA9" s="11"/>
      <c r="AB9" s="12"/>
    </row>
    <row r="10" spans="1:28" s="149" customFormat="1" ht="18" customHeight="1" x14ac:dyDescent="0.25">
      <c r="A10" s="19"/>
      <c r="B10" s="19"/>
      <c r="C10" s="19"/>
      <c r="D10" s="19"/>
      <c r="E10" s="143">
        <v>4</v>
      </c>
      <c r="F10" s="144">
        <v>1</v>
      </c>
      <c r="G10" s="145">
        <f>'MoClo Setup Sheet'!B12</f>
        <v>0</v>
      </c>
      <c r="H10" s="145">
        <f>'MoClo Setup Sheet'!N12</f>
        <v>0</v>
      </c>
      <c r="I10" s="145">
        <f>'MoClo Setup Sheet'!Z12</f>
        <v>0</v>
      </c>
      <c r="J10" s="145">
        <f>'MoClo Setup Sheet'!AL12</f>
        <v>0</v>
      </c>
      <c r="K10" s="145">
        <f>'MoClo Setup Sheet'!AX12</f>
        <v>0</v>
      </c>
      <c r="L10" s="144">
        <v>2</v>
      </c>
      <c r="M10" s="146">
        <f>'MoClo Setup Sheet'!L12</f>
        <v>2</v>
      </c>
      <c r="N10" s="146">
        <f>'MoClo Setup Sheet'!X12</f>
        <v>2</v>
      </c>
      <c r="O10" s="146">
        <f>'MoClo Setup Sheet'!AJ12</f>
        <v>2</v>
      </c>
      <c r="P10" s="146">
        <f>'MoClo Setup Sheet'!AV12</f>
        <v>2</v>
      </c>
      <c r="Q10" s="146">
        <f>'MoClo Setup Sheet'!BH12</f>
        <v>2</v>
      </c>
      <c r="R10" s="144" t="s">
        <v>61</v>
      </c>
      <c r="S10" s="144">
        <v>2</v>
      </c>
      <c r="T10" s="144">
        <v>2</v>
      </c>
      <c r="U10" s="147">
        <f t="shared" ref="U10:U22" si="1">20-L10-M10-N10-O10-P10-Q10-S10-T10</f>
        <v>4</v>
      </c>
      <c r="V10" s="148">
        <v>20</v>
      </c>
      <c r="AA10" s="150"/>
      <c r="AB10" s="151"/>
    </row>
    <row r="11" spans="1:28" s="13" customFormat="1" ht="18" customHeight="1" x14ac:dyDescent="0.25">
      <c r="A11" s="1"/>
      <c r="B11" s="1"/>
      <c r="C11" s="1"/>
      <c r="D11" s="1"/>
      <c r="E11" s="71">
        <v>5</v>
      </c>
      <c r="F11" s="72">
        <v>1</v>
      </c>
      <c r="G11" s="73">
        <f>'MoClo Setup Sheet'!B13</f>
        <v>0</v>
      </c>
      <c r="H11" s="73">
        <f>'MoClo Setup Sheet'!N13</f>
        <v>0</v>
      </c>
      <c r="I11" s="73">
        <f>'MoClo Setup Sheet'!Z13</f>
        <v>0</v>
      </c>
      <c r="J11" s="73">
        <f>'MoClo Setup Sheet'!AL13</f>
        <v>0</v>
      </c>
      <c r="K11" s="73">
        <f>'MoClo Setup Sheet'!AX13</f>
        <v>0</v>
      </c>
      <c r="L11" s="72">
        <v>2</v>
      </c>
      <c r="M11" s="74">
        <f>'MoClo Setup Sheet'!L13</f>
        <v>2</v>
      </c>
      <c r="N11" s="74">
        <f>'MoClo Setup Sheet'!X13</f>
        <v>2</v>
      </c>
      <c r="O11" s="74">
        <f>'MoClo Setup Sheet'!AJ13</f>
        <v>2</v>
      </c>
      <c r="P11" s="74">
        <f>'MoClo Setup Sheet'!AV13</f>
        <v>2</v>
      </c>
      <c r="Q11" s="74">
        <f>'MoClo Setup Sheet'!BH13</f>
        <v>2</v>
      </c>
      <c r="R11" s="72" t="s">
        <v>61</v>
      </c>
      <c r="S11" s="72">
        <v>2</v>
      </c>
      <c r="T11" s="72">
        <v>2</v>
      </c>
      <c r="U11" s="75">
        <f t="shared" si="1"/>
        <v>4</v>
      </c>
      <c r="V11" s="76">
        <v>20</v>
      </c>
      <c r="AA11" s="11"/>
      <c r="AB11" s="12"/>
    </row>
    <row r="12" spans="1:28" s="149" customFormat="1" ht="18" customHeight="1" x14ac:dyDescent="0.25">
      <c r="A12" s="19"/>
      <c r="B12" s="19"/>
      <c r="C12" s="19"/>
      <c r="D12" s="19"/>
      <c r="E12" s="143">
        <v>6</v>
      </c>
      <c r="F12" s="144">
        <v>1</v>
      </c>
      <c r="G12" s="145">
        <f>'MoClo Setup Sheet'!B14</f>
        <v>0</v>
      </c>
      <c r="H12" s="145">
        <f>'MoClo Setup Sheet'!N14</f>
        <v>0</v>
      </c>
      <c r="I12" s="145">
        <f>'MoClo Setup Sheet'!Z14</f>
        <v>0</v>
      </c>
      <c r="J12" s="145">
        <f>'MoClo Setup Sheet'!AL14</f>
        <v>0</v>
      </c>
      <c r="K12" s="145">
        <f>'MoClo Setup Sheet'!AX14</f>
        <v>0</v>
      </c>
      <c r="L12" s="144">
        <v>2</v>
      </c>
      <c r="M12" s="146">
        <f>'MoClo Setup Sheet'!L14</f>
        <v>2</v>
      </c>
      <c r="N12" s="146">
        <f>'MoClo Setup Sheet'!X14</f>
        <v>2</v>
      </c>
      <c r="O12" s="146">
        <f>'MoClo Setup Sheet'!AJ14</f>
        <v>2</v>
      </c>
      <c r="P12" s="146">
        <f>'MoClo Setup Sheet'!AV14</f>
        <v>2</v>
      </c>
      <c r="Q12" s="146">
        <f>'MoClo Setup Sheet'!BH14</f>
        <v>2</v>
      </c>
      <c r="R12" s="144" t="s">
        <v>61</v>
      </c>
      <c r="S12" s="144">
        <v>2</v>
      </c>
      <c r="T12" s="144">
        <v>2</v>
      </c>
      <c r="U12" s="147">
        <f t="shared" si="1"/>
        <v>4</v>
      </c>
      <c r="V12" s="148">
        <v>20</v>
      </c>
      <c r="AA12" s="150"/>
      <c r="AB12" s="151"/>
    </row>
    <row r="13" spans="1:28" s="13" customFormat="1" ht="18.75" customHeight="1" x14ac:dyDescent="0.25">
      <c r="A13" s="1"/>
      <c r="B13" s="1"/>
      <c r="C13" s="1"/>
      <c r="D13" s="1"/>
      <c r="E13" s="71">
        <v>7</v>
      </c>
      <c r="F13" s="72">
        <v>1</v>
      </c>
      <c r="G13" s="73">
        <f>'MoClo Setup Sheet'!B15</f>
        <v>0</v>
      </c>
      <c r="H13" s="73">
        <f>'MoClo Setup Sheet'!N15</f>
        <v>0</v>
      </c>
      <c r="I13" s="73">
        <f>'MoClo Setup Sheet'!Z15</f>
        <v>0</v>
      </c>
      <c r="J13" s="73">
        <f>'MoClo Setup Sheet'!AL15</f>
        <v>0</v>
      </c>
      <c r="K13" s="73">
        <f>'MoClo Setup Sheet'!AX15</f>
        <v>0</v>
      </c>
      <c r="L13" s="72">
        <v>2</v>
      </c>
      <c r="M13" s="74">
        <f>'MoClo Setup Sheet'!L15</f>
        <v>2</v>
      </c>
      <c r="N13" s="74">
        <f>'MoClo Setup Sheet'!X15</f>
        <v>2</v>
      </c>
      <c r="O13" s="74">
        <f>'MoClo Setup Sheet'!AJ15</f>
        <v>2</v>
      </c>
      <c r="P13" s="74">
        <f>'MoClo Setup Sheet'!AV15</f>
        <v>2</v>
      </c>
      <c r="Q13" s="74">
        <f>'MoClo Setup Sheet'!BH15</f>
        <v>2</v>
      </c>
      <c r="R13" s="72" t="s">
        <v>61</v>
      </c>
      <c r="S13" s="72">
        <v>2</v>
      </c>
      <c r="T13" s="72">
        <v>2</v>
      </c>
      <c r="U13" s="75">
        <f t="shared" si="1"/>
        <v>4</v>
      </c>
      <c r="V13" s="76">
        <v>20</v>
      </c>
      <c r="W13" s="49"/>
    </row>
    <row r="14" spans="1:28" s="149" customFormat="1" ht="18.75" customHeight="1" x14ac:dyDescent="0.25">
      <c r="A14" s="19"/>
      <c r="B14" s="19"/>
      <c r="C14" s="19"/>
      <c r="D14" s="19"/>
      <c r="E14" s="143">
        <v>8</v>
      </c>
      <c r="F14" s="144">
        <v>1</v>
      </c>
      <c r="G14" s="145">
        <f>'MoClo Setup Sheet'!B16</f>
        <v>0</v>
      </c>
      <c r="H14" s="145">
        <f>'MoClo Setup Sheet'!N16</f>
        <v>0</v>
      </c>
      <c r="I14" s="145">
        <f>'MoClo Setup Sheet'!Z16</f>
        <v>0</v>
      </c>
      <c r="J14" s="145">
        <f>'MoClo Setup Sheet'!AL16</f>
        <v>0</v>
      </c>
      <c r="K14" s="145">
        <f>'MoClo Setup Sheet'!AX16</f>
        <v>0</v>
      </c>
      <c r="L14" s="144">
        <v>2</v>
      </c>
      <c r="M14" s="146">
        <f>'MoClo Setup Sheet'!L16</f>
        <v>2</v>
      </c>
      <c r="N14" s="146">
        <f>'MoClo Setup Sheet'!X16</f>
        <v>2</v>
      </c>
      <c r="O14" s="146">
        <f>'MoClo Setup Sheet'!AJ16</f>
        <v>2</v>
      </c>
      <c r="P14" s="146">
        <f>'MoClo Setup Sheet'!AV16</f>
        <v>2</v>
      </c>
      <c r="Q14" s="146">
        <f>'MoClo Setup Sheet'!BH16</f>
        <v>2</v>
      </c>
      <c r="R14" s="144" t="s">
        <v>61</v>
      </c>
      <c r="S14" s="144">
        <v>2</v>
      </c>
      <c r="T14" s="144">
        <v>2</v>
      </c>
      <c r="U14" s="147">
        <f t="shared" si="1"/>
        <v>4</v>
      </c>
      <c r="V14" s="148">
        <v>20</v>
      </c>
      <c r="W14" s="152"/>
      <c r="AA14" s="150"/>
      <c r="AB14" s="151"/>
    </row>
    <row r="15" spans="1:28" s="13" customFormat="1" ht="18.75" customHeight="1" x14ac:dyDescent="0.25">
      <c r="A15" s="1"/>
      <c r="B15" s="1"/>
      <c r="C15" s="1"/>
      <c r="D15" s="1"/>
      <c r="E15" s="71">
        <v>9</v>
      </c>
      <c r="F15" s="72">
        <v>1</v>
      </c>
      <c r="G15" s="73">
        <f>'MoClo Setup Sheet'!B17</f>
        <v>0</v>
      </c>
      <c r="H15" s="73">
        <f>'MoClo Setup Sheet'!N17</f>
        <v>0</v>
      </c>
      <c r="I15" s="73">
        <f>'MoClo Setup Sheet'!Z17</f>
        <v>0</v>
      </c>
      <c r="J15" s="73">
        <f>'MoClo Setup Sheet'!AL17</f>
        <v>0</v>
      </c>
      <c r="K15" s="73">
        <f>'MoClo Setup Sheet'!AX17</f>
        <v>0</v>
      </c>
      <c r="L15" s="72">
        <v>2</v>
      </c>
      <c r="M15" s="74">
        <f>'MoClo Setup Sheet'!L17</f>
        <v>2</v>
      </c>
      <c r="N15" s="74">
        <f>'MoClo Setup Sheet'!X17</f>
        <v>2</v>
      </c>
      <c r="O15" s="74">
        <f>'MoClo Setup Sheet'!AJ17</f>
        <v>2</v>
      </c>
      <c r="P15" s="74">
        <f>'MoClo Setup Sheet'!AV17</f>
        <v>2</v>
      </c>
      <c r="Q15" s="74">
        <f>'MoClo Setup Sheet'!BH17</f>
        <v>2</v>
      </c>
      <c r="R15" s="72" t="s">
        <v>61</v>
      </c>
      <c r="S15" s="72">
        <v>2</v>
      </c>
      <c r="T15" s="72">
        <v>2</v>
      </c>
      <c r="U15" s="75">
        <f t="shared" si="1"/>
        <v>4</v>
      </c>
      <c r="V15" s="76">
        <v>20</v>
      </c>
      <c r="AA15" s="11"/>
      <c r="AB15" s="12"/>
    </row>
    <row r="16" spans="1:28" s="149" customFormat="1" ht="18" customHeight="1" x14ac:dyDescent="0.25">
      <c r="A16" s="19"/>
      <c r="B16" s="19"/>
      <c r="C16" s="19"/>
      <c r="D16" s="19"/>
      <c r="E16" s="143">
        <v>10</v>
      </c>
      <c r="F16" s="144">
        <v>1</v>
      </c>
      <c r="G16" s="145">
        <f>'MoClo Setup Sheet'!B18</f>
        <v>0</v>
      </c>
      <c r="H16" s="145">
        <f>'MoClo Setup Sheet'!N18</f>
        <v>0</v>
      </c>
      <c r="I16" s="145">
        <f>'MoClo Setup Sheet'!Z18</f>
        <v>0</v>
      </c>
      <c r="J16" s="145">
        <f>'MoClo Setup Sheet'!AL18</f>
        <v>0</v>
      </c>
      <c r="K16" s="145">
        <f>'MoClo Setup Sheet'!AX18</f>
        <v>0</v>
      </c>
      <c r="L16" s="144">
        <v>2</v>
      </c>
      <c r="M16" s="146">
        <f>'MoClo Setup Sheet'!L18</f>
        <v>2</v>
      </c>
      <c r="N16" s="146">
        <f>'MoClo Setup Sheet'!X18</f>
        <v>2</v>
      </c>
      <c r="O16" s="146">
        <f>'MoClo Setup Sheet'!AJ18</f>
        <v>2</v>
      </c>
      <c r="P16" s="146">
        <f>'MoClo Setup Sheet'!AV18</f>
        <v>2</v>
      </c>
      <c r="Q16" s="146">
        <f>'MoClo Setup Sheet'!BH18</f>
        <v>2</v>
      </c>
      <c r="R16" s="144" t="s">
        <v>61</v>
      </c>
      <c r="S16" s="144">
        <v>2</v>
      </c>
      <c r="T16" s="144">
        <v>2</v>
      </c>
      <c r="U16" s="147">
        <f t="shared" si="1"/>
        <v>4</v>
      </c>
      <c r="V16" s="148">
        <v>20</v>
      </c>
      <c r="AA16" s="150"/>
      <c r="AB16" s="151"/>
    </row>
    <row r="17" spans="1:28" s="13" customFormat="1" ht="18" customHeight="1" x14ac:dyDescent="0.25">
      <c r="A17" s="1"/>
      <c r="B17" s="1"/>
      <c r="C17" s="1"/>
      <c r="D17" s="1"/>
      <c r="E17" s="71">
        <v>11</v>
      </c>
      <c r="F17" s="72">
        <v>1</v>
      </c>
      <c r="G17" s="73">
        <f>'MoClo Setup Sheet'!B19</f>
        <v>0</v>
      </c>
      <c r="H17" s="73">
        <f>'MoClo Setup Sheet'!N19</f>
        <v>0</v>
      </c>
      <c r="I17" s="73">
        <f>'MoClo Setup Sheet'!Z19</f>
        <v>0</v>
      </c>
      <c r="J17" s="73">
        <f>'MoClo Setup Sheet'!AL19</f>
        <v>0</v>
      </c>
      <c r="K17" s="73">
        <f>'MoClo Setup Sheet'!AX19</f>
        <v>0</v>
      </c>
      <c r="L17" s="72">
        <v>2</v>
      </c>
      <c r="M17" s="74">
        <f>'MoClo Setup Sheet'!L19</f>
        <v>2</v>
      </c>
      <c r="N17" s="74">
        <f>'MoClo Setup Sheet'!X19</f>
        <v>2</v>
      </c>
      <c r="O17" s="74">
        <f>'MoClo Setup Sheet'!AJ19</f>
        <v>2</v>
      </c>
      <c r="P17" s="74">
        <f>'MoClo Setup Sheet'!AV19</f>
        <v>2</v>
      </c>
      <c r="Q17" s="74">
        <f>'MoClo Setup Sheet'!BH19</f>
        <v>2</v>
      </c>
      <c r="R17" s="72" t="s">
        <v>61</v>
      </c>
      <c r="S17" s="72">
        <v>2</v>
      </c>
      <c r="T17" s="72">
        <v>2</v>
      </c>
      <c r="U17" s="75">
        <f t="shared" si="1"/>
        <v>4</v>
      </c>
      <c r="V17" s="76">
        <v>20</v>
      </c>
      <c r="AA17" s="11"/>
      <c r="AB17" s="12"/>
    </row>
    <row r="18" spans="1:28" s="149" customFormat="1" ht="18.75" customHeight="1" x14ac:dyDescent="0.25">
      <c r="A18" s="19"/>
      <c r="B18" s="19"/>
      <c r="C18" s="19"/>
      <c r="D18" s="19"/>
      <c r="E18" s="143">
        <v>12</v>
      </c>
      <c r="F18" s="144">
        <v>1</v>
      </c>
      <c r="G18" s="145">
        <f>'MoClo Setup Sheet'!B20</f>
        <v>0</v>
      </c>
      <c r="H18" s="145">
        <f>'MoClo Setup Sheet'!N20</f>
        <v>0</v>
      </c>
      <c r="I18" s="145">
        <f>'MoClo Setup Sheet'!Z20</f>
        <v>0</v>
      </c>
      <c r="J18" s="145">
        <f>'MoClo Setup Sheet'!AL20</f>
        <v>0</v>
      </c>
      <c r="K18" s="145">
        <f>'MoClo Setup Sheet'!AX20</f>
        <v>0</v>
      </c>
      <c r="L18" s="144">
        <v>2</v>
      </c>
      <c r="M18" s="146">
        <f>'MoClo Setup Sheet'!L20</f>
        <v>2</v>
      </c>
      <c r="N18" s="146">
        <f>'MoClo Setup Sheet'!X20</f>
        <v>2</v>
      </c>
      <c r="O18" s="146">
        <f>'MoClo Setup Sheet'!AJ20</f>
        <v>2</v>
      </c>
      <c r="P18" s="146">
        <f>'MoClo Setup Sheet'!AV20</f>
        <v>2</v>
      </c>
      <c r="Q18" s="146">
        <f>'MoClo Setup Sheet'!BH20</f>
        <v>2</v>
      </c>
      <c r="R18" s="144" t="s">
        <v>61</v>
      </c>
      <c r="S18" s="144">
        <v>2</v>
      </c>
      <c r="T18" s="144">
        <v>2</v>
      </c>
      <c r="U18" s="147">
        <f t="shared" si="1"/>
        <v>4</v>
      </c>
      <c r="V18" s="148">
        <v>20</v>
      </c>
      <c r="W18" s="152"/>
    </row>
    <row r="19" spans="1:28" s="13" customFormat="1" ht="18.75" customHeight="1" x14ac:dyDescent="0.25">
      <c r="A19" s="1"/>
      <c r="B19" s="1"/>
      <c r="C19" s="1"/>
      <c r="D19" s="1"/>
      <c r="E19" s="71">
        <v>13</v>
      </c>
      <c r="F19" s="72">
        <v>1</v>
      </c>
      <c r="G19" s="73">
        <f>'MoClo Setup Sheet'!B21</f>
        <v>0</v>
      </c>
      <c r="H19" s="73">
        <f>'MoClo Setup Sheet'!N21</f>
        <v>0</v>
      </c>
      <c r="I19" s="73">
        <f>'MoClo Setup Sheet'!Z21</f>
        <v>0</v>
      </c>
      <c r="J19" s="73">
        <f>'MoClo Setup Sheet'!AL21</f>
        <v>0</v>
      </c>
      <c r="K19" s="73">
        <f>'MoClo Setup Sheet'!AX21</f>
        <v>0</v>
      </c>
      <c r="L19" s="72">
        <v>2</v>
      </c>
      <c r="M19" s="74">
        <f>'MoClo Setup Sheet'!L21</f>
        <v>2</v>
      </c>
      <c r="N19" s="74">
        <f>'MoClo Setup Sheet'!X21</f>
        <v>2</v>
      </c>
      <c r="O19" s="74">
        <f>'MoClo Setup Sheet'!AJ21</f>
        <v>2</v>
      </c>
      <c r="P19" s="74">
        <f>'MoClo Setup Sheet'!AV21</f>
        <v>2</v>
      </c>
      <c r="Q19" s="74">
        <f>'MoClo Setup Sheet'!BH21</f>
        <v>2</v>
      </c>
      <c r="R19" s="72" t="s">
        <v>61</v>
      </c>
      <c r="S19" s="72">
        <v>2</v>
      </c>
      <c r="T19" s="72">
        <v>2</v>
      </c>
      <c r="U19" s="75">
        <f t="shared" si="1"/>
        <v>4</v>
      </c>
      <c r="V19" s="76">
        <v>20</v>
      </c>
      <c r="W19" s="49"/>
      <c r="AA19" s="11"/>
      <c r="AB19" s="12"/>
    </row>
    <row r="20" spans="1:28" s="149" customFormat="1" ht="18.75" customHeight="1" x14ac:dyDescent="0.25">
      <c r="A20" s="19"/>
      <c r="B20" s="19"/>
      <c r="C20" s="19"/>
      <c r="D20" s="19"/>
      <c r="E20" s="143">
        <v>14</v>
      </c>
      <c r="F20" s="144">
        <v>1</v>
      </c>
      <c r="G20" s="145">
        <f>'MoClo Setup Sheet'!B22</f>
        <v>0</v>
      </c>
      <c r="H20" s="145">
        <f>'MoClo Setup Sheet'!N22</f>
        <v>0</v>
      </c>
      <c r="I20" s="145">
        <f>'MoClo Setup Sheet'!Z22</f>
        <v>0</v>
      </c>
      <c r="J20" s="145">
        <f>'MoClo Setup Sheet'!AL22</f>
        <v>0</v>
      </c>
      <c r="K20" s="145">
        <f>'MoClo Setup Sheet'!AX22</f>
        <v>0</v>
      </c>
      <c r="L20" s="144">
        <v>2</v>
      </c>
      <c r="M20" s="146">
        <f>'MoClo Setup Sheet'!L22</f>
        <v>2</v>
      </c>
      <c r="N20" s="146">
        <f>'MoClo Setup Sheet'!X22</f>
        <v>2</v>
      </c>
      <c r="O20" s="146">
        <f>'MoClo Setup Sheet'!AJ22</f>
        <v>2</v>
      </c>
      <c r="P20" s="146">
        <f>'MoClo Setup Sheet'!AV22</f>
        <v>2</v>
      </c>
      <c r="Q20" s="146">
        <f>'MoClo Setup Sheet'!BH22</f>
        <v>2</v>
      </c>
      <c r="R20" s="144" t="s">
        <v>61</v>
      </c>
      <c r="S20" s="144">
        <v>2</v>
      </c>
      <c r="T20" s="144">
        <v>2</v>
      </c>
      <c r="U20" s="147">
        <f t="shared" si="1"/>
        <v>4</v>
      </c>
      <c r="V20" s="148">
        <v>20</v>
      </c>
      <c r="AA20" s="150"/>
      <c r="AB20" s="151"/>
    </row>
    <row r="21" spans="1:28" s="13" customFormat="1" ht="18" customHeight="1" x14ac:dyDescent="0.25">
      <c r="A21" s="1"/>
      <c r="B21" s="1"/>
      <c r="C21" s="1"/>
      <c r="D21" s="1"/>
      <c r="E21" s="71">
        <v>15</v>
      </c>
      <c r="F21" s="72">
        <v>1</v>
      </c>
      <c r="G21" s="73">
        <f>'MoClo Setup Sheet'!B23</f>
        <v>0</v>
      </c>
      <c r="H21" s="73">
        <f>'MoClo Setup Sheet'!N23</f>
        <v>0</v>
      </c>
      <c r="I21" s="73">
        <f>'MoClo Setup Sheet'!Z23</f>
        <v>0</v>
      </c>
      <c r="J21" s="73">
        <f>'MoClo Setup Sheet'!AL23</f>
        <v>0</v>
      </c>
      <c r="K21" s="73">
        <f>'MoClo Setup Sheet'!AX23</f>
        <v>0</v>
      </c>
      <c r="L21" s="72">
        <v>2</v>
      </c>
      <c r="M21" s="74">
        <f>'MoClo Setup Sheet'!L23</f>
        <v>2</v>
      </c>
      <c r="N21" s="74">
        <f>'MoClo Setup Sheet'!X23</f>
        <v>2</v>
      </c>
      <c r="O21" s="74">
        <f>'MoClo Setup Sheet'!AJ23</f>
        <v>2</v>
      </c>
      <c r="P21" s="74">
        <f>'MoClo Setup Sheet'!AV23</f>
        <v>2</v>
      </c>
      <c r="Q21" s="74">
        <f>'MoClo Setup Sheet'!BH23</f>
        <v>2</v>
      </c>
      <c r="R21" s="72" t="s">
        <v>61</v>
      </c>
      <c r="S21" s="72">
        <v>2</v>
      </c>
      <c r="T21" s="72">
        <v>2</v>
      </c>
      <c r="U21" s="75">
        <f t="shared" si="1"/>
        <v>4</v>
      </c>
      <c r="V21" s="76">
        <v>20</v>
      </c>
      <c r="AA21" s="11"/>
      <c r="AB21" s="12"/>
    </row>
    <row r="22" spans="1:28" s="149" customFormat="1" ht="18" customHeight="1" thickBot="1" x14ac:dyDescent="0.3">
      <c r="A22" s="19"/>
      <c r="B22" s="19"/>
      <c r="C22" s="19"/>
      <c r="D22" s="19"/>
      <c r="E22" s="153">
        <v>16</v>
      </c>
      <c r="F22" s="154">
        <v>1</v>
      </c>
      <c r="G22" s="155">
        <f>'MoClo Setup Sheet'!B24</f>
        <v>0</v>
      </c>
      <c r="H22" s="155">
        <f>'MoClo Setup Sheet'!N24</f>
        <v>0</v>
      </c>
      <c r="I22" s="155">
        <f>'MoClo Setup Sheet'!Z24</f>
        <v>0</v>
      </c>
      <c r="J22" s="155">
        <f>'MoClo Setup Sheet'!AL24</f>
        <v>0</v>
      </c>
      <c r="K22" s="155">
        <f>'MoClo Setup Sheet'!AX24</f>
        <v>0</v>
      </c>
      <c r="L22" s="154">
        <v>2</v>
      </c>
      <c r="M22" s="156">
        <f>'MoClo Setup Sheet'!L24</f>
        <v>2</v>
      </c>
      <c r="N22" s="156">
        <f>'MoClo Setup Sheet'!X24</f>
        <v>2</v>
      </c>
      <c r="O22" s="156">
        <f>'MoClo Setup Sheet'!AJ24</f>
        <v>2</v>
      </c>
      <c r="P22" s="156">
        <f>'MoClo Setup Sheet'!AV24</f>
        <v>2</v>
      </c>
      <c r="Q22" s="156">
        <f>'MoClo Setup Sheet'!BH24</f>
        <v>2</v>
      </c>
      <c r="R22" s="154" t="s">
        <v>61</v>
      </c>
      <c r="S22" s="154">
        <v>2</v>
      </c>
      <c r="T22" s="154">
        <v>2</v>
      </c>
      <c r="U22" s="157">
        <f t="shared" si="1"/>
        <v>4</v>
      </c>
      <c r="V22" s="158">
        <v>20</v>
      </c>
      <c r="AA22" s="150"/>
      <c r="AB22" s="151"/>
    </row>
    <row r="23" spans="1:28" hidden="1" x14ac:dyDescent="0.25">
      <c r="A23" s="6"/>
      <c r="B23" s="6"/>
      <c r="C23" s="6"/>
      <c r="D23" s="6"/>
      <c r="E23" s="22"/>
      <c r="F23" s="19"/>
      <c r="K23" s="22"/>
      <c r="L23" s="22"/>
      <c r="M23" s="22"/>
      <c r="N23" s="22"/>
    </row>
    <row r="24" spans="1:28" x14ac:dyDescent="0.25">
      <c r="A24" s="6"/>
      <c r="B24" s="6"/>
      <c r="C24" s="6"/>
      <c r="D24" s="6"/>
      <c r="E24" s="22"/>
      <c r="F24" s="19"/>
      <c r="K24" s="22"/>
      <c r="L24" s="22"/>
      <c r="M24" s="22"/>
      <c r="N24" s="22"/>
    </row>
    <row r="25" spans="1:28" ht="15" x14ac:dyDescent="0.25">
      <c r="E25" s="19"/>
      <c r="F25" s="45" t="s">
        <v>53</v>
      </c>
      <c r="G25" s="46" t="s">
        <v>23</v>
      </c>
      <c r="H25" s="46" t="s">
        <v>24</v>
      </c>
      <c r="I25" s="22"/>
      <c r="J25" s="22"/>
      <c r="K25" s="22"/>
      <c r="L25" s="22"/>
      <c r="N25" s="160" t="s">
        <v>36</v>
      </c>
      <c r="O25" s="160"/>
      <c r="P25" s="160"/>
      <c r="Q25" s="160"/>
      <c r="R25" s="160"/>
      <c r="S25" s="160"/>
      <c r="T25" s="160"/>
      <c r="U25" s="160"/>
      <c r="V25" s="160"/>
    </row>
    <row r="26" spans="1:28" ht="12.75" customHeight="1" x14ac:dyDescent="0.25">
      <c r="E26" s="48" t="s">
        <v>54</v>
      </c>
      <c r="F26" s="40">
        <f>L7</f>
        <v>2</v>
      </c>
      <c r="G26" s="40">
        <f>F26*H26</f>
        <v>2</v>
      </c>
      <c r="H26" s="20">
        <v>1</v>
      </c>
      <c r="I26" s="22"/>
      <c r="J26" s="22"/>
      <c r="K26" s="22"/>
      <c r="L26" s="22"/>
      <c r="N26" s="160" t="s">
        <v>37</v>
      </c>
      <c r="O26" s="160"/>
      <c r="P26" s="160"/>
      <c r="Q26" s="160"/>
      <c r="R26" s="160"/>
      <c r="S26" s="160"/>
      <c r="T26" s="160"/>
      <c r="U26" s="160"/>
      <c r="V26" s="160"/>
    </row>
    <row r="27" spans="1:28" ht="12.75" customHeight="1" x14ac:dyDescent="0.25">
      <c r="E27" s="43" t="s">
        <v>55</v>
      </c>
      <c r="F27" s="40">
        <f>T7</f>
        <v>2</v>
      </c>
      <c r="G27" s="40">
        <f>F27*H26</f>
        <v>2</v>
      </c>
      <c r="H27" s="20"/>
      <c r="I27" s="2" t="s">
        <v>52</v>
      </c>
      <c r="J27" s="22"/>
      <c r="K27" s="22"/>
      <c r="L27" s="22"/>
      <c r="N27" s="161" t="s">
        <v>74</v>
      </c>
      <c r="O27" s="161"/>
      <c r="P27" s="161"/>
      <c r="Q27" s="161"/>
      <c r="R27" s="161"/>
      <c r="S27" s="161"/>
      <c r="T27" s="161"/>
      <c r="U27" s="161"/>
      <c r="V27" s="161"/>
    </row>
    <row r="28" spans="1:28" x14ac:dyDescent="0.25">
      <c r="E28" s="43" t="s">
        <v>56</v>
      </c>
      <c r="F28" s="40">
        <f>S7</f>
        <v>2</v>
      </c>
      <c r="G28" s="40">
        <f>F28*H26</f>
        <v>2</v>
      </c>
      <c r="H28" s="21"/>
      <c r="I28" s="2"/>
      <c r="J28" s="2"/>
      <c r="N28" s="161"/>
      <c r="O28" s="161"/>
      <c r="P28" s="161"/>
      <c r="Q28" s="161"/>
      <c r="R28" s="161"/>
      <c r="S28" s="161"/>
      <c r="T28" s="161"/>
      <c r="U28" s="161"/>
      <c r="V28" s="161"/>
    </row>
    <row r="29" spans="1:28" x14ac:dyDescent="0.25">
      <c r="E29" s="43" t="s">
        <v>5</v>
      </c>
      <c r="F29" s="40">
        <f>U7</f>
        <v>4</v>
      </c>
      <c r="G29" s="40">
        <f>F29*H26</f>
        <v>4</v>
      </c>
      <c r="H29" s="21"/>
      <c r="I29" s="2"/>
      <c r="J29" s="2"/>
      <c r="N29" s="161"/>
      <c r="O29" s="161"/>
      <c r="P29" s="161"/>
      <c r="Q29" s="161"/>
      <c r="R29" s="161"/>
      <c r="S29" s="161"/>
      <c r="T29" s="161"/>
      <c r="U29" s="161"/>
      <c r="V29" s="161"/>
    </row>
    <row r="30" spans="1:28" ht="12.75" customHeight="1" x14ac:dyDescent="0.25">
      <c r="E30" s="43" t="s">
        <v>62</v>
      </c>
      <c r="F30" s="40">
        <f>M7</f>
        <v>2</v>
      </c>
      <c r="G30" s="40">
        <f>F30*H26</f>
        <v>2</v>
      </c>
      <c r="H30" s="21"/>
      <c r="I30" s="175" t="s">
        <v>57</v>
      </c>
      <c r="J30" s="175"/>
      <c r="K30" s="175"/>
      <c r="S30" s="2" t="s">
        <v>13</v>
      </c>
    </row>
    <row r="31" spans="1:28" ht="15.75" thickBot="1" x14ac:dyDescent="0.3">
      <c r="E31" s="44" t="s">
        <v>63</v>
      </c>
      <c r="F31" s="40">
        <f t="shared" ref="F31:F34" si="2">M8</f>
        <v>2</v>
      </c>
      <c r="G31" s="40">
        <f>F31*H26</f>
        <v>2</v>
      </c>
      <c r="H31" s="21"/>
      <c r="I31" s="175"/>
      <c r="J31" s="175"/>
      <c r="K31" s="175"/>
      <c r="M31" s="174" t="s">
        <v>76</v>
      </c>
      <c r="N31" s="174"/>
      <c r="O31" s="174"/>
      <c r="P31" s="174"/>
      <c r="Q31" s="174"/>
      <c r="R31" s="128"/>
      <c r="S31" s="128"/>
    </row>
    <row r="32" spans="1:28" ht="15" customHeight="1" x14ac:dyDescent="0.25">
      <c r="E32" s="44" t="s">
        <v>64</v>
      </c>
      <c r="F32" s="40">
        <f t="shared" si="2"/>
        <v>2</v>
      </c>
      <c r="G32" s="40">
        <f>F32*H26</f>
        <v>2</v>
      </c>
      <c r="H32" s="7"/>
      <c r="I32" s="175"/>
      <c r="J32" s="175"/>
      <c r="K32" s="175"/>
      <c r="M32" s="162" t="s">
        <v>75</v>
      </c>
      <c r="N32" s="163"/>
      <c r="O32" s="131" t="s">
        <v>8</v>
      </c>
      <c r="P32" s="168" t="s">
        <v>25</v>
      </c>
      <c r="Q32" s="169"/>
    </row>
    <row r="33" spans="5:17" ht="15.75" thickBot="1" x14ac:dyDescent="0.3">
      <c r="E33" s="44" t="s">
        <v>65</v>
      </c>
      <c r="F33" s="40">
        <f t="shared" si="2"/>
        <v>2</v>
      </c>
      <c r="G33" s="40">
        <f>F33*H26</f>
        <v>2</v>
      </c>
      <c r="H33" s="7"/>
      <c r="I33" s="175"/>
      <c r="J33" s="175"/>
      <c r="K33" s="175"/>
      <c r="M33" s="164"/>
      <c r="N33" s="165"/>
      <c r="O33" s="129" t="s">
        <v>26</v>
      </c>
      <c r="P33" s="166" t="s">
        <v>27</v>
      </c>
      <c r="Q33" s="167"/>
    </row>
    <row r="34" spans="5:17" ht="15" x14ac:dyDescent="0.25">
      <c r="E34" s="3" t="s">
        <v>20</v>
      </c>
      <c r="F34" s="40">
        <f t="shared" si="2"/>
        <v>2</v>
      </c>
      <c r="G34" s="41">
        <f>F34*H26</f>
        <v>2</v>
      </c>
      <c r="H34" s="7"/>
      <c r="I34" s="175"/>
      <c r="J34" s="175"/>
      <c r="K34" s="175"/>
      <c r="N34"/>
      <c r="O34" s="132" t="s">
        <v>10</v>
      </c>
      <c r="P34" s="168" t="s">
        <v>9</v>
      </c>
      <c r="Q34" s="169"/>
    </row>
    <row r="35" spans="5:17" ht="15" x14ac:dyDescent="0.25">
      <c r="E35" s="47" t="s">
        <v>34</v>
      </c>
      <c r="F35" s="42">
        <f>SUM(F26:F34)</f>
        <v>20</v>
      </c>
      <c r="G35" s="39">
        <f>SUM(G26:G34)</f>
        <v>20</v>
      </c>
      <c r="H35" s="42">
        <f>G35/H26</f>
        <v>20</v>
      </c>
      <c r="I35" s="2"/>
      <c r="J35" s="2"/>
      <c r="N35"/>
      <c r="O35" s="130" t="s">
        <v>11</v>
      </c>
      <c r="P35" s="170" t="s">
        <v>12</v>
      </c>
      <c r="Q35" s="171"/>
    </row>
    <row r="36" spans="5:17" ht="15.75" thickBot="1" x14ac:dyDescent="0.3">
      <c r="G36" s="7"/>
      <c r="H36" s="7" t="s">
        <v>35</v>
      </c>
      <c r="I36" s="2"/>
      <c r="J36" s="2"/>
      <c r="N36"/>
      <c r="O36" s="133" t="s">
        <v>29</v>
      </c>
      <c r="P36" s="172" t="s">
        <v>30</v>
      </c>
      <c r="Q36" s="173"/>
    </row>
    <row r="37" spans="5:17" x14ac:dyDescent="0.25">
      <c r="I37" s="2"/>
      <c r="J37" s="2"/>
    </row>
  </sheetData>
  <mergeCells count="11">
    <mergeCell ref="P35:Q35"/>
    <mergeCell ref="P36:Q36"/>
    <mergeCell ref="M31:Q31"/>
    <mergeCell ref="I30:K34"/>
    <mergeCell ref="N26:V26"/>
    <mergeCell ref="P34:Q34"/>
    <mergeCell ref="N25:V25"/>
    <mergeCell ref="N27:V29"/>
    <mergeCell ref="M32:N33"/>
    <mergeCell ref="P33:Q33"/>
    <mergeCell ref="P32:Q32"/>
  </mergeCells>
  <phoneticPr fontId="13" type="noConversion"/>
  <pageMargins left="0.7" right="0.7" top="0.75" bottom="0.75" header="0.3" footer="0.3"/>
  <pageSetup scale="72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E3" sqref="E3"/>
    </sheetView>
  </sheetViews>
  <sheetFormatPr defaultRowHeight="15" x14ac:dyDescent="0.25"/>
  <cols>
    <col min="4" max="4" width="19" customWidth="1"/>
    <col min="5" max="5" width="15" customWidth="1"/>
  </cols>
  <sheetData>
    <row r="1" spans="1:5" x14ac:dyDescent="0.25">
      <c r="A1" t="s">
        <v>78</v>
      </c>
    </row>
    <row r="2" spans="1:5" ht="15.75" thickBot="1" x14ac:dyDescent="0.3"/>
    <row r="3" spans="1:5" ht="21.75" thickBot="1" x14ac:dyDescent="0.3">
      <c r="B3" s="176" t="s">
        <v>77</v>
      </c>
      <c r="C3" s="177"/>
      <c r="D3" s="178"/>
      <c r="E3" s="135"/>
    </row>
    <row r="4" spans="1:5" ht="42" customHeight="1" thickBot="1" x14ac:dyDescent="0.3">
      <c r="B4" s="179" t="s">
        <v>79</v>
      </c>
      <c r="C4" s="180"/>
      <c r="D4" s="181"/>
      <c r="E4" s="134">
        <f>12*E3</f>
        <v>0</v>
      </c>
    </row>
  </sheetData>
  <mergeCells count="2">
    <mergeCell ref="B3:D3"/>
    <mergeCell ref="B4:D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opLeftCell="A2" workbookViewId="0">
      <selection activeCell="E3" sqref="E3"/>
    </sheetView>
  </sheetViews>
  <sheetFormatPr defaultRowHeight="15" x14ac:dyDescent="0.25"/>
  <cols>
    <col min="4" max="4" width="19" customWidth="1"/>
    <col min="5" max="5" width="15" customWidth="1"/>
  </cols>
  <sheetData>
    <row r="1" spans="1:5" x14ac:dyDescent="0.25">
      <c r="A1" t="s">
        <v>83</v>
      </c>
    </row>
    <row r="2" spans="1:5" ht="15.75" thickBot="1" x14ac:dyDescent="0.3"/>
    <row r="3" spans="1:5" ht="21.75" thickBot="1" x14ac:dyDescent="0.3">
      <c r="B3" s="182" t="s">
        <v>77</v>
      </c>
      <c r="C3" s="183"/>
      <c r="D3" s="184"/>
      <c r="E3" s="136"/>
    </row>
    <row r="4" spans="1:5" ht="39.75" customHeight="1" thickBot="1" x14ac:dyDescent="0.3">
      <c r="B4" s="179" t="s">
        <v>5</v>
      </c>
      <c r="C4" s="180"/>
      <c r="D4" s="181"/>
      <c r="E4" s="134">
        <f>4*E3</f>
        <v>0</v>
      </c>
    </row>
    <row r="5" spans="1:5" ht="39.75" customHeight="1" thickBot="1" x14ac:dyDescent="0.3">
      <c r="B5" s="179" t="s">
        <v>80</v>
      </c>
      <c r="C5" s="180"/>
      <c r="D5" s="181"/>
      <c r="E5" s="134">
        <f>2*E3</f>
        <v>0</v>
      </c>
    </row>
    <row r="6" spans="1:5" ht="39.75" customHeight="1" thickBot="1" x14ac:dyDescent="0.3">
      <c r="B6" s="179" t="s">
        <v>81</v>
      </c>
      <c r="C6" s="180"/>
      <c r="D6" s="181"/>
      <c r="E6" s="134">
        <f>2*E3</f>
        <v>0</v>
      </c>
    </row>
    <row r="7" spans="1:5" ht="39.75" customHeight="1" thickBot="1" x14ac:dyDescent="0.3">
      <c r="B7" s="179" t="s">
        <v>82</v>
      </c>
      <c r="C7" s="180"/>
      <c r="D7" s="181"/>
      <c r="E7" s="134">
        <f>2*E3</f>
        <v>0</v>
      </c>
    </row>
  </sheetData>
  <mergeCells count="5">
    <mergeCell ref="B3:D3"/>
    <mergeCell ref="B4:D4"/>
    <mergeCell ref="B5:D5"/>
    <mergeCell ref="B6:D6"/>
    <mergeCell ref="B7:D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MoClo Setup Sheet</vt:lpstr>
      <vt:lpstr>Dilutions_PRINT</vt:lpstr>
      <vt:lpstr>Protocol_PRINT</vt:lpstr>
      <vt:lpstr>Comp Cell Calculator</vt:lpstr>
      <vt:lpstr>Reagent Calculator</vt:lpstr>
      <vt:lpstr>Protocol_PRINT!Print_Area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Traci</dc:creator>
  <cp:lastModifiedBy>Luis</cp:lastModifiedBy>
  <cp:lastPrinted>2015-10-08T11:59:51Z</cp:lastPrinted>
  <dcterms:created xsi:type="dcterms:W3CDTF">2011-03-23T14:53:18Z</dcterms:created>
  <dcterms:modified xsi:type="dcterms:W3CDTF">2016-03-03T22:47:54Z</dcterms:modified>
</cp:coreProperties>
</file>