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\Documents\GitHub\MIT-BroadFoundry\progenieX\"/>
    </mc:Choice>
  </mc:AlternateContent>
  <bookViews>
    <workbookView xWindow="0" yWindow="0" windowWidth="15630" windowHeight="7080" activeTab="2"/>
  </bookViews>
  <sheets>
    <sheet name="General" sheetId="1" r:id="rId1"/>
    <sheet name="Core" sheetId="5" r:id="rId2"/>
    <sheet name="UAS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5" l="1"/>
  <c r="O35" i="5" s="1"/>
  <c r="O36" i="5" s="1"/>
  <c r="M34" i="5"/>
  <c r="M35" i="5" s="1"/>
  <c r="M36" i="5" s="1"/>
  <c r="K34" i="5"/>
  <c r="K35" i="5" s="1"/>
  <c r="K36" i="5" s="1"/>
  <c r="I34" i="5"/>
  <c r="I35" i="5" s="1"/>
  <c r="I36" i="5" s="1"/>
  <c r="O29" i="5"/>
  <c r="O30" i="5" s="1"/>
  <c r="O31" i="5" s="1"/>
  <c r="M29" i="5"/>
  <c r="M30" i="5" s="1"/>
  <c r="M31" i="5" s="1"/>
  <c r="K29" i="5"/>
  <c r="K30" i="5" s="1"/>
  <c r="K31" i="5" s="1"/>
  <c r="I29" i="5"/>
  <c r="I30" i="5" s="1"/>
  <c r="I31" i="5" s="1"/>
  <c r="O20" i="5"/>
  <c r="O21" i="5" s="1"/>
  <c r="O22" i="5" s="1"/>
  <c r="M20" i="5"/>
  <c r="M21" i="5" s="1"/>
  <c r="M22" i="5" s="1"/>
  <c r="K20" i="5"/>
  <c r="K21" i="5" s="1"/>
  <c r="K22" i="5" s="1"/>
  <c r="I22" i="5"/>
  <c r="I21" i="5"/>
  <c r="I20" i="5"/>
  <c r="D29" i="5"/>
  <c r="J38" i="6" l="1"/>
  <c r="J31" i="6"/>
  <c r="J32" i="6" s="1"/>
  <c r="P23" i="6"/>
  <c r="P24" i="6" s="1"/>
  <c r="P25" i="6" s="1"/>
  <c r="N23" i="6"/>
  <c r="N24" i="6" s="1"/>
  <c r="N25" i="6" s="1"/>
  <c r="L23" i="6"/>
  <c r="L24" i="6" s="1"/>
  <c r="L25" i="6" s="1"/>
  <c r="J23" i="6"/>
  <c r="J24" i="6" s="1"/>
  <c r="J25" i="6" s="1"/>
  <c r="P15" i="6"/>
  <c r="P16" i="6" s="1"/>
  <c r="N15" i="6"/>
  <c r="N16" i="6" s="1"/>
  <c r="L15" i="6"/>
  <c r="L16" i="6" s="1"/>
  <c r="J15" i="6"/>
  <c r="J16" i="6" s="1"/>
  <c r="L14" i="6"/>
  <c r="P6" i="6"/>
  <c r="P7" i="6" s="1"/>
  <c r="P8" i="6" s="1"/>
  <c r="N6" i="6"/>
  <c r="N7" i="6" s="1"/>
  <c r="N8" i="6" s="1"/>
  <c r="L6" i="6"/>
  <c r="L7" i="6" s="1"/>
  <c r="L8" i="6" s="1"/>
  <c r="J6" i="6"/>
  <c r="J45" i="6"/>
  <c r="J46" i="6" s="1"/>
  <c r="J47" i="6" s="1"/>
  <c r="P45" i="6"/>
  <c r="P46" i="6" s="1"/>
  <c r="P47" i="6" s="1"/>
  <c r="N45" i="6"/>
  <c r="N46" i="6" s="1"/>
  <c r="N47" i="6" s="1"/>
  <c r="L45" i="6"/>
  <c r="L46" i="6" s="1"/>
  <c r="L47" i="6" s="1"/>
  <c r="E25" i="6"/>
  <c r="E26" i="6" s="1"/>
  <c r="E27" i="6" s="1"/>
  <c r="C25" i="6"/>
  <c r="C26" i="6" s="1"/>
  <c r="C27" i="6" s="1"/>
  <c r="C28" i="6" s="1"/>
  <c r="C29" i="6" s="1"/>
  <c r="C30" i="6" s="1"/>
  <c r="J7" i="6" l="1"/>
  <c r="J8" i="6" s="1"/>
</calcChain>
</file>

<file path=xl/sharedStrings.xml><?xml version="1.0" encoding="utf-8"?>
<sst xmlns="http://schemas.openxmlformats.org/spreadsheetml/2006/main" count="301" uniqueCount="141">
  <si>
    <t>A</t>
  </si>
  <si>
    <t>B</t>
  </si>
  <si>
    <t>J1</t>
  </si>
  <si>
    <t>J2</t>
  </si>
  <si>
    <t>J3</t>
  </si>
  <si>
    <t>J4</t>
  </si>
  <si>
    <t>J5</t>
  </si>
  <si>
    <t>J6</t>
  </si>
  <si>
    <t>J7</t>
  </si>
  <si>
    <t>J8</t>
  </si>
  <si>
    <t>GTGC</t>
  </si>
  <si>
    <t>AATG</t>
  </si>
  <si>
    <t>TTCT</t>
  </si>
  <si>
    <t>AAAC</t>
  </si>
  <si>
    <t>ACTA</t>
  </si>
  <si>
    <t>CTTA</t>
  </si>
  <si>
    <t>CCGA</t>
  </si>
  <si>
    <t>GATA</t>
  </si>
  <si>
    <t>GACC</t>
  </si>
  <si>
    <t>BbsI</t>
  </si>
  <si>
    <t>GCAGAAGACTA</t>
  </si>
  <si>
    <t>UAS Base Nucleotide Content</t>
  </si>
  <si>
    <t>T</t>
  </si>
  <si>
    <t>C</t>
  </si>
  <si>
    <t>G</t>
  </si>
  <si>
    <t>Variation Tolerance</t>
  </si>
  <si>
    <t>Length</t>
  </si>
  <si>
    <t>Scars</t>
  </si>
  <si>
    <t>UAS1</t>
  </si>
  <si>
    <t>UAS2</t>
  </si>
  <si>
    <t>TFBS</t>
  </si>
  <si>
    <t>Poly dA:dT</t>
  </si>
  <si>
    <t>TBP</t>
  </si>
  <si>
    <t>TSS</t>
  </si>
  <si>
    <t>UTR</t>
  </si>
  <si>
    <t>Insertion Locations</t>
  </si>
  <si>
    <t>-</t>
  </si>
  <si>
    <t># Motifs to Insert</t>
  </si>
  <si>
    <t>Probability of TFBS Insertion</t>
  </si>
  <si>
    <t>VH</t>
  </si>
  <si>
    <t>H</t>
  </si>
  <si>
    <t>M</t>
  </si>
  <si>
    <t>L</t>
  </si>
  <si>
    <t>TF Choice Probabilities</t>
  </si>
  <si>
    <t>REB1</t>
  </si>
  <si>
    <t>RAP1</t>
  </si>
  <si>
    <t>GCR1</t>
  </si>
  <si>
    <t>ABF1</t>
  </si>
  <si>
    <t>MCM1</t>
  </si>
  <si>
    <t>RSC3</t>
  </si>
  <si>
    <t>TF</t>
  </si>
  <si>
    <t>Poly dA:dT Choice Probabilities</t>
  </si>
  <si>
    <t>Probability of Poly dA:dT Insertion</t>
  </si>
  <si>
    <t>dT</t>
  </si>
  <si>
    <t>dA</t>
  </si>
  <si>
    <t>mix</t>
  </si>
  <si>
    <t>dW</t>
  </si>
  <si>
    <t>Poly dA:dT Site Choices</t>
  </si>
  <si>
    <t>TTTTTTTTTTTTT</t>
  </si>
  <si>
    <t>AAAAAAAAAAAAA</t>
  </si>
  <si>
    <t>TTAATTTAATTTT</t>
  </si>
  <si>
    <t>REB1 Choice Probabilites</t>
  </si>
  <si>
    <t>Site</t>
  </si>
  <si>
    <t>Probability</t>
  </si>
  <si>
    <t>Conversion to choice tree</t>
  </si>
  <si>
    <t>RAP1 Choice Probabilities</t>
  </si>
  <si>
    <t>Prob</t>
  </si>
  <si>
    <t>Conv</t>
  </si>
  <si>
    <t>REB1 Site Choices</t>
  </si>
  <si>
    <t>RAP1 Site Choices</t>
  </si>
  <si>
    <t>TTACCCGT</t>
  </si>
  <si>
    <t>TCACCCGT</t>
  </si>
  <si>
    <t>CAGCCCTT</t>
  </si>
  <si>
    <t>TTACCCGG</t>
  </si>
  <si>
    <t>ACACCCAAGCAT</t>
  </si>
  <si>
    <t>ACACCTGGACAT</t>
  </si>
  <si>
    <t>ACCCCTTTTTTAC</t>
  </si>
  <si>
    <t>GCR1 Choice Probabilities</t>
  </si>
  <si>
    <t>GCR1 Site Choices</t>
  </si>
  <si>
    <t>CGACTTCCT</t>
  </si>
  <si>
    <t>CGGCATCCA</t>
  </si>
  <si>
    <t>CAGCTTCCT</t>
  </si>
  <si>
    <t>CAACGGAAG</t>
  </si>
  <si>
    <t>ABF1 Choice Probabilities</t>
  </si>
  <si>
    <t>ABF1 Site Choices</t>
  </si>
  <si>
    <t>AGCCGTAAATAGTTATCTTCCAAG</t>
  </si>
  <si>
    <t>ATCATCTATCACG</t>
  </si>
  <si>
    <t>GTCATTTTACACG</t>
  </si>
  <si>
    <t>MCM1 Choice Probabilities</t>
  </si>
  <si>
    <t>MCM1 Site Choices</t>
  </si>
  <si>
    <t>RSC3 Site</t>
  </si>
  <si>
    <t>TTTCCGAAAACGGAAAT</t>
  </si>
  <si>
    <t>ATACCAAATACGGTAAT</t>
  </si>
  <si>
    <t>CGCGC</t>
  </si>
  <si>
    <t>RSC3 Choice Probabilities</t>
  </si>
  <si>
    <t>Core Base Nucleotide Content</t>
  </si>
  <si>
    <t>Strength</t>
  </si>
  <si>
    <t>Segment</t>
  </si>
  <si>
    <t>TypeIIS Ends</t>
  </si>
  <si>
    <t>TATA</t>
  </si>
  <si>
    <t>Core Loc</t>
  </si>
  <si>
    <t>Core Frag</t>
  </si>
  <si>
    <t>Frag Loc</t>
  </si>
  <si>
    <t>Probability of Insertion</t>
  </si>
  <si>
    <t>Kozak</t>
  </si>
  <si>
    <t>Kozak Site Probability</t>
  </si>
  <si>
    <t>Site 1</t>
  </si>
  <si>
    <t>Site 2</t>
  </si>
  <si>
    <t>Site 3</t>
  </si>
  <si>
    <t>Site 4</t>
  </si>
  <si>
    <t>Kozak Sites</t>
  </si>
  <si>
    <t>AAAAGTAAA</t>
  </si>
  <si>
    <t>AAAAACAAA</t>
  </si>
  <si>
    <t>CCACCGGCG</t>
  </si>
  <si>
    <t>CCACCAGTG</t>
  </si>
  <si>
    <t>Dbl Sub</t>
  </si>
  <si>
    <t>See UAS</t>
  </si>
  <si>
    <t>TSS Site Probability</t>
  </si>
  <si>
    <t>Upstream 1</t>
  </si>
  <si>
    <t>Upstream 2</t>
  </si>
  <si>
    <t>Upstream 3</t>
  </si>
  <si>
    <t>Upstream 4</t>
  </si>
  <si>
    <t>TTTT</t>
  </si>
  <si>
    <t>AGCG</t>
  </si>
  <si>
    <t>Element 1</t>
  </si>
  <si>
    <t>Element 2</t>
  </si>
  <si>
    <t>Element 3</t>
  </si>
  <si>
    <t>Element 4</t>
  </si>
  <si>
    <t>CAAA</t>
  </si>
  <si>
    <t>CAAT</t>
  </si>
  <si>
    <t>CACC</t>
  </si>
  <si>
    <t>ACAA</t>
  </si>
  <si>
    <t>TATA Loc1</t>
  </si>
  <si>
    <t>TATA Loc2</t>
  </si>
  <si>
    <t>TATA Loc3</t>
  </si>
  <si>
    <t>TSS Element Sites</t>
  </si>
  <si>
    <t>TSS Upstream Sites</t>
  </si>
  <si>
    <t>TSS upstream has three positively correlated elements and 1 negative</t>
  </si>
  <si>
    <t>TSS elements are all positively correlated, but (0) and (1) are more strongly correlated.</t>
  </si>
  <si>
    <t>Therefore I decreased the likelihood of choosing those elements as strength decreased.</t>
  </si>
  <si>
    <t>TSS mutants are from consensus sequences in Lubliner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</si>
</sst>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rebuchet MS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/>
    <xf numFmtId="0" fontId="0" fillId="0" borderId="3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4" borderId="1" xfId="0" applyFill="1" applyBorder="1"/>
    <xf numFmtId="0" fontId="0" fillId="0" borderId="3" xfId="0" applyBorder="1"/>
    <xf numFmtId="0" fontId="0" fillId="15" borderId="1" xfId="0" applyFill="1" applyBorder="1"/>
    <xf numFmtId="0" fontId="0" fillId="16" borderId="1" xfId="0" applyFill="1" applyBorder="1"/>
    <xf numFmtId="0" fontId="0" fillId="0" borderId="0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Yeast Foundry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3" sqref="A3"/>
    </sheetView>
  </sheetViews>
  <sheetFormatPr defaultRowHeight="16.5" x14ac:dyDescent="0.3"/>
  <cols>
    <col min="1" max="1" width="7.25" bestFit="1" customWidth="1"/>
    <col min="2" max="2" width="13.75" bestFit="1" customWidth="1"/>
    <col min="4" max="6" width="9.5" customWidth="1"/>
    <col min="7" max="7" width="9.75" bestFit="1" customWidth="1"/>
    <col min="8" max="8" width="9.875" customWidth="1"/>
  </cols>
  <sheetData>
    <row r="1" spans="1:10" x14ac:dyDescent="0.3">
      <c r="A1" s="33" t="s">
        <v>98</v>
      </c>
      <c r="B1" s="34"/>
    </row>
    <row r="2" spans="1:10" x14ac:dyDescent="0.3">
      <c r="A2" s="1" t="s">
        <v>19</v>
      </c>
      <c r="B2" s="1" t="s">
        <v>20</v>
      </c>
    </row>
    <row r="4" spans="1:10" x14ac:dyDescent="0.3">
      <c r="A4" s="1" t="s">
        <v>27</v>
      </c>
    </row>
    <row r="5" spans="1:10" x14ac:dyDescent="0.3">
      <c r="A5" s="1" t="s">
        <v>0</v>
      </c>
      <c r="B5" s="1" t="s">
        <v>10</v>
      </c>
    </row>
    <row r="6" spans="1:10" x14ac:dyDescent="0.3">
      <c r="A6" s="1" t="s">
        <v>1</v>
      </c>
      <c r="B6" s="1" t="s">
        <v>11</v>
      </c>
    </row>
    <row r="7" spans="1:10" x14ac:dyDescent="0.3">
      <c r="A7" s="1" t="s">
        <v>2</v>
      </c>
      <c r="B7" s="1" t="s">
        <v>12</v>
      </c>
      <c r="J7" s="12"/>
    </row>
    <row r="8" spans="1:10" x14ac:dyDescent="0.3">
      <c r="A8" s="1" t="s">
        <v>3</v>
      </c>
      <c r="B8" s="1" t="s">
        <v>13</v>
      </c>
    </row>
    <row r="9" spans="1:10" x14ac:dyDescent="0.3">
      <c r="A9" s="1" t="s">
        <v>4</v>
      </c>
      <c r="B9" s="1" t="s">
        <v>14</v>
      </c>
    </row>
    <row r="10" spans="1:10" x14ac:dyDescent="0.3">
      <c r="A10" s="1" t="s">
        <v>5</v>
      </c>
      <c r="B10" s="1" t="s">
        <v>15</v>
      </c>
    </row>
    <row r="11" spans="1:10" x14ac:dyDescent="0.3">
      <c r="A11" s="1" t="s">
        <v>6</v>
      </c>
      <c r="B11" s="1" t="s">
        <v>16</v>
      </c>
    </row>
    <row r="12" spans="1:10" x14ac:dyDescent="0.3">
      <c r="A12" s="1" t="s">
        <v>7</v>
      </c>
      <c r="B12" s="1" t="s">
        <v>17</v>
      </c>
    </row>
    <row r="13" spans="1:10" x14ac:dyDescent="0.3">
      <c r="A13" s="1" t="s">
        <v>8</v>
      </c>
      <c r="B13" s="1" t="s">
        <v>16</v>
      </c>
    </row>
    <row r="14" spans="1:10" x14ac:dyDescent="0.3">
      <c r="A14" s="1" t="s">
        <v>9</v>
      </c>
      <c r="B14" s="1" t="s">
        <v>18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P12" sqref="P12"/>
    </sheetView>
  </sheetViews>
  <sheetFormatPr defaultRowHeight="16.5" x14ac:dyDescent="0.3"/>
  <cols>
    <col min="2" max="2" width="9.75" bestFit="1" customWidth="1"/>
    <col min="4" max="4" width="9.375" customWidth="1"/>
    <col min="7" max="7" width="11.25" customWidth="1"/>
    <col min="8" max="8" width="6.625" bestFit="1" customWidth="1"/>
    <col min="9" max="9" width="5.5" customWidth="1"/>
    <col min="10" max="10" width="4.625" bestFit="1" customWidth="1"/>
    <col min="11" max="11" width="4.875" bestFit="1" customWidth="1"/>
    <col min="12" max="12" width="4.625" bestFit="1" customWidth="1"/>
    <col min="13" max="13" width="4.875" bestFit="1" customWidth="1"/>
    <col min="14" max="14" width="4.625" bestFit="1" customWidth="1"/>
    <col min="15" max="15" width="4.875" bestFit="1" customWidth="1"/>
    <col min="17" max="17" width="10.625" bestFit="1" customWidth="1"/>
    <col min="18" max="18" width="11.375" bestFit="1" customWidth="1"/>
  </cols>
  <sheetData>
    <row r="1" spans="1:9" x14ac:dyDescent="0.3">
      <c r="A1" s="40" t="s">
        <v>95</v>
      </c>
      <c r="B1" s="41"/>
      <c r="C1" s="41"/>
      <c r="D1" s="41"/>
      <c r="E1" s="41"/>
      <c r="F1" s="42"/>
      <c r="G1" s="44" t="s">
        <v>25</v>
      </c>
      <c r="H1" s="39" t="s">
        <v>26</v>
      </c>
    </row>
    <row r="2" spans="1:9" x14ac:dyDescent="0.3">
      <c r="A2" s="1" t="s">
        <v>96</v>
      </c>
      <c r="B2" s="1" t="s">
        <v>97</v>
      </c>
      <c r="C2" s="7" t="s">
        <v>0</v>
      </c>
      <c r="D2" s="8" t="s">
        <v>22</v>
      </c>
      <c r="E2" s="9" t="s">
        <v>23</v>
      </c>
      <c r="F2" s="10" t="s">
        <v>24</v>
      </c>
      <c r="G2" s="44"/>
      <c r="H2" s="39"/>
    </row>
    <row r="3" spans="1:9" x14ac:dyDescent="0.3">
      <c r="A3" s="38" t="s">
        <v>39</v>
      </c>
      <c r="B3" s="1" t="s">
        <v>32</v>
      </c>
      <c r="C3" s="25">
        <v>30</v>
      </c>
      <c r="D3" s="8">
        <v>34</v>
      </c>
      <c r="E3" s="9">
        <v>18</v>
      </c>
      <c r="F3" s="10">
        <v>18</v>
      </c>
      <c r="G3" s="14">
        <v>1E-3</v>
      </c>
      <c r="H3" s="14">
        <v>50</v>
      </c>
    </row>
    <row r="4" spans="1:9" x14ac:dyDescent="0.3">
      <c r="A4" s="38"/>
      <c r="B4" s="1" t="s">
        <v>33</v>
      </c>
      <c r="C4" s="25">
        <v>24</v>
      </c>
      <c r="D4" s="8">
        <v>48</v>
      </c>
      <c r="E4" s="9">
        <v>18</v>
      </c>
      <c r="F4" s="10">
        <v>10</v>
      </c>
    </row>
    <row r="5" spans="1:9" x14ac:dyDescent="0.3">
      <c r="A5" s="38"/>
      <c r="B5" s="1" t="s">
        <v>34</v>
      </c>
      <c r="C5" s="25">
        <v>40</v>
      </c>
      <c r="D5" s="8">
        <v>24</v>
      </c>
      <c r="E5" s="9">
        <v>20</v>
      </c>
      <c r="F5" s="10">
        <v>16</v>
      </c>
    </row>
    <row r="6" spans="1:9" x14ac:dyDescent="0.3">
      <c r="A6" s="38" t="s">
        <v>40</v>
      </c>
      <c r="B6" s="1" t="s">
        <v>32</v>
      </c>
      <c r="C6" s="25">
        <v>32</v>
      </c>
      <c r="D6" s="8">
        <v>36</v>
      </c>
      <c r="E6" s="9">
        <v>16</v>
      </c>
      <c r="F6" s="10">
        <v>16</v>
      </c>
    </row>
    <row r="7" spans="1:9" x14ac:dyDescent="0.3">
      <c r="A7" s="38"/>
      <c r="B7" s="1" t="s">
        <v>33</v>
      </c>
      <c r="C7" s="25">
        <v>32</v>
      </c>
      <c r="D7" s="8">
        <v>38</v>
      </c>
      <c r="E7" s="9">
        <v>16</v>
      </c>
      <c r="F7" s="10">
        <v>14</v>
      </c>
    </row>
    <row r="8" spans="1:9" x14ac:dyDescent="0.3">
      <c r="A8" s="38"/>
      <c r="B8" s="1" t="s">
        <v>34</v>
      </c>
      <c r="C8" s="25">
        <v>44</v>
      </c>
      <c r="D8" s="8">
        <v>22</v>
      </c>
      <c r="E8" s="9">
        <v>18</v>
      </c>
      <c r="F8" s="10">
        <v>16</v>
      </c>
    </row>
    <row r="9" spans="1:9" x14ac:dyDescent="0.3">
      <c r="A9" s="38" t="s">
        <v>41</v>
      </c>
      <c r="B9" s="1" t="s">
        <v>32</v>
      </c>
      <c r="C9" s="25">
        <v>36</v>
      </c>
      <c r="D9" s="8">
        <v>30</v>
      </c>
      <c r="E9" s="9">
        <v>16</v>
      </c>
      <c r="F9" s="10">
        <v>18</v>
      </c>
    </row>
    <row r="10" spans="1:9" x14ac:dyDescent="0.3">
      <c r="A10" s="38"/>
      <c r="B10" s="1" t="s">
        <v>33</v>
      </c>
      <c r="C10" s="25">
        <v>34</v>
      </c>
      <c r="D10" s="8">
        <v>30</v>
      </c>
      <c r="E10" s="9">
        <v>18</v>
      </c>
      <c r="F10" s="10">
        <v>18</v>
      </c>
    </row>
    <row r="11" spans="1:9" x14ac:dyDescent="0.3">
      <c r="A11" s="38"/>
      <c r="B11" s="1" t="s">
        <v>34</v>
      </c>
      <c r="C11" s="25">
        <v>36</v>
      </c>
      <c r="D11" s="8">
        <v>28</v>
      </c>
      <c r="E11" s="9">
        <v>18</v>
      </c>
      <c r="F11" s="10">
        <v>18</v>
      </c>
    </row>
    <row r="12" spans="1:9" x14ac:dyDescent="0.3">
      <c r="A12" s="38" t="s">
        <v>42</v>
      </c>
      <c r="B12" s="1" t="s">
        <v>32</v>
      </c>
      <c r="C12" s="25">
        <v>34</v>
      </c>
      <c r="D12" s="8">
        <v>30</v>
      </c>
      <c r="E12" s="9">
        <v>18</v>
      </c>
      <c r="F12" s="10">
        <v>18</v>
      </c>
    </row>
    <row r="13" spans="1:9" x14ac:dyDescent="0.3">
      <c r="A13" s="38"/>
      <c r="B13" s="1" t="s">
        <v>33</v>
      </c>
      <c r="C13" s="25">
        <v>36</v>
      </c>
      <c r="D13" s="8">
        <v>28</v>
      </c>
      <c r="E13" s="9">
        <v>18</v>
      </c>
      <c r="F13" s="10">
        <v>18</v>
      </c>
    </row>
    <row r="14" spans="1:9" x14ac:dyDescent="0.3">
      <c r="A14" s="38"/>
      <c r="B14" s="1" t="s">
        <v>34</v>
      </c>
      <c r="C14" s="25">
        <v>30</v>
      </c>
      <c r="D14" s="8">
        <v>34</v>
      </c>
      <c r="E14" s="9">
        <v>18</v>
      </c>
      <c r="F14" s="10">
        <v>18</v>
      </c>
    </row>
    <row r="16" spans="1:9" x14ac:dyDescent="0.3">
      <c r="A16" s="43" t="s">
        <v>35</v>
      </c>
      <c r="B16" s="43"/>
      <c r="G16" s="1" t="s">
        <v>105</v>
      </c>
      <c r="H16" s="1"/>
      <c r="I16" s="1"/>
    </row>
    <row r="17" spans="1:20" x14ac:dyDescent="0.3">
      <c r="A17" s="1" t="s">
        <v>62</v>
      </c>
      <c r="B17" s="1" t="s">
        <v>101</v>
      </c>
      <c r="C17" s="1" t="s">
        <v>102</v>
      </c>
      <c r="D17" s="1" t="s">
        <v>100</v>
      </c>
      <c r="G17" s="1"/>
      <c r="H17" s="35" t="s">
        <v>39</v>
      </c>
      <c r="I17" s="36"/>
      <c r="J17" s="35" t="s">
        <v>40</v>
      </c>
      <c r="K17" s="36"/>
      <c r="L17" s="35" t="s">
        <v>41</v>
      </c>
      <c r="M17" s="36"/>
      <c r="N17" s="35" t="s">
        <v>42</v>
      </c>
      <c r="O17" s="36"/>
    </row>
    <row r="18" spans="1:20" x14ac:dyDescent="0.3">
      <c r="A18" s="38" t="s">
        <v>99</v>
      </c>
      <c r="B18" s="1" t="s">
        <v>32</v>
      </c>
      <c r="C18" s="29">
        <v>2</v>
      </c>
      <c r="D18" s="1">
        <v>2</v>
      </c>
      <c r="G18" s="1"/>
      <c r="H18" s="1" t="s">
        <v>66</v>
      </c>
      <c r="I18" s="1" t="s">
        <v>67</v>
      </c>
      <c r="J18" s="1" t="s">
        <v>66</v>
      </c>
      <c r="K18" s="1" t="s">
        <v>67</v>
      </c>
      <c r="L18" s="1" t="s">
        <v>66</v>
      </c>
      <c r="M18" s="1" t="s">
        <v>67</v>
      </c>
      <c r="N18" s="1" t="s">
        <v>66</v>
      </c>
      <c r="O18" s="1" t="s">
        <v>67</v>
      </c>
      <c r="Q18" s="37" t="s">
        <v>110</v>
      </c>
      <c r="R18" s="37"/>
    </row>
    <row r="19" spans="1:20" x14ac:dyDescent="0.3">
      <c r="A19" s="38"/>
      <c r="B19" s="1" t="s">
        <v>32</v>
      </c>
      <c r="C19" s="29">
        <v>7</v>
      </c>
      <c r="D19" s="1">
        <v>7</v>
      </c>
      <c r="G19" s="1" t="s">
        <v>106</v>
      </c>
      <c r="H19" s="1">
        <v>0.5</v>
      </c>
      <c r="I19" s="1"/>
      <c r="J19" s="1">
        <v>0.5</v>
      </c>
      <c r="K19" s="1"/>
      <c r="L19" s="1">
        <v>0.4</v>
      </c>
      <c r="M19" s="1"/>
      <c r="N19" s="1">
        <v>0.1</v>
      </c>
      <c r="O19" s="1"/>
      <c r="Q19" s="1" t="s">
        <v>106</v>
      </c>
      <c r="R19" s="1" t="s">
        <v>111</v>
      </c>
    </row>
    <row r="20" spans="1:20" x14ac:dyDescent="0.3">
      <c r="A20" s="38"/>
      <c r="B20" s="1" t="s">
        <v>32</v>
      </c>
      <c r="C20" s="29">
        <v>30</v>
      </c>
      <c r="D20" s="1">
        <v>30</v>
      </c>
      <c r="G20" s="1" t="s">
        <v>107</v>
      </c>
      <c r="H20" s="1">
        <v>0.5</v>
      </c>
      <c r="I20" s="26">
        <f>H20</f>
        <v>0.5</v>
      </c>
      <c r="J20" s="1">
        <v>0.5</v>
      </c>
      <c r="K20" s="26">
        <f>J20</f>
        <v>0.5</v>
      </c>
      <c r="L20" s="1">
        <v>0.4</v>
      </c>
      <c r="M20" s="26">
        <f>L20</f>
        <v>0.4</v>
      </c>
      <c r="N20" s="1">
        <v>0.1</v>
      </c>
      <c r="O20" s="26">
        <f>N20</f>
        <v>0.1</v>
      </c>
      <c r="Q20" s="1" t="s">
        <v>107</v>
      </c>
      <c r="R20" s="1" t="s">
        <v>112</v>
      </c>
    </row>
    <row r="21" spans="1:20" x14ac:dyDescent="0.3">
      <c r="A21" s="1" t="s">
        <v>33</v>
      </c>
      <c r="B21" s="1" t="s">
        <v>33</v>
      </c>
      <c r="C21" s="29">
        <v>42</v>
      </c>
      <c r="D21" s="1">
        <v>92</v>
      </c>
      <c r="G21" s="1" t="s">
        <v>108</v>
      </c>
      <c r="H21" s="1">
        <v>0</v>
      </c>
      <c r="I21" s="26">
        <f>I20+H21</f>
        <v>0.5</v>
      </c>
      <c r="J21" s="1">
        <v>0</v>
      </c>
      <c r="K21" s="26">
        <f>K20+J21</f>
        <v>0.5</v>
      </c>
      <c r="L21" s="1">
        <v>0.1</v>
      </c>
      <c r="M21" s="26">
        <f>M20+L21</f>
        <v>0.5</v>
      </c>
      <c r="N21" s="1">
        <v>0.4</v>
      </c>
      <c r="O21" s="26">
        <f>O20+N21</f>
        <v>0.5</v>
      </c>
      <c r="Q21" s="1" t="s">
        <v>108</v>
      </c>
      <c r="R21" s="1" t="s">
        <v>113</v>
      </c>
    </row>
    <row r="22" spans="1:20" x14ac:dyDescent="0.3">
      <c r="A22" s="38" t="s">
        <v>104</v>
      </c>
      <c r="B22" s="1" t="s">
        <v>34</v>
      </c>
      <c r="C22" s="29">
        <v>41</v>
      </c>
      <c r="D22" s="1">
        <v>141</v>
      </c>
      <c r="G22" s="1" t="s">
        <v>109</v>
      </c>
      <c r="H22" s="1">
        <v>0</v>
      </c>
      <c r="I22" s="26">
        <f>I21+H22</f>
        <v>0.5</v>
      </c>
      <c r="J22" s="1">
        <v>0</v>
      </c>
      <c r="K22" s="26">
        <f>K21+J22</f>
        <v>0.5</v>
      </c>
      <c r="L22" s="1">
        <v>0.1</v>
      </c>
      <c r="M22" s="26">
        <f>M21+L22</f>
        <v>0.6</v>
      </c>
      <c r="N22" s="1">
        <v>0.4</v>
      </c>
      <c r="O22" s="26">
        <f>O21+N22</f>
        <v>0.9</v>
      </c>
      <c r="Q22" s="1" t="s">
        <v>109</v>
      </c>
      <c r="R22" s="1" t="s">
        <v>114</v>
      </c>
    </row>
    <row r="23" spans="1:20" x14ac:dyDescent="0.3">
      <c r="A23" s="38"/>
      <c r="B23" s="2" t="s">
        <v>34</v>
      </c>
      <c r="C23" s="29">
        <v>32</v>
      </c>
      <c r="D23" s="2">
        <v>132</v>
      </c>
    </row>
    <row r="24" spans="1:20" x14ac:dyDescent="0.3">
      <c r="A24" s="30"/>
      <c r="B24" s="12"/>
      <c r="C24" s="12"/>
      <c r="D24" s="12"/>
    </row>
    <row r="25" spans="1:20" x14ac:dyDescent="0.3">
      <c r="A25" s="37" t="s">
        <v>103</v>
      </c>
      <c r="B25" s="37"/>
      <c r="C25" s="37"/>
      <c r="G25" s="35" t="s">
        <v>117</v>
      </c>
      <c r="H25" s="48"/>
      <c r="I25" s="36"/>
    </row>
    <row r="26" spans="1:20" x14ac:dyDescent="0.3">
      <c r="A26" s="45" t="s">
        <v>99</v>
      </c>
      <c r="B26" s="27">
        <v>0.25</v>
      </c>
      <c r="C26" s="1"/>
      <c r="G26" s="1"/>
      <c r="H26" s="35" t="s">
        <v>39</v>
      </c>
      <c r="I26" s="36"/>
      <c r="J26" s="35" t="s">
        <v>40</v>
      </c>
      <c r="K26" s="36"/>
      <c r="L26" s="35" t="s">
        <v>41</v>
      </c>
      <c r="M26" s="36"/>
      <c r="N26" s="35" t="s">
        <v>42</v>
      </c>
      <c r="O26" s="36"/>
    </row>
    <row r="27" spans="1:20" x14ac:dyDescent="0.3">
      <c r="A27" s="46"/>
      <c r="B27" s="1" t="s">
        <v>132</v>
      </c>
      <c r="C27" s="1">
        <v>0.8</v>
      </c>
      <c r="D27" s="1" t="s">
        <v>67</v>
      </c>
      <c r="G27" s="1"/>
      <c r="H27" s="1" t="s">
        <v>66</v>
      </c>
      <c r="I27" s="1" t="s">
        <v>67</v>
      </c>
      <c r="J27" s="1" t="s">
        <v>66</v>
      </c>
      <c r="K27" s="1" t="s">
        <v>67</v>
      </c>
      <c r="L27" s="1" t="s">
        <v>66</v>
      </c>
      <c r="M27" s="1" t="s">
        <v>67</v>
      </c>
      <c r="N27" s="1" t="s">
        <v>66</v>
      </c>
      <c r="O27" s="1" t="s">
        <v>67</v>
      </c>
      <c r="Q27" s="35" t="s">
        <v>136</v>
      </c>
      <c r="R27" s="36"/>
      <c r="T27" t="s">
        <v>140</v>
      </c>
    </row>
    <row r="28" spans="1:20" x14ac:dyDescent="0.3">
      <c r="A28" s="46"/>
      <c r="B28" s="1" t="s">
        <v>133</v>
      </c>
      <c r="C28" s="1">
        <v>0.1</v>
      </c>
      <c r="D28" s="26">
        <v>0.1</v>
      </c>
      <c r="G28" s="1" t="s">
        <v>118</v>
      </c>
      <c r="H28" s="1">
        <v>0.34</v>
      </c>
      <c r="I28" s="1"/>
      <c r="J28" s="1">
        <v>0.3</v>
      </c>
      <c r="K28" s="1"/>
      <c r="L28" s="1">
        <v>0.25</v>
      </c>
      <c r="M28" s="1"/>
      <c r="N28" s="1">
        <v>0.1</v>
      </c>
      <c r="O28" s="1"/>
      <c r="Q28" s="1" t="s">
        <v>118</v>
      </c>
      <c r="R28" s="1" t="s">
        <v>122</v>
      </c>
      <c r="T28" t="s">
        <v>137</v>
      </c>
    </row>
    <row r="29" spans="1:20" x14ac:dyDescent="0.3">
      <c r="A29" s="46"/>
      <c r="B29" s="1" t="s">
        <v>134</v>
      </c>
      <c r="C29" s="1">
        <v>0.1</v>
      </c>
      <c r="D29" s="26">
        <f>SUM(C28:C29)</f>
        <v>0.2</v>
      </c>
      <c r="G29" s="1" t="s">
        <v>119</v>
      </c>
      <c r="H29" s="1">
        <v>0.33</v>
      </c>
      <c r="I29" s="31">
        <f>H29</f>
        <v>0.33</v>
      </c>
      <c r="J29" s="1">
        <v>0.3</v>
      </c>
      <c r="K29" s="31">
        <f>J29</f>
        <v>0.3</v>
      </c>
      <c r="L29" s="1">
        <v>0.25</v>
      </c>
      <c r="M29" s="31">
        <f>L29</f>
        <v>0.25</v>
      </c>
      <c r="N29" s="1">
        <v>0.1</v>
      </c>
      <c r="O29" s="31">
        <f>N29</f>
        <v>0.1</v>
      </c>
      <c r="Q29" s="1" t="s">
        <v>119</v>
      </c>
      <c r="R29" s="1" t="s">
        <v>12</v>
      </c>
      <c r="T29" t="s">
        <v>138</v>
      </c>
    </row>
    <row r="30" spans="1:20" x14ac:dyDescent="0.3">
      <c r="A30" s="47"/>
      <c r="B30" s="2" t="s">
        <v>31</v>
      </c>
      <c r="C30" s="31" t="s">
        <v>116</v>
      </c>
      <c r="G30" s="1" t="s">
        <v>120</v>
      </c>
      <c r="H30" s="1">
        <v>0.33</v>
      </c>
      <c r="I30" s="31">
        <f>I29+H30</f>
        <v>0.66</v>
      </c>
      <c r="J30" s="1">
        <v>0.3</v>
      </c>
      <c r="K30" s="31">
        <f>K29+J30</f>
        <v>0.6</v>
      </c>
      <c r="L30" s="1">
        <v>0.25</v>
      </c>
      <c r="M30" s="31">
        <f>M29+L30</f>
        <v>0.5</v>
      </c>
      <c r="N30" s="1">
        <v>0.1</v>
      </c>
      <c r="O30" s="31">
        <f>O29+N30</f>
        <v>0.2</v>
      </c>
      <c r="Q30" s="1" t="s">
        <v>120</v>
      </c>
      <c r="R30" s="1" t="s">
        <v>15</v>
      </c>
      <c r="T30" t="s">
        <v>139</v>
      </c>
    </row>
    <row r="31" spans="1:20" x14ac:dyDescent="0.3">
      <c r="A31" s="38" t="s">
        <v>104</v>
      </c>
      <c r="B31" s="1" t="s">
        <v>39</v>
      </c>
      <c r="C31" s="28">
        <v>0.95</v>
      </c>
      <c r="G31" s="1" t="s">
        <v>121</v>
      </c>
      <c r="H31" s="1">
        <v>0</v>
      </c>
      <c r="I31" s="31">
        <f>I30+H31</f>
        <v>0.66</v>
      </c>
      <c r="J31" s="1">
        <v>0.1</v>
      </c>
      <c r="K31" s="31">
        <f>K30+J31</f>
        <v>0.7</v>
      </c>
      <c r="L31" s="1">
        <v>0.25</v>
      </c>
      <c r="M31" s="31">
        <f>M30+L31</f>
        <v>0.75</v>
      </c>
      <c r="N31" s="1">
        <v>0.7</v>
      </c>
      <c r="O31" s="31">
        <f>O30+N31</f>
        <v>0.89999999999999991</v>
      </c>
      <c r="Q31" s="1" t="s">
        <v>121</v>
      </c>
      <c r="R31" s="1" t="s">
        <v>123</v>
      </c>
    </row>
    <row r="32" spans="1:20" x14ac:dyDescent="0.3">
      <c r="A32" s="38"/>
      <c r="B32" s="1" t="s">
        <v>40</v>
      </c>
      <c r="C32" s="28">
        <v>0.5</v>
      </c>
      <c r="G32" s="1"/>
      <c r="H32" s="35" t="s">
        <v>39</v>
      </c>
      <c r="I32" s="36"/>
      <c r="J32" s="35" t="s">
        <v>40</v>
      </c>
      <c r="K32" s="36"/>
      <c r="L32" s="35" t="s">
        <v>41</v>
      </c>
      <c r="M32" s="36"/>
      <c r="N32" s="35" t="s">
        <v>42</v>
      </c>
      <c r="O32" s="36"/>
      <c r="Q32" s="35" t="s">
        <v>135</v>
      </c>
      <c r="R32" s="36"/>
    </row>
    <row r="33" spans="1:18" x14ac:dyDescent="0.3">
      <c r="A33" s="38"/>
      <c r="B33" s="1" t="s">
        <v>41</v>
      </c>
      <c r="C33" s="28">
        <v>0.25</v>
      </c>
      <c r="G33" s="1" t="s">
        <v>124</v>
      </c>
      <c r="H33" s="1">
        <v>0.5</v>
      </c>
      <c r="I33" s="1"/>
      <c r="J33" s="1">
        <v>0.4</v>
      </c>
      <c r="K33" s="1"/>
      <c r="L33" s="1">
        <v>0.25</v>
      </c>
      <c r="M33" s="1"/>
      <c r="N33" s="1">
        <v>0.1</v>
      </c>
      <c r="O33" s="1"/>
      <c r="Q33" s="1" t="s">
        <v>124</v>
      </c>
      <c r="R33" s="1" t="s">
        <v>128</v>
      </c>
    </row>
    <row r="34" spans="1:18" x14ac:dyDescent="0.3">
      <c r="A34" s="38"/>
      <c r="B34" s="1" t="s">
        <v>42</v>
      </c>
      <c r="C34" s="28">
        <v>0.67</v>
      </c>
      <c r="G34" s="1" t="s">
        <v>125</v>
      </c>
      <c r="H34" s="1">
        <v>0.5</v>
      </c>
      <c r="I34" s="32">
        <f>H34</f>
        <v>0.5</v>
      </c>
      <c r="J34" s="1">
        <v>0.4</v>
      </c>
      <c r="K34" s="32">
        <f>J34</f>
        <v>0.4</v>
      </c>
      <c r="L34" s="1">
        <v>0.25</v>
      </c>
      <c r="M34" s="32">
        <f>L34</f>
        <v>0.25</v>
      </c>
      <c r="N34" s="1">
        <v>0.1</v>
      </c>
      <c r="O34" s="32">
        <f>N34</f>
        <v>0.1</v>
      </c>
      <c r="Q34" s="1" t="s">
        <v>125</v>
      </c>
      <c r="R34" s="1" t="s">
        <v>129</v>
      </c>
    </row>
    <row r="35" spans="1:18" x14ac:dyDescent="0.3">
      <c r="A35" s="38"/>
      <c r="B35" s="2" t="s">
        <v>115</v>
      </c>
      <c r="C35" s="28">
        <v>0.5</v>
      </c>
      <c r="G35" s="1" t="s">
        <v>126</v>
      </c>
      <c r="H35" s="1">
        <v>0</v>
      </c>
      <c r="I35" s="32">
        <f>I34+H35</f>
        <v>0.5</v>
      </c>
      <c r="J35" s="1">
        <v>0.1</v>
      </c>
      <c r="K35" s="32">
        <f>K34+J35</f>
        <v>0.5</v>
      </c>
      <c r="L35" s="1">
        <v>0.25</v>
      </c>
      <c r="M35" s="32">
        <f>M34+L35</f>
        <v>0.5</v>
      </c>
      <c r="N35" s="1">
        <v>0.4</v>
      </c>
      <c r="O35" s="32">
        <f>O34+N35</f>
        <v>0.5</v>
      </c>
      <c r="Q35" s="1" t="s">
        <v>126</v>
      </c>
      <c r="R35" s="1" t="s">
        <v>130</v>
      </c>
    </row>
    <row r="36" spans="1:18" x14ac:dyDescent="0.3">
      <c r="A36" s="38" t="s">
        <v>33</v>
      </c>
      <c r="B36" s="2" t="s">
        <v>39</v>
      </c>
      <c r="C36" s="28">
        <v>0.67</v>
      </c>
      <c r="G36" s="1" t="s">
        <v>127</v>
      </c>
      <c r="H36" s="1">
        <v>0</v>
      </c>
      <c r="I36" s="32">
        <f>I35+H36</f>
        <v>0.5</v>
      </c>
      <c r="J36" s="1">
        <v>0.1</v>
      </c>
      <c r="K36" s="32">
        <f>K35+J36</f>
        <v>0.6</v>
      </c>
      <c r="L36" s="1">
        <v>0.25</v>
      </c>
      <c r="M36" s="32">
        <f>M35+L36</f>
        <v>0.75</v>
      </c>
      <c r="N36" s="1">
        <v>0.4</v>
      </c>
      <c r="O36" s="32">
        <f>O35+N36</f>
        <v>0.9</v>
      </c>
      <c r="Q36" s="1" t="s">
        <v>127</v>
      </c>
      <c r="R36" s="1" t="s">
        <v>131</v>
      </c>
    </row>
    <row r="37" spans="1:18" x14ac:dyDescent="0.3">
      <c r="A37" s="38"/>
      <c r="B37" s="2" t="s">
        <v>40</v>
      </c>
      <c r="C37" s="28">
        <v>0.5</v>
      </c>
    </row>
    <row r="38" spans="1:18" x14ac:dyDescent="0.3">
      <c r="A38" s="38"/>
      <c r="B38" s="2" t="s">
        <v>41</v>
      </c>
      <c r="C38" s="28">
        <v>0.25</v>
      </c>
    </row>
    <row r="39" spans="1:18" x14ac:dyDescent="0.3">
      <c r="A39" s="38"/>
      <c r="B39" s="2" t="s">
        <v>42</v>
      </c>
      <c r="C39" s="28">
        <v>0.67</v>
      </c>
    </row>
  </sheetData>
  <mergeCells count="30">
    <mergeCell ref="Q27:R27"/>
    <mergeCell ref="H32:I32"/>
    <mergeCell ref="J32:K32"/>
    <mergeCell ref="L32:M32"/>
    <mergeCell ref="N32:O32"/>
    <mergeCell ref="Q32:R32"/>
    <mergeCell ref="A36:A39"/>
    <mergeCell ref="H26:I26"/>
    <mergeCell ref="J26:K26"/>
    <mergeCell ref="L26:M26"/>
    <mergeCell ref="N26:O26"/>
    <mergeCell ref="A22:A23"/>
    <mergeCell ref="A31:A35"/>
    <mergeCell ref="A26:A30"/>
    <mergeCell ref="J17:K17"/>
    <mergeCell ref="L17:M17"/>
    <mergeCell ref="A25:C25"/>
    <mergeCell ref="G25:I25"/>
    <mergeCell ref="N17:O17"/>
    <mergeCell ref="Q18:R18"/>
    <mergeCell ref="A18:A20"/>
    <mergeCell ref="H1:H2"/>
    <mergeCell ref="A1:F1"/>
    <mergeCell ref="A3:A5"/>
    <mergeCell ref="H17:I17"/>
    <mergeCell ref="A6:A8"/>
    <mergeCell ref="A9:A11"/>
    <mergeCell ref="A12:A14"/>
    <mergeCell ref="A16:B16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J37" sqref="J37"/>
    </sheetView>
  </sheetViews>
  <sheetFormatPr defaultRowHeight="16.5" x14ac:dyDescent="0.3"/>
  <cols>
    <col min="1" max="1" width="9.5" customWidth="1"/>
    <col min="2" max="2" width="9.75" bestFit="1" customWidth="1"/>
    <col min="4" max="4" width="9.75" bestFit="1" customWidth="1"/>
    <col min="5" max="5" width="9.5" customWidth="1"/>
    <col min="6" max="6" width="6.625" bestFit="1" customWidth="1"/>
    <col min="7" max="7" width="3.375" customWidth="1"/>
    <col min="8" max="8" width="10.625" customWidth="1"/>
    <col min="9" max="9" width="9.625" bestFit="1" customWidth="1"/>
    <col min="10" max="10" width="13.25" customWidth="1"/>
    <col min="11" max="11" width="9.625" bestFit="1" customWidth="1"/>
    <col min="12" max="12" width="13.25" customWidth="1"/>
    <col min="13" max="13" width="9.625" bestFit="1" customWidth="1"/>
    <col min="14" max="16" width="13.25" customWidth="1"/>
    <col min="19" max="19" width="28.875" bestFit="1" customWidth="1"/>
  </cols>
  <sheetData>
    <row r="1" spans="1:19" x14ac:dyDescent="0.3">
      <c r="A1" s="39" t="s">
        <v>21</v>
      </c>
      <c r="B1" s="39"/>
      <c r="C1" s="39"/>
      <c r="D1" s="39"/>
      <c r="E1" s="44" t="s">
        <v>25</v>
      </c>
      <c r="F1" s="39" t="s">
        <v>26</v>
      </c>
      <c r="H1" s="38" t="s">
        <v>61</v>
      </c>
      <c r="I1" s="38"/>
      <c r="J1" s="38"/>
    </row>
    <row r="2" spans="1:19" x14ac:dyDescent="0.3">
      <c r="A2" s="7" t="s">
        <v>0</v>
      </c>
      <c r="B2" s="8" t="s">
        <v>22</v>
      </c>
      <c r="C2" s="9" t="s">
        <v>23</v>
      </c>
      <c r="D2" s="10" t="s">
        <v>24</v>
      </c>
      <c r="E2" s="44"/>
      <c r="F2" s="39"/>
      <c r="H2" s="38"/>
      <c r="I2" s="38"/>
      <c r="J2" s="38"/>
    </row>
    <row r="3" spans="1:19" x14ac:dyDescent="0.3">
      <c r="A3" s="7">
        <v>28</v>
      </c>
      <c r="B3" s="8">
        <v>34</v>
      </c>
      <c r="C3" s="9">
        <v>20</v>
      </c>
      <c r="D3" s="10">
        <v>18</v>
      </c>
      <c r="E3" s="14">
        <v>1E-3</v>
      </c>
      <c r="F3" s="14">
        <v>150</v>
      </c>
      <c r="H3" s="43" t="s">
        <v>62</v>
      </c>
      <c r="I3" s="49" t="s">
        <v>39</v>
      </c>
      <c r="J3" s="49"/>
      <c r="K3" s="49" t="s">
        <v>40</v>
      </c>
      <c r="L3" s="49"/>
      <c r="M3" s="49" t="s">
        <v>41</v>
      </c>
      <c r="N3" s="49"/>
      <c r="O3" s="49" t="s">
        <v>42</v>
      </c>
      <c r="P3" s="49"/>
    </row>
    <row r="4" spans="1:19" ht="33" x14ac:dyDescent="0.3">
      <c r="H4" s="50"/>
      <c r="I4" s="21" t="s">
        <v>63</v>
      </c>
      <c r="J4" s="20" t="s">
        <v>64</v>
      </c>
      <c r="K4" s="21" t="s">
        <v>63</v>
      </c>
      <c r="L4" s="20" t="s">
        <v>64</v>
      </c>
      <c r="M4" s="21" t="s">
        <v>63</v>
      </c>
      <c r="N4" s="20" t="s">
        <v>64</v>
      </c>
      <c r="O4" s="21" t="s">
        <v>63</v>
      </c>
      <c r="P4" s="20" t="s">
        <v>64</v>
      </c>
      <c r="R4" s="37" t="s">
        <v>68</v>
      </c>
      <c r="S4" s="37"/>
    </row>
    <row r="5" spans="1:19" x14ac:dyDescent="0.3">
      <c r="A5" s="37" t="s">
        <v>37</v>
      </c>
      <c r="B5" s="37"/>
      <c r="H5" s="11">
        <v>1</v>
      </c>
      <c r="I5" s="2">
        <v>0.5</v>
      </c>
      <c r="J5" s="2"/>
      <c r="K5" s="2">
        <v>0.5</v>
      </c>
      <c r="L5" s="2"/>
      <c r="M5" s="2">
        <v>0.25</v>
      </c>
      <c r="N5" s="2"/>
      <c r="O5" s="2">
        <v>0.1</v>
      </c>
      <c r="P5" s="2"/>
      <c r="R5" s="1">
        <v>1</v>
      </c>
      <c r="S5" s="1" t="s">
        <v>70</v>
      </c>
    </row>
    <row r="6" spans="1:19" x14ac:dyDescent="0.3">
      <c r="A6" s="37" t="s">
        <v>28</v>
      </c>
      <c r="B6" s="37"/>
      <c r="C6" s="37" t="s">
        <v>29</v>
      </c>
      <c r="D6" s="37"/>
      <c r="H6" s="11">
        <v>2</v>
      </c>
      <c r="I6" s="2">
        <v>0.5</v>
      </c>
      <c r="J6" s="5">
        <f>I6</f>
        <v>0.5</v>
      </c>
      <c r="K6" s="2">
        <v>0.25</v>
      </c>
      <c r="L6" s="5">
        <f>K6</f>
        <v>0.25</v>
      </c>
      <c r="M6" s="2">
        <v>0.25</v>
      </c>
      <c r="N6" s="5">
        <f>M6</f>
        <v>0.25</v>
      </c>
      <c r="O6" s="2">
        <v>0.1</v>
      </c>
      <c r="P6" s="5">
        <f>O6</f>
        <v>0.1</v>
      </c>
      <c r="R6" s="1">
        <v>2</v>
      </c>
      <c r="S6" s="1" t="s">
        <v>71</v>
      </c>
    </row>
    <row r="7" spans="1:19" x14ac:dyDescent="0.3">
      <c r="A7" s="4" t="s">
        <v>30</v>
      </c>
      <c r="B7" s="13" t="s">
        <v>31</v>
      </c>
      <c r="C7" s="4" t="s">
        <v>30</v>
      </c>
      <c r="D7" s="13" t="s">
        <v>31</v>
      </c>
      <c r="F7" s="12"/>
      <c r="H7" s="11">
        <v>3</v>
      </c>
      <c r="I7" s="2">
        <v>0</v>
      </c>
      <c r="J7" s="5">
        <f t="shared" ref="J7:P8" si="0">I7+J6</f>
        <v>0.5</v>
      </c>
      <c r="K7" s="2">
        <v>0</v>
      </c>
      <c r="L7" s="5">
        <f t="shared" si="0"/>
        <v>0.25</v>
      </c>
      <c r="M7" s="2">
        <v>0.25</v>
      </c>
      <c r="N7" s="5">
        <f t="shared" si="0"/>
        <v>0.5</v>
      </c>
      <c r="O7" s="2">
        <v>0.7</v>
      </c>
      <c r="P7" s="5">
        <f t="shared" si="0"/>
        <v>0.79999999999999993</v>
      </c>
      <c r="R7" s="1">
        <v>3</v>
      </c>
      <c r="S7" s="1" t="s">
        <v>72</v>
      </c>
    </row>
    <row r="8" spans="1:19" x14ac:dyDescent="0.3">
      <c r="A8" s="4">
        <v>2</v>
      </c>
      <c r="B8" s="13">
        <v>4</v>
      </c>
      <c r="C8" s="4">
        <v>4</v>
      </c>
      <c r="D8" s="13">
        <v>1</v>
      </c>
      <c r="H8" s="17">
        <v>4</v>
      </c>
      <c r="I8" s="1">
        <v>0</v>
      </c>
      <c r="J8" s="5">
        <f t="shared" si="0"/>
        <v>0.5</v>
      </c>
      <c r="K8" s="2">
        <v>0.25</v>
      </c>
      <c r="L8" s="5">
        <f t="shared" si="0"/>
        <v>0.5</v>
      </c>
      <c r="M8" s="2">
        <v>0.25</v>
      </c>
      <c r="N8" s="5">
        <f t="shared" si="0"/>
        <v>0.75</v>
      </c>
      <c r="O8" s="2">
        <v>0.1</v>
      </c>
      <c r="P8" s="5">
        <f t="shared" si="0"/>
        <v>0.89999999999999991</v>
      </c>
      <c r="R8" s="2">
        <v>4</v>
      </c>
      <c r="S8" s="1" t="s">
        <v>73</v>
      </c>
    </row>
    <row r="10" spans="1:19" x14ac:dyDescent="0.3">
      <c r="A10" s="37" t="s">
        <v>35</v>
      </c>
      <c r="B10" s="37"/>
      <c r="H10" s="38" t="s">
        <v>65</v>
      </c>
      <c r="I10" s="38"/>
      <c r="J10" s="38"/>
    </row>
    <row r="11" spans="1:19" x14ac:dyDescent="0.3">
      <c r="A11" s="37" t="s">
        <v>28</v>
      </c>
      <c r="B11" s="37"/>
      <c r="C11" s="37" t="s">
        <v>29</v>
      </c>
      <c r="D11" s="37"/>
      <c r="H11" s="38"/>
      <c r="I11" s="38"/>
      <c r="J11" s="38"/>
    </row>
    <row r="12" spans="1:19" x14ac:dyDescent="0.3">
      <c r="A12" s="4" t="s">
        <v>30</v>
      </c>
      <c r="B12" s="13" t="s">
        <v>31</v>
      </c>
      <c r="C12" s="4" t="s">
        <v>30</v>
      </c>
      <c r="D12" s="13" t="s">
        <v>31</v>
      </c>
      <c r="H12" s="43" t="s">
        <v>62</v>
      </c>
      <c r="I12" s="49" t="s">
        <v>39</v>
      </c>
      <c r="J12" s="49"/>
      <c r="K12" s="49" t="s">
        <v>40</v>
      </c>
      <c r="L12" s="49"/>
      <c r="M12" s="49" t="s">
        <v>41</v>
      </c>
      <c r="N12" s="49"/>
      <c r="O12" s="49" t="s">
        <v>42</v>
      </c>
      <c r="P12" s="49"/>
    </row>
    <row r="13" spans="1:19" x14ac:dyDescent="0.3">
      <c r="A13" s="15">
        <v>25</v>
      </c>
      <c r="B13" s="16">
        <v>25</v>
      </c>
      <c r="C13" s="15">
        <v>25</v>
      </c>
      <c r="D13" s="16">
        <v>25</v>
      </c>
      <c r="H13" s="50"/>
      <c r="I13" s="21" t="s">
        <v>66</v>
      </c>
      <c r="J13" s="20" t="s">
        <v>67</v>
      </c>
      <c r="K13" s="21" t="s">
        <v>66</v>
      </c>
      <c r="L13" s="20" t="s">
        <v>67</v>
      </c>
      <c r="M13" s="21" t="s">
        <v>66</v>
      </c>
      <c r="N13" s="20" t="s">
        <v>67</v>
      </c>
      <c r="O13" s="21" t="s">
        <v>66</v>
      </c>
      <c r="P13" s="20" t="s">
        <v>67</v>
      </c>
      <c r="R13" s="37" t="s">
        <v>69</v>
      </c>
      <c r="S13" s="37"/>
    </row>
    <row r="14" spans="1:19" x14ac:dyDescent="0.3">
      <c r="A14" s="15">
        <v>60</v>
      </c>
      <c r="B14" s="16">
        <v>60</v>
      </c>
      <c r="C14" s="15">
        <v>60</v>
      </c>
      <c r="D14" s="17" t="s">
        <v>36</v>
      </c>
      <c r="H14" s="11">
        <v>1</v>
      </c>
      <c r="I14" s="2">
        <v>0.5</v>
      </c>
      <c r="J14" s="2"/>
      <c r="K14" s="2">
        <v>0.33</v>
      </c>
      <c r="L14" s="2">
        <f>K14</f>
        <v>0.33</v>
      </c>
      <c r="M14" s="2">
        <v>0.25</v>
      </c>
      <c r="N14" s="2"/>
      <c r="O14" s="2">
        <v>0.1</v>
      </c>
      <c r="P14" s="2"/>
      <c r="R14" s="1">
        <v>1</v>
      </c>
      <c r="S14" s="1" t="s">
        <v>74</v>
      </c>
    </row>
    <row r="15" spans="1:19" x14ac:dyDescent="0.3">
      <c r="A15" s="17" t="s">
        <v>36</v>
      </c>
      <c r="B15" s="16">
        <v>95</v>
      </c>
      <c r="C15" s="15">
        <v>95</v>
      </c>
      <c r="D15" s="17" t="s">
        <v>36</v>
      </c>
      <c r="H15" s="11">
        <v>2</v>
      </c>
      <c r="I15" s="2">
        <v>0.5</v>
      </c>
      <c r="J15" s="5">
        <f>I15</f>
        <v>0.5</v>
      </c>
      <c r="K15" s="2">
        <v>0.33</v>
      </c>
      <c r="L15" s="5">
        <f>K15</f>
        <v>0.33</v>
      </c>
      <c r="M15" s="2">
        <v>0.25</v>
      </c>
      <c r="N15" s="5">
        <f>M15</f>
        <v>0.25</v>
      </c>
      <c r="O15" s="2">
        <v>0.1</v>
      </c>
      <c r="P15" s="5">
        <f>O15</f>
        <v>0.1</v>
      </c>
      <c r="R15" s="1">
        <v>2</v>
      </c>
      <c r="S15" s="1" t="s">
        <v>75</v>
      </c>
    </row>
    <row r="16" spans="1:19" x14ac:dyDescent="0.3">
      <c r="A16" s="17" t="s">
        <v>36</v>
      </c>
      <c r="B16" s="16">
        <v>130</v>
      </c>
      <c r="C16" s="15">
        <v>125</v>
      </c>
      <c r="D16" s="17" t="s">
        <v>36</v>
      </c>
      <c r="H16" s="11">
        <v>3</v>
      </c>
      <c r="I16" s="2">
        <v>0</v>
      </c>
      <c r="J16" s="5">
        <f t="shared" ref="J16" si="1">I16+J15</f>
        <v>0.5</v>
      </c>
      <c r="K16" s="2">
        <v>0.34</v>
      </c>
      <c r="L16" s="5">
        <f t="shared" ref="L16" si="2">K16+L15</f>
        <v>0.67</v>
      </c>
      <c r="M16" s="2">
        <v>0.5</v>
      </c>
      <c r="N16" s="5">
        <f t="shared" ref="N16" si="3">M16+N15</f>
        <v>0.75</v>
      </c>
      <c r="O16" s="2">
        <v>0.8</v>
      </c>
      <c r="P16" s="5">
        <f t="shared" ref="P16" si="4">O16+P15</f>
        <v>0.9</v>
      </c>
      <c r="R16" s="1">
        <v>3</v>
      </c>
      <c r="S16" s="1" t="s">
        <v>76</v>
      </c>
    </row>
    <row r="17" spans="1:19" x14ac:dyDescent="0.3">
      <c r="H17" s="24"/>
      <c r="I17" s="12"/>
      <c r="J17" s="12"/>
      <c r="K17" s="12"/>
      <c r="L17" s="12"/>
      <c r="M17" s="12"/>
      <c r="N17" s="12"/>
      <c r="O17" s="12"/>
      <c r="P17" s="12"/>
      <c r="R17" s="12"/>
      <c r="S17" s="23"/>
    </row>
    <row r="18" spans="1:19" x14ac:dyDescent="0.3">
      <c r="A18" s="43" t="s">
        <v>38</v>
      </c>
      <c r="B18" s="43"/>
      <c r="C18" s="43"/>
      <c r="H18" s="38" t="s">
        <v>77</v>
      </c>
      <c r="I18" s="38"/>
      <c r="J18" s="38"/>
    </row>
    <row r="19" spans="1:19" x14ac:dyDescent="0.3">
      <c r="A19" s="2"/>
      <c r="B19" s="2" t="s">
        <v>39</v>
      </c>
      <c r="C19" s="2" t="s">
        <v>40</v>
      </c>
      <c r="D19" s="17" t="s">
        <v>41</v>
      </c>
      <c r="E19" s="2" t="s">
        <v>42</v>
      </c>
      <c r="H19" s="38"/>
      <c r="I19" s="38"/>
      <c r="J19" s="38"/>
    </row>
    <row r="20" spans="1:19" x14ac:dyDescent="0.3">
      <c r="A20" s="3" t="s">
        <v>28</v>
      </c>
      <c r="B20" s="3">
        <v>1</v>
      </c>
      <c r="C20" s="3">
        <v>1</v>
      </c>
      <c r="D20" s="3">
        <v>1</v>
      </c>
      <c r="E20" s="3">
        <v>0.5</v>
      </c>
      <c r="H20" s="43" t="s">
        <v>62</v>
      </c>
      <c r="I20" s="49" t="s">
        <v>39</v>
      </c>
      <c r="J20" s="49"/>
      <c r="K20" s="49" t="s">
        <v>40</v>
      </c>
      <c r="L20" s="49"/>
      <c r="M20" s="49" t="s">
        <v>41</v>
      </c>
      <c r="N20" s="49"/>
      <c r="O20" s="49" t="s">
        <v>42</v>
      </c>
      <c r="P20" s="49"/>
    </row>
    <row r="21" spans="1:19" x14ac:dyDescent="0.3">
      <c r="A21" s="18" t="s">
        <v>29</v>
      </c>
      <c r="B21" s="18">
        <v>1</v>
      </c>
      <c r="C21" s="18">
        <v>0.75</v>
      </c>
      <c r="D21" s="18">
        <v>0.25</v>
      </c>
      <c r="E21" s="18">
        <v>0.1</v>
      </c>
      <c r="H21" s="50"/>
      <c r="I21" s="21" t="s">
        <v>66</v>
      </c>
      <c r="J21" s="20" t="s">
        <v>67</v>
      </c>
      <c r="K21" s="21" t="s">
        <v>66</v>
      </c>
      <c r="L21" s="20" t="s">
        <v>67</v>
      </c>
      <c r="M21" s="21" t="s">
        <v>66</v>
      </c>
      <c r="N21" s="20" t="s">
        <v>67</v>
      </c>
      <c r="O21" s="21" t="s">
        <v>66</v>
      </c>
      <c r="P21" s="20" t="s">
        <v>67</v>
      </c>
      <c r="R21" s="37" t="s">
        <v>78</v>
      </c>
      <c r="S21" s="37"/>
    </row>
    <row r="22" spans="1:19" x14ac:dyDescent="0.3">
      <c r="H22" s="11">
        <v>1</v>
      </c>
      <c r="I22" s="2">
        <v>0.34</v>
      </c>
      <c r="J22" s="2"/>
      <c r="K22" s="2">
        <v>0.25</v>
      </c>
      <c r="L22" s="2"/>
      <c r="M22" s="2">
        <v>0.2</v>
      </c>
      <c r="N22" s="2"/>
      <c r="O22" s="2">
        <v>0.1</v>
      </c>
      <c r="P22" s="2"/>
      <c r="R22" s="1">
        <v>1</v>
      </c>
      <c r="S22" s="1" t="s">
        <v>79</v>
      </c>
    </row>
    <row r="23" spans="1:19" x14ac:dyDescent="0.3">
      <c r="A23" s="37" t="s">
        <v>43</v>
      </c>
      <c r="B23" s="37"/>
      <c r="C23" s="37"/>
      <c r="H23" s="11">
        <v>2</v>
      </c>
      <c r="I23" s="2">
        <v>0.33</v>
      </c>
      <c r="J23" s="5">
        <f>I23</f>
        <v>0.33</v>
      </c>
      <c r="K23" s="2">
        <v>0.25</v>
      </c>
      <c r="L23" s="5">
        <f>K23</f>
        <v>0.25</v>
      </c>
      <c r="M23" s="2">
        <v>0.2</v>
      </c>
      <c r="N23" s="5">
        <f>M23</f>
        <v>0.2</v>
      </c>
      <c r="O23" s="2">
        <v>0.1</v>
      </c>
      <c r="P23" s="5">
        <f>O23</f>
        <v>0.1</v>
      </c>
      <c r="R23" s="1">
        <v>2</v>
      </c>
      <c r="S23" s="1" t="s">
        <v>80</v>
      </c>
    </row>
    <row r="24" spans="1:19" x14ac:dyDescent="0.3">
      <c r="A24" s="1" t="s">
        <v>50</v>
      </c>
      <c r="B24" s="51" t="s">
        <v>28</v>
      </c>
      <c r="C24" s="51"/>
      <c r="D24" s="52" t="s">
        <v>29</v>
      </c>
      <c r="E24" s="52"/>
      <c r="H24" s="11">
        <v>3</v>
      </c>
      <c r="I24" s="2">
        <v>0</v>
      </c>
      <c r="J24" s="5">
        <f t="shared" ref="J24:J25" si="5">I24+J23</f>
        <v>0.33</v>
      </c>
      <c r="K24" s="2">
        <v>0.25</v>
      </c>
      <c r="L24" s="5">
        <f t="shared" ref="L24:L25" si="6">K24+L23</f>
        <v>0.5</v>
      </c>
      <c r="M24" s="2">
        <v>0.4</v>
      </c>
      <c r="N24" s="5">
        <f t="shared" ref="N24:N25" si="7">M24+N23</f>
        <v>0.60000000000000009</v>
      </c>
      <c r="O24" s="2">
        <v>0.7</v>
      </c>
      <c r="P24" s="5">
        <f t="shared" ref="P24:P25" si="8">O24+P23</f>
        <v>0.79999999999999993</v>
      </c>
      <c r="R24" s="1">
        <v>3</v>
      </c>
      <c r="S24" s="1" t="s">
        <v>81</v>
      </c>
    </row>
    <row r="25" spans="1:19" x14ac:dyDescent="0.3">
      <c r="A25" s="1" t="s">
        <v>44</v>
      </c>
      <c r="B25" s="1">
        <v>0.25</v>
      </c>
      <c r="C25" s="3">
        <f>B25</f>
        <v>0.25</v>
      </c>
      <c r="D25" s="1">
        <v>0.4</v>
      </c>
      <c r="E25" s="18">
        <f>D25</f>
        <v>0.4</v>
      </c>
      <c r="H25" s="17">
        <v>4</v>
      </c>
      <c r="I25" s="1">
        <v>0.33</v>
      </c>
      <c r="J25" s="5">
        <f t="shared" si="5"/>
        <v>0.66</v>
      </c>
      <c r="K25" s="2">
        <v>0.25</v>
      </c>
      <c r="L25" s="5">
        <f t="shared" si="6"/>
        <v>0.75</v>
      </c>
      <c r="M25" s="2">
        <v>0.2</v>
      </c>
      <c r="N25" s="5">
        <f t="shared" si="7"/>
        <v>0.8</v>
      </c>
      <c r="O25" s="2">
        <v>0.1</v>
      </c>
      <c r="P25" s="5">
        <f t="shared" si="8"/>
        <v>0.89999999999999991</v>
      </c>
      <c r="R25" s="2">
        <v>4</v>
      </c>
      <c r="S25" s="1" t="s">
        <v>82</v>
      </c>
    </row>
    <row r="26" spans="1:19" x14ac:dyDescent="0.3">
      <c r="A26" s="1" t="s">
        <v>45</v>
      </c>
      <c r="B26" s="1">
        <v>0.2</v>
      </c>
      <c r="C26" s="3">
        <f>C25+B26</f>
        <v>0.45</v>
      </c>
      <c r="D26" s="1">
        <v>0.3</v>
      </c>
      <c r="E26" s="18">
        <f>E25+D26</f>
        <v>0.7</v>
      </c>
    </row>
    <row r="27" spans="1:19" x14ac:dyDescent="0.3">
      <c r="A27" s="1" t="s">
        <v>46</v>
      </c>
      <c r="B27" s="1">
        <v>0.15</v>
      </c>
      <c r="C27" s="3">
        <f t="shared" ref="C27:C30" si="9">C26+B27</f>
        <v>0.6</v>
      </c>
      <c r="D27" s="1">
        <v>0.3</v>
      </c>
      <c r="E27" s="2">
        <f t="shared" ref="E27" si="10">E26+D27</f>
        <v>1</v>
      </c>
      <c r="H27" s="38" t="s">
        <v>83</v>
      </c>
      <c r="I27" s="38"/>
      <c r="J27" s="38"/>
    </row>
    <row r="28" spans="1:19" x14ac:dyDescent="0.3">
      <c r="A28" s="1" t="s">
        <v>47</v>
      </c>
      <c r="B28" s="1">
        <v>0.2</v>
      </c>
      <c r="C28" s="3">
        <f t="shared" si="9"/>
        <v>0.8</v>
      </c>
      <c r="D28" s="1" t="s">
        <v>36</v>
      </c>
      <c r="E28" s="1" t="s">
        <v>36</v>
      </c>
      <c r="H28" s="38"/>
      <c r="I28" s="38"/>
      <c r="J28" s="38"/>
    </row>
    <row r="29" spans="1:19" x14ac:dyDescent="0.3">
      <c r="A29" s="1" t="s">
        <v>48</v>
      </c>
      <c r="B29" s="1">
        <v>0.15</v>
      </c>
      <c r="C29" s="3">
        <f t="shared" si="9"/>
        <v>0.95000000000000007</v>
      </c>
      <c r="D29" s="1" t="s">
        <v>36</v>
      </c>
      <c r="E29" s="1" t="s">
        <v>36</v>
      </c>
      <c r="H29" s="19" t="s">
        <v>62</v>
      </c>
      <c r="I29" s="21" t="s">
        <v>66</v>
      </c>
      <c r="J29" s="20" t="s">
        <v>67</v>
      </c>
      <c r="R29" s="37" t="s">
        <v>84</v>
      </c>
      <c r="S29" s="37"/>
    </row>
    <row r="30" spans="1:19" x14ac:dyDescent="0.3">
      <c r="A30" s="1" t="s">
        <v>49</v>
      </c>
      <c r="B30" s="1">
        <v>0.05</v>
      </c>
      <c r="C30" s="1">
        <f t="shared" si="9"/>
        <v>1</v>
      </c>
      <c r="D30" s="1" t="s">
        <v>36</v>
      </c>
      <c r="E30" s="1" t="s">
        <v>36</v>
      </c>
      <c r="H30" s="11">
        <v>1</v>
      </c>
      <c r="I30" s="2">
        <v>0.34</v>
      </c>
      <c r="J30" s="2"/>
      <c r="R30" s="1">
        <v>1</v>
      </c>
      <c r="S30" s="1" t="s">
        <v>85</v>
      </c>
    </row>
    <row r="31" spans="1:19" x14ac:dyDescent="0.3">
      <c r="H31" s="11">
        <v>2</v>
      </c>
      <c r="I31" s="2">
        <v>0.33</v>
      </c>
      <c r="J31" s="5">
        <f>I31</f>
        <v>0.33</v>
      </c>
      <c r="R31" s="1">
        <v>2</v>
      </c>
      <c r="S31" s="1" t="s">
        <v>86</v>
      </c>
    </row>
    <row r="32" spans="1:19" x14ac:dyDescent="0.3">
      <c r="A32" s="37" t="s">
        <v>52</v>
      </c>
      <c r="B32" s="37"/>
      <c r="C32" s="37"/>
      <c r="D32" s="37"/>
      <c r="H32" s="11">
        <v>3</v>
      </c>
      <c r="I32" s="2">
        <v>0.33</v>
      </c>
      <c r="J32" s="5">
        <f t="shared" ref="J32" si="11">I32+J31</f>
        <v>0.66</v>
      </c>
      <c r="R32" s="1">
        <v>3</v>
      </c>
      <c r="S32" s="1" t="s">
        <v>87</v>
      </c>
    </row>
    <row r="33" spans="1:19" x14ac:dyDescent="0.3">
      <c r="A33" s="2"/>
      <c r="B33" s="2" t="s">
        <v>39</v>
      </c>
      <c r="C33" s="2" t="s">
        <v>40</v>
      </c>
      <c r="D33" s="17" t="s">
        <v>41</v>
      </c>
      <c r="E33" s="2" t="s">
        <v>42</v>
      </c>
    </row>
    <row r="34" spans="1:19" x14ac:dyDescent="0.3">
      <c r="A34" s="3" t="s">
        <v>28</v>
      </c>
      <c r="B34" s="3">
        <v>1</v>
      </c>
      <c r="C34" s="3">
        <v>0.75</v>
      </c>
      <c r="D34" s="3">
        <v>0.25</v>
      </c>
      <c r="E34" s="3">
        <v>0.1</v>
      </c>
      <c r="H34" s="38" t="s">
        <v>88</v>
      </c>
      <c r="I34" s="38"/>
      <c r="J34" s="38"/>
    </row>
    <row r="35" spans="1:19" x14ac:dyDescent="0.3">
      <c r="A35" s="18" t="s">
        <v>29</v>
      </c>
      <c r="B35" s="18">
        <v>1</v>
      </c>
      <c r="C35" s="18">
        <v>1</v>
      </c>
      <c r="D35" s="18">
        <v>1</v>
      </c>
      <c r="E35" s="18">
        <v>1</v>
      </c>
      <c r="H35" s="38"/>
      <c r="I35" s="38"/>
      <c r="J35" s="38"/>
    </row>
    <row r="36" spans="1:19" x14ac:dyDescent="0.3">
      <c r="H36" s="19" t="s">
        <v>62</v>
      </c>
      <c r="I36" s="21" t="s">
        <v>66</v>
      </c>
      <c r="J36" s="20" t="s">
        <v>67</v>
      </c>
      <c r="R36" s="37" t="s">
        <v>89</v>
      </c>
      <c r="S36" s="37"/>
    </row>
    <row r="37" spans="1:19" x14ac:dyDescent="0.3">
      <c r="G37" s="22"/>
      <c r="H37" s="11">
        <v>1</v>
      </c>
      <c r="I37" s="2">
        <v>0.5</v>
      </c>
      <c r="J37" s="2"/>
      <c r="R37" s="1">
        <v>1</v>
      </c>
      <c r="S37" s="1" t="s">
        <v>91</v>
      </c>
    </row>
    <row r="38" spans="1:19" x14ac:dyDescent="0.3">
      <c r="G38" s="23"/>
      <c r="H38" s="11">
        <v>2</v>
      </c>
      <c r="I38" s="2">
        <v>0.5</v>
      </c>
      <c r="J38" s="5">
        <f>I38</f>
        <v>0.5</v>
      </c>
      <c r="R38" s="1">
        <v>2</v>
      </c>
      <c r="S38" s="1" t="s">
        <v>92</v>
      </c>
    </row>
    <row r="39" spans="1:19" x14ac:dyDescent="0.3">
      <c r="G39" s="23"/>
    </row>
    <row r="40" spans="1:19" x14ac:dyDescent="0.3">
      <c r="G40" s="23"/>
      <c r="H40" s="35" t="s">
        <v>94</v>
      </c>
      <c r="I40" s="48"/>
      <c r="J40" s="36"/>
      <c r="R40" s="35" t="s">
        <v>90</v>
      </c>
      <c r="S40" s="36"/>
    </row>
    <row r="41" spans="1:19" x14ac:dyDescent="0.3">
      <c r="H41" s="11">
        <v>1</v>
      </c>
      <c r="I41" s="2">
        <v>1</v>
      </c>
      <c r="J41" s="2">
        <v>1</v>
      </c>
      <c r="R41" s="1">
        <v>1</v>
      </c>
      <c r="S41" s="1" t="s">
        <v>93</v>
      </c>
    </row>
    <row r="43" spans="1:19" x14ac:dyDescent="0.3">
      <c r="H43" s="35" t="s">
        <v>51</v>
      </c>
      <c r="I43" s="48"/>
      <c r="J43" s="36"/>
    </row>
    <row r="44" spans="1:19" x14ac:dyDescent="0.3">
      <c r="H44" s="1" t="s">
        <v>56</v>
      </c>
      <c r="I44" s="49" t="s">
        <v>39</v>
      </c>
      <c r="J44" s="49"/>
      <c r="K44" s="49" t="s">
        <v>40</v>
      </c>
      <c r="L44" s="49"/>
      <c r="M44" s="49" t="s">
        <v>41</v>
      </c>
      <c r="N44" s="49"/>
      <c r="O44" s="49" t="s">
        <v>42</v>
      </c>
      <c r="P44" s="49"/>
      <c r="R44" s="37" t="s">
        <v>57</v>
      </c>
      <c r="S44" s="37"/>
    </row>
    <row r="45" spans="1:19" x14ac:dyDescent="0.3">
      <c r="H45" s="1" t="s">
        <v>54</v>
      </c>
      <c r="I45" s="2">
        <v>0</v>
      </c>
      <c r="J45" s="6">
        <f>I45</f>
        <v>0</v>
      </c>
      <c r="K45" s="2">
        <v>0.1</v>
      </c>
      <c r="L45" s="6">
        <f>K45</f>
        <v>0.1</v>
      </c>
      <c r="M45" s="2">
        <v>0.25</v>
      </c>
      <c r="N45" s="6">
        <f>M45</f>
        <v>0.25</v>
      </c>
      <c r="O45" s="2">
        <v>0.5</v>
      </c>
      <c r="P45" s="6">
        <f>O45</f>
        <v>0.5</v>
      </c>
      <c r="R45" s="1" t="s">
        <v>54</v>
      </c>
      <c r="S45" s="1" t="s">
        <v>59</v>
      </c>
    </row>
    <row r="46" spans="1:19" x14ac:dyDescent="0.3">
      <c r="H46" s="1" t="s">
        <v>55</v>
      </c>
      <c r="I46" s="2">
        <v>0.2</v>
      </c>
      <c r="J46" s="6">
        <f>I46+J45</f>
        <v>0.2</v>
      </c>
      <c r="K46" s="2">
        <v>0.4</v>
      </c>
      <c r="L46" s="6">
        <f>L45+K46</f>
        <v>0.5</v>
      </c>
      <c r="M46" s="2">
        <v>0.5</v>
      </c>
      <c r="N46" s="6">
        <f>N45+M46</f>
        <v>0.75</v>
      </c>
      <c r="O46" s="2">
        <v>0.5</v>
      </c>
      <c r="P46" s="6">
        <f>P45+O46</f>
        <v>1</v>
      </c>
      <c r="R46" s="1" t="s">
        <v>55</v>
      </c>
      <c r="S46" s="1" t="s">
        <v>60</v>
      </c>
    </row>
    <row r="47" spans="1:19" x14ac:dyDescent="0.3">
      <c r="H47" s="1" t="s">
        <v>53</v>
      </c>
      <c r="I47" s="2">
        <v>0.8</v>
      </c>
      <c r="J47" s="2">
        <f>I47+J46</f>
        <v>1</v>
      </c>
      <c r="K47" s="2">
        <v>0.5</v>
      </c>
      <c r="L47" s="2">
        <f t="shared" ref="L47" si="12">L46+K47</f>
        <v>1</v>
      </c>
      <c r="M47" s="2">
        <v>0.25</v>
      </c>
      <c r="N47" s="2">
        <f t="shared" ref="N47" si="13">N46+M47</f>
        <v>1</v>
      </c>
      <c r="O47" s="2">
        <v>0</v>
      </c>
      <c r="P47" s="2">
        <f t="shared" ref="P47" si="14">P46+O47</f>
        <v>1</v>
      </c>
      <c r="R47" s="1" t="s">
        <v>53</v>
      </c>
      <c r="S47" s="1" t="s">
        <v>58</v>
      </c>
    </row>
  </sheetData>
  <mergeCells count="47">
    <mergeCell ref="A11:B11"/>
    <mergeCell ref="C11:D11"/>
    <mergeCell ref="A1:D1"/>
    <mergeCell ref="E1:E2"/>
    <mergeCell ref="F1:F2"/>
    <mergeCell ref="A6:B6"/>
    <mergeCell ref="C6:D6"/>
    <mergeCell ref="A5:B5"/>
    <mergeCell ref="A10:B10"/>
    <mergeCell ref="O44:P44"/>
    <mergeCell ref="R44:S44"/>
    <mergeCell ref="A18:C18"/>
    <mergeCell ref="A23:C23"/>
    <mergeCell ref="B24:C24"/>
    <mergeCell ref="D24:E24"/>
    <mergeCell ref="A32:D32"/>
    <mergeCell ref="O20:P20"/>
    <mergeCell ref="R21:S21"/>
    <mergeCell ref="R40:S40"/>
    <mergeCell ref="R29:S29"/>
    <mergeCell ref="R36:S36"/>
    <mergeCell ref="H1:J2"/>
    <mergeCell ref="I44:J44"/>
    <mergeCell ref="K44:L44"/>
    <mergeCell ref="H43:J43"/>
    <mergeCell ref="M44:N44"/>
    <mergeCell ref="I3:J3"/>
    <mergeCell ref="K3:L3"/>
    <mergeCell ref="M3:N3"/>
    <mergeCell ref="H20:H21"/>
    <mergeCell ref="I20:J20"/>
    <mergeCell ref="K20:L20"/>
    <mergeCell ref="M20:N20"/>
    <mergeCell ref="H40:J40"/>
    <mergeCell ref="H27:J28"/>
    <mergeCell ref="H34:J35"/>
    <mergeCell ref="O3:P3"/>
    <mergeCell ref="H3:H4"/>
    <mergeCell ref="R4:S4"/>
    <mergeCell ref="R13:S13"/>
    <mergeCell ref="H18:J19"/>
    <mergeCell ref="H10:J11"/>
    <mergeCell ref="H12:H13"/>
    <mergeCell ref="I12:J12"/>
    <mergeCell ref="K12:L12"/>
    <mergeCell ref="M12:N12"/>
    <mergeCell ref="O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Core</vt:lpstr>
      <vt:lpstr>UAS</vt:lpstr>
      <vt:lpstr>Sheet7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2014-06-17T15:24:13Z</dcterms:created>
  <dcterms:modified xsi:type="dcterms:W3CDTF">2014-06-30T17:29:12Z</dcterms:modified>
</cp:coreProperties>
</file>