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3020" yWindow="0" windowWidth="25600" windowHeight="160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L11" i="2"/>
  <c r="M11" i="2"/>
  <c r="M28" i="2"/>
  <c r="P27" i="2"/>
  <c r="M27" i="2"/>
  <c r="P24" i="2"/>
  <c r="M24" i="2"/>
  <c r="P17" i="2"/>
  <c r="M17" i="2"/>
  <c r="P15" i="2"/>
  <c r="M15" i="2"/>
  <c r="P12" i="2"/>
  <c r="M12" i="2"/>
  <c r="P10" i="2"/>
  <c r="M10" i="2"/>
  <c r="L4" i="2"/>
  <c r="L5" i="2"/>
  <c r="L6" i="2"/>
  <c r="L7" i="2"/>
  <c r="L8" i="2"/>
  <c r="L9" i="2"/>
  <c r="L10" i="2"/>
  <c r="L12" i="2"/>
  <c r="L14" i="2"/>
  <c r="L15" i="2"/>
  <c r="L17" i="2"/>
  <c r="L19" i="2"/>
  <c r="L20" i="2"/>
  <c r="L21" i="2"/>
  <c r="L22" i="2"/>
  <c r="L23" i="2"/>
  <c r="L24" i="2"/>
  <c r="L26" i="2"/>
  <c r="L27" i="2"/>
  <c r="L3" i="2"/>
  <c r="K4" i="2"/>
  <c r="K5" i="2"/>
  <c r="K6" i="2"/>
  <c r="K7" i="2"/>
  <c r="K8" i="2"/>
  <c r="K9" i="2"/>
  <c r="K10" i="2"/>
  <c r="K12" i="2"/>
  <c r="K14" i="2"/>
  <c r="K15" i="2"/>
  <c r="K17" i="2"/>
  <c r="K19" i="2"/>
  <c r="K20" i="2"/>
  <c r="K21" i="2"/>
  <c r="K22" i="2"/>
  <c r="K23" i="2"/>
  <c r="K24" i="2"/>
  <c r="K26" i="2"/>
  <c r="K27" i="2"/>
  <c r="K3" i="2"/>
  <c r="R36" i="1"/>
  <c r="S36" i="1"/>
  <c r="R38" i="1"/>
  <c r="S38" i="1"/>
  <c r="R45" i="1"/>
  <c r="S45" i="1"/>
  <c r="R48" i="1"/>
  <c r="S48" i="1"/>
  <c r="M48" i="1"/>
  <c r="M47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3" i="1"/>
  <c r="Q33" i="1"/>
  <c r="P35" i="1"/>
  <c r="Q35" i="1"/>
  <c r="P36" i="1"/>
  <c r="Q36" i="1"/>
  <c r="P38" i="1"/>
  <c r="Q38" i="1"/>
  <c r="P40" i="1"/>
  <c r="Q40" i="1"/>
  <c r="P41" i="1"/>
  <c r="Q41" i="1"/>
  <c r="P42" i="1"/>
  <c r="Q42" i="1"/>
  <c r="P43" i="1"/>
  <c r="Q43" i="1"/>
  <c r="P44" i="1"/>
  <c r="Q44" i="1"/>
  <c r="P45" i="1"/>
  <c r="Q45" i="1"/>
  <c r="P47" i="1"/>
  <c r="Q47" i="1"/>
  <c r="P48" i="1"/>
  <c r="Q48" i="1"/>
</calcChain>
</file>

<file path=xl/sharedStrings.xml><?xml version="1.0" encoding="utf-8"?>
<sst xmlns="http://schemas.openxmlformats.org/spreadsheetml/2006/main" count="281" uniqueCount="29">
  <si>
    <t>pKU7017</t>
  </si>
  <si>
    <t>Manual</t>
  </si>
  <si>
    <t>gene</t>
  </si>
  <si>
    <t>.</t>
  </si>
  <si>
    <t>-</t>
  </si>
  <si>
    <t>Name=A</t>
  </si>
  <si>
    <t>Name=B</t>
  </si>
  <si>
    <t>+</t>
  </si>
  <si>
    <t>Name=D</t>
  </si>
  <si>
    <t>Name=E</t>
  </si>
  <si>
    <t>Name=F</t>
  </si>
  <si>
    <t>Name=H</t>
  </si>
  <si>
    <t>Name=J</t>
  </si>
  <si>
    <t>Name=K</t>
  </si>
  <si>
    <t>Name=L</t>
  </si>
  <si>
    <t>Name=M</t>
  </si>
  <si>
    <t>Name=N</t>
  </si>
  <si>
    <t>Name=Q</t>
  </si>
  <si>
    <t>Name=S</t>
  </si>
  <si>
    <t>Name=T</t>
  </si>
  <si>
    <t>Name=U</t>
  </si>
  <si>
    <t>Name=V</t>
  </si>
  <si>
    <t>Name=W</t>
  </si>
  <si>
    <t>Name=X</t>
  </si>
  <si>
    <t>Name=Y</t>
  </si>
  <si>
    <t>Name=Z</t>
  </si>
  <si>
    <t>AMPJ01000097.1</t>
  </si>
  <si>
    <t>gb2gtf</t>
  </si>
  <si>
    <t>pos in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</si>
</sst>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4" fillId="0" borderId="0" xfId="0" applyFont="1"/>
    <xf numFmtId="0" fontId="3" fillId="0" borderId="0" xfId="0" applyFont="1"/>
    <xf numFmtId="0" fontId="5" fillId="0" borderId="0" xfId="0" applyFont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S48"/>
  <sheetViews>
    <sheetView topLeftCell="A20" workbookViewId="0">
      <selection activeCell="P24" sqref="P24:Q48"/>
    </sheetView>
  </sheetViews>
  <sheetFormatPr baseColWidth="10" defaultRowHeight="15" x14ac:dyDescent="0"/>
  <sheetData>
    <row r="24" spans="1:17">
      <c r="A24" t="s">
        <v>0</v>
      </c>
      <c r="B24" t="s">
        <v>1</v>
      </c>
      <c r="C24" t="s">
        <v>2</v>
      </c>
      <c r="D24">
        <v>7188</v>
      </c>
      <c r="E24">
        <v>8069</v>
      </c>
      <c r="F24">
        <v>2140</v>
      </c>
      <c r="G24">
        <f>D24-F24</f>
        <v>5048</v>
      </c>
      <c r="H24">
        <f>E24-F24</f>
        <v>5929</v>
      </c>
      <c r="I24" t="s">
        <v>3</v>
      </c>
      <c r="J24" t="s">
        <v>7</v>
      </c>
      <c r="K24" t="s">
        <v>3</v>
      </c>
      <c r="L24" t="s">
        <v>11</v>
      </c>
      <c r="P24">
        <v>0</v>
      </c>
      <c r="Q24">
        <f>P24+(E24-D24)</f>
        <v>881</v>
      </c>
    </row>
    <row r="25" spans="1:17">
      <c r="A25" t="s">
        <v>0</v>
      </c>
      <c r="B25" t="s">
        <v>1</v>
      </c>
      <c r="C25" t="s">
        <v>2</v>
      </c>
      <c r="D25">
        <v>8083</v>
      </c>
      <c r="E25">
        <v>9534</v>
      </c>
      <c r="F25">
        <v>2140</v>
      </c>
      <c r="G25">
        <f t="shared" ref="G25:G48" si="0">D25-F25</f>
        <v>5943</v>
      </c>
      <c r="H25">
        <f t="shared" ref="H25:H48" si="1">E25-F25</f>
        <v>7394</v>
      </c>
      <c r="I25" t="s">
        <v>3</v>
      </c>
      <c r="J25" t="s">
        <v>7</v>
      </c>
      <c r="K25" t="s">
        <v>3</v>
      </c>
      <c r="L25" t="s">
        <v>8</v>
      </c>
      <c r="P25">
        <f>Q24+D25-E24</f>
        <v>895</v>
      </c>
      <c r="Q25">
        <f>P25+(E25-D25)</f>
        <v>2346</v>
      </c>
    </row>
    <row r="26" spans="1:17">
      <c r="A26" t="s">
        <v>0</v>
      </c>
      <c r="B26" t="s">
        <v>1</v>
      </c>
      <c r="C26" t="s">
        <v>2</v>
      </c>
      <c r="D26">
        <v>9590</v>
      </c>
      <c r="E26">
        <v>11152</v>
      </c>
      <c r="F26">
        <v>2140</v>
      </c>
      <c r="G26">
        <f t="shared" si="0"/>
        <v>7450</v>
      </c>
      <c r="H26">
        <f t="shared" si="1"/>
        <v>9012</v>
      </c>
      <c r="I26" t="s">
        <v>3</v>
      </c>
      <c r="J26" t="s">
        <v>7</v>
      </c>
      <c r="K26" t="s">
        <v>3</v>
      </c>
      <c r="L26" t="s">
        <v>13</v>
      </c>
      <c r="P26">
        <f>Q25+D26-E25</f>
        <v>2402</v>
      </c>
      <c r="Q26">
        <f>P26+(E26-D26)</f>
        <v>3964</v>
      </c>
    </row>
    <row r="27" spans="1:17">
      <c r="A27" t="s">
        <v>0</v>
      </c>
      <c r="B27" t="s">
        <v>1</v>
      </c>
      <c r="C27" t="s">
        <v>2</v>
      </c>
      <c r="D27">
        <v>11192</v>
      </c>
      <c r="E27">
        <v>11410</v>
      </c>
      <c r="F27">
        <v>2140</v>
      </c>
      <c r="G27">
        <f t="shared" si="0"/>
        <v>9052</v>
      </c>
      <c r="H27">
        <f t="shared" si="1"/>
        <v>9270</v>
      </c>
      <c r="I27" t="s">
        <v>3</v>
      </c>
      <c r="J27" t="s">
        <v>7</v>
      </c>
      <c r="K27" t="s">
        <v>3</v>
      </c>
      <c r="L27" t="s">
        <v>19</v>
      </c>
      <c r="P27">
        <f>Q26+D27-E26</f>
        <v>4004</v>
      </c>
      <c r="Q27">
        <f>P27+(E27-D27)</f>
        <v>4222</v>
      </c>
    </row>
    <row r="28" spans="1:17">
      <c r="A28" t="s">
        <v>0</v>
      </c>
      <c r="B28" t="s">
        <v>1</v>
      </c>
      <c r="C28" t="s">
        <v>2</v>
      </c>
      <c r="D28">
        <v>11421</v>
      </c>
      <c r="E28">
        <v>12083</v>
      </c>
      <c r="F28">
        <v>2140</v>
      </c>
      <c r="G28">
        <f t="shared" si="0"/>
        <v>9281</v>
      </c>
      <c r="H28">
        <f t="shared" si="1"/>
        <v>9943</v>
      </c>
      <c r="I28" t="s">
        <v>3</v>
      </c>
      <c r="J28" t="s">
        <v>7</v>
      </c>
      <c r="K28" t="s">
        <v>3</v>
      </c>
      <c r="L28" t="s">
        <v>24</v>
      </c>
      <c r="P28">
        <f>Q27+D28-E27</f>
        <v>4233</v>
      </c>
      <c r="Q28">
        <f>P28+(E28-D28)</f>
        <v>4895</v>
      </c>
    </row>
    <row r="29" spans="1:17">
      <c r="A29" t="s">
        <v>0</v>
      </c>
      <c r="B29" t="s">
        <v>1</v>
      </c>
      <c r="C29" t="s">
        <v>2</v>
      </c>
      <c r="D29">
        <v>12212</v>
      </c>
      <c r="E29">
        <v>13717</v>
      </c>
      <c r="F29">
        <v>2140</v>
      </c>
      <c r="G29">
        <f t="shared" si="0"/>
        <v>10072</v>
      </c>
      <c r="H29">
        <f t="shared" si="1"/>
        <v>11577</v>
      </c>
      <c r="I29" t="s">
        <v>3</v>
      </c>
      <c r="J29" t="s">
        <v>7</v>
      </c>
      <c r="K29" t="s">
        <v>3</v>
      </c>
      <c r="L29" t="s">
        <v>9</v>
      </c>
      <c r="P29">
        <f>Q28+D29-E28</f>
        <v>5024</v>
      </c>
      <c r="Q29">
        <f>P29+(E29-D29)</f>
        <v>6529</v>
      </c>
    </row>
    <row r="30" spans="1:17">
      <c r="A30" t="s">
        <v>0</v>
      </c>
      <c r="B30" t="s">
        <v>1</v>
      </c>
      <c r="C30" t="s">
        <v>2</v>
      </c>
      <c r="D30">
        <v>13728</v>
      </c>
      <c r="E30">
        <v>15113</v>
      </c>
      <c r="F30">
        <v>2140</v>
      </c>
      <c r="G30">
        <f t="shared" si="0"/>
        <v>11588</v>
      </c>
      <c r="H30">
        <f t="shared" si="1"/>
        <v>12973</v>
      </c>
      <c r="I30" t="s">
        <v>3</v>
      </c>
      <c r="J30" t="s">
        <v>7</v>
      </c>
      <c r="K30" t="s">
        <v>3</v>
      </c>
      <c r="L30" t="s">
        <v>16</v>
      </c>
      <c r="P30">
        <f>Q29+D30-E29</f>
        <v>6540</v>
      </c>
      <c r="Q30">
        <f>P30+(E30-D30)</f>
        <v>7925</v>
      </c>
    </row>
    <row r="31" spans="1:17">
      <c r="A31" t="s">
        <v>0</v>
      </c>
      <c r="B31" t="s">
        <v>1</v>
      </c>
      <c r="C31" t="s">
        <v>2</v>
      </c>
      <c r="D31">
        <v>15100</v>
      </c>
      <c r="E31">
        <v>15570</v>
      </c>
      <c r="F31">
        <v>2140</v>
      </c>
      <c r="G31">
        <f t="shared" si="0"/>
        <v>12960</v>
      </c>
      <c r="H31">
        <f t="shared" si="1"/>
        <v>13430</v>
      </c>
      <c r="I31" t="s">
        <v>3</v>
      </c>
      <c r="J31" t="s">
        <v>7</v>
      </c>
      <c r="K31" t="s">
        <v>3</v>
      </c>
      <c r="L31" t="s">
        <v>23</v>
      </c>
      <c r="P31">
        <f>Q30+D31-E30</f>
        <v>7912</v>
      </c>
      <c r="Q31">
        <f>P31+(E31-D31)</f>
        <v>8382</v>
      </c>
    </row>
    <row r="32" spans="1:17">
      <c r="F32">
        <v>2140</v>
      </c>
      <c r="G32">
        <f t="shared" si="0"/>
        <v>-2140</v>
      </c>
      <c r="H32">
        <f t="shared" si="1"/>
        <v>-2140</v>
      </c>
    </row>
    <row r="33" spans="1:19">
      <c r="A33" t="s">
        <v>0</v>
      </c>
      <c r="B33" t="s">
        <v>1</v>
      </c>
      <c r="C33" t="s">
        <v>2</v>
      </c>
      <c r="D33">
        <v>21192</v>
      </c>
      <c r="E33">
        <v>24707</v>
      </c>
      <c r="F33">
        <v>2140</v>
      </c>
      <c r="G33">
        <f t="shared" si="0"/>
        <v>19052</v>
      </c>
      <c r="H33">
        <f t="shared" si="1"/>
        <v>22567</v>
      </c>
      <c r="I33" t="s">
        <v>3</v>
      </c>
      <c r="J33" t="s">
        <v>7</v>
      </c>
      <c r="K33" t="s">
        <v>3</v>
      </c>
      <c r="L33" s="1" t="s">
        <v>12</v>
      </c>
      <c r="P33">
        <f>Q31+250</f>
        <v>8632</v>
      </c>
      <c r="Q33">
        <f>P33+E33-D33</f>
        <v>12147</v>
      </c>
    </row>
    <row r="34" spans="1:19">
      <c r="F34">
        <v>2140</v>
      </c>
      <c r="G34">
        <f t="shared" si="0"/>
        <v>-2140</v>
      </c>
      <c r="H34">
        <f t="shared" si="1"/>
        <v>-2140</v>
      </c>
      <c r="L34" s="1"/>
    </row>
    <row r="35" spans="1:19">
      <c r="A35" t="s">
        <v>0</v>
      </c>
      <c r="B35" t="s">
        <v>1</v>
      </c>
      <c r="C35" t="s">
        <v>2</v>
      </c>
      <c r="D35">
        <v>19041</v>
      </c>
      <c r="E35">
        <v>19544</v>
      </c>
      <c r="F35">
        <v>2140</v>
      </c>
      <c r="G35">
        <f t="shared" si="0"/>
        <v>16901</v>
      </c>
      <c r="H35">
        <f t="shared" si="1"/>
        <v>17404</v>
      </c>
      <c r="I35" t="s">
        <v>3</v>
      </c>
      <c r="J35" t="s">
        <v>7</v>
      </c>
      <c r="K35" t="s">
        <v>3</v>
      </c>
      <c r="L35" s="1" t="s">
        <v>6</v>
      </c>
      <c r="P35">
        <f>Q33+250</f>
        <v>12397</v>
      </c>
      <c r="Q35">
        <f>P35+1406</f>
        <v>13803</v>
      </c>
    </row>
    <row r="36" spans="1:19">
      <c r="A36" t="s">
        <v>0</v>
      </c>
      <c r="B36" t="s">
        <v>1</v>
      </c>
      <c r="C36" t="s">
        <v>2</v>
      </c>
      <c r="D36">
        <v>19544</v>
      </c>
      <c r="E36">
        <v>20950</v>
      </c>
      <c r="F36">
        <v>2140</v>
      </c>
      <c r="G36">
        <f t="shared" si="0"/>
        <v>17404</v>
      </c>
      <c r="H36">
        <f t="shared" si="1"/>
        <v>18810</v>
      </c>
      <c r="I36" t="s">
        <v>3</v>
      </c>
      <c r="J36" t="s">
        <v>7</v>
      </c>
      <c r="K36" t="s">
        <v>3</v>
      </c>
      <c r="L36" s="1" t="s">
        <v>17</v>
      </c>
      <c r="P36">
        <f>Q35+D36-E35</f>
        <v>13803</v>
      </c>
      <c r="Q36">
        <f>P36+503</f>
        <v>14306</v>
      </c>
      <c r="R36">
        <f>Q36-P35</f>
        <v>1909</v>
      </c>
      <c r="S36">
        <f>E36-D35</f>
        <v>1909</v>
      </c>
    </row>
    <row r="37" spans="1:19">
      <c r="F37">
        <v>2140</v>
      </c>
      <c r="G37">
        <f t="shared" si="0"/>
        <v>-2140</v>
      </c>
      <c r="H37">
        <f t="shared" si="1"/>
        <v>-2140</v>
      </c>
      <c r="L37" s="1"/>
    </row>
    <row r="38" spans="1:19">
      <c r="A38" t="s">
        <v>0</v>
      </c>
      <c r="B38" t="s">
        <v>1</v>
      </c>
      <c r="C38" t="s">
        <v>2</v>
      </c>
      <c r="D38">
        <v>25084</v>
      </c>
      <c r="E38">
        <v>25614</v>
      </c>
      <c r="F38">
        <v>2140</v>
      </c>
      <c r="G38">
        <f t="shared" si="0"/>
        <v>22944</v>
      </c>
      <c r="H38">
        <f t="shared" si="1"/>
        <v>23474</v>
      </c>
      <c r="I38" t="s">
        <v>3</v>
      </c>
      <c r="J38" t="s">
        <v>7</v>
      </c>
      <c r="K38" t="s">
        <v>3</v>
      </c>
      <c r="L38" s="1" t="s">
        <v>10</v>
      </c>
      <c r="P38">
        <f>Q36+250</f>
        <v>14556</v>
      </c>
      <c r="Q38">
        <f>P38+E38-D38</f>
        <v>15086</v>
      </c>
      <c r="R38">
        <f>Q38-P38</f>
        <v>530</v>
      </c>
      <c r="S38">
        <f>E38-D38</f>
        <v>530</v>
      </c>
    </row>
    <row r="39" spans="1:19">
      <c r="F39">
        <v>2140</v>
      </c>
      <c r="G39">
        <f t="shared" si="0"/>
        <v>-2140</v>
      </c>
      <c r="H39">
        <f t="shared" si="1"/>
        <v>-2140</v>
      </c>
    </row>
    <row r="40" spans="1:19">
      <c r="A40" t="s">
        <v>0</v>
      </c>
      <c r="B40" t="s">
        <v>1</v>
      </c>
      <c r="C40" t="s">
        <v>2</v>
      </c>
      <c r="D40">
        <v>2140</v>
      </c>
      <c r="E40">
        <v>2964</v>
      </c>
      <c r="F40">
        <v>2140</v>
      </c>
      <c r="G40">
        <f t="shared" si="0"/>
        <v>0</v>
      </c>
      <c r="H40">
        <f t="shared" si="1"/>
        <v>824</v>
      </c>
      <c r="I40" t="s">
        <v>3</v>
      </c>
      <c r="J40" t="s">
        <v>7</v>
      </c>
      <c r="K40" t="s">
        <v>3</v>
      </c>
      <c r="L40" t="s">
        <v>20</v>
      </c>
      <c r="P40">
        <f>Q38+250</f>
        <v>15336</v>
      </c>
      <c r="Q40">
        <f>P40+E40-D40</f>
        <v>16160</v>
      </c>
    </row>
    <row r="41" spans="1:19">
      <c r="A41" t="s">
        <v>0</v>
      </c>
      <c r="B41" t="s">
        <v>1</v>
      </c>
      <c r="C41" t="s">
        <v>2</v>
      </c>
      <c r="D41">
        <v>2995</v>
      </c>
      <c r="E41">
        <v>4197</v>
      </c>
      <c r="F41">
        <v>2140</v>
      </c>
      <c r="G41">
        <f t="shared" si="0"/>
        <v>855</v>
      </c>
      <c r="H41">
        <f t="shared" si="1"/>
        <v>2057</v>
      </c>
      <c r="I41" t="s">
        <v>3</v>
      </c>
      <c r="J41" t="s">
        <v>7</v>
      </c>
      <c r="K41" t="s">
        <v>3</v>
      </c>
      <c r="L41" t="s">
        <v>18</v>
      </c>
      <c r="P41">
        <f>Q40+D41-E40</f>
        <v>16191</v>
      </c>
      <c r="Q41">
        <f>P41+E41-D41</f>
        <v>17393</v>
      </c>
    </row>
    <row r="42" spans="1:19">
      <c r="A42" t="s">
        <v>0</v>
      </c>
      <c r="B42" t="s">
        <v>1</v>
      </c>
      <c r="C42" t="s">
        <v>2</v>
      </c>
      <c r="D42">
        <v>4212</v>
      </c>
      <c r="E42">
        <v>5354</v>
      </c>
      <c r="F42">
        <v>2140</v>
      </c>
      <c r="G42">
        <f t="shared" si="0"/>
        <v>2072</v>
      </c>
      <c r="H42">
        <f t="shared" si="1"/>
        <v>3214</v>
      </c>
      <c r="I42" t="s">
        <v>3</v>
      </c>
      <c r="J42" t="s">
        <v>7</v>
      </c>
      <c r="K42" t="s">
        <v>3</v>
      </c>
      <c r="L42" t="s">
        <v>21</v>
      </c>
      <c r="P42">
        <f>Q41+D42-E41</f>
        <v>17408</v>
      </c>
      <c r="Q42">
        <f>P42+E42-D42</f>
        <v>18550</v>
      </c>
    </row>
    <row r="43" spans="1:19">
      <c r="A43" t="s">
        <v>0</v>
      </c>
      <c r="B43" t="s">
        <v>1</v>
      </c>
      <c r="C43" t="s">
        <v>2</v>
      </c>
      <c r="D43">
        <v>5354</v>
      </c>
      <c r="E43">
        <v>5614</v>
      </c>
      <c r="F43">
        <v>2140</v>
      </c>
      <c r="G43">
        <f t="shared" si="0"/>
        <v>3214</v>
      </c>
      <c r="H43">
        <f t="shared" si="1"/>
        <v>3474</v>
      </c>
      <c r="I43" t="s">
        <v>3</v>
      </c>
      <c r="J43" t="s">
        <v>7</v>
      </c>
      <c r="K43" t="s">
        <v>3</v>
      </c>
      <c r="L43" t="s">
        <v>22</v>
      </c>
      <c r="P43">
        <f>Q42+D43-E42</f>
        <v>18550</v>
      </c>
      <c r="Q43">
        <f>P43+E43-D43</f>
        <v>18810</v>
      </c>
    </row>
    <row r="44" spans="1:19">
      <c r="A44" t="s">
        <v>0</v>
      </c>
      <c r="B44" t="s">
        <v>1</v>
      </c>
      <c r="C44" t="s">
        <v>2</v>
      </c>
      <c r="D44">
        <v>5611</v>
      </c>
      <c r="E44">
        <v>6057</v>
      </c>
      <c r="F44">
        <v>2140</v>
      </c>
      <c r="G44">
        <f t="shared" si="0"/>
        <v>3471</v>
      </c>
      <c r="H44">
        <f t="shared" si="1"/>
        <v>3917</v>
      </c>
      <c r="I44" t="s">
        <v>3</v>
      </c>
      <c r="J44" t="s">
        <v>7</v>
      </c>
      <c r="K44" t="s">
        <v>3</v>
      </c>
      <c r="L44" t="s">
        <v>25</v>
      </c>
      <c r="P44">
        <f>Q43+D44-E43</f>
        <v>18807</v>
      </c>
      <c r="Q44">
        <f>P44+E44-D44</f>
        <v>19253</v>
      </c>
    </row>
    <row r="45" spans="1:19">
      <c r="A45" t="s">
        <v>0</v>
      </c>
      <c r="B45" t="s">
        <v>1</v>
      </c>
      <c r="C45" t="s">
        <v>2</v>
      </c>
      <c r="D45">
        <v>6054</v>
      </c>
      <c r="E45">
        <v>6854</v>
      </c>
      <c r="F45">
        <v>2140</v>
      </c>
      <c r="G45">
        <f t="shared" si="0"/>
        <v>3914</v>
      </c>
      <c r="H45">
        <f t="shared" si="1"/>
        <v>4714</v>
      </c>
      <c r="I45" t="s">
        <v>3</v>
      </c>
      <c r="J45" t="s">
        <v>7</v>
      </c>
      <c r="K45" t="s">
        <v>3</v>
      </c>
      <c r="L45" t="s">
        <v>15</v>
      </c>
      <c r="P45">
        <f>Q44+D45-E44</f>
        <v>19250</v>
      </c>
      <c r="Q45">
        <f>P45+E45-D45</f>
        <v>20050</v>
      </c>
      <c r="R45">
        <f>Q45-P40</f>
        <v>4714</v>
      </c>
      <c r="S45">
        <f>E45-D40</f>
        <v>4714</v>
      </c>
    </row>
    <row r="46" spans="1:19">
      <c r="F46">
        <v>2140</v>
      </c>
      <c r="G46">
        <f t="shared" si="0"/>
        <v>-2140</v>
      </c>
      <c r="H46">
        <f t="shared" si="1"/>
        <v>-2140</v>
      </c>
    </row>
    <row r="47" spans="1:19">
      <c r="A47" t="s">
        <v>0</v>
      </c>
      <c r="B47" t="s">
        <v>1</v>
      </c>
      <c r="C47" t="s">
        <v>2</v>
      </c>
      <c r="D47">
        <v>15643</v>
      </c>
      <c r="E47">
        <v>17215</v>
      </c>
      <c r="F47">
        <v>2140</v>
      </c>
      <c r="G47">
        <f t="shared" si="0"/>
        <v>13503</v>
      </c>
      <c r="H47">
        <f t="shared" si="1"/>
        <v>15075</v>
      </c>
      <c r="I47" t="s">
        <v>3</v>
      </c>
      <c r="J47" t="s">
        <v>4</v>
      </c>
      <c r="K47" t="s">
        <v>3</v>
      </c>
      <c r="L47" s="1" t="s">
        <v>14</v>
      </c>
      <c r="M47">
        <f>E47-D47</f>
        <v>1572</v>
      </c>
      <c r="P47">
        <f>Q45+250</f>
        <v>20300</v>
      </c>
      <c r="Q47">
        <f>P47+1487</f>
        <v>21787</v>
      </c>
    </row>
    <row r="48" spans="1:19">
      <c r="A48" t="s">
        <v>0</v>
      </c>
      <c r="B48" t="s">
        <v>1</v>
      </c>
      <c r="C48" t="s">
        <v>2</v>
      </c>
      <c r="D48">
        <v>17212</v>
      </c>
      <c r="E48">
        <v>18699</v>
      </c>
      <c r="F48">
        <v>2140</v>
      </c>
      <c r="G48">
        <f t="shared" si="0"/>
        <v>15072</v>
      </c>
      <c r="H48">
        <f t="shared" si="1"/>
        <v>16559</v>
      </c>
      <c r="I48" t="s">
        <v>3</v>
      </c>
      <c r="J48" t="s">
        <v>4</v>
      </c>
      <c r="K48" t="s">
        <v>3</v>
      </c>
      <c r="L48" s="1" t="s">
        <v>5</v>
      </c>
      <c r="M48">
        <f>E48-D48</f>
        <v>1487</v>
      </c>
      <c r="P48">
        <f>Q47-3</f>
        <v>21784</v>
      </c>
      <c r="Q48">
        <f>P48+1572</f>
        <v>23356</v>
      </c>
      <c r="R48">
        <f>Q48-P47</f>
        <v>3056</v>
      </c>
      <c r="S48">
        <f>E48-D47</f>
        <v>3056</v>
      </c>
    </row>
  </sheetData>
  <sortState ref="A1:I22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tabSelected="1" topLeftCell="H1" workbookViewId="0">
      <selection activeCell="K11" sqref="K11"/>
    </sheetView>
  </sheetViews>
  <sheetFormatPr baseColWidth="10" defaultRowHeight="15" x14ac:dyDescent="0"/>
  <cols>
    <col min="1" max="1" width="15.33203125" bestFit="1" customWidth="1"/>
    <col min="2" max="2" width="6.5" bestFit="1" customWidth="1"/>
    <col min="3" max="3" width="5.1640625" bestFit="1" customWidth="1"/>
    <col min="6" max="6" width="1.83203125" bestFit="1" customWidth="1"/>
    <col min="8" max="8" width="1.83203125" bestFit="1" customWidth="1"/>
    <col min="13" max="13" width="5.6640625" customWidth="1"/>
  </cols>
  <sheetData>
    <row r="2" spans="1:16">
      <c r="K2" t="s">
        <v>28</v>
      </c>
    </row>
    <row r="3" spans="1:16">
      <c r="A3" t="s">
        <v>26</v>
      </c>
      <c r="B3" t="s">
        <v>27</v>
      </c>
      <c r="C3" t="s">
        <v>2</v>
      </c>
      <c r="D3">
        <v>181859</v>
      </c>
      <c r="E3">
        <v>182329</v>
      </c>
      <c r="F3" t="s">
        <v>3</v>
      </c>
      <c r="G3" t="s">
        <v>4</v>
      </c>
      <c r="H3" t="s">
        <v>3</v>
      </c>
      <c r="I3" t="s">
        <v>23</v>
      </c>
      <c r="J3">
        <v>170939</v>
      </c>
      <c r="K3">
        <f>D3-J3</f>
        <v>10920</v>
      </c>
      <c r="L3">
        <f>E3-J3</f>
        <v>11390</v>
      </c>
      <c r="N3" s="2">
        <v>0</v>
      </c>
      <c r="O3" s="2">
        <v>881</v>
      </c>
    </row>
    <row r="4" spans="1:16">
      <c r="A4" t="s">
        <v>26</v>
      </c>
      <c r="B4" t="s">
        <v>27</v>
      </c>
      <c r="C4" t="s">
        <v>2</v>
      </c>
      <c r="D4">
        <v>182275</v>
      </c>
      <c r="E4">
        <v>183702</v>
      </c>
      <c r="F4" t="s">
        <v>3</v>
      </c>
      <c r="G4" t="s">
        <v>4</v>
      </c>
      <c r="H4" t="s">
        <v>3</v>
      </c>
      <c r="I4" t="s">
        <v>16</v>
      </c>
      <c r="J4">
        <v>170939</v>
      </c>
      <c r="K4">
        <f t="shared" ref="K4:K27" si="0">D4-J4</f>
        <v>11336</v>
      </c>
      <c r="L4">
        <f t="shared" ref="L4:L27" si="1">E4-J4</f>
        <v>12763</v>
      </c>
      <c r="N4" s="2">
        <v>895</v>
      </c>
      <c r="O4" s="2">
        <v>2346</v>
      </c>
    </row>
    <row r="5" spans="1:16">
      <c r="A5" t="s">
        <v>26</v>
      </c>
      <c r="B5" t="s">
        <v>27</v>
      </c>
      <c r="C5" t="s">
        <v>2</v>
      </c>
      <c r="D5">
        <v>183713</v>
      </c>
      <c r="E5">
        <v>185091</v>
      </c>
      <c r="F5" t="s">
        <v>3</v>
      </c>
      <c r="G5" t="s">
        <v>4</v>
      </c>
      <c r="H5" t="s">
        <v>3</v>
      </c>
      <c r="I5" t="s">
        <v>9</v>
      </c>
      <c r="J5">
        <v>170939</v>
      </c>
      <c r="K5">
        <f t="shared" si="0"/>
        <v>12774</v>
      </c>
      <c r="L5">
        <f t="shared" si="1"/>
        <v>14152</v>
      </c>
      <c r="N5" s="2">
        <v>2402</v>
      </c>
      <c r="O5" s="2">
        <v>3964</v>
      </c>
    </row>
    <row r="6" spans="1:16">
      <c r="A6" t="s">
        <v>26</v>
      </c>
      <c r="B6" t="s">
        <v>27</v>
      </c>
      <c r="C6" t="s">
        <v>2</v>
      </c>
      <c r="D6">
        <v>185414</v>
      </c>
      <c r="E6">
        <v>186076</v>
      </c>
      <c r="F6" t="s">
        <v>3</v>
      </c>
      <c r="G6" t="s">
        <v>4</v>
      </c>
      <c r="H6" t="s">
        <v>3</v>
      </c>
      <c r="I6" t="s">
        <v>24</v>
      </c>
      <c r="J6">
        <v>170939</v>
      </c>
      <c r="K6">
        <f t="shared" si="0"/>
        <v>14475</v>
      </c>
      <c r="L6">
        <f t="shared" si="1"/>
        <v>15137</v>
      </c>
      <c r="N6" s="2">
        <v>4004</v>
      </c>
      <c r="O6" s="2">
        <v>4222</v>
      </c>
    </row>
    <row r="7" spans="1:16">
      <c r="A7" t="s">
        <v>26</v>
      </c>
      <c r="B7" t="s">
        <v>27</v>
      </c>
      <c r="C7" t="s">
        <v>2</v>
      </c>
      <c r="D7">
        <v>186087</v>
      </c>
      <c r="E7">
        <v>186305</v>
      </c>
      <c r="F7" t="s">
        <v>3</v>
      </c>
      <c r="G7" t="s">
        <v>4</v>
      </c>
      <c r="H7" t="s">
        <v>3</v>
      </c>
      <c r="I7" t="s">
        <v>19</v>
      </c>
      <c r="J7">
        <v>170939</v>
      </c>
      <c r="K7">
        <f t="shared" si="0"/>
        <v>15148</v>
      </c>
      <c r="L7">
        <f t="shared" si="1"/>
        <v>15366</v>
      </c>
      <c r="N7" s="2">
        <v>4233</v>
      </c>
      <c r="O7" s="2">
        <v>4895</v>
      </c>
    </row>
    <row r="8" spans="1:16">
      <c r="A8" t="s">
        <v>26</v>
      </c>
      <c r="B8" t="s">
        <v>27</v>
      </c>
      <c r="C8" t="s">
        <v>2</v>
      </c>
      <c r="D8">
        <v>186345</v>
      </c>
      <c r="E8">
        <v>187907</v>
      </c>
      <c r="F8" t="s">
        <v>3</v>
      </c>
      <c r="G8" t="s">
        <v>4</v>
      </c>
      <c r="H8" t="s">
        <v>3</v>
      </c>
      <c r="I8" t="s">
        <v>13</v>
      </c>
      <c r="J8">
        <v>170939</v>
      </c>
      <c r="K8">
        <f t="shared" si="0"/>
        <v>15406</v>
      </c>
      <c r="L8">
        <f t="shared" si="1"/>
        <v>16968</v>
      </c>
      <c r="N8" s="2">
        <v>5024</v>
      </c>
      <c r="O8" s="2">
        <v>6529</v>
      </c>
    </row>
    <row r="9" spans="1:16">
      <c r="A9" t="s">
        <v>26</v>
      </c>
      <c r="B9" t="s">
        <v>27</v>
      </c>
      <c r="C9" t="s">
        <v>2</v>
      </c>
      <c r="D9">
        <v>187963</v>
      </c>
      <c r="E9">
        <v>189411</v>
      </c>
      <c r="F9" t="s">
        <v>3</v>
      </c>
      <c r="G9" t="s">
        <v>4</v>
      </c>
      <c r="H9" t="s">
        <v>3</v>
      </c>
      <c r="I9" t="s">
        <v>8</v>
      </c>
      <c r="J9">
        <v>170939</v>
      </c>
      <c r="K9">
        <f t="shared" si="0"/>
        <v>17024</v>
      </c>
      <c r="L9">
        <f t="shared" si="1"/>
        <v>18472</v>
      </c>
      <c r="N9" s="2">
        <v>6540</v>
      </c>
      <c r="O9" s="2">
        <v>7925</v>
      </c>
    </row>
    <row r="10" spans="1:16">
      <c r="A10" t="s">
        <v>26</v>
      </c>
      <c r="B10" t="s">
        <v>27</v>
      </c>
      <c r="C10" t="s">
        <v>2</v>
      </c>
      <c r="D10">
        <v>189428</v>
      </c>
      <c r="E10">
        <v>190309</v>
      </c>
      <c r="F10" t="s">
        <v>3</v>
      </c>
      <c r="G10" t="s">
        <v>4</v>
      </c>
      <c r="H10" t="s">
        <v>3</v>
      </c>
      <c r="I10" t="s">
        <v>11</v>
      </c>
      <c r="J10">
        <v>170939</v>
      </c>
      <c r="K10">
        <f t="shared" si="0"/>
        <v>18489</v>
      </c>
      <c r="L10">
        <f t="shared" si="1"/>
        <v>19370</v>
      </c>
      <c r="M10" s="3">
        <f>L10-K3</f>
        <v>8450</v>
      </c>
      <c r="N10" s="2">
        <v>7912</v>
      </c>
      <c r="O10" s="2">
        <v>8382</v>
      </c>
      <c r="P10">
        <f>O10-N3</f>
        <v>8382</v>
      </c>
    </row>
    <row r="11" spans="1:16">
      <c r="K11" s="4">
        <f>K3+M11</f>
        <v>10988</v>
      </c>
      <c r="L11">
        <f>L10-K11</f>
        <v>8382</v>
      </c>
      <c r="M11">
        <f>M10-P10</f>
        <v>68</v>
      </c>
      <c r="N11" s="2"/>
      <c r="O11" s="2"/>
    </row>
    <row r="12" spans="1:16">
      <c r="A12" t="s">
        <v>26</v>
      </c>
      <c r="B12" t="s">
        <v>27</v>
      </c>
      <c r="C12" t="s">
        <v>2</v>
      </c>
      <c r="D12">
        <v>190714</v>
      </c>
      <c r="E12">
        <v>194229</v>
      </c>
      <c r="F12" t="s">
        <v>3</v>
      </c>
      <c r="G12" t="s">
        <v>7</v>
      </c>
      <c r="H12" t="s">
        <v>3</v>
      </c>
      <c r="I12" t="s">
        <v>12</v>
      </c>
      <c r="J12">
        <v>170939</v>
      </c>
      <c r="K12">
        <f t="shared" si="0"/>
        <v>19775</v>
      </c>
      <c r="L12">
        <f t="shared" si="1"/>
        <v>23290</v>
      </c>
      <c r="M12">
        <f>L12-K12</f>
        <v>3515</v>
      </c>
      <c r="N12" s="2">
        <v>8632</v>
      </c>
      <c r="O12" s="2">
        <v>12147</v>
      </c>
      <c r="P12">
        <f>O12-N12</f>
        <v>3515</v>
      </c>
    </row>
    <row r="13" spans="1:16">
      <c r="N13" s="2"/>
      <c r="O13" s="2"/>
    </row>
    <row r="14" spans="1:16">
      <c r="A14" t="s">
        <v>26</v>
      </c>
      <c r="B14" t="s">
        <v>27</v>
      </c>
      <c r="C14" t="s">
        <v>2</v>
      </c>
      <c r="D14">
        <v>170939</v>
      </c>
      <c r="E14">
        <v>171442</v>
      </c>
      <c r="F14" t="s">
        <v>3</v>
      </c>
      <c r="G14" t="s">
        <v>4</v>
      </c>
      <c r="H14" t="s">
        <v>3</v>
      </c>
      <c r="I14" t="s">
        <v>17</v>
      </c>
      <c r="J14">
        <v>170939</v>
      </c>
      <c r="K14">
        <f t="shared" si="0"/>
        <v>0</v>
      </c>
      <c r="L14">
        <f t="shared" si="1"/>
        <v>503</v>
      </c>
      <c r="N14" s="2">
        <v>12397</v>
      </c>
      <c r="O14" s="2">
        <v>13803</v>
      </c>
    </row>
    <row r="15" spans="1:16">
      <c r="A15" t="s">
        <v>26</v>
      </c>
      <c r="B15" t="s">
        <v>27</v>
      </c>
      <c r="C15" t="s">
        <v>2</v>
      </c>
      <c r="D15">
        <v>171442</v>
      </c>
      <c r="E15">
        <v>172848</v>
      </c>
      <c r="F15" t="s">
        <v>3</v>
      </c>
      <c r="G15" t="s">
        <v>4</v>
      </c>
      <c r="H15" t="s">
        <v>3</v>
      </c>
      <c r="I15" t="s">
        <v>6</v>
      </c>
      <c r="J15">
        <v>170939</v>
      </c>
      <c r="K15">
        <f t="shared" si="0"/>
        <v>503</v>
      </c>
      <c r="L15">
        <f t="shared" si="1"/>
        <v>1909</v>
      </c>
      <c r="M15">
        <f>L15</f>
        <v>1909</v>
      </c>
      <c r="N15" s="2">
        <v>13803</v>
      </c>
      <c r="O15" s="2">
        <v>14306</v>
      </c>
      <c r="P15">
        <f>O15-N14</f>
        <v>1909</v>
      </c>
    </row>
    <row r="16" spans="1:16">
      <c r="N16" s="2"/>
      <c r="O16" s="2"/>
    </row>
    <row r="17" spans="1:16">
      <c r="A17" t="s">
        <v>26</v>
      </c>
      <c r="B17" t="s">
        <v>27</v>
      </c>
      <c r="C17" t="s">
        <v>2</v>
      </c>
      <c r="D17">
        <v>176395</v>
      </c>
      <c r="E17">
        <v>176925</v>
      </c>
      <c r="F17" t="s">
        <v>3</v>
      </c>
      <c r="G17" t="s">
        <v>7</v>
      </c>
      <c r="H17" t="s">
        <v>3</v>
      </c>
      <c r="I17" t="s">
        <v>10</v>
      </c>
      <c r="J17">
        <v>170939</v>
      </c>
      <c r="K17">
        <f t="shared" si="0"/>
        <v>5456</v>
      </c>
      <c r="L17">
        <f t="shared" si="1"/>
        <v>5986</v>
      </c>
      <c r="M17">
        <f>L17-K17</f>
        <v>530</v>
      </c>
      <c r="N17" s="2">
        <v>14556</v>
      </c>
      <c r="O17" s="2">
        <v>15086</v>
      </c>
      <c r="P17">
        <f>O17-N17</f>
        <v>530</v>
      </c>
    </row>
    <row r="18" spans="1:16">
      <c r="N18" s="2"/>
      <c r="O18" s="2"/>
    </row>
    <row r="19" spans="1:16">
      <c r="A19" t="s">
        <v>26</v>
      </c>
      <c r="B19" t="s">
        <v>27</v>
      </c>
      <c r="C19" t="s">
        <v>2</v>
      </c>
      <c r="D19">
        <v>176949</v>
      </c>
      <c r="E19">
        <v>177749</v>
      </c>
      <c r="F19" t="s">
        <v>3</v>
      </c>
      <c r="G19" t="s">
        <v>4</v>
      </c>
      <c r="H19" t="s">
        <v>3</v>
      </c>
      <c r="I19" t="s">
        <v>15</v>
      </c>
      <c r="J19">
        <v>170939</v>
      </c>
      <c r="K19">
        <f t="shared" si="0"/>
        <v>6010</v>
      </c>
      <c r="L19">
        <f t="shared" si="1"/>
        <v>6810</v>
      </c>
      <c r="N19" s="2">
        <v>15336</v>
      </c>
      <c r="O19" s="2">
        <v>16160</v>
      </c>
    </row>
    <row r="20" spans="1:16">
      <c r="A20" t="s">
        <v>26</v>
      </c>
      <c r="B20" t="s">
        <v>27</v>
      </c>
      <c r="C20" t="s">
        <v>2</v>
      </c>
      <c r="D20">
        <v>177746</v>
      </c>
      <c r="E20">
        <v>178192</v>
      </c>
      <c r="F20" t="s">
        <v>3</v>
      </c>
      <c r="G20" t="s">
        <v>4</v>
      </c>
      <c r="H20" t="s">
        <v>3</v>
      </c>
      <c r="I20" t="s">
        <v>25</v>
      </c>
      <c r="J20">
        <v>170939</v>
      </c>
      <c r="K20">
        <f t="shared" si="0"/>
        <v>6807</v>
      </c>
      <c r="L20">
        <f t="shared" si="1"/>
        <v>7253</v>
      </c>
      <c r="N20" s="2">
        <v>16191</v>
      </c>
      <c r="O20" s="2">
        <v>17393</v>
      </c>
    </row>
    <row r="21" spans="1:16">
      <c r="A21" t="s">
        <v>26</v>
      </c>
      <c r="B21" t="s">
        <v>27</v>
      </c>
      <c r="C21" t="s">
        <v>2</v>
      </c>
      <c r="D21">
        <v>178189</v>
      </c>
      <c r="E21">
        <v>178449</v>
      </c>
      <c r="F21" t="s">
        <v>3</v>
      </c>
      <c r="G21" t="s">
        <v>4</v>
      </c>
      <c r="H21" t="s">
        <v>3</v>
      </c>
      <c r="I21" t="s">
        <v>22</v>
      </c>
      <c r="J21">
        <v>170939</v>
      </c>
      <c r="K21">
        <f t="shared" si="0"/>
        <v>7250</v>
      </c>
      <c r="L21">
        <f t="shared" si="1"/>
        <v>7510</v>
      </c>
      <c r="N21" s="2">
        <v>17408</v>
      </c>
      <c r="O21" s="2">
        <v>18550</v>
      </c>
    </row>
    <row r="22" spans="1:16">
      <c r="A22" t="s">
        <v>26</v>
      </c>
      <c r="B22" t="s">
        <v>27</v>
      </c>
      <c r="C22" t="s">
        <v>2</v>
      </c>
      <c r="D22">
        <v>178449</v>
      </c>
      <c r="E22">
        <v>179591</v>
      </c>
      <c r="F22" t="s">
        <v>3</v>
      </c>
      <c r="G22" t="s">
        <v>4</v>
      </c>
      <c r="H22" t="s">
        <v>3</v>
      </c>
      <c r="I22" t="s">
        <v>21</v>
      </c>
      <c r="J22">
        <v>170939</v>
      </c>
      <c r="K22">
        <f t="shared" si="0"/>
        <v>7510</v>
      </c>
      <c r="L22">
        <f t="shared" si="1"/>
        <v>8652</v>
      </c>
      <c r="N22" s="2">
        <v>18550</v>
      </c>
      <c r="O22" s="2">
        <v>18810</v>
      </c>
    </row>
    <row r="23" spans="1:16">
      <c r="A23" t="s">
        <v>26</v>
      </c>
      <c r="B23" t="s">
        <v>27</v>
      </c>
      <c r="C23" t="s">
        <v>2</v>
      </c>
      <c r="D23">
        <v>179606</v>
      </c>
      <c r="E23">
        <v>180808</v>
      </c>
      <c r="F23" t="s">
        <v>3</v>
      </c>
      <c r="G23" t="s">
        <v>4</v>
      </c>
      <c r="H23" t="s">
        <v>3</v>
      </c>
      <c r="I23" t="s">
        <v>18</v>
      </c>
      <c r="J23">
        <v>170939</v>
      </c>
      <c r="K23">
        <f t="shared" si="0"/>
        <v>8667</v>
      </c>
      <c r="L23">
        <f t="shared" si="1"/>
        <v>9869</v>
      </c>
      <c r="N23" s="2">
        <v>18807</v>
      </c>
      <c r="O23" s="2">
        <v>19253</v>
      </c>
    </row>
    <row r="24" spans="1:16">
      <c r="A24" t="s">
        <v>26</v>
      </c>
      <c r="B24" t="s">
        <v>27</v>
      </c>
      <c r="C24" t="s">
        <v>2</v>
      </c>
      <c r="D24">
        <v>180839</v>
      </c>
      <c r="E24">
        <v>181663</v>
      </c>
      <c r="F24" t="s">
        <v>3</v>
      </c>
      <c r="G24" t="s">
        <v>4</v>
      </c>
      <c r="H24" t="s">
        <v>3</v>
      </c>
      <c r="I24" t="s">
        <v>20</v>
      </c>
      <c r="J24">
        <v>170939</v>
      </c>
      <c r="K24">
        <f t="shared" si="0"/>
        <v>9900</v>
      </c>
      <c r="L24">
        <f t="shared" si="1"/>
        <v>10724</v>
      </c>
      <c r="M24">
        <f>L24-K19</f>
        <v>4714</v>
      </c>
      <c r="N24" s="2">
        <v>19250</v>
      </c>
      <c r="O24" s="2">
        <v>20050</v>
      </c>
      <c r="P24">
        <f>O24-N19</f>
        <v>4714</v>
      </c>
    </row>
    <row r="25" spans="1:16">
      <c r="N25" s="2"/>
      <c r="O25" s="2"/>
    </row>
    <row r="26" spans="1:16">
      <c r="A26" t="s">
        <v>26</v>
      </c>
      <c r="B26" t="s">
        <v>27</v>
      </c>
      <c r="C26" t="s">
        <v>2</v>
      </c>
      <c r="D26">
        <v>173015</v>
      </c>
      <c r="E26">
        <v>174589</v>
      </c>
      <c r="F26" t="s">
        <v>3</v>
      </c>
      <c r="G26" t="s">
        <v>4</v>
      </c>
      <c r="H26" t="s">
        <v>3</v>
      </c>
      <c r="I26" t="s">
        <v>5</v>
      </c>
      <c r="J26">
        <v>170939</v>
      </c>
      <c r="K26">
        <f t="shared" si="0"/>
        <v>2076</v>
      </c>
      <c r="L26">
        <f t="shared" si="1"/>
        <v>3650</v>
      </c>
      <c r="N26" s="2">
        <v>20300</v>
      </c>
      <c r="O26" s="2">
        <v>21787</v>
      </c>
    </row>
    <row r="27" spans="1:16">
      <c r="A27" t="s">
        <v>26</v>
      </c>
      <c r="B27" t="s">
        <v>27</v>
      </c>
      <c r="C27" t="s">
        <v>2</v>
      </c>
      <c r="D27">
        <v>174586</v>
      </c>
      <c r="E27">
        <v>176073</v>
      </c>
      <c r="F27" t="s">
        <v>3</v>
      </c>
      <c r="G27" t="s">
        <v>4</v>
      </c>
      <c r="H27" t="s">
        <v>3</v>
      </c>
      <c r="I27" t="s">
        <v>14</v>
      </c>
      <c r="J27">
        <v>170939</v>
      </c>
      <c r="K27">
        <f t="shared" si="0"/>
        <v>3647</v>
      </c>
      <c r="L27">
        <f t="shared" si="1"/>
        <v>5134</v>
      </c>
      <c r="M27" s="3">
        <f>L27-K26</f>
        <v>3058</v>
      </c>
      <c r="N27" s="2">
        <v>21784</v>
      </c>
      <c r="O27" s="2">
        <v>23356</v>
      </c>
      <c r="P27">
        <f>O27-N26</f>
        <v>3056</v>
      </c>
    </row>
    <row r="28" spans="1:16">
      <c r="L28" s="4">
        <v>5132</v>
      </c>
      <c r="M28" s="4">
        <f>L28-K26</f>
        <v>3056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Gorochowski</dc:creator>
  <cp:lastModifiedBy>Thomas Gorochowski</cp:lastModifiedBy>
  <dcterms:created xsi:type="dcterms:W3CDTF">2015-10-01T17:31:37Z</dcterms:created>
  <dcterms:modified xsi:type="dcterms:W3CDTF">2015-10-01T20:14:46Z</dcterms:modified>
</cp:coreProperties>
</file>