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-2019\"/>
    </mc:Choice>
  </mc:AlternateContent>
  <xr:revisionPtr revIDLastSave="0" documentId="13_ncr:1_{A8D7AE75-EEA5-47EC-9C66-A33329C0C4DC}" xr6:coauthVersionLast="45" xr6:coauthVersionMax="45" xr10:uidLastSave="{00000000-0000-0000-0000-000000000000}"/>
  <bookViews>
    <workbookView xWindow="-120" yWindow="-120" windowWidth="20730" windowHeight="11160" xr2:uid="{9DCF0858-0183-491E-ACAD-006D25040373}"/>
  </bookViews>
  <sheets>
    <sheet name="DATOS" sheetId="1" r:id="rId1"/>
    <sheet name="CLA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11" i="1" l="1"/>
  <c r="BH11" i="1"/>
  <c r="BA11" i="1"/>
  <c r="Y11" i="1"/>
  <c r="Y10" i="1"/>
  <c r="DR9" i="1"/>
  <c r="BU9" i="1"/>
  <c r="BH9" i="1"/>
  <c r="AM9" i="1"/>
  <c r="AF9" i="1"/>
  <c r="Y9" i="1"/>
  <c r="K9" i="1"/>
  <c r="EF7" i="1"/>
  <c r="AF7" i="1"/>
  <c r="Y7" i="1"/>
  <c r="R7" i="1"/>
  <c r="BU6" i="1"/>
  <c r="BO6" i="1"/>
  <c r="BH6" i="1"/>
  <c r="R5" i="1"/>
  <c r="A6" i="1"/>
  <c r="A7" i="1" s="1"/>
  <c r="A8" i="1" s="1"/>
  <c r="A9" i="1" s="1"/>
  <c r="A10" i="1" s="1"/>
  <c r="A11" i="1" s="1"/>
  <c r="A12" i="1" s="1"/>
  <c r="BO4" i="1"/>
</calcChain>
</file>

<file path=xl/sharedStrings.xml><?xml version="1.0" encoding="utf-8"?>
<sst xmlns="http://schemas.openxmlformats.org/spreadsheetml/2006/main" count="491" uniqueCount="121">
  <si>
    <t>No.</t>
  </si>
  <si>
    <t>Fecha</t>
  </si>
  <si>
    <t>Lugar</t>
  </si>
  <si>
    <t>Nombre</t>
  </si>
  <si>
    <t xml:space="preserve">Cargo </t>
  </si>
  <si>
    <t>Sexo</t>
  </si>
  <si>
    <t>Ocupación</t>
  </si>
  <si>
    <t>Actividad</t>
  </si>
  <si>
    <t>No. Personas</t>
  </si>
  <si>
    <t>Periodos</t>
  </si>
  <si>
    <t>No. Cuartos</t>
  </si>
  <si>
    <t>Egreso Eléctrico</t>
  </si>
  <si>
    <t>Consumo prom.</t>
  </si>
  <si>
    <t>Cortes</t>
  </si>
  <si>
    <t>No. Cortes</t>
  </si>
  <si>
    <t>Quemado</t>
  </si>
  <si>
    <t>Esp. Aparatos quemados</t>
  </si>
  <si>
    <t>INFORMACIÓN GENERAL</t>
  </si>
  <si>
    <t>Previsión nuevos aparatos</t>
  </si>
  <si>
    <t>Cambio de dinero gastado en el año</t>
  </si>
  <si>
    <t>HISTORIA</t>
  </si>
  <si>
    <t>Edif. Conectado a un sis. Aislado</t>
  </si>
  <si>
    <t>Cap. nominal del sistema energía</t>
  </si>
  <si>
    <t>Cantidad</t>
  </si>
  <si>
    <t>Uso promedio diario [h]</t>
  </si>
  <si>
    <t>Tiempo mínimo de uso [min]</t>
  </si>
  <si>
    <t>Mañana</t>
  </si>
  <si>
    <t>Tarde</t>
  </si>
  <si>
    <t>Noche</t>
  </si>
  <si>
    <t>Periodo del año</t>
  </si>
  <si>
    <t xml:space="preserve">Focos interiores </t>
  </si>
  <si>
    <t>Radio</t>
  </si>
  <si>
    <t>SUMINISTRO DE LA ENERGIA Y USO</t>
  </si>
  <si>
    <t>Televisor</t>
  </si>
  <si>
    <t>Celulares</t>
  </si>
  <si>
    <t>Refrigeradores</t>
  </si>
  <si>
    <t>Congelador</t>
  </si>
  <si>
    <t>Batidora</t>
  </si>
  <si>
    <t>Cocina electrica</t>
  </si>
  <si>
    <t>Calentador de agua</t>
  </si>
  <si>
    <t>Ventilador</t>
  </si>
  <si>
    <t>Aire acondicionado</t>
  </si>
  <si>
    <t>Calefactor eléctrico</t>
  </si>
  <si>
    <t>Bomba de agua</t>
  </si>
  <si>
    <t>Plancha</t>
  </si>
  <si>
    <t>Raqaypampa</t>
  </si>
  <si>
    <t>Rufina Salazar</t>
  </si>
  <si>
    <t>F</t>
  </si>
  <si>
    <t>Cocinera</t>
  </si>
  <si>
    <t>Pensión</t>
  </si>
  <si>
    <t>PE</t>
  </si>
  <si>
    <t>CO</t>
  </si>
  <si>
    <t>SI</t>
  </si>
  <si>
    <t>DVD,RADIO</t>
  </si>
  <si>
    <t>NO</t>
  </si>
  <si>
    <t>PC</t>
  </si>
  <si>
    <t>T</t>
  </si>
  <si>
    <t>Focos exteriores</t>
  </si>
  <si>
    <t>Donata Ovando</t>
  </si>
  <si>
    <t>Vendedora</t>
  </si>
  <si>
    <t>TI</t>
  </si>
  <si>
    <t>Tienda</t>
  </si>
  <si>
    <t>VE</t>
  </si>
  <si>
    <t>Cambio de consumo BS</t>
  </si>
  <si>
    <t>TV,PLANCHA</t>
  </si>
  <si>
    <t>Licuadora</t>
  </si>
  <si>
    <t>A</t>
  </si>
  <si>
    <t>Inocencia Carballo Rojas</t>
  </si>
  <si>
    <t>VE,E</t>
  </si>
  <si>
    <t>Luis Albarracin</t>
  </si>
  <si>
    <t>Vendedor</t>
  </si>
  <si>
    <t>M</t>
  </si>
  <si>
    <t>BAT,REF</t>
  </si>
  <si>
    <t>Computadora</t>
  </si>
  <si>
    <t>Julio Montaño</t>
  </si>
  <si>
    <t>Segundo vicepresidente Consejo alcaldía</t>
  </si>
  <si>
    <t>AU</t>
  </si>
  <si>
    <t>Autoridad</t>
  </si>
  <si>
    <t>PR</t>
  </si>
  <si>
    <t>PC,PC</t>
  </si>
  <si>
    <t>IMP,FOT,DATA</t>
  </si>
  <si>
    <t>Angel Rojas Castro</t>
  </si>
  <si>
    <t>Director del Nucleo</t>
  </si>
  <si>
    <t>Profesor</t>
  </si>
  <si>
    <t>ED</t>
  </si>
  <si>
    <t>Centroeducativo</t>
  </si>
  <si>
    <t>SOL</t>
  </si>
  <si>
    <t>Soldadora</t>
  </si>
  <si>
    <t>OTO,PRI</t>
  </si>
  <si>
    <t>OTO-PRI</t>
  </si>
  <si>
    <t>LAPTOP</t>
  </si>
  <si>
    <t>IMPRESORAS</t>
  </si>
  <si>
    <t>DATA</t>
  </si>
  <si>
    <t>German Zurita</t>
  </si>
  <si>
    <t>Encargado</t>
  </si>
  <si>
    <t>IN</t>
  </si>
  <si>
    <t>Internado</t>
  </si>
  <si>
    <t>FOCO</t>
  </si>
  <si>
    <t>IMP,HORNO</t>
  </si>
  <si>
    <t>Faustino</t>
  </si>
  <si>
    <t>Jefe de Salud</t>
  </si>
  <si>
    <t>DR</t>
  </si>
  <si>
    <t>HO</t>
  </si>
  <si>
    <t>Doctor</t>
  </si>
  <si>
    <t>Hospital</t>
  </si>
  <si>
    <t>MONITO,EST</t>
  </si>
  <si>
    <t>EST</t>
  </si>
  <si>
    <t>Estabilizador</t>
  </si>
  <si>
    <t>TV,GEN</t>
  </si>
  <si>
    <t>GEN</t>
  </si>
  <si>
    <t>Generador</t>
  </si>
  <si>
    <t>PRI</t>
  </si>
  <si>
    <t>Raymando Montaño Pardo</t>
  </si>
  <si>
    <t>AG,MEC</t>
  </si>
  <si>
    <t>AG</t>
  </si>
  <si>
    <t>Agricultor</t>
  </si>
  <si>
    <t>ME</t>
  </si>
  <si>
    <t>Mecanico</t>
  </si>
  <si>
    <t>Mecánico</t>
  </si>
  <si>
    <t>ARCO</t>
  </si>
  <si>
    <t>OXIGENO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</si>
</sst>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53D-7291-4EBE-9320-95C9A6D3CA5E}">
  <dimension ref="A1:FT1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3" sqref="A13"/>
    </sheetView>
  </sheetViews>
  <sheetFormatPr baseColWidth="10" defaultRowHeight="15" x14ac:dyDescent="0.25"/>
  <cols>
    <col min="1" max="3" width="11.42578125" style="1"/>
    <col min="4" max="4" width="22.5703125" style="1" bestFit="1" customWidth="1"/>
    <col min="5" max="5" width="37.7109375" style="1" bestFit="1" customWidth="1"/>
    <col min="6" max="8" width="11.42578125" style="1"/>
    <col min="9" max="9" width="12.5703125" style="1" bestFit="1" customWidth="1"/>
    <col min="10" max="16384" width="11.42578125" style="1"/>
  </cols>
  <sheetData>
    <row r="1" spans="1:176" x14ac:dyDescent="0.25">
      <c r="A1" s="6" t="s">
        <v>0</v>
      </c>
      <c r="B1" s="6" t="s">
        <v>17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20</v>
      </c>
      <c r="S1" s="6"/>
      <c r="T1" s="6"/>
      <c r="U1" s="4" t="s">
        <v>32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</row>
    <row r="2" spans="1:176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5" t="s">
        <v>21</v>
      </c>
      <c r="V2" s="5" t="s">
        <v>22</v>
      </c>
      <c r="W2" s="4" t="s">
        <v>30</v>
      </c>
      <c r="X2" s="4"/>
      <c r="Y2" s="4"/>
      <c r="Z2" s="4"/>
      <c r="AA2" s="4"/>
      <c r="AB2" s="4"/>
      <c r="AC2" s="4"/>
      <c r="AD2" s="4" t="s">
        <v>57</v>
      </c>
      <c r="AE2" s="4"/>
      <c r="AF2" s="4"/>
      <c r="AG2" s="4"/>
      <c r="AH2" s="4"/>
      <c r="AI2" s="4"/>
      <c r="AJ2" s="4"/>
      <c r="AK2" s="4" t="s">
        <v>31</v>
      </c>
      <c r="AL2" s="4"/>
      <c r="AM2" s="4"/>
      <c r="AN2" s="4"/>
      <c r="AO2" s="4"/>
      <c r="AP2" s="4"/>
      <c r="AQ2" s="4"/>
      <c r="AR2" s="4" t="s">
        <v>33</v>
      </c>
      <c r="AS2" s="4"/>
      <c r="AT2" s="4"/>
      <c r="AU2" s="4"/>
      <c r="AV2" s="4"/>
      <c r="AW2" s="4"/>
      <c r="AX2" s="4"/>
      <c r="AY2" s="4" t="s">
        <v>34</v>
      </c>
      <c r="AZ2" s="4"/>
      <c r="BA2" s="4"/>
      <c r="BB2" s="4"/>
      <c r="BC2" s="4"/>
      <c r="BD2" s="4"/>
      <c r="BE2" s="4"/>
      <c r="BF2" s="4" t="s">
        <v>35</v>
      </c>
      <c r="BG2" s="4"/>
      <c r="BH2" s="4"/>
      <c r="BI2" s="4"/>
      <c r="BJ2" s="4"/>
      <c r="BK2" s="4"/>
      <c r="BL2" s="4"/>
      <c r="BM2" s="4" t="s">
        <v>36</v>
      </c>
      <c r="BN2" s="4"/>
      <c r="BO2" s="4"/>
      <c r="BP2" s="4"/>
      <c r="BQ2" s="4"/>
      <c r="BR2" s="4"/>
      <c r="BS2" s="4"/>
      <c r="BT2" s="4" t="s">
        <v>37</v>
      </c>
      <c r="BU2" s="4"/>
      <c r="BV2" s="4"/>
      <c r="BW2" s="4"/>
      <c r="BX2" s="4"/>
      <c r="BY2" s="4"/>
      <c r="BZ2" s="4"/>
      <c r="CA2" s="4" t="s">
        <v>38</v>
      </c>
      <c r="CB2" s="4"/>
      <c r="CC2" s="4"/>
      <c r="CD2" s="4"/>
      <c r="CE2" s="4"/>
      <c r="CF2" s="4"/>
      <c r="CG2" s="4"/>
      <c r="CH2" s="4" t="s">
        <v>39</v>
      </c>
      <c r="CI2" s="4"/>
      <c r="CJ2" s="4"/>
      <c r="CK2" s="4"/>
      <c r="CL2" s="4"/>
      <c r="CM2" s="4"/>
      <c r="CN2" s="4"/>
      <c r="CO2" s="4" t="s">
        <v>40</v>
      </c>
      <c r="CP2" s="4"/>
      <c r="CQ2" s="4"/>
      <c r="CR2" s="4"/>
      <c r="CS2" s="4"/>
      <c r="CT2" s="4"/>
      <c r="CU2" s="4"/>
      <c r="CV2" s="4" t="s">
        <v>41</v>
      </c>
      <c r="CW2" s="4"/>
      <c r="CX2" s="4"/>
      <c r="CY2" s="4"/>
      <c r="CZ2" s="4"/>
      <c r="DA2" s="4"/>
      <c r="DB2" s="4"/>
      <c r="DC2" s="4" t="s">
        <v>42</v>
      </c>
      <c r="DD2" s="4"/>
      <c r="DE2" s="4"/>
      <c r="DF2" s="4"/>
      <c r="DG2" s="4"/>
      <c r="DH2" s="4"/>
      <c r="DI2" s="4"/>
      <c r="DJ2" s="4" t="s">
        <v>43</v>
      </c>
      <c r="DK2" s="4"/>
      <c r="DL2" s="4"/>
      <c r="DM2" s="4"/>
      <c r="DN2" s="4"/>
      <c r="DO2" s="4"/>
      <c r="DP2" s="4"/>
      <c r="DQ2" s="4" t="s">
        <v>44</v>
      </c>
      <c r="DR2" s="4"/>
      <c r="DS2" s="4"/>
      <c r="DT2" s="4"/>
      <c r="DU2" s="4"/>
      <c r="DV2" s="4"/>
      <c r="DW2" s="4"/>
      <c r="DX2" s="4" t="s">
        <v>65</v>
      </c>
      <c r="DY2" s="4"/>
      <c r="DZ2" s="4"/>
      <c r="EA2" s="4"/>
      <c r="EB2" s="4"/>
      <c r="EC2" s="4"/>
      <c r="ED2" s="4"/>
      <c r="EE2" s="4" t="s">
        <v>73</v>
      </c>
      <c r="EF2" s="4"/>
      <c r="EG2" s="4"/>
      <c r="EH2" s="4"/>
      <c r="EI2" s="4"/>
      <c r="EJ2" s="4"/>
      <c r="EK2" s="4"/>
      <c r="EL2" s="4" t="s">
        <v>90</v>
      </c>
      <c r="EM2" s="4"/>
      <c r="EN2" s="4"/>
      <c r="EO2" s="4"/>
      <c r="EP2" s="4"/>
      <c r="EQ2" s="4"/>
      <c r="ER2" s="4"/>
      <c r="ES2" s="4" t="s">
        <v>91</v>
      </c>
      <c r="ET2" s="4"/>
      <c r="EU2" s="4"/>
      <c r="EV2" s="4"/>
      <c r="EW2" s="4"/>
      <c r="EX2" s="4"/>
      <c r="EY2" s="4"/>
      <c r="EZ2" s="4" t="s">
        <v>92</v>
      </c>
      <c r="FA2" s="4"/>
      <c r="FB2" s="4"/>
      <c r="FC2" s="4"/>
      <c r="FD2" s="4"/>
      <c r="FE2" s="4"/>
      <c r="FF2" s="4"/>
      <c r="FG2" s="4" t="s">
        <v>119</v>
      </c>
      <c r="FH2" s="4"/>
      <c r="FI2" s="4"/>
      <c r="FJ2" s="4"/>
      <c r="FK2" s="4"/>
      <c r="FL2" s="4"/>
      <c r="FM2" s="4"/>
      <c r="FN2" s="4" t="s">
        <v>120</v>
      </c>
      <c r="FO2" s="4"/>
      <c r="FP2" s="4"/>
      <c r="FQ2" s="4"/>
      <c r="FR2" s="4"/>
      <c r="FS2" s="4"/>
      <c r="FT2" s="4"/>
    </row>
    <row r="3" spans="1:176" s="2" customFormat="1" ht="60" x14ac:dyDescent="0.25">
      <c r="A3" s="6"/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  <c r="M3" s="3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63</v>
      </c>
      <c r="S3" s="3" t="s">
        <v>18</v>
      </c>
      <c r="T3" s="3" t="s">
        <v>19</v>
      </c>
      <c r="U3" s="5"/>
      <c r="V3" s="5"/>
      <c r="W3" s="2" t="s">
        <v>23</v>
      </c>
      <c r="X3" s="3" t="s">
        <v>24</v>
      </c>
      <c r="Y3" s="3" t="s">
        <v>25</v>
      </c>
      <c r="Z3" s="2" t="s">
        <v>26</v>
      </c>
      <c r="AA3" s="2" t="s">
        <v>27</v>
      </c>
      <c r="AB3" s="2" t="s">
        <v>28</v>
      </c>
      <c r="AC3" s="3" t="s">
        <v>29</v>
      </c>
      <c r="AD3" s="2" t="s">
        <v>23</v>
      </c>
      <c r="AE3" s="3" t="s">
        <v>24</v>
      </c>
      <c r="AF3" s="3" t="s">
        <v>25</v>
      </c>
      <c r="AG3" s="2" t="s">
        <v>26</v>
      </c>
      <c r="AH3" s="2" t="s">
        <v>27</v>
      </c>
      <c r="AI3" s="2" t="s">
        <v>28</v>
      </c>
      <c r="AJ3" s="3" t="s">
        <v>29</v>
      </c>
      <c r="AK3" s="2" t="s">
        <v>23</v>
      </c>
      <c r="AL3" s="3" t="s">
        <v>24</v>
      </c>
      <c r="AM3" s="3" t="s">
        <v>25</v>
      </c>
      <c r="AN3" s="2" t="s">
        <v>26</v>
      </c>
      <c r="AO3" s="2" t="s">
        <v>27</v>
      </c>
      <c r="AP3" s="2" t="s">
        <v>28</v>
      </c>
      <c r="AQ3" s="3" t="s">
        <v>29</v>
      </c>
      <c r="AR3" s="2" t="s">
        <v>23</v>
      </c>
      <c r="AS3" s="3" t="s">
        <v>24</v>
      </c>
      <c r="AT3" s="3" t="s">
        <v>25</v>
      </c>
      <c r="AU3" s="2" t="s">
        <v>26</v>
      </c>
      <c r="AV3" s="2" t="s">
        <v>27</v>
      </c>
      <c r="AW3" s="2" t="s">
        <v>28</v>
      </c>
      <c r="AX3" s="3" t="s">
        <v>29</v>
      </c>
      <c r="AY3" s="2" t="s">
        <v>23</v>
      </c>
      <c r="AZ3" s="3" t="s">
        <v>24</v>
      </c>
      <c r="BA3" s="3" t="s">
        <v>25</v>
      </c>
      <c r="BB3" s="2" t="s">
        <v>26</v>
      </c>
      <c r="BC3" s="2" t="s">
        <v>27</v>
      </c>
      <c r="BD3" s="2" t="s">
        <v>28</v>
      </c>
      <c r="BE3" s="3" t="s">
        <v>29</v>
      </c>
      <c r="BF3" s="2" t="s">
        <v>23</v>
      </c>
      <c r="BG3" s="3" t="s">
        <v>24</v>
      </c>
      <c r="BH3" s="3" t="s">
        <v>25</v>
      </c>
      <c r="BI3" s="2" t="s">
        <v>26</v>
      </c>
      <c r="BJ3" s="2" t="s">
        <v>27</v>
      </c>
      <c r="BK3" s="2" t="s">
        <v>28</v>
      </c>
      <c r="BL3" s="3" t="s">
        <v>29</v>
      </c>
      <c r="BM3" s="2" t="s">
        <v>23</v>
      </c>
      <c r="BN3" s="3" t="s">
        <v>24</v>
      </c>
      <c r="BO3" s="3" t="s">
        <v>25</v>
      </c>
      <c r="BP3" s="2" t="s">
        <v>26</v>
      </c>
      <c r="BQ3" s="2" t="s">
        <v>27</v>
      </c>
      <c r="BR3" s="2" t="s">
        <v>28</v>
      </c>
      <c r="BS3" s="3" t="s">
        <v>29</v>
      </c>
      <c r="BT3" s="2" t="s">
        <v>23</v>
      </c>
      <c r="BU3" s="3" t="s">
        <v>24</v>
      </c>
      <c r="BV3" s="3" t="s">
        <v>25</v>
      </c>
      <c r="BW3" s="2" t="s">
        <v>26</v>
      </c>
      <c r="BX3" s="2" t="s">
        <v>27</v>
      </c>
      <c r="BY3" s="2" t="s">
        <v>28</v>
      </c>
      <c r="BZ3" s="3" t="s">
        <v>29</v>
      </c>
      <c r="CA3" s="2" t="s">
        <v>23</v>
      </c>
      <c r="CB3" s="3" t="s">
        <v>24</v>
      </c>
      <c r="CC3" s="3" t="s">
        <v>25</v>
      </c>
      <c r="CD3" s="2" t="s">
        <v>26</v>
      </c>
      <c r="CE3" s="2" t="s">
        <v>27</v>
      </c>
      <c r="CF3" s="2" t="s">
        <v>28</v>
      </c>
      <c r="CG3" s="3" t="s">
        <v>29</v>
      </c>
      <c r="CH3" s="2" t="s">
        <v>23</v>
      </c>
      <c r="CI3" s="3" t="s">
        <v>24</v>
      </c>
      <c r="CJ3" s="3" t="s">
        <v>25</v>
      </c>
      <c r="CK3" s="2" t="s">
        <v>26</v>
      </c>
      <c r="CL3" s="2" t="s">
        <v>27</v>
      </c>
      <c r="CM3" s="2" t="s">
        <v>28</v>
      </c>
      <c r="CN3" s="3" t="s">
        <v>29</v>
      </c>
      <c r="CO3" s="2" t="s">
        <v>23</v>
      </c>
      <c r="CP3" s="3" t="s">
        <v>24</v>
      </c>
      <c r="CQ3" s="3" t="s">
        <v>25</v>
      </c>
      <c r="CR3" s="2" t="s">
        <v>26</v>
      </c>
      <c r="CS3" s="2" t="s">
        <v>27</v>
      </c>
      <c r="CT3" s="2" t="s">
        <v>28</v>
      </c>
      <c r="CU3" s="3" t="s">
        <v>29</v>
      </c>
      <c r="CV3" s="2" t="s">
        <v>23</v>
      </c>
      <c r="CW3" s="3" t="s">
        <v>24</v>
      </c>
      <c r="CX3" s="3" t="s">
        <v>25</v>
      </c>
      <c r="CY3" s="2" t="s">
        <v>26</v>
      </c>
      <c r="CZ3" s="2" t="s">
        <v>27</v>
      </c>
      <c r="DA3" s="2" t="s">
        <v>28</v>
      </c>
      <c r="DB3" s="3" t="s">
        <v>29</v>
      </c>
      <c r="DC3" s="2" t="s">
        <v>23</v>
      </c>
      <c r="DD3" s="3" t="s">
        <v>24</v>
      </c>
      <c r="DE3" s="3" t="s">
        <v>25</v>
      </c>
      <c r="DF3" s="2" t="s">
        <v>26</v>
      </c>
      <c r="DG3" s="2" t="s">
        <v>27</v>
      </c>
      <c r="DH3" s="2" t="s">
        <v>28</v>
      </c>
      <c r="DI3" s="3" t="s">
        <v>29</v>
      </c>
      <c r="DJ3" s="2" t="s">
        <v>23</v>
      </c>
      <c r="DK3" s="3" t="s">
        <v>24</v>
      </c>
      <c r="DL3" s="3" t="s">
        <v>25</v>
      </c>
      <c r="DM3" s="2" t="s">
        <v>26</v>
      </c>
      <c r="DN3" s="2" t="s">
        <v>27</v>
      </c>
      <c r="DO3" s="2" t="s">
        <v>28</v>
      </c>
      <c r="DP3" s="3" t="s">
        <v>29</v>
      </c>
      <c r="DQ3" s="2" t="s">
        <v>23</v>
      </c>
      <c r="DR3" s="3" t="s">
        <v>24</v>
      </c>
      <c r="DS3" s="3" t="s">
        <v>25</v>
      </c>
      <c r="DT3" s="2" t="s">
        <v>26</v>
      </c>
      <c r="DU3" s="2" t="s">
        <v>27</v>
      </c>
      <c r="DV3" s="2" t="s">
        <v>28</v>
      </c>
      <c r="DW3" s="3" t="s">
        <v>29</v>
      </c>
      <c r="DX3" s="2" t="s">
        <v>23</v>
      </c>
      <c r="DY3" s="3" t="s">
        <v>24</v>
      </c>
      <c r="DZ3" s="3" t="s">
        <v>25</v>
      </c>
      <c r="EA3" s="2" t="s">
        <v>26</v>
      </c>
      <c r="EB3" s="2" t="s">
        <v>27</v>
      </c>
      <c r="EC3" s="2" t="s">
        <v>28</v>
      </c>
      <c r="ED3" s="3" t="s">
        <v>29</v>
      </c>
      <c r="EE3" s="2" t="s">
        <v>23</v>
      </c>
      <c r="EF3" s="3" t="s">
        <v>24</v>
      </c>
      <c r="EG3" s="3" t="s">
        <v>25</v>
      </c>
      <c r="EH3" s="2" t="s">
        <v>26</v>
      </c>
      <c r="EI3" s="2" t="s">
        <v>27</v>
      </c>
      <c r="EJ3" s="2" t="s">
        <v>28</v>
      </c>
      <c r="EK3" s="3" t="s">
        <v>29</v>
      </c>
      <c r="EL3" s="2" t="s">
        <v>23</v>
      </c>
      <c r="EM3" s="3" t="s">
        <v>24</v>
      </c>
      <c r="EN3" s="3" t="s">
        <v>25</v>
      </c>
      <c r="EO3" s="2" t="s">
        <v>26</v>
      </c>
      <c r="EP3" s="2" t="s">
        <v>27</v>
      </c>
      <c r="EQ3" s="2" t="s">
        <v>28</v>
      </c>
      <c r="ER3" s="3" t="s">
        <v>29</v>
      </c>
      <c r="ES3" s="2" t="s">
        <v>23</v>
      </c>
      <c r="ET3" s="3" t="s">
        <v>24</v>
      </c>
      <c r="EU3" s="3" t="s">
        <v>25</v>
      </c>
      <c r="EV3" s="2" t="s">
        <v>26</v>
      </c>
      <c r="EW3" s="2" t="s">
        <v>27</v>
      </c>
      <c r="EX3" s="2" t="s">
        <v>28</v>
      </c>
      <c r="EY3" s="3" t="s">
        <v>29</v>
      </c>
      <c r="EZ3" s="2" t="s">
        <v>23</v>
      </c>
      <c r="FA3" s="3" t="s">
        <v>24</v>
      </c>
      <c r="FB3" s="3" t="s">
        <v>25</v>
      </c>
      <c r="FC3" s="2" t="s">
        <v>26</v>
      </c>
      <c r="FD3" s="2" t="s">
        <v>27</v>
      </c>
      <c r="FE3" s="2" t="s">
        <v>28</v>
      </c>
      <c r="FF3" s="3" t="s">
        <v>29</v>
      </c>
      <c r="FG3" s="2" t="s">
        <v>23</v>
      </c>
      <c r="FH3" s="3" t="s">
        <v>24</v>
      </c>
      <c r="FI3" s="3" t="s">
        <v>25</v>
      </c>
      <c r="FJ3" s="2" t="s">
        <v>26</v>
      </c>
      <c r="FK3" s="2" t="s">
        <v>27</v>
      </c>
      <c r="FL3" s="2" t="s">
        <v>28</v>
      </c>
      <c r="FM3" s="3" t="s">
        <v>29</v>
      </c>
      <c r="FN3" s="2" t="s">
        <v>23</v>
      </c>
      <c r="FO3" s="3" t="s">
        <v>24</v>
      </c>
      <c r="FP3" s="3" t="s">
        <v>25</v>
      </c>
      <c r="FQ3" s="2" t="s">
        <v>26</v>
      </c>
      <c r="FR3" s="2" t="s">
        <v>27</v>
      </c>
      <c r="FS3" s="2" t="s">
        <v>28</v>
      </c>
      <c r="FT3" s="3" t="s">
        <v>29</v>
      </c>
    </row>
    <row r="4" spans="1:176" x14ac:dyDescent="0.25">
      <c r="A4" s="1">
        <v>1</v>
      </c>
      <c r="B4" s="7">
        <v>43534</v>
      </c>
      <c r="C4" s="1" t="s">
        <v>45</v>
      </c>
      <c r="D4" s="1" t="s">
        <v>46</v>
      </c>
      <c r="F4" s="1" t="s">
        <v>47</v>
      </c>
      <c r="G4" s="1" t="s">
        <v>51</v>
      </c>
      <c r="H4" s="1" t="s">
        <v>50</v>
      </c>
      <c r="I4" s="1">
        <v>3</v>
      </c>
      <c r="J4" s="1">
        <v>3</v>
      </c>
      <c r="K4" s="1">
        <v>5</v>
      </c>
      <c r="L4" s="1">
        <v>90</v>
      </c>
      <c r="N4" s="1" t="s">
        <v>52</v>
      </c>
      <c r="O4" s="1">
        <v>2</v>
      </c>
      <c r="P4" s="1" t="s">
        <v>52</v>
      </c>
      <c r="Q4" s="1" t="s">
        <v>53</v>
      </c>
      <c r="R4" s="1" t="s">
        <v>54</v>
      </c>
      <c r="S4" s="1" t="s">
        <v>55</v>
      </c>
      <c r="T4" s="1" t="s">
        <v>54</v>
      </c>
      <c r="U4" s="1" t="s">
        <v>54</v>
      </c>
      <c r="W4" s="1">
        <v>5</v>
      </c>
      <c r="X4" s="1">
        <v>12</v>
      </c>
      <c r="Y4" s="1">
        <v>180</v>
      </c>
      <c r="AB4" s="1" t="s">
        <v>52</v>
      </c>
      <c r="AC4" s="1" t="s">
        <v>56</v>
      </c>
      <c r="AD4" s="1">
        <v>3</v>
      </c>
      <c r="AE4" s="1">
        <v>12</v>
      </c>
      <c r="AF4" s="1">
        <v>180</v>
      </c>
      <c r="AI4" s="1" t="s">
        <v>52</v>
      </c>
      <c r="AJ4" s="1" t="s">
        <v>56</v>
      </c>
      <c r="AK4" s="1">
        <v>1</v>
      </c>
      <c r="AL4" s="1">
        <v>18</v>
      </c>
      <c r="AM4" s="1">
        <v>120</v>
      </c>
      <c r="AN4" s="1" t="s">
        <v>52</v>
      </c>
      <c r="AO4" s="1" t="s">
        <v>52</v>
      </c>
      <c r="AP4" s="1" t="s">
        <v>52</v>
      </c>
      <c r="AQ4" s="8" t="s">
        <v>56</v>
      </c>
      <c r="AR4" s="1">
        <v>2</v>
      </c>
      <c r="AS4" s="1">
        <v>20</v>
      </c>
      <c r="AT4" s="1">
        <v>180</v>
      </c>
      <c r="AU4" s="1" t="s">
        <v>52</v>
      </c>
      <c r="AV4" s="1" t="s">
        <v>52</v>
      </c>
      <c r="AW4" s="1" t="s">
        <v>52</v>
      </c>
      <c r="AX4" s="1" t="s">
        <v>56</v>
      </c>
      <c r="AY4" s="1">
        <v>4</v>
      </c>
      <c r="AZ4" s="1">
        <v>8</v>
      </c>
      <c r="BA4" s="1">
        <v>60</v>
      </c>
      <c r="BB4" s="1" t="s">
        <v>52</v>
      </c>
      <c r="BC4" s="1" t="s">
        <v>52</v>
      </c>
      <c r="BD4" s="1" t="s">
        <v>52</v>
      </c>
      <c r="BE4" s="1" t="s">
        <v>56</v>
      </c>
      <c r="BM4" s="1">
        <v>1</v>
      </c>
      <c r="BN4" s="1">
        <v>24</v>
      </c>
      <c r="BO4" s="1">
        <f>24*60</f>
        <v>1440</v>
      </c>
      <c r="BP4" s="1" t="s">
        <v>52</v>
      </c>
      <c r="BQ4" s="1" t="s">
        <v>52</v>
      </c>
      <c r="BR4" s="1" t="s">
        <v>52</v>
      </c>
      <c r="BS4" s="1" t="s">
        <v>56</v>
      </c>
      <c r="DQ4" s="1">
        <v>1</v>
      </c>
      <c r="DR4" s="1">
        <v>1</v>
      </c>
      <c r="DS4" s="1">
        <v>15</v>
      </c>
      <c r="DT4" s="1" t="s">
        <v>52</v>
      </c>
      <c r="DV4" s="1" t="s">
        <v>52</v>
      </c>
      <c r="DW4" s="1" t="s">
        <v>56</v>
      </c>
    </row>
    <row r="5" spans="1:176" x14ac:dyDescent="0.25">
      <c r="A5" s="1">
        <v>2</v>
      </c>
      <c r="B5" s="7">
        <v>43565</v>
      </c>
      <c r="C5" s="1" t="s">
        <v>45</v>
      </c>
      <c r="D5" s="1" t="s">
        <v>58</v>
      </c>
      <c r="E5" s="1" t="s">
        <v>59</v>
      </c>
      <c r="F5" s="1" t="s">
        <v>47</v>
      </c>
      <c r="G5" s="1" t="s">
        <v>62</v>
      </c>
      <c r="H5" s="1" t="s">
        <v>60</v>
      </c>
      <c r="I5" s="1">
        <v>1</v>
      </c>
      <c r="J5" s="1" t="s">
        <v>56</v>
      </c>
      <c r="K5" s="1">
        <v>2</v>
      </c>
      <c r="L5" s="1">
        <v>27</v>
      </c>
      <c r="M5" s="8">
        <v>30</v>
      </c>
      <c r="N5" s="1" t="s">
        <v>52</v>
      </c>
      <c r="O5" s="1">
        <v>3</v>
      </c>
      <c r="P5" s="1" t="s">
        <v>54</v>
      </c>
      <c r="R5" s="1">
        <f>27-13</f>
        <v>14</v>
      </c>
      <c r="S5" s="1" t="s">
        <v>64</v>
      </c>
      <c r="T5" s="1" t="s">
        <v>52</v>
      </c>
      <c r="U5" s="1" t="s">
        <v>54</v>
      </c>
      <c r="W5" s="1">
        <v>4</v>
      </c>
      <c r="X5" s="1">
        <v>4</v>
      </c>
      <c r="Y5" s="1">
        <v>30</v>
      </c>
      <c r="AB5" s="1" t="s">
        <v>52</v>
      </c>
      <c r="AC5" s="1" t="s">
        <v>56</v>
      </c>
      <c r="AR5" s="1">
        <v>1</v>
      </c>
      <c r="AS5" s="1">
        <v>6</v>
      </c>
      <c r="AV5" s="1" t="s">
        <v>52</v>
      </c>
      <c r="AW5" s="1" t="s">
        <v>52</v>
      </c>
      <c r="AX5" s="1" t="s">
        <v>56</v>
      </c>
      <c r="AY5" s="1">
        <v>2</v>
      </c>
      <c r="AZ5" s="1">
        <v>1</v>
      </c>
      <c r="BA5" s="1">
        <v>15</v>
      </c>
      <c r="BB5" s="1" t="s">
        <v>52</v>
      </c>
      <c r="BD5" s="1" t="s">
        <v>52</v>
      </c>
      <c r="BE5" s="1" t="s">
        <v>56</v>
      </c>
      <c r="BF5" s="1">
        <v>1</v>
      </c>
      <c r="BG5" s="1">
        <v>24</v>
      </c>
      <c r="BH5" s="1">
        <v>12</v>
      </c>
      <c r="BI5" s="1" t="s">
        <v>52</v>
      </c>
      <c r="BJ5" s="1" t="s">
        <v>52</v>
      </c>
      <c r="BK5" s="1" t="s">
        <v>52</v>
      </c>
      <c r="BL5" s="1" t="s">
        <v>56</v>
      </c>
      <c r="DX5" s="1">
        <v>1</v>
      </c>
      <c r="DZ5" s="1">
        <v>5</v>
      </c>
      <c r="ED5" s="1" t="s">
        <v>66</v>
      </c>
    </row>
    <row r="6" spans="1:176" x14ac:dyDescent="0.25">
      <c r="A6" s="1">
        <f>A5+1</f>
        <v>3</v>
      </c>
      <c r="B6" s="7">
        <v>43534</v>
      </c>
      <c r="C6" s="1" t="s">
        <v>45</v>
      </c>
      <c r="D6" s="1" t="s">
        <v>67</v>
      </c>
      <c r="F6" s="1" t="s">
        <v>47</v>
      </c>
      <c r="G6" s="1" t="s">
        <v>68</v>
      </c>
      <c r="H6" s="1" t="s">
        <v>60</v>
      </c>
      <c r="I6" s="1">
        <v>4</v>
      </c>
      <c r="J6" s="1" t="s">
        <v>56</v>
      </c>
      <c r="K6" s="1">
        <v>4</v>
      </c>
      <c r="L6" s="1">
        <v>80</v>
      </c>
      <c r="N6" s="1" t="s">
        <v>52</v>
      </c>
      <c r="O6" s="1">
        <v>2</v>
      </c>
      <c r="P6" s="1" t="s">
        <v>54</v>
      </c>
      <c r="R6" s="1" t="s">
        <v>54</v>
      </c>
      <c r="S6" s="1" t="s">
        <v>54</v>
      </c>
      <c r="T6" s="1" t="s">
        <v>54</v>
      </c>
      <c r="U6" s="1" t="s">
        <v>54</v>
      </c>
      <c r="W6" s="1">
        <v>5</v>
      </c>
      <c r="X6" s="1">
        <v>3</v>
      </c>
      <c r="Y6" s="1">
        <v>60</v>
      </c>
      <c r="AB6" s="1" t="s">
        <v>52</v>
      </c>
      <c r="AC6" s="1" t="s">
        <v>56</v>
      </c>
      <c r="AD6" s="1">
        <v>3</v>
      </c>
      <c r="AE6" s="1">
        <v>12</v>
      </c>
      <c r="AF6" s="1">
        <v>90</v>
      </c>
      <c r="AI6" s="1" t="s">
        <v>52</v>
      </c>
      <c r="AJ6" s="1" t="s">
        <v>56</v>
      </c>
      <c r="AK6" s="1">
        <v>1</v>
      </c>
      <c r="AL6" s="1">
        <v>6</v>
      </c>
      <c r="AM6" s="1">
        <v>60</v>
      </c>
      <c r="AN6" s="1" t="s">
        <v>52</v>
      </c>
      <c r="AQ6" s="1" t="s">
        <v>56</v>
      </c>
      <c r="AR6" s="1">
        <v>2</v>
      </c>
      <c r="AS6" s="1">
        <v>3</v>
      </c>
      <c r="AT6" s="1">
        <v>60</v>
      </c>
      <c r="AW6" s="1" t="s">
        <v>52</v>
      </c>
      <c r="AX6" s="1" t="s">
        <v>56</v>
      </c>
      <c r="AY6" s="1">
        <v>4</v>
      </c>
      <c r="AZ6" s="1">
        <v>4</v>
      </c>
      <c r="BA6" s="1">
        <v>30</v>
      </c>
      <c r="BB6" s="1" t="s">
        <v>52</v>
      </c>
      <c r="BC6" s="1" t="s">
        <v>52</v>
      </c>
      <c r="BD6" s="1" t="s">
        <v>52</v>
      </c>
      <c r="BE6" s="1" t="s">
        <v>56</v>
      </c>
      <c r="BF6" s="1">
        <v>1</v>
      </c>
      <c r="BG6" s="1">
        <v>24</v>
      </c>
      <c r="BH6" s="1">
        <f>24*60</f>
        <v>1440</v>
      </c>
      <c r="BI6" s="1" t="s">
        <v>52</v>
      </c>
      <c r="BJ6" s="1" t="s">
        <v>52</v>
      </c>
      <c r="BK6" s="1" t="s">
        <v>52</v>
      </c>
      <c r="BL6" s="1" t="s">
        <v>56</v>
      </c>
      <c r="BM6" s="1">
        <v>1</v>
      </c>
      <c r="BN6" s="1">
        <v>24</v>
      </c>
      <c r="BO6" s="1">
        <f>24*60</f>
        <v>1440</v>
      </c>
      <c r="BQ6" s="1" t="s">
        <v>52</v>
      </c>
      <c r="BR6" s="1" t="s">
        <v>52</v>
      </c>
      <c r="BS6" s="1" t="s">
        <v>56</v>
      </c>
      <c r="BT6" s="1">
        <v>1</v>
      </c>
      <c r="BU6" s="1">
        <f>10/60</f>
        <v>0.16666666666666666</v>
      </c>
      <c r="BV6" s="1">
        <v>5</v>
      </c>
      <c r="BW6" s="1" t="s">
        <v>52</v>
      </c>
      <c r="BZ6" s="1" t="s">
        <v>56</v>
      </c>
    </row>
    <row r="7" spans="1:176" x14ac:dyDescent="0.25">
      <c r="A7" s="1">
        <f t="shared" ref="A7:A15" si="0">A6+1</f>
        <v>4</v>
      </c>
      <c r="B7" s="7">
        <v>43565</v>
      </c>
      <c r="C7" s="1" t="s">
        <v>45</v>
      </c>
      <c r="D7" s="1" t="s">
        <v>69</v>
      </c>
      <c r="E7" s="1" t="s">
        <v>70</v>
      </c>
      <c r="F7" s="1" t="s">
        <v>71</v>
      </c>
      <c r="H7" s="1" t="s">
        <v>60</v>
      </c>
      <c r="I7" s="1">
        <v>5</v>
      </c>
      <c r="J7" s="1" t="s">
        <v>56</v>
      </c>
      <c r="K7" s="1">
        <v>1</v>
      </c>
      <c r="L7" s="1">
        <v>98</v>
      </c>
      <c r="M7" s="1">
        <v>79</v>
      </c>
      <c r="N7" s="1" t="s">
        <v>52</v>
      </c>
      <c r="O7" s="1">
        <v>3</v>
      </c>
      <c r="P7" s="1" t="s">
        <v>54</v>
      </c>
      <c r="R7" s="1">
        <f>98-78</f>
        <v>20</v>
      </c>
      <c r="S7" s="1" t="s">
        <v>72</v>
      </c>
      <c r="T7" s="1" t="s">
        <v>52</v>
      </c>
      <c r="U7" s="1" t="s">
        <v>52</v>
      </c>
      <c r="W7" s="1">
        <v>4</v>
      </c>
      <c r="X7" s="1">
        <v>4</v>
      </c>
      <c r="Y7" s="1">
        <f>4*60</f>
        <v>240</v>
      </c>
      <c r="AB7" s="1" t="s">
        <v>52</v>
      </c>
      <c r="AC7" s="1" t="s">
        <v>56</v>
      </c>
      <c r="AD7" s="1">
        <v>6</v>
      </c>
      <c r="AE7" s="1">
        <v>3</v>
      </c>
      <c r="AF7" s="1">
        <f>3*60</f>
        <v>180</v>
      </c>
      <c r="AI7" s="1" t="s">
        <v>52</v>
      </c>
      <c r="AJ7" s="1" t="s">
        <v>56</v>
      </c>
      <c r="AK7" s="1">
        <v>1</v>
      </c>
      <c r="AN7" s="1" t="s">
        <v>52</v>
      </c>
      <c r="AO7" s="1" t="s">
        <v>52</v>
      </c>
      <c r="AQ7" s="8" t="s">
        <v>56</v>
      </c>
      <c r="AR7" s="1">
        <v>1</v>
      </c>
      <c r="AS7" s="1">
        <v>1</v>
      </c>
      <c r="AT7" s="1">
        <v>120</v>
      </c>
      <c r="AW7" s="1" t="s">
        <v>52</v>
      </c>
      <c r="AX7" s="1" t="s">
        <v>56</v>
      </c>
      <c r="AY7" s="1">
        <v>5</v>
      </c>
      <c r="AZ7" s="1">
        <v>10</v>
      </c>
      <c r="BB7" s="1" t="s">
        <v>52</v>
      </c>
      <c r="BC7" s="1" t="s">
        <v>52</v>
      </c>
      <c r="BD7" s="1" t="s">
        <v>52</v>
      </c>
      <c r="BE7" s="1" t="s">
        <v>56</v>
      </c>
      <c r="BF7" s="1">
        <v>1</v>
      </c>
      <c r="BG7" s="1">
        <v>24</v>
      </c>
      <c r="EE7" s="1">
        <v>1</v>
      </c>
      <c r="EF7" s="1">
        <f>1/4</f>
        <v>0.25</v>
      </c>
      <c r="EH7" s="1" t="s">
        <v>52</v>
      </c>
      <c r="EI7" s="1" t="s">
        <v>52</v>
      </c>
      <c r="EK7" s="1" t="s">
        <v>56</v>
      </c>
    </row>
    <row r="8" spans="1:176" x14ac:dyDescent="0.25">
      <c r="A8" s="1">
        <f t="shared" si="0"/>
        <v>5</v>
      </c>
      <c r="B8" s="7">
        <v>43534</v>
      </c>
      <c r="C8" s="1" t="s">
        <v>45</v>
      </c>
      <c r="D8" s="1" t="s">
        <v>74</v>
      </c>
      <c r="E8" s="1" t="s">
        <v>75</v>
      </c>
      <c r="F8" s="1" t="s">
        <v>71</v>
      </c>
      <c r="G8" s="1" t="s">
        <v>76</v>
      </c>
      <c r="H8" s="1" t="s">
        <v>78</v>
      </c>
      <c r="I8" s="1">
        <v>5</v>
      </c>
      <c r="J8" s="1">
        <v>2</v>
      </c>
      <c r="K8" s="1">
        <v>1</v>
      </c>
      <c r="N8" s="1" t="s">
        <v>52</v>
      </c>
      <c r="O8" s="1">
        <v>2</v>
      </c>
      <c r="P8" s="1" t="s">
        <v>52</v>
      </c>
      <c r="Q8" s="1" t="s">
        <v>79</v>
      </c>
      <c r="S8" s="1" t="s">
        <v>80</v>
      </c>
      <c r="U8" s="1" t="s">
        <v>54</v>
      </c>
      <c r="W8" s="1">
        <v>2</v>
      </c>
      <c r="X8" s="1">
        <v>3.5</v>
      </c>
      <c r="Y8" s="1">
        <v>60</v>
      </c>
      <c r="AA8" s="1" t="s">
        <v>52</v>
      </c>
      <c r="AB8" s="1" t="s">
        <v>52</v>
      </c>
      <c r="AC8" s="1" t="s">
        <v>56</v>
      </c>
      <c r="AY8" s="1">
        <v>5</v>
      </c>
      <c r="AZ8" s="1">
        <v>1</v>
      </c>
      <c r="BA8" s="1">
        <v>60</v>
      </c>
      <c r="BB8" s="1" t="s">
        <v>52</v>
      </c>
      <c r="BC8" s="1" t="s">
        <v>52</v>
      </c>
      <c r="BD8" s="1" t="s">
        <v>52</v>
      </c>
      <c r="BE8" s="1" t="s">
        <v>56</v>
      </c>
      <c r="EE8" s="1">
        <v>1</v>
      </c>
      <c r="EF8" s="1">
        <v>8</v>
      </c>
      <c r="EG8" s="1">
        <v>60</v>
      </c>
      <c r="EH8" s="1" t="s">
        <v>52</v>
      </c>
      <c r="EI8" s="1" t="s">
        <v>52</v>
      </c>
      <c r="EK8" s="1" t="s">
        <v>56</v>
      </c>
    </row>
    <row r="9" spans="1:176" x14ac:dyDescent="0.25">
      <c r="A9" s="1">
        <f t="shared" si="0"/>
        <v>6</v>
      </c>
      <c r="B9" s="7">
        <v>43534</v>
      </c>
      <c r="C9" s="1" t="s">
        <v>45</v>
      </c>
      <c r="D9" s="1" t="s">
        <v>81</v>
      </c>
      <c r="E9" s="1" t="s">
        <v>82</v>
      </c>
      <c r="F9" s="1" t="s">
        <v>71</v>
      </c>
      <c r="G9" s="1" t="s">
        <v>78</v>
      </c>
      <c r="H9" s="1" t="s">
        <v>84</v>
      </c>
      <c r="I9" s="1">
        <v>23</v>
      </c>
      <c r="J9" s="1">
        <v>2</v>
      </c>
      <c r="K9" s="1">
        <f>23+18+5</f>
        <v>46</v>
      </c>
      <c r="N9" s="1" t="s">
        <v>52</v>
      </c>
      <c r="O9" s="1">
        <v>3</v>
      </c>
      <c r="S9" s="1" t="s">
        <v>86</v>
      </c>
      <c r="W9" s="1">
        <v>131</v>
      </c>
      <c r="X9" s="1">
        <v>6</v>
      </c>
      <c r="Y9" s="1">
        <f>3*60</f>
        <v>180</v>
      </c>
      <c r="Z9" s="1" t="s">
        <v>52</v>
      </c>
      <c r="AA9" s="1" t="s">
        <v>52</v>
      </c>
      <c r="AC9" s="1" t="s">
        <v>89</v>
      </c>
      <c r="AD9" s="1">
        <v>9</v>
      </c>
      <c r="AE9" s="1">
        <v>12</v>
      </c>
      <c r="AF9" s="1">
        <f>3*60</f>
        <v>180</v>
      </c>
      <c r="AI9" s="1" t="s">
        <v>52</v>
      </c>
      <c r="AJ9" s="1" t="s">
        <v>88</v>
      </c>
      <c r="AK9" s="1">
        <v>3</v>
      </c>
      <c r="AL9" s="1">
        <v>4</v>
      </c>
      <c r="AM9" s="1">
        <f>2*60</f>
        <v>120</v>
      </c>
      <c r="AN9" s="1" t="s">
        <v>52</v>
      </c>
      <c r="AO9" s="1" t="s">
        <v>52</v>
      </c>
      <c r="AQ9" s="1" t="s">
        <v>89</v>
      </c>
      <c r="AR9" s="1">
        <v>14</v>
      </c>
      <c r="AS9" s="1">
        <v>4</v>
      </c>
      <c r="AT9" s="1">
        <v>120</v>
      </c>
      <c r="AW9" s="1" t="s">
        <v>52</v>
      </c>
      <c r="AX9" s="1" t="s">
        <v>89</v>
      </c>
      <c r="AY9" s="1">
        <v>23</v>
      </c>
      <c r="AZ9" s="1">
        <v>3</v>
      </c>
      <c r="BA9" s="1">
        <v>60</v>
      </c>
      <c r="BB9" s="1" t="s">
        <v>52</v>
      </c>
      <c r="BC9" s="1" t="s">
        <v>52</v>
      </c>
      <c r="BD9" s="1" t="s">
        <v>52</v>
      </c>
      <c r="BE9" s="1" t="s">
        <v>89</v>
      </c>
      <c r="BF9" s="1">
        <v>5</v>
      </c>
      <c r="BG9" s="1">
        <v>24</v>
      </c>
      <c r="BH9" s="1">
        <f>24*60</f>
        <v>1440</v>
      </c>
      <c r="BI9" s="1" t="s">
        <v>52</v>
      </c>
      <c r="BJ9" s="1" t="s">
        <v>52</v>
      </c>
      <c r="BK9" s="1" t="s">
        <v>52</v>
      </c>
      <c r="BL9" s="1" t="s">
        <v>89</v>
      </c>
      <c r="BT9" s="1">
        <v>5</v>
      </c>
      <c r="BU9" s="1">
        <f>10/60</f>
        <v>0.16666666666666666</v>
      </c>
      <c r="BV9" s="1">
        <v>5</v>
      </c>
      <c r="BW9" s="1" t="s">
        <v>89</v>
      </c>
      <c r="DQ9" s="1">
        <v>4</v>
      </c>
      <c r="DR9" s="1">
        <f>10/60</f>
        <v>0.16666666666666666</v>
      </c>
      <c r="DS9" s="1">
        <v>0.5</v>
      </c>
      <c r="DT9" s="1" t="s">
        <v>52</v>
      </c>
      <c r="DW9" s="1" t="s">
        <v>89</v>
      </c>
      <c r="EE9" s="1">
        <v>20</v>
      </c>
      <c r="EF9" s="1">
        <v>4</v>
      </c>
      <c r="EG9" s="1">
        <v>60</v>
      </c>
      <c r="EH9" s="1" t="s">
        <v>52</v>
      </c>
      <c r="EK9" s="1" t="s">
        <v>89</v>
      </c>
      <c r="EL9" s="1">
        <v>23</v>
      </c>
      <c r="EM9" s="1">
        <v>2</v>
      </c>
      <c r="EN9" s="1">
        <v>60</v>
      </c>
      <c r="EO9" s="1" t="s">
        <v>52</v>
      </c>
      <c r="EP9" s="1" t="s">
        <v>52</v>
      </c>
      <c r="EQ9" s="1" t="s">
        <v>52</v>
      </c>
      <c r="ER9" s="1" t="s">
        <v>89</v>
      </c>
      <c r="ES9" s="1">
        <v>15</v>
      </c>
      <c r="ET9" s="1">
        <v>1</v>
      </c>
      <c r="EU9" s="1">
        <v>30</v>
      </c>
      <c r="EV9" s="1" t="s">
        <v>52</v>
      </c>
      <c r="EW9" s="1" t="s">
        <v>52</v>
      </c>
      <c r="EX9" s="1" t="s">
        <v>52</v>
      </c>
      <c r="EY9" s="1" t="s">
        <v>89</v>
      </c>
      <c r="EZ9" s="1">
        <v>1</v>
      </c>
      <c r="FA9" s="1">
        <v>4</v>
      </c>
      <c r="FB9" s="1">
        <v>30</v>
      </c>
      <c r="FC9" s="1" t="s">
        <v>52</v>
      </c>
      <c r="FD9" s="1" t="s">
        <v>52</v>
      </c>
      <c r="FF9" s="1" t="s">
        <v>89</v>
      </c>
    </row>
    <row r="10" spans="1:176" x14ac:dyDescent="0.25">
      <c r="A10" s="1">
        <f t="shared" si="0"/>
        <v>7</v>
      </c>
      <c r="B10" s="7">
        <v>43656</v>
      </c>
      <c r="C10" s="1" t="s">
        <v>45</v>
      </c>
      <c r="D10" s="1" t="s">
        <v>93</v>
      </c>
      <c r="E10" s="1" t="s">
        <v>94</v>
      </c>
      <c r="F10" s="1" t="s">
        <v>71</v>
      </c>
      <c r="G10" s="1" t="s">
        <v>76</v>
      </c>
      <c r="H10" s="1" t="s">
        <v>95</v>
      </c>
      <c r="I10" s="1">
        <v>2</v>
      </c>
      <c r="J10" s="1" t="s">
        <v>56</v>
      </c>
      <c r="K10" s="1">
        <v>15</v>
      </c>
      <c r="L10" s="1">
        <v>49</v>
      </c>
      <c r="M10" s="1">
        <v>31</v>
      </c>
      <c r="P10" s="1" t="s">
        <v>52</v>
      </c>
      <c r="Q10" s="1" t="s">
        <v>97</v>
      </c>
      <c r="S10" s="1" t="s">
        <v>98</v>
      </c>
      <c r="W10" s="1">
        <v>30</v>
      </c>
      <c r="X10" s="1">
        <v>4</v>
      </c>
      <c r="Y10" s="1">
        <f>4*60</f>
        <v>240</v>
      </c>
      <c r="AB10" s="1" t="s">
        <v>52</v>
      </c>
      <c r="AC10" s="1" t="s">
        <v>89</v>
      </c>
      <c r="AK10" s="1">
        <v>1</v>
      </c>
      <c r="AL10" s="1">
        <v>2</v>
      </c>
      <c r="AN10" s="1" t="s">
        <v>52</v>
      </c>
      <c r="AQ10" s="1" t="s">
        <v>89</v>
      </c>
      <c r="AR10" s="1">
        <v>1</v>
      </c>
      <c r="AY10" s="1">
        <v>15</v>
      </c>
      <c r="AZ10" s="1">
        <v>7.5</v>
      </c>
      <c r="BA10" s="1">
        <v>30</v>
      </c>
      <c r="BD10" s="1" t="s">
        <v>52</v>
      </c>
      <c r="BE10" s="1" t="s">
        <v>89</v>
      </c>
      <c r="BF10" s="1">
        <v>1</v>
      </c>
      <c r="BG10" s="1">
        <v>24</v>
      </c>
      <c r="BI10" s="1" t="s">
        <v>52</v>
      </c>
      <c r="BJ10" s="1" t="s">
        <v>52</v>
      </c>
      <c r="BK10" s="1" t="s">
        <v>52</v>
      </c>
      <c r="BL10" s="1" t="s">
        <v>89</v>
      </c>
      <c r="DX10" s="1">
        <v>1</v>
      </c>
    </row>
    <row r="11" spans="1:176" x14ac:dyDescent="0.25">
      <c r="A11" s="1">
        <f t="shared" si="0"/>
        <v>8</v>
      </c>
      <c r="B11" s="7">
        <v>43534</v>
      </c>
      <c r="C11" s="1" t="s">
        <v>45</v>
      </c>
      <c r="D11" s="1" t="s">
        <v>99</v>
      </c>
      <c r="E11" s="1" t="s">
        <v>100</v>
      </c>
      <c r="F11" s="1" t="s">
        <v>71</v>
      </c>
      <c r="G11" s="1" t="s">
        <v>101</v>
      </c>
      <c r="H11" s="1" t="s">
        <v>102</v>
      </c>
      <c r="I11" s="1">
        <v>5</v>
      </c>
      <c r="J11" s="1">
        <v>2</v>
      </c>
      <c r="K11" s="1">
        <v>5</v>
      </c>
      <c r="N11" s="1" t="s">
        <v>52</v>
      </c>
      <c r="O11" s="1">
        <v>4</v>
      </c>
      <c r="Q11" s="1" t="s">
        <v>105</v>
      </c>
      <c r="S11" s="1" t="s">
        <v>108</v>
      </c>
      <c r="W11" s="1">
        <v>11</v>
      </c>
      <c r="X11" s="1">
        <v>12</v>
      </c>
      <c r="Y11" s="1">
        <f>3*60</f>
        <v>180</v>
      </c>
      <c r="Z11" s="1" t="s">
        <v>52</v>
      </c>
      <c r="AA11" s="1" t="s">
        <v>52</v>
      </c>
      <c r="AB11" s="1" t="s">
        <v>52</v>
      </c>
      <c r="AC11" s="1" t="s">
        <v>56</v>
      </c>
      <c r="AD11" s="1">
        <v>2</v>
      </c>
      <c r="AJ11" s="1" t="s">
        <v>56</v>
      </c>
      <c r="AK11" s="1">
        <v>1</v>
      </c>
      <c r="AL11" s="1">
        <v>2</v>
      </c>
      <c r="AM11" s="1">
        <v>120</v>
      </c>
      <c r="AN11" s="1" t="s">
        <v>52</v>
      </c>
      <c r="AQ11" s="1" t="s">
        <v>56</v>
      </c>
      <c r="AR11" s="1">
        <v>1</v>
      </c>
      <c r="AY11" s="1">
        <v>5</v>
      </c>
      <c r="AZ11" s="1">
        <v>4</v>
      </c>
      <c r="BA11" s="1">
        <f>4*60</f>
        <v>240</v>
      </c>
      <c r="BB11" s="1" t="s">
        <v>52</v>
      </c>
      <c r="BC11" s="1" t="s">
        <v>52</v>
      </c>
      <c r="BD11" s="1" t="s">
        <v>52</v>
      </c>
      <c r="BE11" s="1" t="s">
        <v>56</v>
      </c>
      <c r="BF11" s="1">
        <v>2</v>
      </c>
      <c r="BG11" s="1">
        <v>24</v>
      </c>
      <c r="BH11" s="1">
        <f>24*60</f>
        <v>1440</v>
      </c>
      <c r="BI11" s="1" t="s">
        <v>52</v>
      </c>
      <c r="BJ11" s="1" t="s">
        <v>52</v>
      </c>
      <c r="BK11" s="1" t="s">
        <v>52</v>
      </c>
      <c r="BL11" s="1" t="s">
        <v>56</v>
      </c>
      <c r="BM11" s="1">
        <v>1</v>
      </c>
      <c r="BN11" s="1">
        <v>24</v>
      </c>
      <c r="BO11" s="1">
        <f>24*60</f>
        <v>1440</v>
      </c>
      <c r="BP11" s="1" t="s">
        <v>52</v>
      </c>
      <c r="BQ11" s="1" t="s">
        <v>52</v>
      </c>
      <c r="BR11" s="1" t="s">
        <v>52</v>
      </c>
      <c r="BS11" s="1" t="s">
        <v>56</v>
      </c>
      <c r="DJ11" s="1">
        <v>1</v>
      </c>
      <c r="DK11" s="1">
        <v>1</v>
      </c>
      <c r="DL11" s="1">
        <v>1</v>
      </c>
      <c r="DP11" s="1" t="s">
        <v>111</v>
      </c>
    </row>
    <row r="12" spans="1:176" x14ac:dyDescent="0.25">
      <c r="A12" s="1">
        <f t="shared" si="0"/>
        <v>9</v>
      </c>
      <c r="B12" s="7">
        <v>43656</v>
      </c>
      <c r="C12" s="1" t="s">
        <v>45</v>
      </c>
      <c r="D12" s="1" t="s">
        <v>112</v>
      </c>
      <c r="E12" s="1" t="s">
        <v>118</v>
      </c>
      <c r="F12" s="1" t="s">
        <v>71</v>
      </c>
      <c r="G12" s="1" t="s">
        <v>113</v>
      </c>
      <c r="H12" s="1" t="s">
        <v>116</v>
      </c>
      <c r="I12" s="1">
        <v>2</v>
      </c>
      <c r="J12" s="1">
        <v>2</v>
      </c>
      <c r="K12" s="1">
        <v>4</v>
      </c>
      <c r="L12" s="1">
        <v>103.8</v>
      </c>
      <c r="M12" s="1">
        <v>118</v>
      </c>
      <c r="N12" s="1" t="s">
        <v>54</v>
      </c>
      <c r="P12" s="1" t="s">
        <v>52</v>
      </c>
      <c r="Q12" s="1" t="s">
        <v>97</v>
      </c>
      <c r="R12" s="1">
        <v>3</v>
      </c>
      <c r="W12" s="1">
        <v>4</v>
      </c>
      <c r="X12" s="1">
        <v>3</v>
      </c>
      <c r="Y12" s="1">
        <v>60</v>
      </c>
      <c r="AB12" s="1" t="s">
        <v>52</v>
      </c>
      <c r="AC12" s="1" t="s">
        <v>56</v>
      </c>
      <c r="AD12" s="1">
        <v>2</v>
      </c>
      <c r="AE12" s="1">
        <v>5</v>
      </c>
      <c r="AF12" s="1">
        <v>120</v>
      </c>
      <c r="AI12" s="1" t="s">
        <v>52</v>
      </c>
      <c r="AJ12" s="1" t="s">
        <v>56</v>
      </c>
      <c r="AR12" s="1">
        <v>1</v>
      </c>
      <c r="AS12" s="1">
        <v>5</v>
      </c>
      <c r="AT12" s="1">
        <v>120</v>
      </c>
      <c r="AU12" s="1" t="s">
        <v>52</v>
      </c>
      <c r="AW12" s="1" t="s">
        <v>52</v>
      </c>
      <c r="AX12" s="1" t="s">
        <v>56</v>
      </c>
      <c r="AY12" s="1">
        <v>1</v>
      </c>
      <c r="AZ12" s="1">
        <v>2</v>
      </c>
      <c r="BA12" s="1">
        <v>30</v>
      </c>
      <c r="BB12" s="1" t="s">
        <v>52</v>
      </c>
      <c r="BC12" s="1" t="s">
        <v>52</v>
      </c>
      <c r="BD12" s="1" t="s">
        <v>52</v>
      </c>
      <c r="BE12" s="1" t="s">
        <v>56</v>
      </c>
      <c r="FG12" s="1">
        <v>1</v>
      </c>
      <c r="FI12" s="1">
        <v>10</v>
      </c>
      <c r="FJ12" s="1" t="s">
        <v>52</v>
      </c>
      <c r="FK12" s="1" t="s">
        <v>52</v>
      </c>
      <c r="FL12" s="1" t="s">
        <v>52</v>
      </c>
      <c r="FM12" s="1" t="s">
        <v>56</v>
      </c>
      <c r="FN12" s="1">
        <v>1</v>
      </c>
      <c r="FP12" s="1">
        <v>15</v>
      </c>
      <c r="FQ12" s="1" t="s">
        <v>52</v>
      </c>
      <c r="FR12" s="1" t="s">
        <v>52</v>
      </c>
      <c r="FS12" s="1" t="s">
        <v>52</v>
      </c>
      <c r="FT12" s="1" t="s">
        <v>56</v>
      </c>
    </row>
  </sheetData>
  <mergeCells count="28">
    <mergeCell ref="EZ2:FF2"/>
    <mergeCell ref="FG2:FM2"/>
    <mergeCell ref="FN2:FT2"/>
    <mergeCell ref="DQ2:DW2"/>
    <mergeCell ref="DX2:ED2"/>
    <mergeCell ref="EE2:EK2"/>
    <mergeCell ref="EL2:ER2"/>
    <mergeCell ref="ES2:EY2"/>
    <mergeCell ref="U1:EY1"/>
    <mergeCell ref="CA2:CG2"/>
    <mergeCell ref="CH2:CN2"/>
    <mergeCell ref="CO2:CU2"/>
    <mergeCell ref="CV2:DB2"/>
    <mergeCell ref="DC2:DI2"/>
    <mergeCell ref="DJ2:DP2"/>
    <mergeCell ref="AR2:AX2"/>
    <mergeCell ref="AY2:BE2"/>
    <mergeCell ref="BF2:BL2"/>
    <mergeCell ref="BM2:BS2"/>
    <mergeCell ref="BT2:BZ2"/>
    <mergeCell ref="A1:A3"/>
    <mergeCell ref="B1:Q2"/>
    <mergeCell ref="R1:T2"/>
    <mergeCell ref="W2:AC2"/>
    <mergeCell ref="AD2:AJ2"/>
    <mergeCell ref="AK2:AQ2"/>
    <mergeCell ref="U2:U3"/>
    <mergeCell ref="V2:V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C934-6F46-48C5-BC7B-AD6FDFA8C1D6}">
  <dimension ref="B2:C16"/>
  <sheetViews>
    <sheetView topLeftCell="A4" workbookViewId="0">
      <selection activeCell="C16" sqref="C16"/>
    </sheetView>
  </sheetViews>
  <sheetFormatPr baseColWidth="10" defaultRowHeight="15" x14ac:dyDescent="0.25"/>
  <sheetData>
    <row r="2" spans="2:3" x14ac:dyDescent="0.25">
      <c r="B2" t="s">
        <v>50</v>
      </c>
      <c r="C2" t="s">
        <v>49</v>
      </c>
    </row>
    <row r="3" spans="2:3" x14ac:dyDescent="0.25">
      <c r="B3" t="s">
        <v>51</v>
      </c>
      <c r="C3" t="s">
        <v>48</v>
      </c>
    </row>
    <row r="4" spans="2:3" x14ac:dyDescent="0.25">
      <c r="B4" t="s">
        <v>60</v>
      </c>
      <c r="C4" t="s">
        <v>61</v>
      </c>
    </row>
    <row r="5" spans="2:3" x14ac:dyDescent="0.25">
      <c r="B5" t="s">
        <v>62</v>
      </c>
      <c r="C5" t="s">
        <v>59</v>
      </c>
    </row>
    <row r="6" spans="2:3" x14ac:dyDescent="0.25">
      <c r="B6" t="s">
        <v>76</v>
      </c>
      <c r="C6" t="s">
        <v>77</v>
      </c>
    </row>
    <row r="7" spans="2:3" x14ac:dyDescent="0.25">
      <c r="B7" t="s">
        <v>78</v>
      </c>
      <c r="C7" t="s">
        <v>83</v>
      </c>
    </row>
    <row r="8" spans="2:3" x14ac:dyDescent="0.25">
      <c r="B8" t="s">
        <v>84</v>
      </c>
      <c r="C8" t="s">
        <v>85</v>
      </c>
    </row>
    <row r="9" spans="2:3" x14ac:dyDescent="0.25">
      <c r="B9" t="s">
        <v>86</v>
      </c>
      <c r="C9" t="s">
        <v>87</v>
      </c>
    </row>
    <row r="10" spans="2:3" x14ac:dyDescent="0.25">
      <c r="B10" t="s">
        <v>95</v>
      </c>
      <c r="C10" t="s">
        <v>96</v>
      </c>
    </row>
    <row r="11" spans="2:3" x14ac:dyDescent="0.25">
      <c r="B11" t="s">
        <v>101</v>
      </c>
      <c r="C11" t="s">
        <v>103</v>
      </c>
    </row>
    <row r="12" spans="2:3" x14ac:dyDescent="0.25">
      <c r="B12" t="s">
        <v>102</v>
      </c>
      <c r="C12" t="s">
        <v>104</v>
      </c>
    </row>
    <row r="13" spans="2:3" x14ac:dyDescent="0.25">
      <c r="B13" t="s">
        <v>106</v>
      </c>
      <c r="C13" t="s">
        <v>107</v>
      </c>
    </row>
    <row r="14" spans="2:3" x14ac:dyDescent="0.25">
      <c r="B14" t="s">
        <v>109</v>
      </c>
      <c r="C14" t="s">
        <v>110</v>
      </c>
    </row>
    <row r="15" spans="2:3" x14ac:dyDescent="0.25">
      <c r="B15" t="s">
        <v>114</v>
      </c>
      <c r="C15" t="s">
        <v>115</v>
      </c>
    </row>
    <row r="16" spans="2:3" x14ac:dyDescent="0.25">
      <c r="B16" t="s">
        <v>116</v>
      </c>
      <c r="C1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CLAVE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 15-AU123</dc:creator>
  <cp:lastModifiedBy>HP Pavilion 15-AU123</cp:lastModifiedBy>
  <dcterms:created xsi:type="dcterms:W3CDTF">2019-11-19T16:21:21Z</dcterms:created>
  <dcterms:modified xsi:type="dcterms:W3CDTF">2019-11-19T18:15:08Z</dcterms:modified>
</cp:coreProperties>
</file>