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sites/PlatformDesignProgramme/Shared Documents/0.10 Digital Configurator/WP5 Reference Implementation/Test files/#1-InitialImplementation/"/>
    </mc:Choice>
  </mc:AlternateContent>
  <xr:revisionPtr revIDLastSave="253" documentId="8_{3B59640D-24B7-47F1-B1E1-0E4BC3A5969F}" xr6:coauthVersionLast="47" xr6:coauthVersionMax="47" xr10:uidLastSave="{E1FE2F0A-9F8F-429D-8978-ABD030F8C4AD}"/>
  <bookViews>
    <workbookView xWindow="25080" yWindow="1920" windowWidth="29040" windowHeight="16440" firstSheet="2" activeTab="2" xr2:uid="{B25D5CE7-958C-4B01-9E54-C55CD90B061D}"/>
  </bookViews>
  <sheets>
    <sheet name="BHoM_CallersHidden" sheetId="2" state="hidden" r:id="rId1"/>
    <sheet name="BHoM_ChoicesHidden" sheetId="3" state="hidden" r:id="rId2"/>
    <sheet name="Precast material" sheetId="1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13" i="1" a="1"/>
  <c r="D8" i="1" a="1"/>
  <c r="D16" i="1" a="1"/>
  <c r="D11" i="1" a="1"/>
  <c r="S42" i="1" a="1"/>
  <c r="S31" i="1" a="1"/>
  <c r="S18" i="1" a="1"/>
  <c r="S22" i="1" a="1"/>
  <c r="S26" i="1" a="1"/>
  <c r="S39" i="1" a="1"/>
  <c r="S13" i="1" a="1"/>
  <c r="S20" i="1" a="1"/>
  <c r="S23" i="1" a="1"/>
  <c r="S30" i="1" a="1"/>
  <c r="S40" i="1" a="1"/>
  <c r="S27" i="1" a="1"/>
  <c r="S32" i="1" a="1"/>
  <c r="S9" i="1" a="1"/>
  <c r="S33" i="1" a="1"/>
  <c r="S29" i="1" a="1"/>
  <c r="S19" i="1" a="1"/>
  <c r="S43" i="1" a="1"/>
  <c r="S41" i="1" a="1"/>
  <c r="S35" i="1" a="1"/>
  <c r="S38" i="1" a="1"/>
  <c r="S21" i="1" a="1"/>
  <c r="S4" i="1" a="1"/>
  <c r="S14" i="1" a="1"/>
  <c r="S6" i="1" a="1"/>
  <c r="S28" i="1" a="1"/>
  <c r="S10" i="1" a="1"/>
  <c r="S17" i="1" a="1"/>
  <c r="S34" i="1" a="1"/>
  <c r="S16" i="1" a="1"/>
  <c r="S25" i="1" a="1"/>
  <c r="S7" i="1" a="1"/>
  <c r="S36" i="1" a="1"/>
  <c r="S24" i="1" a="1"/>
  <c r="S37" i="1" a="1"/>
  <c r="Q28" i="1" a="1"/>
  <c r="Q18" i="1" a="1"/>
  <c r="Q29" i="1" a="1"/>
  <c r="Q36" i="1" a="1"/>
  <c r="Q41" i="1" a="1"/>
  <c r="Q34" i="1" a="1"/>
  <c r="Q40" i="1" a="1"/>
  <c r="Q33" i="1" a="1"/>
  <c r="Q32" i="1" a="1"/>
  <c r="F6" i="1" a="1"/>
  <c r="F17" i="1" a="1"/>
  <c r="Q19" i="1" a="1"/>
  <c r="Q37" i="1" a="1"/>
  <c r="Q43" i="1" a="1"/>
  <c r="Q4" i="1" a="1"/>
  <c r="Q20" i="1" a="1"/>
  <c r="Q26" i="1" a="1"/>
  <c r="Q7" i="1" a="1"/>
  <c r="Q14" i="1" a="1"/>
  <c r="F14" i="1" a="1"/>
  <c r="Q21" i="1" a="1"/>
  <c r="F9" i="1" a="1"/>
  <c r="Q35" i="1" a="1"/>
  <c r="Q17" i="1" a="1"/>
  <c r="F15" i="1" a="1"/>
  <c r="Q31" i="1" a="1"/>
  <c r="Q42" i="1" a="1"/>
  <c r="Q38" i="1" a="1"/>
  <c r="Q39" i="1" a="1"/>
  <c r="Q23" i="1" a="1"/>
  <c r="Q22" i="1" a="1"/>
  <c r="Q6" i="1" a="1"/>
  <c r="Q13" i="1" a="1"/>
  <c r="F7" i="1" a="1"/>
  <c r="F4" i="1" a="1"/>
  <c r="Q9" i="1" a="1"/>
  <c r="Q25" i="1" a="1"/>
  <c r="Q10" i="1" a="1"/>
  <c r="Q24" i="1" a="1"/>
  <c r="Q30" i="1" a="1"/>
  <c r="F12" i="1" a="1"/>
  <c r="Q27" i="1" a="1"/>
  <c r="F10" i="1" a="1"/>
  <c r="Q16" i="1" a="1"/>
  <c r="D5" i="1" l="1"/>
  <c r="F7" i="1"/>
  <c r="F10" i="1"/>
  <c r="F12" i="1"/>
  <c r="F4" i="1"/>
  <c r="F15" i="1"/>
  <c r="D13" i="1"/>
  <c r="F14" i="1"/>
  <c r="S43" i="1"/>
  <c r="Q22" i="1"/>
  <c r="Q7" i="1"/>
  <c r="Q41" i="1"/>
  <c r="S38" i="1"/>
  <c r="S34" i="1"/>
  <c r="Q29" i="1"/>
  <c r="Q42" i="1"/>
  <c r="S35" i="1"/>
  <c r="Q30" i="1"/>
  <c r="S23" i="1"/>
  <c r="S14" i="1"/>
  <c r="S9" i="1"/>
  <c r="Q39" i="1"/>
  <c r="Q35" i="1"/>
  <c r="S32" i="1"/>
  <c r="S28" i="1"/>
  <c r="Q27" i="1"/>
  <c r="S24" i="1"/>
  <c r="Q23" i="1"/>
  <c r="S20" i="1"/>
  <c r="Q19" i="1"/>
  <c r="Q14" i="1"/>
  <c r="S10" i="1"/>
  <c r="Q9" i="1"/>
  <c r="S31" i="1"/>
  <c r="S19" i="1"/>
  <c r="Q13" i="1"/>
  <c r="Q43" i="1"/>
  <c r="S40" i="1"/>
  <c r="S36" i="1"/>
  <c r="Q31" i="1"/>
  <c r="S16" i="1"/>
  <c r="S39" i="1"/>
  <c r="Q26" i="1"/>
  <c r="S41" i="1"/>
  <c r="Q40" i="1"/>
  <c r="S37" i="1"/>
  <c r="Q36" i="1"/>
  <c r="S33" i="1"/>
  <c r="Q32" i="1"/>
  <c r="S29" i="1"/>
  <c r="Q28" i="1"/>
  <c r="S25" i="1"/>
  <c r="Q24" i="1"/>
  <c r="S21" i="1"/>
  <c r="Q20" i="1"/>
  <c r="S17" i="1"/>
  <c r="Q16" i="1"/>
  <c r="Q10" i="1"/>
  <c r="S6" i="1"/>
  <c r="Q38" i="1"/>
  <c r="Q34" i="1"/>
  <c r="S27" i="1"/>
  <c r="Q18" i="1"/>
  <c r="S42" i="1"/>
  <c r="Q37" i="1"/>
  <c r="Q33" i="1"/>
  <c r="S30" i="1"/>
  <c r="S26" i="1"/>
  <c r="Q25" i="1"/>
  <c r="S22" i="1"/>
  <c r="Q21" i="1"/>
  <c r="S18" i="1"/>
  <c r="Q17" i="1"/>
  <c r="S13" i="1"/>
  <c r="S7" i="1"/>
  <c r="Q6" i="1"/>
  <c r="F17" i="1"/>
  <c r="D16" i="1"/>
  <c r="D11" i="1"/>
  <c r="F6" i="1"/>
  <c r="S4" i="1"/>
  <c r="Q4" i="1"/>
  <c r="F9" i="1"/>
  <c r="D8" i="1"/>
  <c r="F8" i="1" a="1"/>
  <c r="F13" i="1" a="1"/>
  <c r="F16" i="1" a="1"/>
  <c r="F5" i="1" a="1"/>
  <c r="F11" i="1" a="1"/>
  <c r="T41" i="1" a="1"/>
  <c r="T42" i="1" a="1"/>
  <c r="T33" i="1" a="1"/>
  <c r="T40" i="1" a="1"/>
  <c r="T32" i="1" a="1"/>
  <c r="T10" i="1" a="1"/>
  <c r="T14" i="1" a="1"/>
  <c r="T16" i="1" a="1"/>
  <c r="T22" i="1" a="1"/>
  <c r="T24" i="1" a="1"/>
  <c r="T17" i="1" a="1"/>
  <c r="T43" i="1" a="1"/>
  <c r="T7" i="1" a="1"/>
  <c r="T36" i="1" a="1"/>
  <c r="T39" i="1" a="1"/>
  <c r="T26" i="1" a="1"/>
  <c r="T6" i="1" a="1"/>
  <c r="T37" i="1" a="1"/>
  <c r="T9" i="1" a="1"/>
  <c r="T27" i="1" a="1"/>
  <c r="T21" i="1" a="1"/>
  <c r="T38" i="1" a="1"/>
  <c r="T4" i="1" a="1"/>
  <c r="T25" i="1" a="1"/>
  <c r="T31" i="1" a="1"/>
  <c r="T13" i="1" a="1"/>
  <c r="T35" i="1" a="1"/>
  <c r="T23" i="1" a="1"/>
  <c r="T28" i="1" a="1"/>
  <c r="T19" i="1" a="1"/>
  <c r="T18" i="1" a="1"/>
  <c r="T34" i="1" a="1"/>
  <c r="T29" i="1" a="1"/>
  <c r="T30" i="1" a="1"/>
  <c r="T20" i="1" a="1"/>
  <c r="E7" i="1" a="1"/>
  <c r="E10" i="1" a="1"/>
  <c r="E15" i="1" a="1"/>
  <c r="E9" i="1" a="1"/>
  <c r="E14" i="1" a="1"/>
  <c r="E12" i="1" a="1"/>
  <c r="E4" i="1" a="1"/>
  <c r="E17" i="1" a="1"/>
  <c r="E6" i="1" a="1"/>
  <c r="E15" i="1" l="1"/>
  <c r="E4" i="1"/>
  <c r="E12" i="1"/>
  <c r="E10" i="1"/>
  <c r="E7" i="1"/>
  <c r="F5" i="1"/>
  <c r="E17" i="1"/>
  <c r="E9" i="1"/>
  <c r="E14" i="1"/>
  <c r="E6" i="1"/>
  <c r="F8" i="1"/>
  <c r="F13" i="1"/>
  <c r="T21" i="1"/>
  <c r="T37" i="1"/>
  <c r="T40" i="1"/>
  <c r="T34" i="1"/>
  <c r="T7" i="1"/>
  <c r="T26" i="1"/>
  <c r="T20" i="1"/>
  <c r="L12" i="1" s="1"/>
  <c r="T9" i="1"/>
  <c r="L4" i="1" s="1"/>
  <c r="T38" i="1"/>
  <c r="T30" i="1"/>
  <c r="T6" i="1"/>
  <c r="L8" i="1" s="1"/>
  <c r="T25" i="1"/>
  <c r="T41" i="1"/>
  <c r="T14" i="1"/>
  <c r="T13" i="1"/>
  <c r="L10" i="1" s="1"/>
  <c r="T19" i="1"/>
  <c r="T24" i="1"/>
  <c r="T23" i="1"/>
  <c r="T29" i="1"/>
  <c r="T39" i="1"/>
  <c r="T31" i="1"/>
  <c r="T18" i="1"/>
  <c r="T42" i="1"/>
  <c r="T16" i="1"/>
  <c r="T28" i="1"/>
  <c r="T35" i="1"/>
  <c r="T43" i="1"/>
  <c r="T17" i="1"/>
  <c r="L16" i="1" s="1"/>
  <c r="T33" i="1"/>
  <c r="T10" i="1"/>
  <c r="L5" i="1" s="1"/>
  <c r="T32" i="1"/>
  <c r="T22" i="1"/>
  <c r="T27" i="1"/>
  <c r="T36" i="1"/>
  <c r="F11" i="1"/>
  <c r="F16" i="1"/>
  <c r="T4" i="1"/>
  <c r="L7" i="1" s="1"/>
  <c r="E13" i="1" a="1"/>
  <c r="E8" i="1" a="1"/>
  <c r="E11" i="1" a="1"/>
  <c r="E5" i="1" a="1"/>
  <c r="E16" i="1" a="1"/>
  <c r="M7" i="1" a="1"/>
  <c r="M15" i="1" a="1"/>
  <c r="M12" i="1" a="1"/>
  <c r="M4" i="1" a="1"/>
  <c r="M10" i="1" a="1"/>
  <c r="E16" i="1" l="1"/>
  <c r="M10" i="1"/>
  <c r="M15" i="1"/>
  <c r="M12" i="1"/>
  <c r="M4" i="1"/>
  <c r="E8" i="1"/>
  <c r="M7" i="1"/>
  <c r="E11" i="1"/>
  <c r="E13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Alessio Lombardi</author>
  </authors>
  <commentList>
    <comment ref="S7" authorId="0" shapeId="0" xr:uid="{6CB7C6FB-E3A9-4FD2-84D1-563449373E17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7" authorId="0" shapeId="0" xr:uid="{27EAC612-91ED-4F42-8F9E-98E43A760B50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14" authorId="0" shapeId="0" xr:uid="{B9D59A62-73C8-4F5A-9993-9C6046C856BE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14" authorId="0" shapeId="0" xr:uid="{49472F01-B083-4CFF-9C64-4A16EFED8A3B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16" authorId="0" shapeId="0" xr:uid="{5DEE44B5-1265-4526-A4A9-510986F612FC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16" authorId="0" shapeId="0" xr:uid="{72636128-A719-4A0D-9CDF-D008616AF3D0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19" authorId="0" shapeId="0" xr:uid="{81AB4DF4-ECB2-4C92-AF17-CD3B1E86DBDF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19" authorId="0" shapeId="0" xr:uid="{1F02C38C-AFCD-4216-A22E-8B56070E83C0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22" authorId="0" shapeId="0" xr:uid="{08746737-0127-45A9-AEFB-7E90A4319ACE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22" authorId="0" shapeId="0" xr:uid="{C21D0D25-96B4-4F9F-B0CA-EB091900D72F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23" authorId="0" shapeId="0" xr:uid="{37464175-E5B2-47E2-8D22-D4291F3AF502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23" authorId="0" shapeId="0" xr:uid="{19C84D27-D1F2-41FE-BB6C-52F5ACA0F9CA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24" authorId="0" shapeId="0" xr:uid="{23E5C152-72C9-4E50-BC99-3073EF8BCE5F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24" authorId="0" shapeId="0" xr:uid="{CD1257CF-64E1-428F-A310-41A110D08040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25" authorId="0" shapeId="0" xr:uid="{D93ACC5E-27A1-48BA-AEA9-3870BAC438FB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25" authorId="0" shapeId="0" xr:uid="{4C6E1FC4-7BC2-458A-A5A9-06866B41B000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26" authorId="0" shapeId="0" xr:uid="{DC7E432E-730B-41CE-B1E0-3E66BA0FA88F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26" authorId="0" shapeId="0" xr:uid="{DC5F497A-FD6C-4887-A2D1-91CBBEF982DB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27" authorId="0" shapeId="0" xr:uid="{BD5417FA-F5FD-4BE3-9045-B49FFF12E95C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27" authorId="0" shapeId="0" xr:uid="{993C7496-A9B9-407B-B7D1-3E0423F49D04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28" authorId="0" shapeId="0" xr:uid="{E86EE2A9-E37B-4A22-9BF5-459AE1C556CB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28" authorId="0" shapeId="0" xr:uid="{DE02D5E0-5883-4F44-A3AE-99C111877EDF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29" authorId="0" shapeId="0" xr:uid="{9DC947FC-785D-4203-B6A3-A99125C07B5F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29" authorId="0" shapeId="0" xr:uid="{8F9D1D3E-9AAF-4DB6-A171-87307FF9DC30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30" authorId="0" shapeId="0" xr:uid="{8B1EF75B-F1D3-498F-9297-0A42FF84C476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30" authorId="0" shapeId="0" xr:uid="{F6FB0AA5-EC77-43DB-9834-A1F3514E5B46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  <comment ref="S31" authorId="0" shapeId="0" xr:uid="{FE988ACE-3370-4748-A74D-1F5F3B2CF905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'System.DBNull' to 'double'</t>
        </r>
      </text>
    </comment>
    <comment ref="T31" authorId="0" shapeId="0" xr:uid="{EB0584A1-A5F1-47C5-95DC-09C656D3B856}">
      <text>
        <r>
          <rPr>
            <sz val="9"/>
            <color indexed="81"/>
            <rFont val="Tahoma"/>
            <family val="2"/>
          </rPr>
          <t>This component failed to run properly. Inputs cannot be collected properly.
Cannot convert type 'string' to 'BH.oM.Data.Collections.Domain'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<sst xmlns="http://schemas.openxmlformats.org/spreadsheetml/2006/main" count="97" uniqueCount="61">
  <si>
    <t>Qgwdd1Mt</t>
  </si>
  <si>
    <t>CreateObjectCaller</t>
  </si>
  <si>
    <t>{ "SelectedItem" : { "_t" : "System.Type", "Name" : "BH.oM.Data.Conditions.TypeCondition" }, "InputParams" : [{ "_t" : "BH.oM.UI.ParamInfo", "BHoM_Guid" : "f49a6335-a4c7-4499-872c-4091844c8f2e", "Name" : "Type", "Fragments" : [], "Tags" : [], "CustomData" : { }, "DataType" : { "_t" : "System.Type", "Name" : "System.Object, mscorlib, Version=4.0.0.0, Culture=neutral, PublicKeyToken=b77a5c561934e089" }, "Description" : "Type specified as System.Type or FullName\r\n", "Kind" : "Input", "HasDefaultValue" : true, "DefaultValue" : null, "IsRequired" : false, "IsSelected" : true, "DefaultValueWarning" : "" }, { "_t" : "BH.oM.UI.ParamInfo", "BHoM_Guid" : "d01020ad-a187-43a3-a6d7-ecf4b28d5faf", "Name" : "Name",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}, { "_t" : "BH.oM.UI.ParamInfo", "BHoM_Guid" : "0c472e4e-92ff-4efa-8176-f388ad8ffc45", "Name" : "Source", "Fragments" : [], "Tags" : [], "CustomData" : { }, "DataType" : { "_t" : "System.Type", "Name" : "BH.oM.Data.Library.Source" }, "Description" : "This is a BH.oM.Data.Library.Source\r\n", "Kind" : "Input", "HasDefaultValue" : true, "DefaultValue" : null, "IsRequired" : false, "IsSelected" : true, "DefaultValueWarning" : "" }, { "_t" : "BH.oM.UI.ParamInfo", "BHoM_Guid" : "c3bc1f83-ba6e-4c28-9183-c17ff64bf279", "Name" : "Comment",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}], "OutputParams" : [{ "_t" : "BH.oM.UI.ParamInfo", "BHoM_Guid" : "9e2a98ad-d82d-48d8-a831-cc35969d108c", "Name" : "T", "Fragments" : [], "Tags" : [], "CustomData" : { }, "DataType" : { "_t" : "System.Type", "Name" : "BH.oM.Data.Conditions.TypeCondition" }, "Description" : "This is a BH.oM.Data.Conditions.TypeCondition", "Kind" : "Output", "HasDefaultValue" : false, "DefaultValue" : null, "IsRequired" : true, "IsSelected" : true, "DefaultValueWarning" : "" }], "BHoM_Guid" : "792783b8-65a2-4220-8166-7bc9f85641cb" }</t>
  </si>
  <si>
    <t>CreateTypeCaller</t>
  </si>
  <si>
    <t>{ "SelectedItem" : { "_t" : "System.Type", "Name" : "BH.oM.Physical.Elements.Beam" }, "InputParams" : [], "OutputParams" : [{ "_t" : "BH.oM.UI.ParamInfo", "BHoM_Guid" : "51300e19-7e0c-42cd-b699-cbd4a5867d5e", "Name" : "type", "Fragments" : [], "Tags" : [], "CustomData" : { }, "DataType" : { "_t" : "System.Type", "Name" : "System.Type, mscorlib, Version=4.0.0.0, Culture=neutral, PublicKeyToken=b77a5c561934e089" }, "Description" : "type definition", "Kind" : "Output", "HasDefaultValue" : false, "DefaultValue" : null, "IsRequired" : true, "IsSelected" : true, "DefaultValueWarning" : "" }], "BHoM_Guid" : "abaff7cf-5af8-4466-9882-cfdc28199640" }</t>
  </si>
  <si>
    <t>{ "SelectedItem" : { "_t" : "System.Type", "Name" : "BH.oM.Data.Conditions.ValueCondition" }, "InputParams" : [{ "_t" : "BH.oM.UI.ParamInfo", "BHoM_Guid" : "ed17174d-5292-4dda-84ab-9eb9c519c86b", "Name" : "PropertyName", "Fragments" : [], "Tags" : [], "CustomData" : { }, "DataType" : { "_t" : "System.Type", "Name" : "System.String, mscorlib, Version=4.0.0.0, Culture=neutral, PublicKeyToken=b77a5c561934e089" }, "Description" : "Source of the value to be extracted from the objects that will be subject to the condition.\nValid inputs: \n\t- Name of the property (e.g. BHoM_Guid)\n\t- Name of any sub-property, using dot separators (e.g. Bar.SectionProperty.Area)\n\t- Name of any queriable derived property (e.g. Length)\n\t- For a value stored in a BHoMObject's CustomData, enter `CustomData[keyName]`\n\t- For a value stored in a Fragment's property, enter `FragmentTypeName.PropertyName`.\r\n", "Kind" : "Input", "HasDefaultValue" : true, "DefaultValue" : null, "IsRequired" : false, "IsSelected" : true, "DefaultValueWarning" : "" }, { "_t" : "BH.oM.UI.ParamInfo", "BHoM_Guid" : "c7f62c71-fe69-45ac-8d24-666616ce7346", "Name" : "ReferenceValue", "Fragments" : [], "Tags" : [], "CustomData" : { }, "DataType" : { "_t" : "System.Type", "Name" : "System.Object, mscorlib, Version=4.0.0.0, Culture=neutral, PublicKeyToken=b77a5c561934e089" }, "Description" : "Reference Value that the property value should be compared to.\nIt can be a number, or a DateTime (e.g. ± 1 day), or anything comparable.\r\n", "Kind" : "Input", "HasDefaultValue" : true, "DefaultValue" : null, "IsRequired" : false, "IsSelected" : true, "DefaultValueWarning" : "" }, { "_t" : "BH.oM.UI.ParamInfo", "BHoM_Guid" : "e2dc4ec5-71ba-455c-be7f-8465c47843ab", "Name" : "Comparison", "Fragments" : [], "Tags" : [], "CustomData" : { }, "DataType" : { "_t" : "System.Type", "Name" : "BH.oM.Data.ValueComparisons" }, "Description" : "Whether the property value should be smaller, greater, etc. than the ReferenceValue.\r\n", "Kind" : "Input", "HasDefaultValue" : true, "DefaultValue" : 2, "IsRequired" : false, "IsSelected" : true, "DefaultValueWarning" : "" }, { "_t" : "BH.oM.UI.ParamInfo", "BHoM_Guid" : "a8823f56-f3ce-4551-901d-d78491b5c0b2", "Name" : "Tolerance", "Fragments" : [], "Tags" : [], "CustomData" : { }, "DataType" : { "_t" : "System.Type", "Name" : "System.Object, mscorlib, Version=4.0.0.0, Culture=neutral, PublicKeyToken=b77a5c561934e089" }, "Description" : "If applicable, tolerance to be considered in the comparison.\nIt can be a number, or a DateTime (e.g. ± 1 day), or anything comparable with the property value.\r\n", "Kind" : "Input", "HasDefaultValue" : true, "DefaultValue" : null, "IsRequired" : false, "IsSelected" : true, "DefaultValueWarning" : "" }, { "_t" : "BH.oM.UI.ParamInfo", "BHoM_Guid" : "ab4b61db-136f-4e1f-8aed-76184f3fa207", "Name" : "Name",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}, { "_t" : "BH.oM.UI.ParamInfo", "BHoM_Guid" : "5143abc3-f082-4628-af8c-18466c2eb96b", "Name" : "Source", "Fragments" : [], "Tags" : [], "CustomData" : { }, "DataType" : { "_t" : "System.Type", "Name" : "BH.oM.Data.Library.Source" }, "Description" : "This is a BH.oM.Data.Library.Source\r\n", "Kind" : "Input", "HasDefaultValue" : true, "DefaultValue" : null, "IsRequired" : false, "IsSelected" : true, "DefaultValueWarning" : "" }, { "_t" : "BH.oM.UI.ParamInfo", "BHoM_Guid" : "1329964f-1e03-4787-a732-a786930cdccd", "Name" : "Comment",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}], "OutputParams" : [{ "_t" : "BH.oM.UI.ParamInfo", "BHoM_Guid" : "ba84cc99-8bd3-4e32-85a6-aee7e0dec884", "Name" : "V", "Fragments" : [], "Tags" : [], "CustomData" : { }, "DataType" : { "_t" : "System.Type", "Name" : "BH.oM.Data.Conditions.ValueCondition" }, "Description" : "This is a BH.oM.Data.Conditions.ValueCondition", "Kind" : "Output", "HasDefaultValue" : false, "DefaultValue" : null, "IsRequired" : true, "IsSelected" : true, "DefaultValueWarning" : "" }], "BHoM_Guid" : "675f620a-0787-4947-8044-93820b22e22a" }</t>
  </si>
  <si>
    <t>{ "SelectedItem" : { "_t" : "System.Type", "Name" : "BH.oM.Data.Conditions.DomainCondition" }, "InputParams" : [{ "_t" : "BH.oM.UI.ParamInfo", "BHoM_Guid" : "d3db42ba-f497-4d7a-86eb-b2bde29ce4c6", "Name" : "PropertyName",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}, { "_t" : "BH.oM.UI.ParamInfo", "BHoM_Guid" : "4ced8a59-dcd5-47a2-8afb-37f30d522b12", "Name" : "Domain", "Fragments" : [], "Tags" : [], "CustomData" : { }, "DataType" : { "_t" : "System.Type", "Name" : "BH.oM.Data.Collections.Domain" }, "Description" : "This is a BH.oM.Data.Collections.Domain:\r\nA numerical domain defined by a minimum and maximum value.\r\n", "Kind" : "Input", "HasDefaultValue" : true, "DefaultValue" : null, "IsRequired" : false, "IsSelected" : true, "DefaultValueWarning" : "" }, { "_t" : "BH.oM.UI.ParamInfo", "BHoM_Guid" : "3d94b210-e482-4a69-b46a-6a08955b5617", "Name" : "Tolerance", "Fragments" : [], "Tags" : [], "CustomData" : { }, "DataType" : { "_t" : "System.Type", "Name" : "System.Double, mscorlib, Version=4.0.0.0, Culture=neutral, PublicKeyToken=b77a5c561934e089" }, "Description" : "", "Kind" : "Input", "HasDefaultValue" : true, "DefaultValue" : 0.0, "IsRequired" : false, "IsSelected" : true, "DefaultValueWarning" : "" }, { "_t" : "BH.oM.UI.ParamInfo", "BHoM_Guid" : "efb011e3-3322-441c-aa27-e8d971daa4c7", "Name" : "Name",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}, { "_t" : "BH.oM.UI.ParamInfo", "BHoM_Guid" : "f8a76b44-c834-49f1-b599-e7956f60896a", "Name" : "Source", "Fragments" : [], "Tags" : [], "CustomData" : { }, "DataType" : { "_t" : "System.Type", "Name" : "BH.oM.Data.Library.Source" }, "Description" : "This is a BH.oM.Data.Library.Source\r\n", "Kind" : "Input", "HasDefaultValue" : true, "DefaultValue" : null, "IsRequired" : false, "IsSelected" : true, "DefaultValueWarning" : "" }, { "_t" : "BH.oM.UI.ParamInfo", "BHoM_Guid" : "b7439045-c752-41a5-9507-078f825371c7", "Name" : "Comment",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}], "OutputParams" : [{ "_t" : "BH.oM.UI.ParamInfo", "BHoM_Guid" : "5ff1d15b-1199-4c9d-bc56-c427f9fea91e", "Name" : "D", "Fragments" : [], "Tags" : [], "CustomData" : { }, "DataType" : { "_t" : "System.Type", "Name" : "BH.oM.Data.Conditions.DomainCondition" }, "Description" : "This is a BH.oM.Data.Conditions.DomainCondition", "Kind" : "Output", "HasDefaultValue" : false, "DefaultValue" : null, "IsRequired" : true, "IsSelected" : true, "DefaultValueWarning" : "" }], "BHoM_Guid" : "ca9a3b38-72ac-4304-aa87-c9177d2ec59c" }</t>
  </si>
  <si>
    <t>{ "SelectedItem" : { "_t" : "System.Reflection.MethodBase", "TypeName" : "{ \"_t\" : \"System.Type\", \"Name\" : \"BH.Engine.Data.Create, Data_Engine, Version=4.0.0.0, Culture=neutral, PublicKeyToken=null\" }", "MethodName" : "Domain", "Parameters" : ["{ \"_t\" : \"System.Type\", \"Name\" : \"System.Double, mscorlib, Version=4.0.0.0, Culture=neutral, PublicKeyToken=b77a5c561934e089\" }", "{ \"_t\" : \"System.Type\", \"Name\" : \"System.Double, mscorlib, Version=4.0.0.0, Culture=neutral, PublicKeyToken=b77a5c561934e089\" }"] }, "InputParams" : [{ "_t" : "BH.oM.UI.ParamInfo", "BHoM_Guid" : "d7b85e5b-f8d4-46e8-9506-22686b087d0b", "Name" : "min", "Fragments" : [], "Tags" : [], "CustomData" : { }, "DataType" : { "_t" : "System.Type", "Name" : "System.Double, mscorlib, Version=4.0.0.0, Culture=neutral, PublicKeyToken=b77a5c561934e089" }, "Description" : "The lowest value in the domain, will be set as max if larger than max.\r\nThis is a Double", "Kind" : "Input", "HasDefaultValue" : false, "DefaultValue" : { "_t" : "System.DBNull" }, "IsRequired" : true, "IsSelected" : true, "DefaultValueWarning" : "" }, { "_t" : "BH.oM.UI.ParamInfo", "BHoM_Guid" : "43891b40-0564-443b-9df3-59e70b58b513", "Name" : "max", "Fragments" : [], "Tags" : [], "CustomData" : { }, "DataType" : { "_t" : "System.Type", "Name" : "System.Double, mscorlib, Version=4.0.0.0, Culture=neutral, PublicKeyToken=b77a5c561934e089" }, "Description" : "The highest value in the domain, will be set as min if larger than min.\r\nThis is a Double", "Kind" : "Input", "HasDefaultValue" : false, "DefaultValue" : { "_t" : "System.DBNull" }, "IsRequired" : true, "IsSelected" : true, "DefaultValueWarning" : "" }], "OutputParams" : [{ "_t" : "BH.oM.UI.ParamInfo", "BHoM_Guid" : "f5c44163-7ec9-4b72-a676-e841f48c0632", "Name" : "domain", "Fragments" : [], "Tags" : [], "CustomData" : { }, "DataType" : { "_t" : "System.Type", "Name" : "BH.oM.Data.Collections.Domain" }, "Description" : "A numerical domain with its extreme values at min and max.\r\nThis is a BH.oM.Data.Collections.Domain:\r\nA numerical domain defined by a minimum and maximum value.", "Kind" : "Output", "HasDefaultValue" : false, "DefaultValue" : null, "IsRequired" : true, "IsSelected" : true, "DefaultValueWarning" : "" }], "BHoM_Guid" : "9820b038-770d-4bd6-bccb-20f7b9890d42" }</t>
  </si>
  <si>
    <t>CreateEnumCaller</t>
  </si>
  <si>
    <t>{ "SelectedItem" : { "_t" : "System.Type", "Name" : "BH.oM.Adapters.MidasCivil.LengthUnit" }, "InputParams" : [{ "_t" : "BH.oM.UI.ParamInfo", "BHoM_Guid" : "5c89ed4e-407c-40aa-a7a4-93b47169e96d", "Name" : "index", "Fragments" : [], "Tags" : [], "CustomData" : { }, "DataType" : { "_t" : "System.Type", "Name" : "System.Int32, mscorlib, Version=4.0.0.0, Culture=neutral, PublicKeyToken=b77a5c561934e089" }, "Description" : "index of the enum value", "Kind" : "Input", "HasDefaultValue" : false, "DefaultValue" : null, "IsRequired" : false, "IsSelected" : true, "DefaultValueWarning" : "" }], "OutputParams" : [{ "_t" : "BH.oM.UI.ParamInfo", "BHoM_Guid" : "e4f33d77-5919-4a92-8544-d0a7138dbd1f", "Name" : "enum", "Fragments" : [], "Tags" : [], "CustomData" : { }, "DataType" : { "_t" : "System.Type", "Name" : "System.Enum, mscorlib, Version=4.0.0.0, Culture=neutral, PublicKeyToken=b77a5c561934e089" }, "Description" : "enum value", "Kind" : "Output", "HasDefaultValue" : false, "DefaultValue" : null, "IsRequired" : false, "IsSelected" : true, "DefaultValueWarning" : "" }], "BHoM_Guid" : "9ebbc989-6004-40c4-b11e-1800f05c2812" }</t>
  </si>
  <si>
    <t>{ "SelectedItem" : { "_t" : "System.Type", "Name" : "BH.oM.Data.Specifications.Specification" }, "InputParams" : [{ "_t" : "BH.oM.UI.ParamInfo", "BHoM_Guid" : "a7692f90-19aa-4184-9465-4a1154eae35e", "Name" : "SpecName",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}, { "_t" : "BH.oM.UI.ParamInfo", "BHoM_Guid" : "2a8d5ada-1af9-4002-86ad-33f31d7a28fe", "Name" : "Description",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}, { "_t" : "BH.oM.UI.ParamInfo", "BHoM_Guid" : "c9459323-ddd5-4523-9d1d-00be3397b2c0", "Name" : "FilterConditions", "Fragments" : [], "Tags" : [], "CustomData" : { }, "DataType" : { "_t" : "System.Type", "Name" : "System.Collections.Generic.List`1, mscorlib, Version=4.0.0.0, Culture=neutral, PublicKeyToken=b77a5c561934e089", "GenericArguments" : [{ "_t" : "System.Type", "Name" : "BH.oM.Data.Conditions.ICondition" }] }, "Description" : "", "Kind" : "Input", "HasDefaultValue" : true, "DefaultValue" : null, "IsRequired" : false, "IsSelected" : true, "DefaultValueWarning" : "" }, { "_t" : "BH.oM.UI.ParamInfo", "BHoM_Guid" : "3a4ccba2-8ea6-481a-ae24-c5673c9bc6a0", "Name" : "CheckConditions", "Fragments" : [], "Tags" : [], "CustomData" : { }, "DataType" : { "_t" : "System.Type", "Name" : "System.Collections.Generic.List`1, mscorlib, Version=4.0.0.0, Culture=neutral, PublicKeyToken=b77a5c561934e089", "GenericArguments" : [{ "_t" : "System.Type", "Name" : "BH.oM.Data.Conditions.ICondition" }] }, "Description" : "", "Kind" : "Input", "HasDefaultValue" : true, "DefaultValue" : null, "IsRequired" : false, "IsSelected" : true, "DefaultValueWarning" : "" }], "OutputParams" : [{ "_t" : "BH.oM.UI.ParamInfo", "BHoM_Guid" : "d8d08a12-f1fd-4b92-a151-a6eb903e76a6", "Name" : "S", "Fragments" : [], "Tags" : [], "CustomData" : { }, "DataType" : { "_t" : "System.Type", "Name" : "BH.oM.Data.Specifications.Specification" }, "Description" : "This is a BH.oM.Data.Specifications.Specification", "Kind" : "Output", "HasDefaultValue" : false, "DefaultValue" : null, "IsRequired" : true, "IsSelected" : true, "DefaultValueWarning" : "" }], "BHoM_Guid" : "69c3def8-3494-4c0e-9505-8c46867d5c89" }</t>
  </si>
  <si>
    <t>{ "SelectedItem" : { "_t" : "System.Type", "Name" : "BH.oM.Data.Conditions.LogicalCondition" }, "InputParams" : [{ "_t" : "BH.oM.UI.ParamInfo", "BHoM_Guid" : "3fe3a920-abeb-4b37-8c7a-0066bea9b508", "Name" : "Conditions", "Fragments" : [], "Tags" : [], "CustomData" : { }, "DataType" : { "_t" : "System.Type", "Name" : "System.Collections.Generic.List`1, mscorlib, Version=4.0.0.0, Culture=neutral, PublicKeyToken=b77a5c561934e089", "GenericArguments" : [{ "_t" : "System.Type", "Name" : "BH.oM.Data.Conditions.ICondition" }] }, "Description" : "", "Kind" : "Input", "HasDefaultValue" : true, "DefaultValue" : [], "IsRequired" : false, "IsSelected" : true, "DefaultValueWarning" : "" }, { "_t" : "BH.oM.UI.ParamInfo", "BHoM_Guid" : "9cea2897-4d7f-4fd1-9095-ea062b040543", "Name" : "BooleanOperator", "Fragments" : [], "Tags" : [], "CustomData" : { }, "DataType" : { "_t" : "System.Type", "Name" : "BH.oM.Data.BooleanOperator" }, "Description" : "", "Kind" : "Input", "HasDefaultValue" : true, "DefaultValue" : 0, "IsRequired" : false, "IsSelected" : true, "DefaultValueWarning" : "" }, { "_t" : "BH.oM.UI.ParamInfo", "BHoM_Guid" : "09818cb8-81f4-4146-a230-b5dab51a88ed", "Name" : "Name",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}, { "_t" : "BH.oM.UI.ParamInfo", "BHoM_Guid" : "6ec2ff7a-0acf-4e11-b0de-ffee006a1f25", "Name" : "Source", "Fragments" : [], "Tags" : [], "CustomData" : { }, "DataType" : { "_t" : "System.Type", "Name" : "BH.oM.Data.Library.Source" }, "Description" : "This is a BH.oM.Data.Library.Source\r\n", "Kind" : "Input", "HasDefaultValue" : true, "DefaultValue" : null, "IsRequired" : false, "IsSelected" : true, "DefaultValueWarning" : "" }, { "_t" : "BH.oM.UI.ParamInfo", "BHoM_Guid" : "a7c6fa0b-8711-4611-aa33-bb177271a720", "Name" : "Comment", "Fragments" : [], "Tags" : [], "CustomData" : { }, "DataType" : { "_t" : "System.Type", "Name" : "System.String, mscorlib, Version=4.0.0.0, Culture=neutral, PublicKeyToken=b77a5c561934e089" }, "Description" : "", "Kind" : "Input", "HasDefaultValue" : true, "DefaultValue" : null, "IsRequired" : false, "IsSelected" : true, "DefaultValueWarning" : "" }], "OutputParams" : [{ "_t" : "BH.oM.UI.ParamInfo", "BHoM_Guid" : "64c62a56-678f-4a29-935b-36cc7b302cd9", "Name" : "L", "Fragments" : [], "Tags" : [], "CustomData" : { }, "DataType" : { "_t" : "System.Type", "Name" : "BH.oM.Data.Conditions.LogicalCondition" }, "Description" : "This is a BH.oM.Data.Conditions.LogicalCondition", "Kind" : "Output", "HasDefaultValue" : false, "DefaultValue" : null, "IsRequired" : true, "IsSelected" : true, "DefaultValueWarning" : "" }], "BHoM_Guid" : "0d867e3a-6cfc-407b-b339-a3e692525723" }</t>
  </si>
  <si>
    <t>QueryCaller</t>
  </si>
  <si>
    <t>{ "SelectedItem" : { "_t" : "System.Reflection.MethodBase", "TypeName" : "{ \"_t\" : \"System.Type\", \"Name\" : \"BH.Engine.CIH.Query, CIH_Engine, Version=1.0.0.0, Culture=neutral, PublicKeyToken=null\" }", "MethodName" : "ToString", "Parameters" : ["{ \"_t\" : \"System.Type\", \"Name\" : \"BH.oM.Base.IObject\" }"] }, "InputParams" : [{ "_t" : "BH.oM.UI.ParamInfo", "BHoM_Guid" : "264c6099-20a6-4664-9549-6a164dfb3c98", "Name" : "iObj", "Fragments" : [], "Tags" : [], "CustomData" : { }, "DataType" : { "_t" : "System.Type", "Name" : "BH.oM.Base.IObject" }, "Description" : "This is a BH.oM.Base.IObject\r\nThis can be of the following types: ComponentRequest, PreviousNamesFragment, OutputsUpdate, InputsUpdate, ParamUpdated, ParamMoved, ParamRemoved, ParamAdded, ComponentUpdate, CallerUpdate, ProjectIDEvent, UsageLogEntry, ParamOldIndexFragment, CustomItem, SearchConfig, and more...", "Kind" : "Input", "HasDefaultValue" : false, "DefaultValue" : { "_t" : "System.DBNull" }, "IsRequired" : true, "IsSelected" : true, "DefaultValueWarning" : "" }], "OutputParams" : [{ "_t" : "BH.oM.UI.ParamInfo", "BHoM_Guid" : "42b199ef-5da2-47e5-ae87-b46e5f132239", "Name" : "S", "Fragments" : [], "Tags" : [], "CustomData" : { }, "DataType" : { "_t" : "System.Type", "Name" : "System.String, mscorlib, Version=4.0.0.0, Culture=neutral, PublicKeyToken=b77a5c561934e089" }, "Description" : "This is a String", "Kind" : "Output", "HasDefaultValue" : false, "DefaultValue" : null, "IsRequired" : true, "IsSelected" : true, "DefaultValueWarning" : "" }], "BHoM_Guid" : "90b44a1e-50eb-40d6-8757-5292fd58c76f" }</t>
  </si>
  <si>
    <t>{ "_t" : "System.Type", "Name" : "BH.oM.Adapters.MidasCivil.LengthUnit" }</t>
  </si>
  <si>
    <t>M</t>
  </si>
  <si>
    <t>CM</t>
  </si>
  <si>
    <t>MM</t>
  </si>
  <si>
    <t>FT</t>
  </si>
  <si>
    <t>IN</t>
  </si>
  <si>
    <t>Extra data</t>
  </si>
  <si>
    <t>Specification</t>
  </si>
  <si>
    <r>
      <t xml:space="preserve">Filter condition(s) </t>
    </r>
    <r>
      <rPr>
        <sz val="10"/>
        <color theme="1"/>
        <rFont val="Segoe UI"/>
        <family val="2"/>
      </rPr>
      <t>-</t>
    </r>
    <r>
      <rPr>
        <i/>
        <sz val="10"/>
        <color theme="1"/>
        <rFont val="Segoe UI"/>
        <family val="2"/>
      </rPr>
      <t xml:space="preserve"> targets of the check</t>
    </r>
  </si>
  <si>
    <r>
      <t>Check Condition(s)</t>
    </r>
    <r>
      <rPr>
        <i/>
        <sz val="10"/>
        <color theme="1"/>
        <rFont val="Segoe UI"/>
        <family val="2"/>
      </rPr>
      <t xml:space="preserve"> - what to check</t>
    </r>
  </si>
  <si>
    <t>Resulting 
specification</t>
  </si>
  <si>
    <t>FilterCondition</t>
  </si>
  <si>
    <t>CheckCOndition</t>
  </si>
  <si>
    <t>Specification Name</t>
  </si>
  <si>
    <t>Description</t>
  </si>
  <si>
    <t>Filtering property name</t>
  </si>
  <si>
    <t>Value</t>
  </si>
  <si>
    <t>Condition</t>
  </si>
  <si>
    <t>PropertyName</t>
  </si>
  <si>
    <t>Min</t>
  </si>
  <si>
    <t>Max</t>
  </si>
  <si>
    <t>Unit</t>
  </si>
  <si>
    <t>Check condition</t>
  </si>
  <si>
    <t>ValueCondition</t>
  </si>
  <si>
    <t>Domain</t>
  </si>
  <si>
    <t>DomainCondition</t>
  </si>
  <si>
    <t>Beam zone - Room</t>
  </si>
  <si>
    <t>Maximum dimensions of "Beam" objects in "Room" locations</t>
  </si>
  <si>
    <t>ConstructionTechnique</t>
  </si>
  <si>
    <t>Precast</t>
  </si>
  <si>
    <t>Property.Profile.Height</t>
  </si>
  <si>
    <t>Object Type</t>
  </si>
  <si>
    <t>Property.Profile.Width</t>
  </si>
  <si>
    <t>mm</t>
  </si>
  <si>
    <t>Location</t>
  </si>
  <si>
    <t>Room</t>
  </si>
  <si>
    <t xml:space="preserve"> </t>
  </si>
  <si>
    <t>Beam zone - Corridor</t>
  </si>
  <si>
    <t>Maximum dimensions of "Beam" objects in "Corridor" locations</t>
  </si>
  <si>
    <t>Corridor</t>
  </si>
  <si>
    <t>Maximum total depth</t>
  </si>
  <si>
    <t>Maximum depth of "Beam" objects in any location</t>
  </si>
  <si>
    <t>Maximum depth - room</t>
  </si>
  <si>
    <t>Maximum depth of "Beam" objects in "Room" locations</t>
  </si>
  <si>
    <t xml:space="preserve">Property.Profile.Height </t>
  </si>
  <si>
    <t>Maximum depth - corridor</t>
  </si>
  <si>
    <t>Maximum depth of "Beam" objects in "corridor"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</si>
</sst>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u/>
      <sz val="10"/>
      <color theme="1"/>
      <name val="Segoe UI"/>
      <family val="2"/>
    </font>
    <font>
      <b/>
      <i/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9"/>
      <color theme="1"/>
      <name val="Segoe U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4" borderId="7" xfId="0" applyFill="1" applyBorder="1"/>
    <xf numFmtId="0" fontId="0" fillId="3" borderId="0" xfId="0" applyFill="1"/>
    <xf numFmtId="0" fontId="0" fillId="3" borderId="7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4" fillId="0" borderId="0" xfId="0" applyFont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4" fillId="4" borderId="4" xfId="0" applyFont="1" applyFill="1" applyBorder="1"/>
    <xf numFmtId="0" fontId="0" fillId="4" borderId="5" xfId="0" applyFill="1" applyBorder="1"/>
    <xf numFmtId="0" fontId="4" fillId="4" borderId="0" xfId="0" applyFont="1" applyFill="1"/>
    <xf numFmtId="0" fontId="4" fillId="0" borderId="4" xfId="0" applyFont="1" applyBorder="1"/>
    <xf numFmtId="0" fontId="4" fillId="3" borderId="0" xfId="0" applyFont="1" applyFill="1"/>
    <xf numFmtId="0" fontId="4" fillId="3" borderId="10" xfId="0" applyFont="1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17" xfId="0" applyFill="1" applyBorder="1"/>
    <xf numFmtId="0" fontId="0" fillId="4" borderId="16" xfId="0" applyFill="1" applyBorder="1"/>
    <xf numFmtId="0" fontId="0" fillId="3" borderId="16" xfId="0" applyFill="1" applyBorder="1"/>
    <xf numFmtId="0" fontId="0" fillId="3" borderId="15" xfId="0" applyFill="1" applyBorder="1"/>
    <xf numFmtId="0" fontId="0" fillId="0" borderId="17" xfId="0" applyBorder="1"/>
    <xf numFmtId="0" fontId="0" fillId="0" borderId="16" xfId="0" applyBorder="1"/>
    <xf numFmtId="0" fontId="1" fillId="0" borderId="1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7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365974</xdr:colOff>
      <xdr:row>18</xdr:row>
      <xdr:rowOff>142874</xdr:rowOff>
    </xdr:from>
    <xdr:to>
      <xdr:col>5</xdr:col>
      <xdr:colOff>484014</xdr:colOff>
      <xdr:row>39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956BD-EDB5-4AD0-82CE-1543C797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6374" y="3543299"/>
          <a:ext cx="6290240" cy="38195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128E-861D-4FB5-8493-6719EC21FE10}">
  <dimension ref="A1:B10"/>
  <sheetViews>
    <sheetView workbookViewId="0"/>
  </sheetViews>
  <sheetFormatPr defaultRowHeight="14.2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1</v>
      </c>
      <c r="B4" t="s">
        <v>5</v>
      </c>
    </row>
    <row r="5" spans="1:2">
      <c r="A5" t="s">
        <v>1</v>
      </c>
      <c r="B5" t="s">
        <v>6</v>
      </c>
    </row>
    <row r="6" spans="1:2">
      <c r="A6" t="s">
        <v>1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</v>
      </c>
      <c r="B8" t="s">
        <v>10</v>
      </c>
    </row>
    <row r="9" spans="1:2">
      <c r="A9" t="s">
        <v>1</v>
      </c>
      <c r="B9" t="s">
        <v>11</v>
      </c>
    </row>
    <row r="10" spans="1:2">
      <c r="A10" t="s">
        <v>12</v>
      </c>
      <c r="B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8B8D-E3EC-44E0-B2A9-FAD4F0727FD5}">
  <dimension ref="A1:F1"/>
  <sheetViews>
    <sheetView workbookViewId="0"/>
  </sheetViews>
  <sheetFormatPr defaultRowHeight="14.25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3CD7-25D9-419B-9EDB-0CA6D314BABA}">
  <dimension ref="A1:V78"/>
  <sheetViews>
    <sheetView tabSelected="1" zoomScaleNormal="100" workbookViewId="0">
      <selection activeCell="G31" sqref="G31"/>
    </sheetView>
  </sheetViews>
  <sheetFormatPr defaultRowHeight="14.25"/>
  <cols>
    <col min="1" max="1" width="17.85546875" customWidth="1"/>
    <col min="2" max="2" width="30.140625" customWidth="1"/>
    <col min="3" max="3" width="22.42578125" style="5" bestFit="1" customWidth="1"/>
    <col min="4" max="4" width="26.140625" customWidth="1"/>
    <col min="5" max="5" width="44" customWidth="1"/>
    <col min="6" max="6" width="13" customWidth="1"/>
    <col min="7" max="7" width="20" style="5" bestFit="1" customWidth="1"/>
    <col min="8" max="8" width="6" bestFit="1" customWidth="1"/>
    <col min="9" max="9" width="4.42578125" bestFit="1" customWidth="1"/>
    <col min="10" max="10" width="5" bestFit="1" customWidth="1"/>
    <col min="11" max="11" width="4.7109375" bestFit="1" customWidth="1"/>
    <col min="12" max="12" width="15.42578125" style="27" customWidth="1"/>
    <col min="13" max="13" width="21.85546875" bestFit="1" customWidth="1"/>
    <col min="14" max="14" width="26" style="2" bestFit="1" customWidth="1"/>
    <col min="15" max="15" width="18.140625" style="1" bestFit="1" customWidth="1"/>
    <col min="16" max="16" width="18.42578125" style="1" bestFit="1" customWidth="1"/>
    <col min="17" max="17" width="27.42578125" style="1" bestFit="1" customWidth="1"/>
    <col min="18" max="16384" width="9.140625" style="1"/>
  </cols>
  <sheetData>
    <row r="1" spans="1:22" ht="15" thickBot="1">
      <c r="C1"/>
      <c r="G1"/>
      <c r="N1" s="39" t="s">
        <v>20</v>
      </c>
      <c r="O1" s="40"/>
      <c r="P1" s="40"/>
      <c r="Q1" s="40"/>
      <c r="R1" s="40"/>
      <c r="S1" s="40"/>
      <c r="T1" s="40"/>
      <c r="U1" s="40"/>
      <c r="V1" s="40"/>
    </row>
    <row r="2" spans="1:22" ht="22.5" customHeight="1">
      <c r="A2" s="46" t="s">
        <v>21</v>
      </c>
      <c r="B2" s="47"/>
      <c r="C2" s="48" t="s">
        <v>22</v>
      </c>
      <c r="D2" s="49"/>
      <c r="E2" s="49"/>
      <c r="F2" s="49"/>
      <c r="G2" s="48" t="s">
        <v>23</v>
      </c>
      <c r="H2" s="49"/>
      <c r="I2" s="49"/>
      <c r="J2" s="49"/>
      <c r="K2" s="49"/>
      <c r="L2" s="50"/>
      <c r="M2" s="53" t="s">
        <v>24</v>
      </c>
      <c r="N2" s="41" t="s">
        <v>25</v>
      </c>
      <c r="O2" s="41"/>
      <c r="P2" s="41"/>
      <c r="Q2" s="51" t="s">
        <v>26</v>
      </c>
      <c r="R2" s="51"/>
      <c r="S2" s="51"/>
      <c r="T2" s="51"/>
      <c r="U2" s="51"/>
      <c r="V2" s="51"/>
    </row>
    <row r="3" spans="1:22" ht="15" thickBot="1">
      <c r="A3" s="16" t="s">
        <v>27</v>
      </c>
      <c r="B3" s="24" t="s">
        <v>28</v>
      </c>
      <c r="C3" s="25" t="s">
        <v>29</v>
      </c>
      <c r="D3" s="25" t="s">
        <v>30</v>
      </c>
      <c r="E3" s="38" t="s">
        <v>28</v>
      </c>
      <c r="F3" s="25" t="s">
        <v>31</v>
      </c>
      <c r="G3" s="26" t="s">
        <v>32</v>
      </c>
      <c r="H3" s="25" t="s">
        <v>30</v>
      </c>
      <c r="I3" s="25" t="s">
        <v>33</v>
      </c>
      <c r="J3" s="25" t="s">
        <v>34</v>
      </c>
      <c r="K3" s="25" t="s">
        <v>35</v>
      </c>
      <c r="L3" s="24" t="s">
        <v>36</v>
      </c>
      <c r="M3" s="54"/>
      <c r="N3" s="1"/>
      <c r="Q3" s="3" t="s">
        <v>37</v>
      </c>
      <c r="S3" s="4" t="s">
        <v>38</v>
      </c>
      <c r="T3" s="4" t="s">
        <v>39</v>
      </c>
    </row>
    <row r="4" spans="1:22">
      <c r="A4" s="42" t="s">
        <v>40</v>
      </c>
      <c r="B4" s="44" t="s">
        <v>41</v>
      </c>
      <c r="C4" s="32" t="s">
        <v>42</v>
      </c>
      <c r="D4" s="14" t="s">
        <v>43</v>
      </c>
      <c r="E4" s="18" t="str" cm="1">
        <f t="array" ref="E4">_xll.Query.CIH.ToString?by_IObject(F4)</f>
        <v>ConstructionTechnique equal to Precast</v>
      </c>
      <c r="F4" s="19" t="str" cm="1">
        <f t="array" ref="F4">_xll.oM.ValueCondition?by_Properties(C4,D4)</f>
        <v>ValueCondition [FkrMao5d]</v>
      </c>
      <c r="G4" s="32" t="s">
        <v>44</v>
      </c>
      <c r="H4" s="14"/>
      <c r="I4" s="14">
        <v>300</v>
      </c>
      <c r="J4" s="14">
        <v>600</v>
      </c>
      <c r="K4" s="14" t="s">
        <v>17</v>
      </c>
      <c r="L4" s="28" t="str">
        <f>IF(OR(ISNUMBER(I4),ISNUMBER(J4)),T9,Q9)</f>
        <v>DomainCondition [Dx2j9DWk]</v>
      </c>
      <c r="M4" s="52" t="str" cm="1">
        <f t="array" ref="M4">_xll.oM.Specification?by_Properties(A4,B4,F4:F6,L4:L6)</f>
        <v>Specification [Nqgqm2x/]</v>
      </c>
      <c r="N4" s="1"/>
      <c r="Q4" s="1" t="str" cm="1">
        <f t="array" ref="Q4">_xll.oM.ValueCondition?by_Properties(G7,H7/1000)</f>
        <v>ValueCondition [IM70wn9F]</v>
      </c>
      <c r="S4" s="1" t="str" cm="1">
        <f t="array" ref="S4">_xll.Create.Data.Collections.Domain?by_Double_Double(I7/1000,J7/1000)</f>
        <v>Domain [oO4VDzZB]</v>
      </c>
      <c r="T4" s="1" t="str" cm="1">
        <f t="array" ref="T4">_xll.oM.DomainCondition?by_Properties(G7,S4)</f>
        <v>DomainCondition [OHrhNyVO]</v>
      </c>
    </row>
    <row r="5" spans="1:22">
      <c r="A5" s="43"/>
      <c r="B5" s="45"/>
      <c r="C5" s="33" t="s">
        <v>45</v>
      </c>
      <c r="D5" s="8" t="str" cm="1">
        <f t="array" ref="D5">_xll.CreateType.Physical.Elements.Beam()</f>
        <v>BH.oM.Physical.Elements.Beam [wOx3HNlW]</v>
      </c>
      <c r="E5" s="20" t="str" cm="1">
        <f t="array" ref="E5">_xll.Query.CIH.ToString?by_IObject(F5)</f>
        <v>must be of type `Beam`</v>
      </c>
      <c r="F5" s="9" t="str" cm="1">
        <f t="array" ref="F5">_xll.oM.TypeCondition?by_Properties(D5)</f>
        <v>TypeCondition [wRCuZIdj]</v>
      </c>
      <c r="G5" s="33" t="s">
        <v>46</v>
      </c>
      <c r="H5" s="8"/>
      <c r="I5" s="8">
        <v>400</v>
      </c>
      <c r="J5" s="8">
        <v>1000</v>
      </c>
      <c r="K5" s="8" t="s">
        <v>47</v>
      </c>
      <c r="L5" s="29" t="str">
        <f>IF(OR(ISNUMBER(I5),ISNUMBER(J5)),T10,Q10)</f>
        <v>DomainCondition [c5YG9l9Q]</v>
      </c>
      <c r="M5" s="52"/>
      <c r="N5" s="1"/>
    </row>
    <row r="6" spans="1:22">
      <c r="A6" s="43"/>
      <c r="B6" s="45"/>
      <c r="C6" s="33" t="s">
        <v>48</v>
      </c>
      <c r="D6" s="8" t="s">
        <v>49</v>
      </c>
      <c r="E6" s="20" t="str" cm="1">
        <f t="array" ref="E6">_xll.Query.CIH.ToString?by_IObject(F6)</f>
        <v>Location equal to Room</v>
      </c>
      <c r="F6" s="9" t="str" cm="1">
        <f t="array" ref="F6">_xll.oM.ValueCondition?by_Properties(C6,D6)</f>
        <v>ValueCondition [ifTZwToz]</v>
      </c>
      <c r="G6" s="33" t="s">
        <v>50</v>
      </c>
      <c r="H6" s="8"/>
      <c r="I6" s="8"/>
      <c r="J6" s="8"/>
      <c r="K6" s="8"/>
      <c r="L6" s="29"/>
      <c r="M6" s="52"/>
      <c r="N6" s="1"/>
      <c r="Q6" s="1" t="str" cm="1">
        <f t="array" ref="Q6">_xll.oM.ValueCondition?by_Properties(G8,H8/1000)</f>
        <v>ValueCondition [Dhk8vrk2]</v>
      </c>
      <c r="S6" s="1" t="str" cm="1">
        <f t="array" ref="S6">_xll.Create.Data.Collections.Domain?by_Double_Double(I8/1000,J8/1000)</f>
        <v>Domain [xtPaoAYr]</v>
      </c>
      <c r="T6" s="1" t="str" cm="1">
        <f t="array" ref="T6">_xll.oM.DomainCondition?by_Properties(G8,S6)</f>
        <v>DomainCondition [2iNjxWWK]</v>
      </c>
    </row>
    <row r="7" spans="1:22" ht="14.25" customHeight="1">
      <c r="A7" s="64" t="s">
        <v>51</v>
      </c>
      <c r="B7" s="62" t="s">
        <v>52</v>
      </c>
      <c r="C7" s="34" t="s">
        <v>42</v>
      </c>
      <c r="D7" s="10" t="s">
        <v>43</v>
      </c>
      <c r="E7" s="22" t="str" cm="1">
        <f t="array" ref="E7">_xll.Query.CIH.ToString?by_IObject(F7)</f>
        <v>ConstructionTechnique equal to Precast</v>
      </c>
      <c r="F7" s="11" t="str" cm="1">
        <f t="array" ref="F7">_xll.oM.ValueCondition?by_Properties(C7,D7)</f>
        <v>ValueCondition [9mhmWM/i]</v>
      </c>
      <c r="G7" s="34" t="s">
        <v>44</v>
      </c>
      <c r="H7" s="10"/>
      <c r="I7" s="10">
        <v>300</v>
      </c>
      <c r="J7" s="10"/>
      <c r="K7" s="10" t="s">
        <v>47</v>
      </c>
      <c r="L7" s="30" t="str">
        <f>IF(OR(ISNUMBER(I7),ISNUMBER(J7)),T4,Q4)</f>
        <v>DomainCondition [OHrhNyVO]</v>
      </c>
      <c r="M7" s="52" t="str" cm="1">
        <f t="array" ref="M7">_xll.oM.Specification?by_Properties(A7,B7,F7:F9,L7:L8)</f>
        <v>Specification [GTwPHROk]</v>
      </c>
      <c r="N7" s="1"/>
      <c r="Q7" s="1" t="str" cm="1">
        <f t="array" ref="Q7">_xll.oM.ValueCondition?by_Properties(#REF!,#REF!/1000)</f>
        <v>ValueCondition [UmQ2RSP9]</v>
      </c>
      <c r="S7" s="1" t="str" cm="1">
        <f t="array" ref="S7">_xll.Create.Data.Collections.Domain?by_Double_Double(#REF!/1000,#REF!/1000)</f>
        <v>ExcelErrorNull</v>
      </c>
      <c r="T7" s="1" t="str" cm="1">
        <f t="array" ref="T7">_xll.oM.DomainCondition?by_Properties(#REF!,S7)</f>
        <v>ExcelErrorNull</v>
      </c>
    </row>
    <row r="8" spans="1:22" ht="14.25" customHeight="1">
      <c r="A8" s="64"/>
      <c r="B8" s="62"/>
      <c r="C8" s="34" t="s">
        <v>45</v>
      </c>
      <c r="D8" s="10" t="str" cm="1">
        <f t="array" ref="D8">_xll.CreateType.Physical.Elements.Beam()</f>
        <v>BH.oM.Physical.Elements.Beam [XoZ67zPP]</v>
      </c>
      <c r="E8" s="22" t="str" cm="1">
        <f t="array" ref="E8">_xll.Query.CIH.ToString?by_IObject(F8)</f>
        <v>must be of type `Beam`</v>
      </c>
      <c r="F8" s="11" t="str" cm="1">
        <f t="array" ref="F8">_xll.oM.TypeCondition?by_Properties(D8)</f>
        <v>TypeCondition [P3gu3KkQ]</v>
      </c>
      <c r="G8" s="34" t="s">
        <v>46</v>
      </c>
      <c r="H8" s="10"/>
      <c r="I8" s="10">
        <v>200</v>
      </c>
      <c r="J8" s="10">
        <v>400</v>
      </c>
      <c r="K8" s="10" t="s">
        <v>47</v>
      </c>
      <c r="L8" s="30" t="str">
        <f>IF(OR(ISNUMBER(I8),ISNUMBER(J8)),T6,Q6)</f>
        <v>DomainCondition [2iNjxWWK]</v>
      </c>
      <c r="M8" s="52"/>
      <c r="N8" s="1"/>
    </row>
    <row r="9" spans="1:22" ht="15" thickBot="1">
      <c r="A9" s="65"/>
      <c r="B9" s="63"/>
      <c r="C9" s="35" t="s">
        <v>48</v>
      </c>
      <c r="D9" s="12" t="s">
        <v>53</v>
      </c>
      <c r="E9" s="23" t="str" cm="1">
        <f t="array" ref="E9">_xll.Query.CIH.ToString?by_IObject(F9)</f>
        <v>Location equal to Corridor</v>
      </c>
      <c r="F9" s="13" t="str" cm="1">
        <f t="array" ref="F9">_xll.oM.ValueCondition?by_Properties(C9,D9)</f>
        <v>ValueCondition [xVdU/dIW]</v>
      </c>
      <c r="G9" s="35" t="s">
        <v>50</v>
      </c>
      <c r="H9" s="12"/>
      <c r="I9" s="12"/>
      <c r="J9" s="12"/>
      <c r="K9" s="12"/>
      <c r="L9" s="31"/>
      <c r="M9" s="52"/>
      <c r="N9" s="1"/>
      <c r="Q9" s="1" t="str" cm="1">
        <f t="array" ref="Q9">_xll.oM.ValueCondition?by_Properties(G4,H4/1000)</f>
        <v>ValueCondition [fIloj68p]</v>
      </c>
      <c r="S9" s="1" t="str" cm="1">
        <f t="array" ref="S9">_xll.Create.Data.Collections.Domain?by_Double_Double(I4/1000,J4/1000)</f>
        <v>Domain [KIuvaC5t]</v>
      </c>
      <c r="T9" s="1" t="str" cm="1">
        <f t="array" ref="T9">_xll.oM.DomainCondition?by_Properties(G4,S9)</f>
        <v>DomainCondition [Dx2j9DWk]</v>
      </c>
    </row>
    <row r="10" spans="1:22">
      <c r="A10" s="55" t="s">
        <v>54</v>
      </c>
      <c r="B10" s="57" t="s">
        <v>55</v>
      </c>
      <c r="C10" s="36" t="s">
        <v>42</v>
      </c>
      <c r="D10" s="6" t="s">
        <v>43</v>
      </c>
      <c r="E10" s="21" t="str" cm="1">
        <f t="array" ref="E10">_xll.Query.CIH.ToString?by_IObject(F10)</f>
        <v>ConstructionTechnique equal to Precast</v>
      </c>
      <c r="F10" s="7" t="str" cm="1">
        <f t="array" ref="F10">_xll.oM.ValueCondition?by_Properties(C10,D10)</f>
        <v>ValueCondition [NTwoXqdW]</v>
      </c>
      <c r="G10" s="59" t="s">
        <v>44</v>
      </c>
      <c r="H10" s="59"/>
      <c r="I10" s="59"/>
      <c r="J10" s="59">
        <v>850</v>
      </c>
      <c r="K10" s="59" t="s">
        <v>47</v>
      </c>
      <c r="L10" s="61" t="str">
        <f>IF(OR(ISNUMBER(I11),ISNUMBER(J10)),T13,Q13)</f>
        <v>DomainCondition [OBol56l+]</v>
      </c>
      <c r="M10" s="52" t="str" cm="1">
        <f t="array" ref="M10">_xll.oM.Specification?by_Properties(A10,B10,F10:F11,L10)</f>
        <v>Specification [hWScfnaq]</v>
      </c>
      <c r="N10" s="1"/>
      <c r="Q10" s="1" t="str" cm="1">
        <f t="array" ref="Q10">_xll.oM.ValueCondition?by_Properties(G5,H5/1000)</f>
        <v>ValueCondition [6loCtroe]</v>
      </c>
      <c r="S10" s="1" t="str" cm="1">
        <f t="array" ref="S10">_xll.Create.Data.Collections.Domain?by_Double_Double(I5/1000,J5/1000)</f>
        <v>Domain [G87hHbzI]</v>
      </c>
      <c r="T10" s="1" t="str" cm="1">
        <f t="array" ref="T10">_xll.oM.DomainCondition?by_Properties(G5,S10)</f>
        <v>DomainCondition [c5YG9l9Q]</v>
      </c>
    </row>
    <row r="11" spans="1:22">
      <c r="A11" s="56"/>
      <c r="B11" s="58"/>
      <c r="C11" s="37" t="s">
        <v>45</v>
      </c>
      <c r="D11" t="str" cm="1">
        <f t="array" ref="D11">_xll.CreateType.Physical.Elements.Beam()</f>
        <v>BH.oM.Physical.Elements.Beam [Sz4tbu/4]</v>
      </c>
      <c r="E11" s="15" t="str" cm="1">
        <f t="array" ref="E11">_xll.Query.CIH.ToString?by_IObject(F11)</f>
        <v>must be of type `Beam`</v>
      </c>
      <c r="F11" s="17" t="str" cm="1">
        <f t="array" ref="F11">_xll.oM.TypeCondition?by_Properties(D11)</f>
        <v>TypeCondition [DT7+86yJ]</v>
      </c>
      <c r="G11" s="60"/>
      <c r="H11" s="60"/>
      <c r="I11" s="60"/>
      <c r="J11" s="60"/>
      <c r="K11" s="60"/>
      <c r="L11" s="52"/>
      <c r="M11" s="52"/>
      <c r="N11" s="1"/>
    </row>
    <row r="12" spans="1:22">
      <c r="A12" s="43" t="s">
        <v>56</v>
      </c>
      <c r="B12" s="45" t="s">
        <v>57</v>
      </c>
      <c r="C12" s="33" t="s">
        <v>42</v>
      </c>
      <c r="D12" s="8" t="s">
        <v>43</v>
      </c>
      <c r="E12" s="20" t="str" cm="1">
        <f t="array" ref="E12">_xll.Query.CIH.ToString?by_IObject(F12)</f>
        <v>ConstructionTechnique equal to Precast</v>
      </c>
      <c r="F12" s="9" t="str" cm="1">
        <f t="array" ref="F12">_xll.oM.ValueCondition?by_Properties(C12,D12)</f>
        <v>ValueCondition [moqKMCXe]</v>
      </c>
      <c r="G12" s="67" t="s">
        <v>58</v>
      </c>
      <c r="H12" s="69"/>
      <c r="I12" s="69"/>
      <c r="J12" s="69">
        <v>200</v>
      </c>
      <c r="K12" s="69" t="s">
        <v>47</v>
      </c>
      <c r="L12" s="68" t="str">
        <f>IF(OR(ISNUMBER(I13),ISNUMBER(J12)),T20,Q20)</f>
        <v>DomainCondition [LzCbN0Mx]</v>
      </c>
      <c r="M12" s="52" t="str" cm="1">
        <f t="array" ref="M12">_xll.oM.Specification?by_Properties(A12,B12,F12:F14,L12:L14)</f>
        <v>Specification [fBLOQKUY]</v>
      </c>
      <c r="N12" s="1"/>
    </row>
    <row r="13" spans="1:22">
      <c r="A13" s="43"/>
      <c r="B13" s="45"/>
      <c r="C13" s="33" t="s">
        <v>45</v>
      </c>
      <c r="D13" s="8" t="str" cm="1">
        <f t="array" ref="D13">_xll.CreateType.Physical.Elements.Beam()</f>
        <v>BH.oM.Physical.Elements.Beam [H8FzBTqq]</v>
      </c>
      <c r="E13" s="20" t="str" cm="1">
        <f t="array" ref="E13">_xll.Query.CIH.ToString?by_IObject(F13)</f>
        <v>must be of type `Beam`</v>
      </c>
      <c r="F13" s="9" t="str" cm="1">
        <f t="array" ref="F13">_xll.oM.TypeCondition?by_Properties(D13)</f>
        <v>TypeCondition [FFjS/4KH]</v>
      </c>
      <c r="G13" s="67"/>
      <c r="H13" s="69"/>
      <c r="I13" s="69"/>
      <c r="J13" s="69"/>
      <c r="K13" s="69"/>
      <c r="L13" s="68"/>
      <c r="M13" s="52"/>
      <c r="N13" s="1"/>
      <c r="Q13" s="1" t="str" cm="1">
        <f t="array" ref="Q13">_xll.oM.ValueCondition?by_Properties(G10,H11/1000)</f>
        <v>ValueCondition [zJ66f4Jy]</v>
      </c>
      <c r="S13" s="1" t="str" cm="1">
        <f t="array" ref="S13">_xll.Create.Data.Collections.Domain?by_Double_Double(I11/1000,J10/1000)</f>
        <v>Domain [2HsVluim]</v>
      </c>
      <c r="T13" s="1" t="str" cm="1">
        <f t="array" ref="T13">_xll.oM.DomainCondition?by_Properties(G10,S13)</f>
        <v>DomainCondition [OBol56l+]</v>
      </c>
    </row>
    <row r="14" spans="1:22">
      <c r="A14" s="43"/>
      <c r="B14" s="45"/>
      <c r="C14" s="33" t="s">
        <v>48</v>
      </c>
      <c r="D14" s="8" t="s">
        <v>49</v>
      </c>
      <c r="E14" s="20" t="str" cm="1">
        <f t="array" ref="E14">_xll.Query.CIH.ToString?by_IObject(F14)</f>
        <v>Location equal to Room</v>
      </c>
      <c r="F14" s="9" t="str" cm="1">
        <f t="array" ref="F14">_xll.oM.ValueCondition?by_Properties(C14,D14)</f>
        <v>ValueCondition [J45Ywn0n]</v>
      </c>
      <c r="G14" s="67"/>
      <c r="H14" s="69"/>
      <c r="I14" s="69"/>
      <c r="J14" s="69"/>
      <c r="K14" s="69"/>
      <c r="L14" s="68"/>
      <c r="M14" s="52"/>
      <c r="N14" s="1"/>
      <c r="Q14" s="1" t="str" cm="1">
        <f t="array" ref="Q14">_xll.oM.ValueCondition?by_Properties(#REF!,#REF!/1000)</f>
        <v>ValueCondition [d5ench5K]</v>
      </c>
      <c r="S14" s="1" t="str" cm="1">
        <f t="array" ref="S14">_xll.Create.Data.Collections.Domain?by_Double_Double(#REF!/1000,#REF!/1000)</f>
        <v>ExcelErrorNull</v>
      </c>
      <c r="T14" s="1" t="str" cm="1">
        <f t="array" ref="T14">_xll.oM.DomainCondition?by_Properties(#REF!,S14)</f>
        <v>ExcelErrorNull</v>
      </c>
    </row>
    <row r="15" spans="1:22">
      <c r="A15" s="64" t="s">
        <v>59</v>
      </c>
      <c r="B15" s="62" t="s">
        <v>60</v>
      </c>
      <c r="C15" s="34" t="s">
        <v>42</v>
      </c>
      <c r="D15" s="10" t="s">
        <v>43</v>
      </c>
      <c r="E15" s="22" t="str" cm="1">
        <f t="array" ref="E15">_xll.Query.CIH.ToString?by_IObject(F15)</f>
        <v>ConstructionTechnique equal to Precast</v>
      </c>
      <c r="F15" s="11" t="str" cm="1">
        <f t="array" ref="F15">_xll.oM.ValueCondition?by_Properties(C15,D15)</f>
        <v>ValueCondition [wmA7vZnD]</v>
      </c>
      <c r="G15" s="72" t="s">
        <v>44</v>
      </c>
      <c r="H15" s="70"/>
      <c r="I15" s="10"/>
      <c r="J15" s="10"/>
      <c r="K15" s="10"/>
      <c r="L15" s="30"/>
      <c r="M15" s="52" t="str" cm="1">
        <f t="array" ref="M15">_xll.oM.Specification?by_Properties(A15,B15,F15:F17,L15:L17)</f>
        <v>Specification [IEh5SCRg]</v>
      </c>
      <c r="N15" s="1"/>
    </row>
    <row r="16" spans="1:22">
      <c r="A16" s="64"/>
      <c r="B16" s="62"/>
      <c r="C16" s="34" t="s">
        <v>45</v>
      </c>
      <c r="D16" s="10" t="str" cm="1">
        <f t="array" ref="D16">_xll.CreateType.Physical.Elements.Beam()</f>
        <v>BH.oM.Physical.Elements.Beam [kQep2953]</v>
      </c>
      <c r="E16" s="22" t="str" cm="1">
        <f t="array" ref="E16">_xll.Query.CIH.ToString?by_IObject(F16)</f>
        <v>must be of type `Beam`</v>
      </c>
      <c r="F16" s="11" t="str" cm="1">
        <f t="array" ref="F16">_xll.oM.TypeCondition?by_Properties(D16)</f>
        <v>TypeCondition [htnTCAu3]</v>
      </c>
      <c r="G16" s="72"/>
      <c r="H16" s="70"/>
      <c r="I16" s="10"/>
      <c r="J16" s="10">
        <v>550</v>
      </c>
      <c r="K16" s="10" t="s">
        <v>47</v>
      </c>
      <c r="L16" s="30" t="str">
        <f>IF(OR(ISNUMBER(I16),ISNUMBER(J16)),T17,Q17)</f>
        <v>DomainCondition [s12PLG6a]</v>
      </c>
      <c r="M16" s="52"/>
      <c r="N16" s="1"/>
      <c r="Q16" s="1" t="str" cm="1">
        <f t="array" ref="Q16">_xll.oM.ValueCondition?by_Properties(#REF!,#REF!/1000)</f>
        <v>ValueCondition [WQAvHf65]</v>
      </c>
      <c r="S16" s="1" t="str" cm="1">
        <f t="array" ref="S16">_xll.Create.Data.Collections.Domain?by_Double_Double(#REF!/1000,#REF!/1000)</f>
        <v>ExcelErrorNull</v>
      </c>
      <c r="T16" s="1" t="str" cm="1">
        <f t="array" ref="T16">_xll.oM.DomainCondition?by_Properties(#REF!,S16)</f>
        <v>ExcelErrorNull</v>
      </c>
    </row>
    <row r="17" spans="1:20" ht="15" thickBot="1">
      <c r="A17" s="65"/>
      <c r="B17" s="63"/>
      <c r="C17" s="35" t="s">
        <v>48</v>
      </c>
      <c r="D17" s="12" t="s">
        <v>53</v>
      </c>
      <c r="E17" s="23" t="str" cm="1">
        <f t="array" ref="E17">_xll.Query.CIH.ToString?by_IObject(F17)</f>
        <v>Location equal to Corridor</v>
      </c>
      <c r="F17" s="13" t="str" cm="1">
        <f t="array" ref="F17">_xll.oM.ValueCondition?by_Properties(C17,D17)</f>
        <v>ValueCondition [VP1rENBk]</v>
      </c>
      <c r="G17" s="73"/>
      <c r="H17" s="71"/>
      <c r="I17" s="12"/>
      <c r="J17" s="12"/>
      <c r="K17" s="12"/>
      <c r="L17" s="31"/>
      <c r="M17" s="66"/>
      <c r="N17" s="1"/>
      <c r="Q17" s="1" t="str" cm="1">
        <f t="array" ref="Q17">_xll.oM.ValueCondition?by_Properties(G15,H16/1000)</f>
        <v>ValueCondition [4UIOveWS]</v>
      </c>
      <c r="S17" s="1" t="str" cm="1">
        <f t="array" ref="S17">_xll.Create.Data.Collections.Domain?by_Double_Double(I16/1000,J16/1000)</f>
        <v>Domain [NQ4Ys3t6]</v>
      </c>
      <c r="T17" s="1" t="str" cm="1">
        <f t="array" ref="T17">_xll.oM.DomainCondition?by_Properties(G15,S17)</f>
        <v>DomainCondition [s12PLG6a]</v>
      </c>
    </row>
    <row r="18" spans="1:20">
      <c r="B18" s="6"/>
      <c r="C18"/>
      <c r="F18" s="6"/>
      <c r="G18"/>
      <c r="Q18" s="1" t="str" cm="1">
        <f t="array" ref="Q18">_xll.oM.ValueCondition?by_Properties(G17,H17/1000)</f>
        <v>ValueCondition [63q0X82P]</v>
      </c>
      <c r="S18" s="1" t="str" cm="1">
        <f t="array" ref="S18">_xll.Create.Data.Collections.Domain?by_Double_Double(I17/1000,J17/1000)</f>
        <v>Domain [jAAKBd3Z]</v>
      </c>
      <c r="T18" s="1" t="str" cm="1">
        <f t="array" ref="T18">_xll.oM.DomainCondition?by_Properties(G17,S18)</f>
        <v>DomainCondition [8VXFHFRa]</v>
      </c>
    </row>
    <row r="19" spans="1:20">
      <c r="C19"/>
      <c r="G19"/>
      <c r="Q19" s="1" t="str" cm="1">
        <f t="array" ref="Q19">_xll.oM.ValueCondition?by_Properties(#REF!,#REF!/1000)</f>
        <v>ValueCondition [HxEQ5xXC]</v>
      </c>
      <c r="S19" s="1" t="str" cm="1">
        <f t="array" ref="S19">_xll.Create.Data.Collections.Domain?by_Double_Double(#REF!/1000,#REF!/1000)</f>
        <v>ExcelErrorNull</v>
      </c>
      <c r="T19" s="1" t="str" cm="1">
        <f t="array" ref="T19">_xll.oM.DomainCondition?by_Properties(#REF!,S19)</f>
        <v>ExcelErrorNull</v>
      </c>
    </row>
    <row r="20" spans="1:20">
      <c r="C20"/>
      <c r="G20"/>
      <c r="Q20" s="1" t="str" cm="1">
        <f t="array" ref="Q20">_xll.oM.ValueCondition?by_Properties(G13,H13/1000)</f>
        <v>ValueCondition [YDEtJpIM]</v>
      </c>
      <c r="S20" s="1" t="str" cm="1">
        <f t="array" ref="S20">_xll.Create.Data.Collections.Domain?by_Double_Double(I13/1000,J12/1000)</f>
        <v>Domain [wiRDu40l]</v>
      </c>
      <c r="T20" s="1" t="str" cm="1">
        <f t="array" ref="T20">_xll.oM.DomainCondition?by_Properties(G13,S20)</f>
        <v>DomainCondition [LzCbN0Mx]</v>
      </c>
    </row>
    <row r="21" spans="1:20">
      <c r="C21"/>
      <c r="G21"/>
      <c r="Q21" s="1" t="str" cm="1">
        <f t="array" ref="Q21">_xll.oM.ValueCondition?by_Properties(G14,H14/1000)</f>
        <v>ValueCondition [uDXOWBdd]</v>
      </c>
      <c r="S21" s="1" t="str" cm="1">
        <f t="array" ref="S21">_xll.Create.Data.Collections.Domain?by_Double_Double(I14/1000,J14/1000)</f>
        <v>Domain [ncxypaAx]</v>
      </c>
      <c r="T21" s="1" t="str" cm="1">
        <f t="array" ref="T21">_xll.oM.DomainCondition?by_Properties(G14,S21)</f>
        <v>DomainCondition [HoASZO2t]</v>
      </c>
    </row>
    <row r="22" spans="1:20">
      <c r="C22"/>
      <c r="F22" s="15"/>
      <c r="G22"/>
      <c r="Q22" s="1" t="str" cm="1">
        <f t="array" ref="Q22">_xll.oM.ValueCondition?by_Properties(#REF!,#REF!/1000)</f>
        <v>ValueCondition [+kaJja5s]</v>
      </c>
      <c r="S22" s="1" t="str" cm="1">
        <f t="array" ref="S22">_xll.Create.Data.Collections.Domain?by_Double_Double(#REF!/1000,#REF!/1000)</f>
        <v>ExcelErrorNull</v>
      </c>
      <c r="T22" s="1" t="str" cm="1">
        <f t="array" ref="T22">_xll.oM.DomainCondition?by_Properties(#REF!,S22)</f>
        <v>ExcelErrorNull</v>
      </c>
    </row>
    <row r="23" spans="1:20">
      <c r="C23"/>
      <c r="F23" s="15"/>
      <c r="G23"/>
      <c r="Q23" s="1" t="str" cm="1">
        <f t="array" ref="Q23">_xll.oM.ValueCondition?by_Properties(#REF!,#REF!/1000)</f>
        <v>ValueCondition [t/PPcfIE]</v>
      </c>
      <c r="S23" s="1" t="str" cm="1">
        <f t="array" ref="S23">_xll.Create.Data.Collections.Domain?by_Double_Double(#REF!/1000,#REF!/1000)</f>
        <v>ExcelErrorNull</v>
      </c>
      <c r="T23" s="1" t="str" cm="1">
        <f t="array" ref="T23">_xll.oM.DomainCondition?by_Properties(#REF!,S23)</f>
        <v>ExcelErrorNull</v>
      </c>
    </row>
    <row r="24" spans="1:20">
      <c r="C24"/>
      <c r="F24" s="15"/>
      <c r="G24"/>
      <c r="Q24" s="1" t="str" cm="1">
        <f t="array" ref="Q24">_xll.oM.ValueCondition?by_Properties(#REF!,#REF!/1000)</f>
        <v>ValueCondition [NrGsnyMX]</v>
      </c>
      <c r="S24" s="1" t="str" cm="1">
        <f t="array" ref="S24">_xll.Create.Data.Collections.Domain?by_Double_Double(#REF!/1000,#REF!/1000)</f>
        <v>ExcelErrorNull</v>
      </c>
      <c r="T24" s="1" t="str" cm="1">
        <f t="array" ref="T24">_xll.oM.DomainCondition?by_Properties(#REF!,S24)</f>
        <v>ExcelErrorNull</v>
      </c>
    </row>
    <row r="25" spans="1:20">
      <c r="C25"/>
      <c r="F25" s="15"/>
      <c r="G25"/>
      <c r="Q25" s="1" t="str" cm="1">
        <f t="array" ref="Q25">_xll.oM.ValueCondition?by_Properties(#REF!,#REF!/1000)</f>
        <v>ValueCondition [QKQ87lwx]</v>
      </c>
      <c r="S25" s="1" t="str" cm="1">
        <f t="array" ref="S25">_xll.Create.Data.Collections.Domain?by_Double_Double(#REF!/1000,#REF!/1000)</f>
        <v>ExcelErrorNull</v>
      </c>
      <c r="T25" s="1" t="str" cm="1">
        <f t="array" ref="T25">_xll.oM.DomainCondition?by_Properties(#REF!,S25)</f>
        <v>ExcelErrorNull</v>
      </c>
    </row>
    <row r="26" spans="1:20">
      <c r="C26"/>
      <c r="F26" s="15"/>
      <c r="G26" t="s">
        <v>50</v>
      </c>
      <c r="Q26" s="1" t="str" cm="1">
        <f t="array" ref="Q26">_xll.oM.ValueCondition?by_Properties(#REF!,#REF!/1000)</f>
        <v>ValueCondition [HvUqzQ3z]</v>
      </c>
      <c r="S26" s="1" t="str" cm="1">
        <f t="array" ref="S26">_xll.Create.Data.Collections.Domain?by_Double_Double(#REF!/1000,#REF!/1000)</f>
        <v>ExcelErrorNull</v>
      </c>
      <c r="T26" s="1" t="str" cm="1">
        <f t="array" ref="T26">_xll.oM.DomainCondition?by_Properties(#REF!,S26)</f>
        <v>ExcelErrorNull</v>
      </c>
    </row>
    <row r="27" spans="1:20">
      <c r="C27"/>
      <c r="G27"/>
      <c r="Q27" s="1" t="str" cm="1">
        <f t="array" ref="Q27">_xll.oM.ValueCondition?by_Properties(#REF!,#REF!/1000)</f>
        <v>ValueCondition [xg3rTWlb]</v>
      </c>
      <c r="S27" s="1" t="str" cm="1">
        <f t="array" ref="S27">_xll.Create.Data.Collections.Domain?by_Double_Double(#REF!/1000,#REF!/1000)</f>
        <v>ExcelErrorNull</v>
      </c>
      <c r="T27" s="1" t="str" cm="1">
        <f t="array" ref="T27">_xll.oM.DomainCondition?by_Properties(#REF!,S27)</f>
        <v>ExcelErrorNull</v>
      </c>
    </row>
    <row r="28" spans="1:20">
      <c r="C28"/>
      <c r="G28"/>
      <c r="Q28" s="1" t="str" cm="1">
        <f t="array" ref="Q28">_xll.oM.ValueCondition?by_Properties(#REF!,#REF!/1000)</f>
        <v>ValueCondition [skqOgVXb]</v>
      </c>
      <c r="S28" s="1" t="str" cm="1">
        <f t="array" ref="S28">_xll.Create.Data.Collections.Domain?by_Double_Double(#REF!/1000,#REF!/1000)</f>
        <v>ExcelErrorNull</v>
      </c>
      <c r="T28" s="1" t="str" cm="1">
        <f t="array" ref="T28">_xll.oM.DomainCondition?by_Properties(#REF!,S28)</f>
        <v>ExcelErrorNull</v>
      </c>
    </row>
    <row r="29" spans="1:20">
      <c r="C29"/>
      <c r="G29"/>
      <c r="Q29" s="1" t="str" cm="1">
        <f t="array" ref="Q29">_xll.oM.ValueCondition?by_Properties(#REF!,#REF!/1000)</f>
        <v>ValueCondition [BVYtHFOL]</v>
      </c>
      <c r="S29" s="1" t="str" cm="1">
        <f t="array" ref="S29">_xll.Create.Data.Collections.Domain?by_Double_Double(#REF!/1000,#REF!/1000)</f>
        <v>ExcelErrorNull</v>
      </c>
      <c r="T29" s="1" t="str" cm="1">
        <f t="array" ref="T29">_xll.oM.DomainCondition?by_Properties(#REF!,S29)</f>
        <v>ExcelErrorNull</v>
      </c>
    </row>
    <row r="30" spans="1:20">
      <c r="C30"/>
      <c r="G30"/>
      <c r="Q30" s="1" t="str" cm="1">
        <f t="array" ref="Q30">_xll.oM.ValueCondition?by_Properties(#REF!,#REF!/1000)</f>
        <v>ValueCondition [7Pi8IJG+]</v>
      </c>
      <c r="S30" s="1" t="str" cm="1">
        <f t="array" ref="S30">_xll.Create.Data.Collections.Domain?by_Double_Double(#REF!/1000,#REF!/1000)</f>
        <v>ExcelErrorNull</v>
      </c>
      <c r="T30" s="1" t="str" cm="1">
        <f t="array" ref="T30">_xll.oM.DomainCondition?by_Properties(#REF!,S30)</f>
        <v>ExcelErrorNull</v>
      </c>
    </row>
    <row r="31" spans="1:20">
      <c r="C31"/>
      <c r="G31"/>
      <c r="Q31" s="1" t="str" cm="1">
        <f t="array" ref="Q31">_xll.oM.ValueCondition?by_Properties(#REF!,#REF!/1000)</f>
        <v>ValueCondition [+DCoDH0p]</v>
      </c>
      <c r="S31" s="1" t="str" cm="1">
        <f t="array" ref="S31">_xll.Create.Data.Collections.Domain?by_Double_Double(#REF!/1000,#REF!/1000)</f>
        <v>ExcelErrorNull</v>
      </c>
      <c r="T31" s="1" t="str" cm="1">
        <f t="array" ref="T31">_xll.oM.DomainCondition?by_Properties(#REF!,S31)</f>
        <v>ExcelErrorNull</v>
      </c>
    </row>
    <row r="32" spans="1:20">
      <c r="C32"/>
      <c r="G32"/>
      <c r="Q32" s="1" t="str" cm="1">
        <f t="array" ref="Q32">_xll.oM.ValueCondition?by_Properties(G32,H32/1000)</f>
        <v>ValueCondition [wtCOr+1S]</v>
      </c>
      <c r="S32" s="1" t="str" cm="1">
        <f t="array" ref="S32">_xll.Create.Data.Collections.Domain?by_Double_Double(I32/1000,J32/1000)</f>
        <v>Domain [PHVmjyAr]</v>
      </c>
      <c r="T32" s="1" t="str" cm="1">
        <f t="array" ref="T32">_xll.oM.DomainCondition?by_Properties(G32,S32)</f>
        <v>DomainCondition [JhLTNA/6]</v>
      </c>
    </row>
    <row r="33" spans="3:20">
      <c r="C33"/>
      <c r="G33"/>
      <c r="Q33" s="1" t="str" cm="1">
        <f t="array" ref="Q33">_xll.oM.ValueCondition?by_Properties(G33,H33/1000)</f>
        <v>ValueCondition [Y5/Fddr7]</v>
      </c>
      <c r="S33" s="1" t="str" cm="1">
        <f t="array" ref="S33">_xll.Create.Data.Collections.Domain?by_Double_Double(I33/1000,J33/1000)</f>
        <v>Domain [GMIjqZY5]</v>
      </c>
      <c r="T33" s="1" t="str" cm="1">
        <f t="array" ref="T33">_xll.oM.DomainCondition?by_Properties(G33,S33)</f>
        <v>DomainCondition [YDOgEu5c]</v>
      </c>
    </row>
    <row r="34" spans="3:20">
      <c r="C34"/>
      <c r="G34"/>
      <c r="Q34" s="1" t="str" cm="1">
        <f t="array" ref="Q34">_xll.oM.ValueCondition?by_Properties(G34,H34/1000)</f>
        <v>ValueCondition [nKARkLLL]</v>
      </c>
      <c r="S34" s="1" t="str" cm="1">
        <f t="array" ref="S34">_xll.Create.Data.Collections.Domain?by_Double_Double(I34/1000,J34/1000)</f>
        <v>Domain [cPr987Ba]</v>
      </c>
      <c r="T34" s="1" t="str" cm="1">
        <f t="array" ref="T34">_xll.oM.DomainCondition?by_Properties(G34,S34)</f>
        <v>DomainCondition [+XaQdqcq]</v>
      </c>
    </row>
    <row r="35" spans="3:20">
      <c r="C35"/>
      <c r="G35"/>
      <c r="Q35" s="1" t="str" cm="1">
        <f t="array" ref="Q35">_xll.oM.ValueCondition?by_Properties(G35,H35/1000)</f>
        <v>ValueCondition [ky5n1r2M]</v>
      </c>
      <c r="S35" s="1" t="str" cm="1">
        <f t="array" ref="S35">_xll.Create.Data.Collections.Domain?by_Double_Double(I35/1000,J35/1000)</f>
        <v>Domain [SqV4hG9R]</v>
      </c>
      <c r="T35" s="1" t="str" cm="1">
        <f t="array" ref="T35">_xll.oM.DomainCondition?by_Properties(G35,S35)</f>
        <v>DomainCondition [cOI2tIij]</v>
      </c>
    </row>
    <row r="36" spans="3:20">
      <c r="C36"/>
      <c r="G36"/>
      <c r="Q36" s="1" t="str" cm="1">
        <f t="array" ref="Q36">_xll.oM.ValueCondition?by_Properties(G36,H36/1000)</f>
        <v>ValueCondition [1WI/I0aM]</v>
      </c>
      <c r="S36" s="1" t="str" cm="1">
        <f t="array" ref="S36">_xll.Create.Data.Collections.Domain?by_Double_Double(I36/1000,J36/1000)</f>
        <v>Domain [5o+try4v]</v>
      </c>
      <c r="T36" s="1" t="str" cm="1">
        <f t="array" ref="T36">_xll.oM.DomainCondition?by_Properties(G36,S36)</f>
        <v>DomainCondition [JLcV8jL0]</v>
      </c>
    </row>
    <row r="37" spans="3:20">
      <c r="C37"/>
      <c r="G37"/>
      <c r="Q37" s="1" t="str" cm="1">
        <f t="array" ref="Q37">_xll.oM.ValueCondition?by_Properties(G37,H37/1000)</f>
        <v>ValueCondition [4nnAhUk4]</v>
      </c>
      <c r="S37" s="1" t="str" cm="1">
        <f t="array" ref="S37">_xll.Create.Data.Collections.Domain?by_Double_Double(I37/1000,J37/1000)</f>
        <v>Domain [Z0JuNMR/]</v>
      </c>
      <c r="T37" s="1" t="str" cm="1">
        <f t="array" ref="T37">_xll.oM.DomainCondition?by_Properties(G37,S37)</f>
        <v>DomainCondition [Q1dg5SVq]</v>
      </c>
    </row>
    <row r="38" spans="3:20">
      <c r="C38"/>
      <c r="G38"/>
      <c r="Q38" s="1" t="str" cm="1">
        <f t="array" ref="Q38">_xll.oM.ValueCondition?by_Properties(G38,H38/1000)</f>
        <v>ValueCondition [8FnUhKxn]</v>
      </c>
      <c r="S38" s="1" t="str" cm="1">
        <f t="array" ref="S38">_xll.Create.Data.Collections.Domain?by_Double_Double(I38/1000,J38/1000)</f>
        <v>Domain [CtBDzgds]</v>
      </c>
      <c r="T38" s="1" t="str" cm="1">
        <f t="array" ref="T38">_xll.oM.DomainCondition?by_Properties(G38,S38)</f>
        <v>DomainCondition [fbpkm+2C]</v>
      </c>
    </row>
    <row r="39" spans="3:20">
      <c r="C39"/>
      <c r="G39"/>
      <c r="Q39" s="1" t="str" cm="1">
        <f t="array" ref="Q39">_xll.oM.ValueCondition?by_Properties(G39,H39/1000)</f>
        <v>ValueCondition [SR+AiwPV]</v>
      </c>
      <c r="S39" s="1" t="str" cm="1">
        <f t="array" ref="S39">_xll.Create.Data.Collections.Domain?by_Double_Double(I39/1000,J39/1000)</f>
        <v>Domain [Nfz8Z9Do]</v>
      </c>
      <c r="T39" s="1" t="str" cm="1">
        <f t="array" ref="T39">_xll.oM.DomainCondition?by_Properties(G39,S39)</f>
        <v>DomainCondition [Kky9WN2w]</v>
      </c>
    </row>
    <row r="40" spans="3:20">
      <c r="C40"/>
      <c r="G40"/>
      <c r="Q40" s="1" t="str" cm="1">
        <f t="array" ref="Q40">_xll.oM.ValueCondition?by_Properties(G40,H40/1000)</f>
        <v>ValueCondition [uVpPBwEx]</v>
      </c>
      <c r="S40" s="1" t="str" cm="1">
        <f t="array" ref="S40">_xll.Create.Data.Collections.Domain?by_Double_Double(I40/1000,J40/1000)</f>
        <v>Domain [+dM3ee+L]</v>
      </c>
      <c r="T40" s="1" t="str" cm="1">
        <f t="array" ref="T40">_xll.oM.DomainCondition?by_Properties(G40,S40)</f>
        <v>DomainCondition [QaDOx9em]</v>
      </c>
    </row>
    <row r="41" spans="3:20">
      <c r="C41"/>
      <c r="G41"/>
      <c r="Q41" s="1" t="str" cm="1">
        <f t="array" ref="Q41">_xll.oM.ValueCondition?by_Properties(G41,H41/1000)</f>
        <v>ValueCondition [rJx4Al54]</v>
      </c>
      <c r="S41" s="1" t="str" cm="1">
        <f t="array" ref="S41">_xll.Create.Data.Collections.Domain?by_Double_Double(I41/1000,J41/1000)</f>
        <v>Domain [RGmsLMh1]</v>
      </c>
      <c r="T41" s="1" t="str" cm="1">
        <f t="array" ref="T41">_xll.oM.DomainCondition?by_Properties(G41,S41)</f>
        <v>DomainCondition [+4K2IHnL]</v>
      </c>
    </row>
    <row r="42" spans="3:20">
      <c r="C42"/>
      <c r="G42"/>
      <c r="Q42" s="1" t="str" cm="1">
        <f t="array" ref="Q42">_xll.oM.ValueCondition?by_Properties(G42,H42/1000)</f>
        <v>ValueCondition [Lv5HKEQX]</v>
      </c>
      <c r="S42" s="1" t="str" cm="1">
        <f t="array" ref="S42">_xll.Create.Data.Collections.Domain?by_Double_Double(I42/1000,J42/1000)</f>
        <v>Domain [teCQvAmy]</v>
      </c>
      <c r="T42" s="1" t="str" cm="1">
        <f t="array" ref="T42">_xll.oM.DomainCondition?by_Properties(G42,S42)</f>
        <v>DomainCondition [bWT51DRL]</v>
      </c>
    </row>
    <row r="43" spans="3:20">
      <c r="C43"/>
      <c r="G43"/>
      <c r="Q43" s="1" t="str" cm="1">
        <f t="array" ref="Q43">_xll.oM.ValueCondition?by_Properties(G43,H43/1000)</f>
        <v>ValueCondition [V0cn6lJ0]</v>
      </c>
      <c r="S43" s="1" t="str" cm="1">
        <f t="array" ref="S43">_xll.Create.Data.Collections.Domain?by_Double_Double(I43/1000,J43/1000)</f>
        <v>Domain [kSWlpCyX]</v>
      </c>
      <c r="T43" s="1" t="str" cm="1">
        <f t="array" ref="T43">_xll.oM.DomainCondition?by_Properties(G43,S43)</f>
        <v>DomainCondition [mkZKGkhr]</v>
      </c>
    </row>
    <row r="44" spans="3:20">
      <c r="C44"/>
      <c r="G44"/>
    </row>
    <row r="45" spans="3:20">
      <c r="C45"/>
      <c r="G45"/>
    </row>
    <row r="46" spans="3:20">
      <c r="C46"/>
      <c r="G46"/>
    </row>
    <row r="47" spans="3:20">
      <c r="C47"/>
      <c r="G47"/>
    </row>
    <row r="48" spans="3:20">
      <c r="C48"/>
      <c r="G48"/>
    </row>
    <row r="49" spans="3:7">
      <c r="C49"/>
      <c r="G49"/>
    </row>
    <row r="50" spans="3:7">
      <c r="C50"/>
      <c r="G50"/>
    </row>
    <row r="51" spans="3:7">
      <c r="C51"/>
      <c r="G51"/>
    </row>
    <row r="52" spans="3:7">
      <c r="C52"/>
      <c r="G52"/>
    </row>
    <row r="53" spans="3:7">
      <c r="C53"/>
      <c r="G53"/>
    </row>
    <row r="54" spans="3:7">
      <c r="C54"/>
      <c r="G54"/>
    </row>
    <row r="55" spans="3:7">
      <c r="C55"/>
      <c r="G55"/>
    </row>
    <row r="56" spans="3:7">
      <c r="C56"/>
      <c r="G56"/>
    </row>
    <row r="57" spans="3:7">
      <c r="C57"/>
      <c r="G57"/>
    </row>
    <row r="58" spans="3:7">
      <c r="C58"/>
      <c r="G58"/>
    </row>
    <row r="59" spans="3:7">
      <c r="C59"/>
      <c r="G59"/>
    </row>
    <row r="60" spans="3:7">
      <c r="C60"/>
      <c r="G60"/>
    </row>
    <row r="61" spans="3:7">
      <c r="C61"/>
      <c r="G61"/>
    </row>
    <row r="62" spans="3:7">
      <c r="C62"/>
      <c r="G62"/>
    </row>
    <row r="63" spans="3:7">
      <c r="C63"/>
      <c r="G63"/>
    </row>
    <row r="64" spans="3:7">
      <c r="C64"/>
      <c r="G64"/>
    </row>
    <row r="65" spans="3:7">
      <c r="C65"/>
      <c r="G65"/>
    </row>
    <row r="66" spans="3:7">
      <c r="C66"/>
      <c r="G66"/>
    </row>
    <row r="67" spans="3:7">
      <c r="C67"/>
      <c r="G67"/>
    </row>
    <row r="68" spans="3:7">
      <c r="C68"/>
      <c r="G68"/>
    </row>
    <row r="69" spans="3:7">
      <c r="C69"/>
      <c r="G69"/>
    </row>
    <row r="70" spans="3:7">
      <c r="C70"/>
      <c r="G70"/>
    </row>
    <row r="71" spans="3:7">
      <c r="C71"/>
      <c r="G71"/>
    </row>
    <row r="72" spans="3:7">
      <c r="C72"/>
      <c r="G72"/>
    </row>
    <row r="73" spans="3:7">
      <c r="C73"/>
      <c r="G73"/>
    </row>
    <row r="74" spans="3:7">
      <c r="C74"/>
      <c r="G74"/>
    </row>
    <row r="75" spans="3:7">
      <c r="C75"/>
      <c r="G75"/>
    </row>
    <row r="76" spans="3:7">
      <c r="C76"/>
    </row>
    <row r="77" spans="3:7">
      <c r="C77"/>
    </row>
    <row r="78" spans="3:7">
      <c r="C78"/>
    </row>
  </sheetData>
  <mergeCells count="36">
    <mergeCell ref="M12:M14"/>
    <mergeCell ref="B12:B14"/>
    <mergeCell ref="A12:A14"/>
    <mergeCell ref="A15:A17"/>
    <mergeCell ref="B15:B17"/>
    <mergeCell ref="M15:M17"/>
    <mergeCell ref="G12:G14"/>
    <mergeCell ref="L12:L14"/>
    <mergeCell ref="J12:J14"/>
    <mergeCell ref="K12:K14"/>
    <mergeCell ref="I12:I14"/>
    <mergeCell ref="H12:H14"/>
    <mergeCell ref="H15:H17"/>
    <mergeCell ref="G15:G17"/>
    <mergeCell ref="M7:M9"/>
    <mergeCell ref="A10:A11"/>
    <mergeCell ref="B10:B11"/>
    <mergeCell ref="G10:G11"/>
    <mergeCell ref="H10:H11"/>
    <mergeCell ref="I10:I11"/>
    <mergeCell ref="J10:J11"/>
    <mergeCell ref="K10:K11"/>
    <mergeCell ref="L10:L11"/>
    <mergeCell ref="M10:M11"/>
    <mergeCell ref="B7:B9"/>
    <mergeCell ref="A7:A9"/>
    <mergeCell ref="N1:V1"/>
    <mergeCell ref="N2:P2"/>
    <mergeCell ref="A4:A6"/>
    <mergeCell ref="B4:B6"/>
    <mergeCell ref="A2:B2"/>
    <mergeCell ref="C2:F2"/>
    <mergeCell ref="G2:L2"/>
    <mergeCell ref="Q2:V2"/>
    <mergeCell ref="M4:M6"/>
    <mergeCell ref="M2:M3"/>
  </mergeCells>
  <pageMargins left="0.7" right="0.7" top="0.75" bottom="0.75" header="0.3" footer="0.3"/>
  <pageSetup paperSize="8" scale="87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errorStyle="warning" allowBlank="1" showInputMessage="1" showErrorMessage="1" xr:uid="{BADE8CB9-A525-4B28-8AFF-B58A2A844C02}">
          <x14:formula1>
            <xm:f>BHoM_ChoicesHidden!$B$1:$F$1</xm:f>
          </x14:formula1>
          <xm:sqref>K4 K7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D220-1F35-4199-8A1B-42353A4FC90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ED9ACE68D894991277B8F6A377414" ma:contentTypeVersion="24" ma:contentTypeDescription="Create a new document." ma:contentTypeScope="" ma:versionID="2cec4d3f063bd760451863e6dbe3d7f0">
  <xsd:schema xmlns:xsd="http://www.w3.org/2001/XMLSchema" xmlns:xs="http://www.w3.org/2001/XMLSchema" xmlns:p="http://schemas.microsoft.com/office/2006/metadata/properties" xmlns:ns2="f5a45374-8b89-49e0-853d-f1b30575db0a" xmlns:ns3="bf3ef6c5-e6ea-4152-8da7-71142163b7d7" xmlns:ns4="980b2c76-4eb4-4926-991a-bb246786b55e" targetNamespace="http://schemas.microsoft.com/office/2006/metadata/properties" ma:root="true" ma:fieldsID="aef3683b91cd57aefd970dc0641d4d75" ns2:_="" ns3:_="" ns4:_="">
    <xsd:import namespace="f5a45374-8b89-49e0-853d-f1b30575db0a"/>
    <xsd:import namespace="bf3ef6c5-e6ea-4152-8da7-71142163b7d7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Comments" minOccurs="0"/>
                <xsd:element ref="ns2:Status" minOccurs="0"/>
                <xsd:element ref="ns2:Information_x0020_container_x0020_identification_x0020__x0028_ID_x0029_" minOccurs="0"/>
                <xsd:element ref="ns2:Author_x0020_Date" minOccurs="0"/>
                <xsd:element ref="ns2:Revision" minOccurs="0"/>
                <xsd:element ref="ns2:Teams_x0020_Chanel_x0020_Name" minOccurs="0"/>
                <xsd:element ref="ns2:vtrh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45374-8b89-49e0-853d-f1b30575d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Comments" ma:index="19" nillable="true" ma:displayName="Comments" ma:internalName="Comments">
      <xsd:simpleType>
        <xsd:restriction base="dms:Note">
          <xsd:maxLength value="255"/>
        </xsd:restriction>
      </xsd:simpleType>
    </xsd:element>
    <xsd:element name="Status" ma:index="20" nillable="true" ma:displayName="Status" ma:format="Dropdown" ma:internalName="Status">
      <xsd:simpleType>
        <xsd:restriction base="dms:Choice">
          <xsd:enumeration value="S0 - Work in progress"/>
          <xsd:enumeration value="S1 - Suitable for coordination"/>
          <xsd:enumeration value="S2 - Suitable for information"/>
          <xsd:enumeration value="S3 - Suitable for review and comment"/>
          <xsd:enumeration value="S4 - Suitable for stage approval"/>
          <xsd:enumeration value="A1 - Authorized and accepted"/>
        </xsd:restriction>
      </xsd:simpleType>
    </xsd:element>
    <xsd:element name="Information_x0020_container_x0020_identification_x0020__x0028_ID_x0029_" ma:index="21" nillable="true" ma:displayName="Information container identification (ID)" ma:description="Name file according to ISO 19650" ma:internalName="Information_x0020_container_x0020_identification_x0020__x0028_ID_x0029_">
      <xsd:simpleType>
        <xsd:restriction base="dms:Text">
          <xsd:maxLength value="255"/>
        </xsd:restriction>
      </xsd:simpleType>
    </xsd:element>
    <xsd:element name="Author_x0020_Date" ma:index="22" nillable="true" ma:displayName="Author Date" ma:description="Insert author date" ma:format="DateOnly" ma:internalName="Author_x0020_Date">
      <xsd:simpleType>
        <xsd:restriction base="dms:DateTime"/>
      </xsd:simpleType>
    </xsd:element>
    <xsd:element name="Revision" ma:index="23" nillable="true" ma:displayName="Revision" ma:description="Insert Revision code - format should be Pxx.xx.  e.g. P01, P01.02 , P02, P02.01" ma:internalName="Revision">
      <xsd:simpleType>
        <xsd:restriction base="dms:Text">
          <xsd:maxLength value="6"/>
        </xsd:restriction>
      </xsd:simpleType>
    </xsd:element>
    <xsd:element name="Teams_x0020_Chanel_x0020_Name" ma:index="24" nillable="true" ma:displayName="Teams Chanel Name" ma:internalName="Teams_x0020_Chanel_x0020_Name">
      <xsd:simpleType>
        <xsd:restriction base="dms:Text">
          <xsd:maxLength value="255"/>
        </xsd:restriction>
      </xsd:simpleType>
    </xsd:element>
    <xsd:element name="vtrh" ma:index="26" nillable="true" ma:displayName="Number" ma:internalName="vtrh">
      <xsd:simpleType>
        <xsd:restriction base="dms:Number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3bee4c5c-8f43-4f7f-9637-07f983ecca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ef6c5-e6ea-4152-8da7-71142163b7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TaxCatchAll" ma:index="30" nillable="true" ma:displayName="Taxonomy Catch All Column" ma:hidden="true" ma:list="{a72ba33a-3344-4351-9f4b-196cc3f5861d}" ma:internalName="TaxCatchAll" ma:showField="CatchAllData" ma:web="bf3ef6c5-e6ea-4152-8da7-71142163b7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5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f5a45374-8b89-49e0-853d-f1b30575db0a" xsi:nil="true"/>
    <Information_x0020_container_x0020_identification_x0020__x0028_ID_x0029_ xmlns="f5a45374-8b89-49e0-853d-f1b30575db0a" xsi:nil="true"/>
    <Author_x0020_Date xmlns="f5a45374-8b89-49e0-853d-f1b30575db0a" xsi:nil="true"/>
    <Status xmlns="f5a45374-8b89-49e0-853d-f1b30575db0a" xsi:nil="true"/>
    <Teams_x0020_Chanel_x0020_Name xmlns="f5a45374-8b89-49e0-853d-f1b30575db0a">0.10 Digital Configurator</Teams_x0020_Chanel_x0020_Name>
    <Revision xmlns="f5a45374-8b89-49e0-853d-f1b30575db0a" xsi:nil="true"/>
    <vtrh xmlns="f5a45374-8b89-49e0-853d-f1b30575db0a" xsi:nil="true"/>
    <lcf76f155ced4ddcb4097134ff3c332f xmlns="f5a45374-8b89-49e0-853d-f1b30575db0a">
      <Terms xmlns="http://schemas.microsoft.com/office/infopath/2007/PartnerControls"/>
    </lcf76f155ced4ddcb4097134ff3c332f>
    <TaxCatchAll xmlns="980b2c76-4eb4-4926-991a-bb246786b55e" xsi:nil="true"/>
  </documentManagement>
</p:properties>
</file>

<file path=customXml/itemProps1.xml><?xml version="1.0" encoding="utf-8"?>
<ds:datastoreItem xmlns:ds="http://schemas.openxmlformats.org/officeDocument/2006/customXml" ds:itemID="{54C0AE95-9F70-40D9-9DDA-C99B47ABE7C6}"/>
</file>

<file path=customXml/itemProps2.xml><?xml version="1.0" encoding="utf-8"?>
<ds:datastoreItem xmlns:ds="http://schemas.openxmlformats.org/officeDocument/2006/customXml" ds:itemID="{63969280-CF5C-407F-93C6-2C20BFF1C0DA}"/>
</file>

<file path=customXml/itemProps3.xml><?xml version="1.0" encoding="utf-8"?>
<ds:datastoreItem xmlns:ds="http://schemas.openxmlformats.org/officeDocument/2006/customXml" ds:itemID="{BACC21EB-87C6-4DF7-B25F-79D418FBF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Alessio Lombardi</dc:creator>
  <cp:keywords/>
  <dc:description/>
  <cp:lastModifiedBy>Nikita Pietrow</cp:lastModifiedBy>
  <cp:revision/>
  <dcterms:created xsi:type="dcterms:W3CDTF">2021-01-25T14:37:02Z</dcterms:created>
  <dcterms:modified xsi:type="dcterms:W3CDTF">2022-02-16T14:39:44Z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0x010100764ED9ACE68D894991277B8F6A377414</vt:lpwstr>
  </property>
  <property fmtid="{D5CDD505-2E9C-101B-9397-08002B2CF9AE}" pid="3" name="BHoM_Guid">
    <vt:lpwstr>0ab39db2-ef23-4236-9fa3-5bdd87690b04</vt:lpwstr>
  </property>
</Properties>
</file>