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High Level Estimates" sheetId="5" r:id="rId1"/>
    <sheet name="Sample Estimation" sheetId="2" r:id="rId2"/>
    <sheet name="Assumptions" sheetId="3" r:id="rId3"/>
    <sheet name="Additional Questions" sheetId="4" r:id="rId4"/>
  </sheets>
  <calcPr calcId="145621"/>
</workbook>
</file>

<file path=xl/calcChain.xml><?xml version="1.0" encoding="utf-8"?>
<calcChain xmlns="http://schemas.openxmlformats.org/spreadsheetml/2006/main">
  <c r="C13" i="5" l="1"/>
  <c r="C17" i="5" s="1"/>
  <c r="C19" i="5" s="1"/>
  <c r="I47" i="2" l="1"/>
  <c r="I43" i="2"/>
  <c r="I44" i="2"/>
  <c r="I45" i="2"/>
  <c r="I46" i="2"/>
  <c r="I42" i="2"/>
  <c r="I40" i="2"/>
  <c r="I39" i="2"/>
  <c r="I38" i="2"/>
  <c r="I37" i="2"/>
  <c r="I36" i="2"/>
  <c r="I49" i="2" l="1"/>
  <c r="I10" i="2"/>
  <c r="I11" i="2"/>
  <c r="I12" i="2"/>
  <c r="I13" i="2"/>
  <c r="I9" i="2"/>
  <c r="I14" i="2" l="1"/>
</calcChain>
</file>

<file path=xl/sharedStrings.xml><?xml version="1.0" encoding="utf-8"?>
<sst xmlns="http://schemas.openxmlformats.org/spreadsheetml/2006/main" count="97" uniqueCount="80">
  <si>
    <t>Task</t>
  </si>
  <si>
    <t>Sl No</t>
  </si>
  <si>
    <t>UI validation: None of the screen has any complex validations.</t>
  </si>
  <si>
    <t>Development - Modules</t>
  </si>
  <si>
    <t>The following points were considered before estimating the efforts involved:</t>
  </si>
  <si>
    <t>Example</t>
  </si>
  <si>
    <t>User Registration Process</t>
  </si>
  <si>
    <t>UI Fields</t>
  </si>
  <si>
    <t>Validation</t>
  </si>
  <si>
    <t>Estimates</t>
  </si>
  <si>
    <t>Model</t>
  </si>
  <si>
    <t>Total</t>
  </si>
  <si>
    <t>Screens</t>
  </si>
  <si>
    <t>Screen -1</t>
  </si>
  <si>
    <t>Screen-2</t>
  </si>
  <si>
    <t>Screen-3</t>
  </si>
  <si>
    <t>Screen-4</t>
  </si>
  <si>
    <t>Screen-5</t>
  </si>
  <si>
    <r>
      <t>Quotes</t>
    </r>
    <r>
      <rPr>
        <sz val="11"/>
        <color rgb="FFFF0000"/>
        <rFont val="Calibri"/>
        <family val="2"/>
        <scheme val="minor"/>
      </rPr>
      <t>*</t>
    </r>
  </si>
  <si>
    <r>
      <rPr>
        <sz val="11"/>
        <color rgb="FFFF0000"/>
        <rFont val="Calibri"/>
        <family val="2"/>
        <scheme val="minor"/>
      </rPr>
      <t xml:space="preserve">* </t>
    </r>
    <r>
      <rPr>
        <sz val="11"/>
        <rFont val="Calibri"/>
        <family val="2"/>
        <scheme val="minor"/>
      </rPr>
      <t xml:space="preserve">This is the most complex screen </t>
    </r>
  </si>
  <si>
    <t>Screen-6</t>
  </si>
  <si>
    <t>Screen-7</t>
  </si>
  <si>
    <t>Screen-8</t>
  </si>
  <si>
    <t>Screen-9</t>
  </si>
  <si>
    <t>Screen-10</t>
  </si>
  <si>
    <t>Screen-11</t>
  </si>
  <si>
    <t>Screen-12</t>
  </si>
  <si>
    <t>Screen-13</t>
  </si>
  <si>
    <t>Build Script , Deployment Automation or Continuous Integration is not part of estimate.</t>
  </si>
  <si>
    <t>Infrastructure setup is not in scope</t>
  </si>
  <si>
    <t>Functional Testing, Integration Testing etc are not in scope, only Unit Testing is covered.</t>
  </si>
  <si>
    <t>Estimate doesn’t include time for Data modeling, business logic, webservice development. It’s assumed that we can use component from existing project , any deviation from that is not in scope.</t>
  </si>
  <si>
    <t>All the screens were considered as medium complex with fields ranging from 3 to 25 and having very few inter dependant fields.</t>
  </si>
  <si>
    <t>Note</t>
  </si>
  <si>
    <t>Load Testing is not in scope, but the pages will be tuned to perform efficiently.</t>
  </si>
  <si>
    <t>Assumption is that multi language is not supported by the portal.</t>
  </si>
  <si>
    <t>Requirements Gathering</t>
  </si>
  <si>
    <r>
      <t xml:space="preserve">Application Foundation </t>
    </r>
    <r>
      <rPr>
        <sz val="11"/>
        <color rgb="FFFF0000"/>
        <rFont val="Calibri"/>
        <family val="2"/>
        <scheme val="minor"/>
      </rPr>
      <t>*</t>
    </r>
  </si>
  <si>
    <t>Page Template **</t>
  </si>
  <si>
    <t>Initial Security Setup in the application</t>
  </si>
  <si>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 It includes common components like utility classes, Exception Handling &amp; Security Implementation.</t>
    </r>
  </si>
  <si>
    <t>** It includes Initial Skinning, Initial CSS setup, page Template</t>
  </si>
  <si>
    <t xml:space="preserve">We will leverage existing backend services wherever applicable. </t>
  </si>
  <si>
    <t>Deliverable will be – Web application deployed on the server, Source code.</t>
  </si>
  <si>
    <t xml:space="preserve">I will be developing the application on my laptop. If required can connect to your database using VPN. </t>
  </si>
  <si>
    <t>You will provide the testing environment if required.</t>
  </si>
  <si>
    <t>Before starting the development, all requirements, UI to be formally freezed.</t>
  </si>
  <si>
    <t xml:space="preserve">All business validation will be provided along with mockup. </t>
  </si>
  <si>
    <t>Assumption is that application will be developed with Out of box capability of Oracle ADF</t>
  </si>
  <si>
    <t>Basic Assumptions</t>
  </si>
  <si>
    <t>Documentation efforts are not included in the scope</t>
  </si>
  <si>
    <t>Hardware installation efforts are not included in the scope.</t>
  </si>
  <si>
    <t>Screens needs to be discussed in detail</t>
  </si>
  <si>
    <t>Security requirements</t>
  </si>
  <si>
    <t>Backend needs to be discussed</t>
  </si>
  <si>
    <t>Questions</t>
  </si>
  <si>
    <t xml:space="preserve">Let us know the version of ADF/Jdeveloper to be used. </t>
  </si>
  <si>
    <t xml:space="preserve">            a. Login page</t>
  </si>
  <si>
    <t xml:space="preserve">            b. User Main Interface </t>
  </si>
  <si>
    <t xml:space="preserve">            c. Dashboard</t>
  </si>
  <si>
    <t xml:space="preserve">            d. Buy/Sell Screen</t>
  </si>
  <si>
    <t>Responsive</t>
  </si>
  <si>
    <t xml:space="preserve">Need mockups/wireframes for all the devices. </t>
  </si>
  <si>
    <t>As per the client, the model will be database.</t>
  </si>
  <si>
    <t>All the transactions are limited to one page.</t>
  </si>
  <si>
    <t>Total estimated hours for any flow can be break down as:
                                                                                                                         Design                   - 10%
                                                                                                                         Development        - 70%
                                                                                                                         Unit Testing          - 20%</t>
  </si>
  <si>
    <t>* All the above estimates are in days.</t>
  </si>
  <si>
    <t>* All the estimates are in days.</t>
  </si>
  <si>
    <t>Estimates(days)</t>
  </si>
  <si>
    <t>Total(Days)</t>
  </si>
  <si>
    <t>Is there a forgot password page as well?</t>
  </si>
  <si>
    <t>Against what the authentication is done?</t>
  </si>
  <si>
    <t>What is the security model?</t>
  </si>
  <si>
    <t>The dashboard boxes are they independent functionality or only reporting stuff</t>
  </si>
  <si>
    <t>Assuming that the dashboard has only reporting stuff</t>
  </si>
  <si>
    <t xml:space="preserve">            e. Data Entry Screen</t>
  </si>
  <si>
    <t>Number of hours</t>
  </si>
  <si>
    <t>Price per hour</t>
  </si>
  <si>
    <t>Total Amount</t>
  </si>
  <si>
    <t>Pricing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</si>
</sst>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Border="1"/>
    <xf numFmtId="0" fontId="0" fillId="0" borderId="0" xfId="0" applyAlignment="1">
      <alignment wrapText="1"/>
    </xf>
    <xf numFmtId="0" fontId="1" fillId="0" borderId="1" xfId="0" applyFont="1" applyBorder="1"/>
    <xf numFmtId="0" fontId="1" fillId="0" borderId="0" xfId="0" applyFont="1"/>
    <xf numFmtId="0" fontId="0" fillId="0" borderId="0" xfId="0" applyBorder="1" applyAlignment="1">
      <alignment wrapText="1"/>
    </xf>
    <xf numFmtId="0" fontId="3" fillId="5" borderId="0" xfId="1" applyFill="1" applyBorder="1"/>
    <xf numFmtId="0" fontId="1" fillId="4" borderId="1" xfId="0" applyFont="1" applyFill="1" applyBorder="1"/>
    <xf numFmtId="0" fontId="3" fillId="3" borderId="1" xfId="1" applyBorder="1"/>
    <xf numFmtId="0" fontId="0" fillId="0" borderId="1" xfId="0" applyFont="1" applyBorder="1"/>
    <xf numFmtId="0" fontId="0" fillId="0" borderId="1" xfId="0" applyFill="1" applyBorder="1"/>
    <xf numFmtId="0" fontId="5" fillId="0" borderId="1" xfId="0" applyFont="1" applyBorder="1"/>
    <xf numFmtId="0" fontId="5" fillId="2" borderId="1" xfId="0" applyFont="1" applyFill="1" applyBorder="1"/>
    <xf numFmtId="0" fontId="5" fillId="0" borderId="0" xfId="0" applyFont="1"/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vertical="top" wrapText="1"/>
    </xf>
    <xf numFmtId="0" fontId="1" fillId="2" borderId="0" xfId="0" applyFont="1" applyFill="1"/>
    <xf numFmtId="0" fontId="5" fillId="0" borderId="1" xfId="0" applyFont="1" applyBorder="1" applyAlignment="1">
      <alignment wrapText="1"/>
    </xf>
    <xf numFmtId="0" fontId="2" fillId="0" borderId="0" xfId="0" applyFont="1" applyBorder="1"/>
    <xf numFmtId="0" fontId="0" fillId="0" borderId="2" xfId="0" applyBorder="1"/>
    <xf numFmtId="0" fontId="0" fillId="2" borderId="3" xfId="0" applyFill="1" applyBorder="1"/>
    <xf numFmtId="0" fontId="0" fillId="0" borderId="1" xfId="0" applyBorder="1"/>
    <xf numFmtId="0" fontId="1" fillId="0" borderId="1" xfId="0" applyFont="1" applyBorder="1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/>
    <xf numFmtId="0" fontId="0" fillId="0" borderId="0" xfId="0" applyFill="1" applyBorder="1" applyAlignment="1"/>
    <xf numFmtId="0" fontId="0" fillId="0" borderId="0" xfId="0" applyBorder="1"/>
    <xf numFmtId="0" fontId="2" fillId="0" borderId="0" xfId="0" applyFont="1" applyBorder="1"/>
    <xf numFmtId="0" fontId="5" fillId="0" borderId="1" xfId="0" applyFont="1" applyFill="1" applyBorder="1"/>
    <xf numFmtId="0" fontId="0" fillId="0" borderId="0" xfId="0" applyFill="1" applyBorder="1" applyAlignment="1"/>
    <xf numFmtId="0" fontId="0" fillId="0" borderId="0" xfId="0" applyAlignment="1"/>
    <xf numFmtId="0" fontId="0" fillId="0" borderId="0" xfId="0" applyBorder="1" applyAlignme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533399</xdr:colOff>
      <xdr:row>7</xdr:row>
      <xdr:rowOff>9525</xdr:rowOff>
    </xdr:from>
    <xdr:to>
      <xdr:col>1</xdr:col>
      <xdr:colOff>7781924</xdr:colOff>
      <xdr:row>23</xdr:row>
      <xdr:rowOff>47625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399" y="2295525"/>
          <a:ext cx="7820025" cy="30861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</xdr:row>
      <xdr:rowOff>190499</xdr:rowOff>
    </xdr:from>
    <xdr:to>
      <xdr:col>1</xdr:col>
      <xdr:colOff>7753350</xdr:colOff>
      <xdr:row>31</xdr:row>
      <xdr:rowOff>104774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0" y="5524499"/>
          <a:ext cx="7753350" cy="1438275"/>
        </a:xfrm>
        <a:prstGeom prst="rect">
          <a:avLst/>
        </a:prstGeom>
      </xdr:spPr>
    </xdr:pic>
    <xdr:clientData/>
  </xdr:twoCellAnchor>
  <xdr:twoCellAnchor editAs="oneCell">
    <xdr:from>
      <xdr:col>0</xdr:col>
      <xdr:colOff>571499</xdr:colOff>
      <xdr:row>34</xdr:row>
      <xdr:rowOff>190499</xdr:rowOff>
    </xdr:from>
    <xdr:to>
      <xdr:col>1</xdr:col>
      <xdr:colOff>7762874</xdr:colOff>
      <xdr:row>47</xdr:row>
      <xdr:rowOff>142874</xdr:rowOff>
    </xdr:to>
    <xdr:pic>
      <xdr:nvPicPr>
        <xdr:cNvPr id="4" name="Picture 3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499" y="7810499"/>
          <a:ext cx="7762875" cy="24288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7696200</xdr:colOff>
      <xdr:row>79</xdr:row>
      <xdr:rowOff>161925</xdr:rowOff>
    </xdr:to>
    <xdr:pic>
      <xdr:nvPicPr>
        <xdr:cNvPr id="5" name="Picture 4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00" y="10668000"/>
          <a:ext cx="7696200" cy="5686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B23" sqref="B23"/>
    </sheetView>
  </sheetViews>
  <sheetFormatPr defaultRowHeight="15" x14ac:dyDescent="0.25"/>
  <cols>
    <col min="1" max="1" width="5.28515625" customWidth="1"/>
    <col min="2" max="2" width="45.5703125" customWidth="1"/>
    <col min="3" max="3" width="15.140625" bestFit="1" customWidth="1"/>
    <col min="6" max="6" width="57" bestFit="1" customWidth="1"/>
    <col min="7" max="7" width="36.5703125" customWidth="1"/>
  </cols>
  <sheetData>
    <row r="1" spans="1:7" x14ac:dyDescent="0.25">
      <c r="A1" s="2" t="s">
        <v>1</v>
      </c>
      <c r="B1" s="22" t="s">
        <v>0</v>
      </c>
      <c r="C1" s="22" t="s">
        <v>68</v>
      </c>
    </row>
    <row r="2" spans="1:7" x14ac:dyDescent="0.25">
      <c r="A2">
        <v>1</v>
      </c>
      <c r="B2" s="23" t="s">
        <v>36</v>
      </c>
      <c r="C2" s="26">
        <v>2</v>
      </c>
    </row>
    <row r="3" spans="1:7" x14ac:dyDescent="0.25">
      <c r="A3" s="21">
        <v>2</v>
      </c>
      <c r="B3" s="23" t="s">
        <v>37</v>
      </c>
      <c r="C3" s="26">
        <v>2</v>
      </c>
      <c r="E3" s="30"/>
      <c r="F3" s="33" t="s">
        <v>40</v>
      </c>
      <c r="G3" s="34"/>
    </row>
    <row r="4" spans="1:7" x14ac:dyDescent="0.25">
      <c r="A4" s="25">
        <v>3</v>
      </c>
      <c r="B4" s="23" t="s">
        <v>38</v>
      </c>
      <c r="C4" s="26">
        <v>4</v>
      </c>
      <c r="E4" s="30"/>
      <c r="F4" s="29" t="s">
        <v>41</v>
      </c>
      <c r="G4" s="28"/>
    </row>
    <row r="5" spans="1:7" x14ac:dyDescent="0.25">
      <c r="A5" s="27">
        <v>4</v>
      </c>
      <c r="B5" s="23" t="s">
        <v>39</v>
      </c>
      <c r="C5" s="26">
        <v>2</v>
      </c>
      <c r="E5" s="31" t="s">
        <v>33</v>
      </c>
      <c r="F5" s="35" t="s">
        <v>67</v>
      </c>
      <c r="G5" s="34"/>
    </row>
    <row r="6" spans="1:7" x14ac:dyDescent="0.25">
      <c r="A6" s="25">
        <v>5</v>
      </c>
      <c r="B6" s="23" t="s">
        <v>3</v>
      </c>
      <c r="C6" s="1"/>
      <c r="E6" s="30"/>
      <c r="F6" s="35"/>
      <c r="G6" s="34"/>
    </row>
    <row r="7" spans="1:7" x14ac:dyDescent="0.25">
      <c r="A7" s="21"/>
      <c r="B7" s="23" t="s">
        <v>57</v>
      </c>
      <c r="C7" s="1">
        <v>4</v>
      </c>
      <c r="E7" s="30"/>
      <c r="F7" s="35"/>
      <c r="G7" s="34"/>
    </row>
    <row r="8" spans="1:7" x14ac:dyDescent="0.25">
      <c r="A8" s="21"/>
      <c r="B8" s="23" t="s">
        <v>58</v>
      </c>
      <c r="C8" s="1"/>
      <c r="E8" s="30"/>
      <c r="F8" s="30"/>
      <c r="G8" s="30"/>
    </row>
    <row r="9" spans="1:7" x14ac:dyDescent="0.25">
      <c r="A9" s="21"/>
      <c r="B9" s="23" t="s">
        <v>59</v>
      </c>
      <c r="C9" s="1">
        <v>12</v>
      </c>
      <c r="D9" t="s">
        <v>74</v>
      </c>
      <c r="E9" s="30"/>
      <c r="F9" s="30"/>
      <c r="G9" s="30"/>
    </row>
    <row r="10" spans="1:7" x14ac:dyDescent="0.25">
      <c r="A10" s="21"/>
      <c r="B10" s="23" t="s">
        <v>60</v>
      </c>
      <c r="C10" s="1">
        <v>8</v>
      </c>
      <c r="E10" s="30"/>
      <c r="F10" s="30"/>
      <c r="G10" s="30"/>
    </row>
    <row r="11" spans="1:7" x14ac:dyDescent="0.25">
      <c r="A11" s="21"/>
      <c r="B11" s="23" t="s">
        <v>75</v>
      </c>
      <c r="C11" s="1">
        <v>8</v>
      </c>
    </row>
    <row r="12" spans="1:7" x14ac:dyDescent="0.25">
      <c r="A12" s="1">
        <v>6</v>
      </c>
      <c r="B12" s="23" t="s">
        <v>61</v>
      </c>
      <c r="C12" s="1">
        <v>3</v>
      </c>
    </row>
    <row r="13" spans="1:7" x14ac:dyDescent="0.25">
      <c r="A13" s="1"/>
      <c r="B13" s="24" t="s">
        <v>69</v>
      </c>
      <c r="C13" s="1">
        <f>SUM(C2:C12)</f>
        <v>45</v>
      </c>
    </row>
    <row r="14" spans="1:7" x14ac:dyDescent="0.25">
      <c r="A14" s="3"/>
      <c r="B14" s="3"/>
      <c r="C14" s="3"/>
    </row>
    <row r="15" spans="1:7" x14ac:dyDescent="0.25">
      <c r="A15" s="3"/>
      <c r="B15" s="3"/>
      <c r="C15" s="3"/>
    </row>
    <row r="16" spans="1:7" x14ac:dyDescent="0.25">
      <c r="A16" s="3"/>
      <c r="B16" s="6" t="s">
        <v>79</v>
      </c>
    </row>
    <row r="17" spans="1:3" x14ac:dyDescent="0.25">
      <c r="A17" s="20"/>
      <c r="B17" s="26" t="s">
        <v>76</v>
      </c>
      <c r="C17" s="26">
        <f>C13*8</f>
        <v>360</v>
      </c>
    </row>
    <row r="18" spans="1:3" x14ac:dyDescent="0.25">
      <c r="A18" s="3"/>
      <c r="B18" s="26" t="s">
        <v>77</v>
      </c>
      <c r="C18" s="26">
        <v>750</v>
      </c>
    </row>
    <row r="19" spans="1:3" x14ac:dyDescent="0.25">
      <c r="A19" s="3"/>
      <c r="B19" s="26" t="s">
        <v>78</v>
      </c>
      <c r="C19" s="26">
        <f>C17*C18</f>
        <v>270000</v>
      </c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</sheetData>
  <mergeCells count="4">
    <mergeCell ref="F3:G3"/>
    <mergeCell ref="F5:G5"/>
    <mergeCell ref="F6:G6"/>
    <mergeCell ref="F7:G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opLeftCell="A56" zoomScale="115" zoomScaleNormal="115" workbookViewId="0">
      <selection activeCell="D58" sqref="D58"/>
    </sheetView>
  </sheetViews>
  <sheetFormatPr defaultRowHeight="15" x14ac:dyDescent="0.25"/>
  <cols>
    <col min="1" max="1" width="8.5703125" bestFit="1" customWidth="1"/>
    <col min="2" max="2" width="117.140625" bestFit="1" customWidth="1"/>
    <col min="3" max="3" width="9.140625" customWidth="1"/>
    <col min="4" max="4" width="10.5703125" bestFit="1" customWidth="1"/>
    <col min="5" max="5" width="10.85546875" customWidth="1"/>
  </cols>
  <sheetData>
    <row r="1" spans="1:9" x14ac:dyDescent="0.25">
      <c r="B1" s="18" t="s">
        <v>4</v>
      </c>
      <c r="C1" s="6"/>
    </row>
    <row r="2" spans="1:9" x14ac:dyDescent="0.25">
      <c r="A2">
        <v>1</v>
      </c>
      <c r="B2" t="s">
        <v>32</v>
      </c>
    </row>
    <row r="3" spans="1:9" x14ac:dyDescent="0.25">
      <c r="A3">
        <v>2</v>
      </c>
      <c r="B3" t="s">
        <v>2</v>
      </c>
    </row>
    <row r="4" spans="1:9" x14ac:dyDescent="0.25">
      <c r="A4">
        <v>3</v>
      </c>
      <c r="B4" t="s">
        <v>63</v>
      </c>
    </row>
    <row r="5" spans="1:9" x14ac:dyDescent="0.25">
      <c r="A5">
        <v>5</v>
      </c>
      <c r="B5" t="s">
        <v>64</v>
      </c>
    </row>
    <row r="6" spans="1:9" ht="60" x14ac:dyDescent="0.25">
      <c r="A6">
        <v>6</v>
      </c>
      <c r="B6" s="4" t="s">
        <v>65</v>
      </c>
      <c r="C6" s="7"/>
    </row>
    <row r="7" spans="1:9" x14ac:dyDescent="0.25">
      <c r="A7" t="s">
        <v>5</v>
      </c>
      <c r="B7" s="10" t="s">
        <v>6</v>
      </c>
      <c r="C7" s="8"/>
    </row>
    <row r="8" spans="1:9" x14ac:dyDescent="0.25">
      <c r="C8" s="9" t="s">
        <v>12</v>
      </c>
      <c r="D8" s="9" t="s">
        <v>7</v>
      </c>
      <c r="E8" s="9" t="s">
        <v>8</v>
      </c>
      <c r="F8" s="9" t="s">
        <v>9</v>
      </c>
      <c r="G8" s="9" t="s">
        <v>10</v>
      </c>
      <c r="H8" s="9" t="s">
        <v>9</v>
      </c>
      <c r="I8" s="9" t="s">
        <v>11</v>
      </c>
    </row>
    <row r="9" spans="1:9" x14ac:dyDescent="0.25">
      <c r="C9" s="5" t="s">
        <v>13</v>
      </c>
      <c r="D9" s="1">
        <v>22</v>
      </c>
      <c r="E9" s="1">
        <v>8</v>
      </c>
      <c r="F9" s="1">
        <v>16</v>
      </c>
      <c r="G9" s="1">
        <v>1</v>
      </c>
      <c r="H9" s="1">
        <v>6</v>
      </c>
      <c r="I9" s="1">
        <f>SUM(F9, H9)</f>
        <v>22</v>
      </c>
    </row>
    <row r="10" spans="1:9" x14ac:dyDescent="0.25">
      <c r="C10" s="1" t="s">
        <v>14</v>
      </c>
      <c r="D10" s="1">
        <v>6</v>
      </c>
      <c r="E10" s="1">
        <v>2</v>
      </c>
      <c r="F10" s="1">
        <v>5</v>
      </c>
      <c r="G10" s="1">
        <v>1</v>
      </c>
      <c r="H10" s="1">
        <v>6</v>
      </c>
      <c r="I10" s="1">
        <f t="shared" ref="I10:I13" si="0">SUM(F10, H10)</f>
        <v>11</v>
      </c>
    </row>
    <row r="11" spans="1:9" x14ac:dyDescent="0.25">
      <c r="C11" s="5" t="s">
        <v>15</v>
      </c>
      <c r="D11" s="1">
        <v>2</v>
      </c>
      <c r="E11" s="1">
        <v>2</v>
      </c>
      <c r="F11" s="1">
        <v>3</v>
      </c>
      <c r="G11" s="1">
        <v>1</v>
      </c>
      <c r="H11" s="1">
        <v>6</v>
      </c>
      <c r="I11" s="1">
        <f t="shared" si="0"/>
        <v>9</v>
      </c>
    </row>
    <row r="12" spans="1:9" x14ac:dyDescent="0.25">
      <c r="C12" s="1" t="s">
        <v>16</v>
      </c>
      <c r="D12" s="1">
        <v>2</v>
      </c>
      <c r="E12" s="1">
        <v>2</v>
      </c>
      <c r="F12" s="1">
        <v>3</v>
      </c>
      <c r="G12" s="1">
        <v>1</v>
      </c>
      <c r="H12" s="1">
        <v>6</v>
      </c>
      <c r="I12" s="1">
        <f t="shared" si="0"/>
        <v>9</v>
      </c>
    </row>
    <row r="13" spans="1:9" x14ac:dyDescent="0.25">
      <c r="C13" s="1" t="s">
        <v>17</v>
      </c>
      <c r="D13" s="1">
        <v>2</v>
      </c>
      <c r="E13" s="1">
        <v>2</v>
      </c>
      <c r="F13" s="1">
        <v>3</v>
      </c>
      <c r="G13" s="1">
        <v>1</v>
      </c>
      <c r="H13" s="1">
        <v>6</v>
      </c>
      <c r="I13" s="1">
        <f t="shared" si="0"/>
        <v>9</v>
      </c>
    </row>
    <row r="14" spans="1:9" x14ac:dyDescent="0.25">
      <c r="C14" s="1"/>
      <c r="D14" s="1"/>
      <c r="E14" s="1"/>
      <c r="F14" s="1"/>
      <c r="G14" s="1"/>
      <c r="H14" s="1" t="s">
        <v>11</v>
      </c>
      <c r="I14" s="1">
        <f>SUM(I9:I13)</f>
        <v>60</v>
      </c>
    </row>
    <row r="34" spans="2:9" x14ac:dyDescent="0.25">
      <c r="B34" s="10" t="s">
        <v>18</v>
      </c>
    </row>
    <row r="35" spans="2:9" x14ac:dyDescent="0.25">
      <c r="C35" s="9" t="s">
        <v>12</v>
      </c>
      <c r="D35" s="9" t="s">
        <v>7</v>
      </c>
      <c r="E35" s="9" t="s">
        <v>8</v>
      </c>
      <c r="F35" s="9" t="s">
        <v>9</v>
      </c>
      <c r="G35" s="9" t="s">
        <v>10</v>
      </c>
      <c r="H35" s="9" t="s">
        <v>9</v>
      </c>
      <c r="I35" s="9" t="s">
        <v>11</v>
      </c>
    </row>
    <row r="36" spans="2:9" x14ac:dyDescent="0.25">
      <c r="C36" s="5" t="s">
        <v>13</v>
      </c>
      <c r="D36" s="1">
        <v>14</v>
      </c>
      <c r="E36" s="1">
        <v>7</v>
      </c>
      <c r="F36" s="1">
        <v>12</v>
      </c>
      <c r="G36" s="1">
        <v>0</v>
      </c>
      <c r="H36" s="1">
        <v>0</v>
      </c>
      <c r="I36" s="1">
        <f>SUM(F36, H36)</f>
        <v>12</v>
      </c>
    </row>
    <row r="37" spans="2:9" x14ac:dyDescent="0.25">
      <c r="C37" s="5" t="s">
        <v>14</v>
      </c>
      <c r="D37" s="1">
        <v>25</v>
      </c>
      <c r="E37" s="1">
        <v>7</v>
      </c>
      <c r="F37" s="1">
        <v>16</v>
      </c>
      <c r="G37" s="1">
        <v>2</v>
      </c>
      <c r="H37" s="1">
        <v>12</v>
      </c>
      <c r="I37" s="1">
        <f t="shared" ref="I37:I47" si="1">SUM(F37, H37)</f>
        <v>28</v>
      </c>
    </row>
    <row r="38" spans="2:9" x14ac:dyDescent="0.25">
      <c r="C38" s="11" t="s">
        <v>15</v>
      </c>
      <c r="D38" s="1">
        <v>12</v>
      </c>
      <c r="E38" s="1">
        <v>3</v>
      </c>
      <c r="F38" s="1">
        <v>8</v>
      </c>
      <c r="G38" s="1">
        <v>1</v>
      </c>
      <c r="H38" s="1">
        <v>6</v>
      </c>
      <c r="I38" s="1">
        <f t="shared" si="1"/>
        <v>14</v>
      </c>
    </row>
    <row r="39" spans="2:9" x14ac:dyDescent="0.25">
      <c r="C39" s="1" t="s">
        <v>16</v>
      </c>
      <c r="D39" s="1">
        <v>12</v>
      </c>
      <c r="E39" s="1">
        <v>3</v>
      </c>
      <c r="F39" s="1">
        <v>8</v>
      </c>
      <c r="G39" s="1">
        <v>1</v>
      </c>
      <c r="H39" s="1">
        <v>6</v>
      </c>
      <c r="I39" s="1">
        <f t="shared" si="1"/>
        <v>14</v>
      </c>
    </row>
    <row r="40" spans="2:9" x14ac:dyDescent="0.25">
      <c r="C40" s="1" t="s">
        <v>17</v>
      </c>
      <c r="D40" s="1">
        <v>2</v>
      </c>
      <c r="E40" s="1">
        <v>1</v>
      </c>
      <c r="F40" s="1">
        <v>2</v>
      </c>
      <c r="G40" s="1">
        <v>1</v>
      </c>
      <c r="H40" s="1">
        <v>6</v>
      </c>
      <c r="I40" s="1">
        <f t="shared" si="1"/>
        <v>8</v>
      </c>
    </row>
    <row r="41" spans="2:9" x14ac:dyDescent="0.25">
      <c r="C41" s="1" t="s">
        <v>20</v>
      </c>
      <c r="D41" s="1">
        <v>5</v>
      </c>
      <c r="E41" s="1">
        <v>3</v>
      </c>
      <c r="F41" s="1">
        <v>3</v>
      </c>
      <c r="G41" s="1">
        <v>1</v>
      </c>
      <c r="H41" s="1">
        <v>6</v>
      </c>
      <c r="I41" s="1">
        <v>6</v>
      </c>
    </row>
    <row r="42" spans="2:9" x14ac:dyDescent="0.25">
      <c r="C42" s="12" t="s">
        <v>21</v>
      </c>
      <c r="D42" s="1">
        <v>20</v>
      </c>
      <c r="E42" s="1">
        <v>7</v>
      </c>
      <c r="F42" s="1">
        <v>14</v>
      </c>
      <c r="G42" s="1">
        <v>1</v>
      </c>
      <c r="H42" s="1">
        <v>6</v>
      </c>
      <c r="I42" s="1">
        <f t="shared" si="1"/>
        <v>20</v>
      </c>
    </row>
    <row r="43" spans="2:9" x14ac:dyDescent="0.25">
      <c r="C43" s="12" t="s">
        <v>22</v>
      </c>
      <c r="D43" s="1">
        <v>18</v>
      </c>
      <c r="E43" s="1">
        <v>5</v>
      </c>
      <c r="F43" s="1">
        <v>13</v>
      </c>
      <c r="G43" s="1">
        <v>2</v>
      </c>
      <c r="H43" s="1">
        <v>12</v>
      </c>
      <c r="I43" s="1">
        <f t="shared" si="1"/>
        <v>25</v>
      </c>
    </row>
    <row r="44" spans="2:9" x14ac:dyDescent="0.25">
      <c r="C44" s="12" t="s">
        <v>23</v>
      </c>
      <c r="D44" s="1">
        <v>24</v>
      </c>
      <c r="E44" s="1">
        <v>7</v>
      </c>
      <c r="F44" s="1">
        <v>16</v>
      </c>
      <c r="G44" s="1">
        <v>2</v>
      </c>
      <c r="H44" s="1">
        <v>12</v>
      </c>
      <c r="I44" s="1">
        <f t="shared" si="1"/>
        <v>28</v>
      </c>
    </row>
    <row r="45" spans="2:9" x14ac:dyDescent="0.25">
      <c r="C45" s="12" t="s">
        <v>24</v>
      </c>
      <c r="D45" s="1">
        <v>12</v>
      </c>
      <c r="E45" s="1">
        <v>3</v>
      </c>
      <c r="F45" s="1">
        <v>8</v>
      </c>
      <c r="G45" s="1">
        <v>1</v>
      </c>
      <c r="H45" s="1">
        <v>6</v>
      </c>
      <c r="I45" s="1">
        <f t="shared" si="1"/>
        <v>14</v>
      </c>
    </row>
    <row r="46" spans="2:9" x14ac:dyDescent="0.25">
      <c r="C46" s="12" t="s">
        <v>25</v>
      </c>
      <c r="D46" s="1">
        <v>11</v>
      </c>
      <c r="E46" s="1">
        <v>5</v>
      </c>
      <c r="F46" s="1">
        <v>9</v>
      </c>
      <c r="G46" s="1">
        <v>1</v>
      </c>
      <c r="H46" s="1">
        <v>6</v>
      </c>
      <c r="I46" s="1">
        <f t="shared" si="1"/>
        <v>15</v>
      </c>
    </row>
    <row r="47" spans="2:9" x14ac:dyDescent="0.25">
      <c r="C47" s="12" t="s">
        <v>26</v>
      </c>
      <c r="D47" s="1">
        <v>15</v>
      </c>
      <c r="E47" s="1">
        <v>3</v>
      </c>
      <c r="F47" s="1">
        <v>10</v>
      </c>
      <c r="G47" s="1">
        <v>1</v>
      </c>
      <c r="H47" s="1">
        <v>6</v>
      </c>
      <c r="I47" s="1">
        <f t="shared" si="1"/>
        <v>16</v>
      </c>
    </row>
    <row r="48" spans="2:9" x14ac:dyDescent="0.25">
      <c r="C48" s="12" t="s">
        <v>27</v>
      </c>
      <c r="D48" s="1">
        <v>17</v>
      </c>
      <c r="E48" s="1">
        <v>5</v>
      </c>
      <c r="F48" s="1">
        <v>12</v>
      </c>
      <c r="G48" s="1">
        <v>0</v>
      </c>
      <c r="H48" s="1">
        <v>0</v>
      </c>
      <c r="I48" s="1">
        <v>0</v>
      </c>
    </row>
    <row r="49" spans="4:9" x14ac:dyDescent="0.25">
      <c r="H49" s="1" t="s">
        <v>11</v>
      </c>
      <c r="I49" s="12">
        <f>SUM(I36:I48)</f>
        <v>200</v>
      </c>
    </row>
    <row r="57" spans="4:9" x14ac:dyDescent="0.25">
      <c r="D57" t="s">
        <v>66</v>
      </c>
    </row>
    <row r="81" spans="2:2" x14ac:dyDescent="0.25">
      <c r="B81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38" sqref="B38"/>
    </sheetView>
  </sheetViews>
  <sheetFormatPr defaultRowHeight="12.75" x14ac:dyDescent="0.2"/>
  <cols>
    <col min="1" max="1" width="5.5703125" style="15" bestFit="1" customWidth="1"/>
    <col min="2" max="2" width="178.140625" style="15" customWidth="1"/>
    <col min="3" max="16384" width="9.140625" style="15"/>
  </cols>
  <sheetData>
    <row r="1" spans="1:2" x14ac:dyDescent="0.2">
      <c r="A1" s="14" t="s">
        <v>1</v>
      </c>
      <c r="B1" s="14" t="s">
        <v>49</v>
      </c>
    </row>
    <row r="2" spans="1:2" x14ac:dyDescent="0.2">
      <c r="A2" s="13">
        <v>1</v>
      </c>
      <c r="B2" s="13" t="s">
        <v>29</v>
      </c>
    </row>
    <row r="3" spans="1:2" x14ac:dyDescent="0.2">
      <c r="A3" s="13">
        <v>2</v>
      </c>
      <c r="B3" s="13" t="s">
        <v>30</v>
      </c>
    </row>
    <row r="4" spans="1:2" x14ac:dyDescent="0.2">
      <c r="A4" s="13">
        <v>3</v>
      </c>
      <c r="B4" s="13" t="s">
        <v>34</v>
      </c>
    </row>
    <row r="5" spans="1:2" x14ac:dyDescent="0.2">
      <c r="A5" s="13">
        <v>4</v>
      </c>
      <c r="B5" s="13" t="s">
        <v>42</v>
      </c>
    </row>
    <row r="6" spans="1:2" x14ac:dyDescent="0.2">
      <c r="A6" s="13">
        <v>5</v>
      </c>
      <c r="B6" s="16" t="s">
        <v>43</v>
      </c>
    </row>
    <row r="7" spans="1:2" x14ac:dyDescent="0.2">
      <c r="A7" s="13">
        <v>6</v>
      </c>
      <c r="B7" s="17" t="s">
        <v>44</v>
      </c>
    </row>
    <row r="8" spans="1:2" x14ac:dyDescent="0.2">
      <c r="A8" s="13">
        <v>7</v>
      </c>
      <c r="B8" s="17" t="s">
        <v>45</v>
      </c>
    </row>
    <row r="9" spans="1:2" x14ac:dyDescent="0.2">
      <c r="A9" s="13">
        <v>8</v>
      </c>
      <c r="B9" s="17" t="s">
        <v>46</v>
      </c>
    </row>
    <row r="10" spans="1:2" x14ac:dyDescent="0.2">
      <c r="A10" s="13">
        <v>9</v>
      </c>
      <c r="B10" s="16" t="s">
        <v>47</v>
      </c>
    </row>
    <row r="11" spans="1:2" x14ac:dyDescent="0.2">
      <c r="A11" s="13">
        <v>10</v>
      </c>
      <c r="B11" s="16" t="s">
        <v>31</v>
      </c>
    </row>
    <row r="12" spans="1:2" x14ac:dyDescent="0.2">
      <c r="A12" s="13">
        <v>11</v>
      </c>
      <c r="B12" s="16" t="s">
        <v>28</v>
      </c>
    </row>
    <row r="13" spans="1:2" x14ac:dyDescent="0.2">
      <c r="A13" s="13">
        <v>12</v>
      </c>
      <c r="B13" s="16" t="s">
        <v>48</v>
      </c>
    </row>
    <row r="14" spans="1:2" x14ac:dyDescent="0.2">
      <c r="A14" s="13">
        <v>13</v>
      </c>
      <c r="B14" s="13" t="s">
        <v>35</v>
      </c>
    </row>
    <row r="15" spans="1:2" x14ac:dyDescent="0.2">
      <c r="A15" s="13">
        <v>14</v>
      </c>
      <c r="B15" s="13" t="s">
        <v>50</v>
      </c>
    </row>
    <row r="16" spans="1:2" x14ac:dyDescent="0.2">
      <c r="A16" s="13">
        <v>15</v>
      </c>
      <c r="B16" s="13" t="s">
        <v>51</v>
      </c>
    </row>
    <row r="17" spans="1:2" x14ac:dyDescent="0.2">
      <c r="A17" s="13">
        <v>16</v>
      </c>
      <c r="B17" s="13" t="s"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0" sqref="B10"/>
    </sheetView>
  </sheetViews>
  <sheetFormatPr defaultRowHeight="15" x14ac:dyDescent="0.25"/>
  <cols>
    <col min="1" max="1" width="5.5703125" bestFit="1" customWidth="1"/>
    <col min="2" max="2" width="132.7109375" bestFit="1" customWidth="1"/>
  </cols>
  <sheetData>
    <row r="1" spans="1:2" x14ac:dyDescent="0.25">
      <c r="A1" s="14" t="s">
        <v>1</v>
      </c>
      <c r="B1" s="14" t="s">
        <v>55</v>
      </c>
    </row>
    <row r="2" spans="1:2" x14ac:dyDescent="0.25">
      <c r="A2" s="13">
        <v>1</v>
      </c>
      <c r="B2" s="19" t="s">
        <v>52</v>
      </c>
    </row>
    <row r="3" spans="1:2" x14ac:dyDescent="0.25">
      <c r="A3" s="13">
        <v>2</v>
      </c>
      <c r="B3" s="13" t="s">
        <v>53</v>
      </c>
    </row>
    <row r="4" spans="1:2" x14ac:dyDescent="0.25">
      <c r="A4" s="13">
        <v>3</v>
      </c>
      <c r="B4" s="13" t="s">
        <v>54</v>
      </c>
    </row>
    <row r="5" spans="1:2" x14ac:dyDescent="0.25">
      <c r="A5" s="13">
        <v>4</v>
      </c>
      <c r="B5" s="13" t="s">
        <v>56</v>
      </c>
    </row>
    <row r="6" spans="1:2" x14ac:dyDescent="0.25">
      <c r="A6" s="13">
        <v>5</v>
      </c>
      <c r="B6" s="13" t="s">
        <v>70</v>
      </c>
    </row>
    <row r="7" spans="1:2" x14ac:dyDescent="0.25">
      <c r="A7" s="13">
        <v>6</v>
      </c>
      <c r="B7" s="13" t="s">
        <v>71</v>
      </c>
    </row>
    <row r="8" spans="1:2" x14ac:dyDescent="0.25">
      <c r="A8" s="32">
        <v>7</v>
      </c>
      <c r="B8" s="32" t="s">
        <v>72</v>
      </c>
    </row>
    <row r="9" spans="1:2" x14ac:dyDescent="0.25">
      <c r="A9" s="32">
        <v>8</v>
      </c>
      <c r="B9" s="32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High Level Estimates</vt:lpstr>
      <vt:lpstr>Sample Estimation</vt:lpstr>
      <vt:lpstr>Assumptions</vt:lpstr>
      <vt:lpstr>Additional Questions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2017-08-02T17:25:28Z</dcterms:modified>
</cp:coreProperties>
</file>