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trbouma/projects/CAS-TDI-Public/scheme/tools/"/>
    </mc:Choice>
  </mc:AlternateContent>
  <xr:revisionPtr revIDLastSave="0" documentId="13_ncr:1_{D3007A35-2ED3-A043-937C-977C3544D75D}" xr6:coauthVersionLast="47" xr6:coauthVersionMax="47" xr10:uidLastSave="{00000000-0000-0000-0000-000000000000}"/>
  <bookViews>
    <workbookView xWindow="0" yWindow="500" windowWidth="28800" windowHeight="17500" firstSheet="3" activeTab="5" xr2:uid="{00000000-000D-0000-FFFF-FFFF00000000}"/>
  </bookViews>
  <sheets>
    <sheet name="Usage Guidelines" sheetId="1" r:id="rId1"/>
    <sheet name="Standard" sheetId="17" r:id="rId2"/>
    <sheet name="Process Definitions" sheetId="2" r:id="rId3"/>
    <sheet name="Process  Mapping" sheetId="3" r:id="rId4"/>
    <sheet name="Overall Assessment" sheetId="4" r:id="rId5"/>
    <sheet name="Conformance Criteria" sheetId="5" r:id="rId6"/>
    <sheet name="Qualifiers" sheetId="6" r:id="rId7"/>
    <sheet name="Issue Log" sheetId="7" r:id="rId8"/>
    <sheet name="CAN" sheetId="8" r:id="rId9"/>
    <sheet name="FINTRAC" sheetId="9" r:id="rId10"/>
    <sheet name="US" sheetId="10" r:id="rId11"/>
    <sheet name="UK" sheetId="11" r:id="rId12"/>
    <sheet name="AUS" sheetId="12" r:id="rId13"/>
    <sheet name="EU 1502" sheetId="13" r:id="rId14"/>
    <sheet name="FATF" sheetId="14" r:id="rId15"/>
    <sheet name="PD Translation" sheetId="15" r:id="rId16"/>
    <sheet name="References" sheetId="16" r:id="rId17"/>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Definitions'!$A$3:$I$48</definedName>
    <definedName name="target_lang">'PD Translation'!$C$2</definedName>
    <definedName name="TargetLang">'PD Translation'!$C$2</definedName>
    <definedName name="TRUSTEDPROCESSDEFINITION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B152" i="5" l="1"/>
  <c r="A7" i="1"/>
  <c r="A6" i="1"/>
  <c r="C11" i="14"/>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479" i="5"/>
  <c r="B478" i="5"/>
  <c r="B467" i="5"/>
  <c r="B466" i="5"/>
  <c r="B462" i="5"/>
  <c r="B461" i="5"/>
  <c r="B451" i="5"/>
  <c r="B450" i="5"/>
  <c r="B442" i="5"/>
  <c r="B441" i="5"/>
  <c r="B434" i="5"/>
  <c r="B433" i="5"/>
  <c r="B428" i="5"/>
  <c r="B427" i="5"/>
  <c r="B417" i="5"/>
  <c r="B416" i="5"/>
  <c r="B405" i="5"/>
  <c r="B404" i="5"/>
  <c r="B398" i="5"/>
  <c r="B397" i="5"/>
  <c r="B389" i="5"/>
  <c r="B388" i="5"/>
  <c r="B379" i="5"/>
  <c r="B378" i="5"/>
  <c r="B366" i="5"/>
  <c r="B365" i="5"/>
  <c r="B353" i="5"/>
  <c r="B352" i="5"/>
  <c r="B338" i="5"/>
  <c r="B337" i="5"/>
  <c r="B330" i="5"/>
  <c r="B329" i="5"/>
  <c r="B322" i="5"/>
  <c r="B321" i="5"/>
  <c r="B315" i="5"/>
  <c r="B314" i="5"/>
  <c r="B305" i="5"/>
  <c r="B304" i="5"/>
  <c r="B293" i="5"/>
  <c r="B292" i="5"/>
  <c r="B279" i="5"/>
  <c r="B278" i="5"/>
  <c r="B265" i="5"/>
  <c r="B264" i="5"/>
  <c r="B252" i="5"/>
  <c r="B251" i="5"/>
  <c r="B236" i="5"/>
  <c r="B235" i="5"/>
  <c r="B225" i="5"/>
  <c r="B224" i="5"/>
  <c r="B219" i="5"/>
  <c r="B218" i="5"/>
  <c r="B212" i="5"/>
  <c r="B211" i="5"/>
  <c r="B199" i="5"/>
  <c r="B198" i="5"/>
  <c r="B193" i="5"/>
  <c r="B192" i="5"/>
  <c r="B183" i="5"/>
  <c r="B182" i="5"/>
  <c r="B172" i="5"/>
  <c r="B171" i="5"/>
  <c r="B163" i="5"/>
  <c r="B162" i="5"/>
  <c r="B153" i="5"/>
  <c r="B139" i="5"/>
  <c r="B138" i="5"/>
  <c r="B129" i="5"/>
  <c r="B128" i="5"/>
  <c r="B115" i="5"/>
  <c r="B114" i="5"/>
  <c r="B109" i="5"/>
  <c r="B108" i="5"/>
  <c r="B101" i="5"/>
  <c r="B100" i="5"/>
  <c r="B86" i="5"/>
  <c r="B85" i="5"/>
  <c r="B80" i="5"/>
  <c r="B79" i="5"/>
  <c r="B69" i="5"/>
  <c r="B68" i="5"/>
  <c r="B57" i="5"/>
  <c r="B56" i="5"/>
  <c r="B47" i="5"/>
  <c r="B46" i="5"/>
  <c r="B40" i="5"/>
  <c r="B39"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I11" i="2"/>
  <c r="I9" i="2"/>
  <c r="I7" i="2"/>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tc={3697C5D6-8AC8-2B44-9748-BF8192B70B3C}</author>
    <author/>
  </authors>
  <commentList>
    <comment ref="H2" authorId="0" shapeId="0" xr:uid="{3697C5D6-8AC8-2B44-9748-BF8192B70B3C}">
      <text>
        <t>[Threaded comment]
Your version of Excel allows you to read this threaded comment; however, any edits to it will get removed if the file is opened in a newer version of Excel. Learn more: https://go.microsoft.com/fwlink/?linkid=870924
Comment:
    Add in Conform, Non Conform</t>
      </text>
    </comment>
    <comment ref="B79" authorId="1" shapeId="0" xr:uid="{00000000-0006-0000-0400-00000100000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<sst xmlns="http://schemas.openxmlformats.org/spreadsheetml/2006/main" count="2699" uniqueCount="1634">
  <si>
    <t xml:space="preserve">Conformity Assessment Scheme: Trusted Digital Identity for Use by Public Sector Services Assessment Workbook Usage Guidelines </t>
  </si>
  <si>
    <t>Latest Revision Date: 2022-07-08</t>
  </si>
  <si>
    <t>PLEASE NOTE: THIS ASSESSMENT WORKBOOK IS STILL IN DEVELOPMENT AND IS SUBJECT TO CHANGE.</t>
  </si>
  <si>
    <t>Note: Some cells within the Assessment Workbook may be colour shaded.</t>
  </si>
  <si>
    <t>DISCLAIMER:  THIS ASSESSMENT WORKBOOK HAS NOT BEEN ENDORSED OR APPROVED BY GOVERNANCE. THE CONFORMANCE CRITERIA MAY CHANGE.</t>
  </si>
  <si>
    <t>Colour Shading</t>
  </si>
  <si>
    <t>Meaning</t>
  </si>
  <si>
    <t>THIS ASSESSMENT WORKBOOK IS SUBJECT TO THE FOLLOWING: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</si>
  <si>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</si>
  <si>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</si>
  <si>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</si>
  <si>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</si>
  <si>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</si>
  <si>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</si>
  <si>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</si>
  <si>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</si>
  <si>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</si>
  <si>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Process Mapping</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</si>
  <si>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</si>
  <si>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Overall Assessment</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</si>
  <si>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</si>
  <si>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</si>
  <si>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</si>
  <si>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</si>
  <si>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</si>
  <si>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</si>
  <si>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</si>
  <si>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</si>
  <si>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</si>
  <si>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</si>
  <si>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</si>
  <si>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</si>
  <si>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</si>
  <si>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</si>
  <si>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</si>
  <si>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</si>
  <si>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</si>
  <si>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</si>
  <si>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</si>
  <si>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</si>
  <si>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</si>
  <si>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</si>
  <si>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</si>
  <si>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</si>
  <si>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</si>
  <si>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</si>
  <si>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</si>
  <si>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</si>
  <si>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</si>
  <si>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</si>
  <si>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</si>
  <si>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</si>
  <si>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</si>
  <si>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</si>
  <si>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</si>
  <si>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</si>
  <si>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</si>
  <si>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</si>
  <si>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</si>
  <si>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</si>
  <si>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</si>
  <si>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</si>
  <si>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CAN/CIOSC 103:1 Outcome Statement</t>
  </si>
  <si>
    <t>CAN/CIOSC 103:1 Activites and Tasks Description</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</si>
  <si>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</si>
  <si>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</si>
  <si>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</si>
  <si>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</si>
  <si>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</si>
  <si>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</si>
  <si>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</si>
  <si>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</si>
  <si>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</si>
  <si>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</si>
  <si>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</si>
  <si>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</si>
  <si>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</si>
  <si>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</si>
  <si>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</si>
  <si>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</si>
  <si>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</si>
  <si>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</si>
  <si>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</si>
  <si>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</si>
  <si>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</si>
  <si>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</si>
  <si>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</si>
  <si>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</si>
  <si>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</si>
  <si>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</si>
  <si>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</si>
  <si>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</si>
  <si>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</si>
  <si>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</si>
  <si>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r>
      <t xml:space="preserve">Formerly: </t>
    </r>
    <r>
      <rPr>
        <b/>
        <i/>
        <sz val="10"/>
        <color theme="1"/>
        <rFont val="Calibri"/>
        <family val="2"/>
        <scheme val="major"/>
      </rPr>
      <t>Identity Evidence Validation</t>
    </r>
    <r>
      <rPr>
        <sz val="10"/>
        <color rgb="FF000000"/>
        <rFont val="Calibri"/>
        <family val="2"/>
        <scheme val="major"/>
      </rPr>
      <t>.</t>
    </r>
  </si>
  <si>
    <t>IDIV</t>
  </si>
  <si>
    <t>Identity Information Validation</t>
  </si>
  <si>
    <t xml:space="preserve">Identity Information Validation is the process of confirming the accuracy of identity information about a Subject as established by the Issuer. </t>
  </si>
  <si>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</si>
  <si>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</si>
  <si>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</si>
  <si>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</si>
  <si>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</si>
  <si>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</si>
  <si>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</si>
  <si>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Identity Resolution is the process of establishing the uniqueness of a Subject within a population through the use of identity information.</t>
  </si>
  <si>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</si>
  <si>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</si>
  <si>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</si>
  <si>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</si>
  <si>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</si>
  <si>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</si>
  <si>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</si>
  <si>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population.</t>
  </si>
  <si>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</si>
  <si>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</si>
  <si>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</si>
  <si>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</si>
  <si>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</si>
  <si>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</si>
  <si>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</si>
  <si>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</si>
  <si>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</si>
  <si>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</si>
  <si>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</si>
  <si>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</si>
  <si>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</si>
  <si>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</si>
  <si>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</si>
  <si>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</si>
  <si>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</si>
  <si>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</si>
  <si>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</si>
  <si>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r>
      <t xml:space="preserve">Somtimes referred to as: </t>
    </r>
    <r>
      <rPr>
        <b/>
        <sz val="10"/>
        <color theme="1"/>
        <rFont val="Calibri"/>
        <family val="2"/>
        <scheme val="major"/>
      </rPr>
      <t>Identity Liveness</t>
    </r>
    <r>
      <rPr>
        <sz val="10"/>
        <color rgb="FF000000"/>
        <rFont val="Calibri"/>
        <family val="2"/>
        <scheme val="major"/>
      </rPr>
      <t>.</t>
    </r>
  </si>
  <si>
    <t>IDMA</t>
  </si>
  <si>
    <t>Identity Maintenance</t>
  </si>
  <si>
    <t>Identity Maintenance is the process of ensuring that a Subject’s identity information is accurate, complete, and up-to-date.</t>
  </si>
  <si>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</si>
  <si>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</si>
  <si>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</si>
  <si>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</si>
  <si>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</si>
  <si>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</si>
  <si>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</si>
  <si>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</si>
  <si>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</si>
  <si>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</si>
  <si>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</si>
  <si>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</si>
  <si>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</si>
  <si>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</si>
  <si>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</si>
  <si>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</si>
  <si>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</si>
  <si>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</si>
  <si>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</si>
  <si>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t>Not in scope.</t>
  </si>
  <si>
    <t>Not in scope</t>
  </si>
  <si>
    <t>REED</t>
  </si>
  <si>
    <t>Relationship Evidence Determination</t>
  </si>
  <si>
    <t>Relationship Evidence Determination is the process of determining the acceptable evidence of a Relationship (whether physical or electronic).</t>
  </si>
  <si>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</si>
  <si>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</si>
  <si>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REEA</t>
  </si>
  <si>
    <t>Relationship Evidence Acceptance</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</si>
  <si>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</si>
  <si>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</si>
  <si>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</si>
  <si>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t>REIV</t>
  </si>
  <si>
    <t>Relationship Information Validation</t>
  </si>
  <si>
    <t xml:space="preserve">Relationship Information Validation is the process of confirming the accuracy of information about a Relationship between two or more Subjects as established by the Issuer. </t>
  </si>
  <si>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</si>
  <si>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</si>
  <si>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t>RERE</t>
  </si>
  <si>
    <t>Relationship Resolution</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</si>
  <si>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</si>
  <si>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</si>
  <si>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</si>
  <si>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REES</t>
  </si>
  <si>
    <t>Relationship Establishment</t>
  </si>
  <si>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</si>
  <si>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</si>
  <si>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</si>
  <si>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REVE</t>
  </si>
  <si>
    <t>Relationship Verification</t>
  </si>
  <si>
    <t>Relationship Verification is the process of confirming that the relationship information is under the control of the Subjects.</t>
  </si>
  <si>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</si>
  <si>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</si>
  <si>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t>RECO</t>
  </si>
  <si>
    <t>Relationship Continuity</t>
  </si>
  <si>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</si>
  <si>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</si>
  <si>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</si>
  <si>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REMA</t>
  </si>
  <si>
    <t>Relationship Maintenance</t>
  </si>
  <si>
    <t>Relationship Maintenance is the process of ensuring that the information about a Relationship between two or more Subjects is accurate, complete, and up-to-date.</t>
  </si>
  <si>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</si>
  <si>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</si>
  <si>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t>RESU</t>
  </si>
  <si>
    <t>Relationship Suspension</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</si>
  <si>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</si>
  <si>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</si>
  <si>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RERI</t>
  </si>
  <si>
    <t>Relationship Reinstatement</t>
  </si>
  <si>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</si>
  <si>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</si>
  <si>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</si>
  <si>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RERV</t>
  </si>
  <si>
    <t>Relationship Revocation</t>
  </si>
  <si>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</si>
  <si>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</si>
  <si>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</si>
  <si>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</si>
  <si>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</si>
  <si>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</si>
  <si>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</si>
  <si>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</si>
  <si>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r>
      <rPr>
        <b/>
        <sz val="12"/>
        <color theme="1"/>
        <rFont val="Calibri"/>
        <family val="2"/>
        <scheme val="major"/>
      </rPr>
      <t>No Credential:</t>
    </r>
    <r>
      <rPr>
        <sz val="12"/>
        <color theme="1"/>
        <rFont val="Calibri"/>
        <family val="2"/>
        <scheme val="major"/>
      </rPr>
      <t xml:space="preserve"> No claims have been associated with the Credential</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</si>
  <si>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</si>
  <si>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</si>
  <si>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</si>
  <si>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</si>
  <si>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</si>
  <si>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</si>
  <si>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</si>
  <si>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</si>
  <si>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</si>
  <si>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</si>
  <si>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</si>
  <si>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</si>
  <si>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</si>
  <si>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2"/>
        <color theme="1"/>
        <rFont val="Calibri"/>
        <family val="2"/>
        <scheme val="major"/>
      </rPr>
      <t xml:space="preserve">Validated Credential: </t>
    </r>
    <r>
      <rPr>
        <sz val="12"/>
        <color theme="1"/>
        <rFont val="Calibri"/>
        <family val="2"/>
        <scheme val="major"/>
      </rPr>
      <t>The issued Credential is valid</t>
    </r>
  </si>
  <si>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</si>
  <si>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</si>
  <si>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</si>
  <si>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</si>
  <si>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</si>
  <si>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</si>
  <si>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</si>
  <si>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</si>
  <si>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</si>
  <si>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</si>
  <si>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</si>
  <si>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Credential Maintenance is the process of updating the Credential attributes (e.g., expiry date, status of the Credential) of an issued Credential.</t>
  </si>
  <si>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</si>
  <si>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</si>
  <si>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t>As a result of the successful implementation of the Credential Maintenancce process, an updated Credential is issued.</t>
  </si>
  <si>
    <t>CRSU</t>
  </si>
  <si>
    <t>Credential Suspension</t>
  </si>
  <si>
    <t xml:space="preserve">Credential Suspension is the process of transforming an issued Credential into a suspended Credential by flagging the issued Credential as temporarily unusable. </t>
  </si>
  <si>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</si>
  <si>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</si>
  <si>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</si>
  <si>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</si>
  <si>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</si>
  <si>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</si>
  <si>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</si>
  <si>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</si>
  <si>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</si>
  <si>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</si>
  <si>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</si>
  <si>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</si>
  <si>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</si>
  <si>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</si>
  <si>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r>
      <rPr>
        <b/>
        <sz val="12"/>
        <color theme="1"/>
        <rFont val="Calibri"/>
        <family val="2"/>
        <scheme val="major"/>
      </rPr>
      <t xml:space="preserve">Revoked Credential: </t>
    </r>
    <r>
      <rPr>
        <sz val="12"/>
        <color rgb="FF000000"/>
        <rFont val="Calibri"/>
        <family val="2"/>
        <scheme val="major"/>
      </rPr>
      <t>The Holder is not able to use the Credential</t>
    </r>
  </si>
  <si>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</si>
  <si>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</si>
  <si>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</si>
  <si>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</si>
  <si>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</si>
  <si>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</si>
  <si>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</si>
  <si>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</si>
  <si>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</si>
  <si>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</si>
  <si>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</si>
  <si>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</si>
  <si>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</si>
  <si>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</si>
  <si>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</si>
  <si>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r>
      <t xml:space="preserve">Presented Consent Notice Statement: </t>
    </r>
    <r>
      <rPr>
        <sz val="12"/>
        <color rgb="FF000000"/>
        <rFont val="Calibri"/>
        <family val="2"/>
        <scheme val="major"/>
      </rPr>
      <t>A consent notice statement has been presented to a person</t>
    </r>
  </si>
  <si>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</si>
  <si>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</si>
  <si>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</si>
  <si>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</si>
  <si>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</si>
  <si>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r>
      <t xml:space="preserve">Consent Decision: </t>
    </r>
    <r>
      <rPr>
        <sz val="12"/>
        <color rgb="FF000000"/>
        <rFont val="Calibri"/>
        <family val="2"/>
        <scheme val="major"/>
      </rPr>
      <t>A consent decision exists</t>
    </r>
  </si>
  <si>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</si>
  <si>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</si>
  <si>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</si>
  <si>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</si>
  <si>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</si>
  <si>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t xml:space="preserve">Stored Consent Decision: </t>
    </r>
    <r>
      <rPr>
        <sz val="12"/>
        <color rgb="FF000000"/>
        <rFont val="Calibri"/>
        <family val="2"/>
        <scheme val="major"/>
      </rPr>
      <t>A stored consent decision exists</t>
    </r>
  </si>
  <si>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</si>
  <si>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</si>
  <si>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</si>
  <si>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</si>
  <si>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</si>
  <si>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</si>
  <si>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</si>
  <si>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</si>
  <si>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</si>
  <si>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</si>
  <si>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r>
      <t xml:space="preserve">Updated Consent Decision: </t>
    </r>
    <r>
      <rPr>
        <sz val="12"/>
        <color rgb="FF000000"/>
        <rFont val="Calibri"/>
        <family val="2"/>
        <scheme val="major"/>
      </rPr>
      <t>A stored consent decision has been updated</t>
    </r>
  </si>
  <si>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</si>
  <si>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</si>
  <si>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</si>
  <si>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</si>
  <si>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</si>
  <si>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</si>
  <si>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</si>
  <si>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</si>
  <si>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</si>
  <si>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</si>
  <si>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</si>
  <si>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</si>
  <si>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</si>
  <si>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</si>
  <si>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</si>
  <si>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</si>
  <si>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</si>
  <si>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</si>
  <si>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</si>
  <si>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</si>
  <si>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t>SICH</t>
  </si>
  <si>
    <t>Signature Checking</t>
  </si>
  <si>
    <t xml:space="preserve">Signature Checking is the process of confirming that the signature is valid.  </t>
  </si>
  <si>
    <r>
      <rPr>
        <b/>
        <sz val="12"/>
        <color theme="1"/>
        <rFont val="Calibri"/>
        <family val="2"/>
        <scheme val="minor"/>
      </rPr>
      <t>Checked Signature:</t>
    </r>
    <r>
      <rPr>
        <sz val="12"/>
        <color rgb="FF000000"/>
        <rFont val="Calibri"/>
        <family val="2"/>
        <scheme val="minor"/>
      </rPr>
      <t xml:space="preserve"> The signature is valid</t>
    </r>
  </si>
  <si>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</si>
  <si>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</si>
  <si>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</si>
  <si>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</si>
  <si>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</si>
  <si>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</si>
  <si>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</si>
  <si>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</si>
  <si>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</si>
  <si>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</si>
  <si>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</si>
  <si>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</si>
  <si>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</si>
  <si>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</si>
  <si>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</si>
  <si>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</si>
  <si>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</si>
  <si>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</si>
  <si>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</si>
  <si>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</si>
  <si>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</si>
  <si>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</si>
  <si>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</si>
  <si>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</si>
  <si>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</si>
  <si>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</si>
  <si>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</si>
  <si>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</si>
  <si>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</si>
  <si>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</si>
  <si>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</si>
  <si>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</si>
  <si>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</si>
  <si>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</si>
  <si>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CROSS -REFERENCE</t>
  </si>
  <si>
    <t>Description</t>
  </si>
  <si>
    <t>CAN/CIOSC 103-1</t>
  </si>
  <si>
    <t>PSP-PCTF V1.4</t>
  </si>
  <si>
    <t>Working Notes</t>
  </si>
  <si>
    <t>Assessment</t>
  </si>
  <si>
    <t>Conditions / Observations / Recommendations</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</si>
  <si>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</si>
  <si>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</si>
  <si>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</si>
  <si>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</si>
  <si>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</si>
  <si>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</si>
  <si>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</si>
  <si>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</si>
  <si>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</si>
  <si>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</si>
  <si>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</si>
  <si>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</si>
  <si>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</si>
  <si>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</si>
  <si>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</si>
  <si>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</si>
  <si>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</si>
  <si>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</si>
  <si>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</si>
  <si>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</si>
  <si>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</si>
  <si>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</si>
  <si>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</si>
  <si>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</si>
  <si>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</si>
  <si>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</si>
  <si>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</si>
  <si>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</si>
  <si>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</si>
  <si>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</si>
  <si>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</si>
  <si>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</si>
  <si>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</si>
  <si>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</si>
  <si>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</si>
  <si>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</si>
  <si>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</si>
  <si>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</si>
  <si>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</si>
  <si>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</si>
  <si>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</si>
  <si>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</si>
  <si>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</si>
  <si>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t>The entity under assessment MUST provide a list of the applicable identity management controls, standards, and guidelines that are in effect.</t>
  </si>
  <si>
    <t>IDDG.04</t>
  </si>
  <si>
    <t xml:space="preserve">The entity under assessment MUST demonstrate the equivalency of the applicable identity management controls, standards, and guidelines to those used by the assessor. </t>
  </si>
  <si>
    <t>IDDG.05</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</si>
  <si>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</si>
  <si>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</si>
  <si>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</si>
  <si>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The entity under assessment MUST have in place policies and procedures to detect the misuse of the identity information of a person.</t>
  </si>
  <si>
    <t>IDDG.07</t>
  </si>
  <si>
    <r>
      <t xml:space="preserve">IP1 </t>
    </r>
    <r>
      <rPr>
        <b/>
        <sz val="12"/>
        <color rgb="FF000000"/>
        <rFont val="Calibri"/>
        <family val="2"/>
        <scheme val="minor"/>
      </rPr>
      <t>AND</t>
    </r>
    <r>
      <rPr>
        <sz val="12"/>
        <color rgb="FF000000"/>
        <rFont val="Calibri"/>
        <family val="2"/>
        <scheme val="minor"/>
      </rPr>
      <t xml:space="preserve">
IO1</t>
    </r>
  </si>
  <si>
    <t>The entity under assessment SHOULD ensure that identity information validation of acceptable information providers who are persons, meets or exceeds the requirements applicable to the IP1 (for persons) qualifier in Identity Information Validation.</t>
  </si>
  <si>
    <t>IDDG.08</t>
  </si>
  <si>
    <r>
      <t xml:space="preserve">IP2 </t>
    </r>
    <r>
      <rPr>
        <b/>
        <sz val="12"/>
        <color rgb="FF000000"/>
        <rFont val="Calibri"/>
        <family val="2"/>
        <scheme val="minor"/>
      </rPr>
      <t>AND</t>
    </r>
    <r>
      <rPr>
        <sz val="12"/>
        <color rgb="FF000000"/>
        <rFont val="Calibri"/>
        <family val="2"/>
        <scheme val="minor"/>
      </rPr>
      <t xml:space="preserve">
IO2</t>
    </r>
  </si>
  <si>
    <t>The entity under assessment MUST ensure that identity information validation of acceptable information providers who are persons, meets or exceeds the requirements applicable to the IP2 (for persons) qualifier in Identity Information Validation.</t>
  </si>
  <si>
    <t>IDDG.09</t>
  </si>
  <si>
    <r>
      <t xml:space="preserve">IP3 </t>
    </r>
    <r>
      <rPr>
        <b/>
        <sz val="12"/>
        <color rgb="FF000000"/>
        <rFont val="Calibri"/>
        <family val="2"/>
        <scheme val="minor"/>
      </rPr>
      <t>AND</t>
    </r>
    <r>
      <rPr>
        <sz val="12"/>
        <color rgb="FF000000"/>
        <rFont val="Calibri"/>
        <family val="2"/>
        <scheme val="minor"/>
      </rPr>
      <t xml:space="preserve">
IO3</t>
    </r>
  </si>
  <si>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</si>
  <si>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</si>
  <si>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</si>
  <si>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</si>
  <si>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</si>
  <si>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sz val="12"/>
        <color theme="1"/>
        <rFont val="Calibri"/>
      </rPr>
      <t>Related Process(es)</t>
    </r>
    <r>
      <rPr>
        <sz val="12"/>
        <color theme="1"/>
        <rFont val="Calibri"/>
      </rPr>
      <t>:
    Identity Domain General</t>
    </r>
  </si>
  <si>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</si>
  <si>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</si>
  <si>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</si>
  <si>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</si>
  <si>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</si>
  <si>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t>8.2.01</t>
  </si>
  <si>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</si>
  <si>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</si>
  <si>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</si>
  <si>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8.2.02</t>
  </si>
  <si>
    <t>IDED.02</t>
  </si>
  <si>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</si>
  <si>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8.2.03</t>
  </si>
  <si>
    <t>IDED.03</t>
  </si>
  <si>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</si>
  <si>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8.2.04</t>
  </si>
  <si>
    <t>IDED.04</t>
  </si>
  <si>
    <t>For evidence of contextual identity, the entity under assessment MAY rely on a recognized independent accreditation of an authoritative source instead of conducting their own assessment.</t>
  </si>
  <si>
    <t>8.2.05</t>
  </si>
  <si>
    <t>IDED.05</t>
  </si>
  <si>
    <t>The entity under assessment MUST identify the acceptable information providers from which evidence of contextual or foundational identity will be accepted.</t>
  </si>
  <si>
    <r>
      <rPr>
        <b/>
        <sz val="12"/>
        <color theme="1"/>
        <rFont val="Calibri"/>
      </rPr>
      <t>Precursor Process(es):</t>
    </r>
    <r>
      <rPr>
        <sz val="12"/>
        <color theme="1"/>
        <rFont val="Calibri"/>
      </rPr>
      <t xml:space="preserve">
    Identity Evidence Determination</t>
    </r>
  </si>
  <si>
    <t>8.3.01</t>
  </si>
  <si>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</si>
  <si>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</si>
  <si>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</si>
  <si>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8.3.02</t>
  </si>
  <si>
    <t>IDEA.02</t>
  </si>
  <si>
    <t>The entity under assessment MUST NOT restrict what is provided as evidence of identity.</t>
  </si>
  <si>
    <t>8.3.03</t>
  </si>
  <si>
    <t>IDEA.03</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</si>
  <si>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</si>
  <si>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</si>
  <si>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8.3.04</t>
  </si>
  <si>
    <t>IDEA.04</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</si>
  <si>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</si>
  <si>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</si>
  <si>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8.3.05</t>
  </si>
  <si>
    <t>IDEA.05</t>
  </si>
  <si>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</si>
  <si>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8.3.06</t>
  </si>
  <si>
    <t>IDEA.06</t>
  </si>
  <si>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</si>
  <si>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8.3.07</t>
  </si>
  <si>
    <t>IDEA.07</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</si>
  <si>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</si>
  <si>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</si>
  <si>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sz val="12"/>
        <color theme="1"/>
        <rFont val="Calibri"/>
      </rPr>
      <t>Related Process(es)</t>
    </r>
    <r>
      <rPr>
        <sz val="12"/>
        <color theme="1"/>
        <rFont val="Calibri"/>
      </rPr>
      <t>:
    Identity Domain General
    Identity Evidence Acceptance</t>
    </r>
  </si>
  <si>
    <t>8.4.01</t>
  </si>
  <si>
    <t>IDIV.01</t>
  </si>
  <si>
    <t>The entity under assessment MAY accept assertions of identity information made by an entity about a Subject.</t>
  </si>
  <si>
    <t>8.4.02</t>
  </si>
  <si>
    <t>IDIV.02</t>
  </si>
  <si>
    <t>The entity under assessment SHOULD ensure that the evidence of identity has a defined validity period.</t>
  </si>
  <si>
    <t>8.4.03</t>
  </si>
  <si>
    <t>IDIV.03</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</si>
  <si>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</si>
  <si>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</si>
  <si>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8.4.04</t>
  </si>
  <si>
    <t>IDIV.04</t>
  </si>
  <si>
    <t>The entity under assessment MUST ensure that assertions of identity information made by an entity about a Subject acceptably match all instances of evidence of identity (foundational and/or contextual) provided by the Holder.</t>
  </si>
  <si>
    <t>8.4.05</t>
  </si>
  <si>
    <t>IDIV.05</t>
  </si>
  <si>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</si>
  <si>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8.4.06</t>
  </si>
  <si>
    <t>IDIV.06</t>
  </si>
  <si>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</si>
  <si>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sz val="12"/>
        <color theme="1"/>
        <rFont val="Calibri"/>
      </rPr>
      <t>Related Process(es)</t>
    </r>
    <r>
      <rPr>
        <sz val="12"/>
        <color theme="1"/>
        <rFont val="Calibri"/>
      </rPr>
      <t>:
    Identity Domain General
    Identity Evidence Acceptance
    Identity Information Validation</t>
    </r>
  </si>
  <si>
    <t>8.5.01</t>
  </si>
  <si>
    <t>IDRE.01</t>
  </si>
  <si>
    <t>The entity under assessment MUST ensure that the identity information provided uniquely resolves to only one entity within its program/service population.</t>
  </si>
  <si>
    <r>
      <rPr>
        <b/>
        <sz val="12"/>
        <color theme="1"/>
        <rFont val="Calibri"/>
      </rPr>
      <t>Precursor Process(es):</t>
    </r>
    <r>
      <rPr>
        <sz val="12"/>
        <color theme="1"/>
        <rFont val="Calibri"/>
      </rPr>
      <t xml:space="preserve">
    Identity Evidence Acceptance
    Identity Information Validation
    Identity Resolution</t>
    </r>
  </si>
  <si>
    <t>8.6.01</t>
  </si>
  <si>
    <t>IDES.01</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</si>
  <si>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</si>
  <si>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</si>
  <si>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8.6.02</t>
  </si>
  <si>
    <t>IDES.02</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</si>
  <si>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</si>
  <si>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</si>
  <si>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8.6.03</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</si>
  <si>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</si>
  <si>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</si>
  <si>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</si>
  <si>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8.6.04</t>
  </si>
  <si>
    <t>IDES.04</t>
  </si>
  <si>
    <t>PFID,OFID</t>
  </si>
  <si>
    <t>The entity under assessment MUST be a provincial or territorial vital statistics registrar, IRCC, a provincial or territorial business registrar, or Corporations Canada.</t>
  </si>
  <si>
    <t>8.6.05</t>
  </si>
  <si>
    <t>IDES.05</t>
  </si>
  <si>
    <t>The entity under assessment MUST ensure that the creation of the record of contextual identity is confirmed by and referenceable to a relevant event or activity.</t>
  </si>
  <si>
    <t>8.6.06</t>
  </si>
  <si>
    <t>IDES.06</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</si>
  <si>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</si>
  <si>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</si>
  <si>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8.6.07</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</si>
  <si>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</si>
  <si>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</si>
  <si>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</si>
  <si>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8.6.08</t>
  </si>
  <si>
    <t>IDES.08</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</si>
  <si>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</si>
  <si>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</si>
  <si>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8.6.09</t>
  </si>
  <si>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</si>
  <si>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</si>
  <si>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</si>
  <si>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8.6.10</t>
  </si>
  <si>
    <t>IDES.10</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</si>
  <si>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</si>
  <si>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</si>
  <si>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8.6.11</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</si>
  <si>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</si>
  <si>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</si>
  <si>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</si>
  <si>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t>8.7.01</t>
  </si>
  <si>
    <t>IDVE.01</t>
  </si>
  <si>
    <t>IP1</t>
  </si>
  <si>
    <t xml:space="preserve">There is no requirement that the entity under assessment confirm that the identity information of a person is under the control of the Subject. </t>
  </si>
  <si>
    <t>8.7.02</t>
  </si>
  <si>
    <t>IDVE.02</t>
  </si>
  <si>
    <t>IP2</t>
  </si>
  <si>
    <t>The entity under assessment SHOULD use appropriate methods to confirm that the identity information of a person is under the control of the Subject.</t>
  </si>
  <si>
    <t>8.7.03</t>
  </si>
  <si>
    <t>IDVE.03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</si>
  <si>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</si>
  <si>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8.8.01</t>
  </si>
  <si>
    <t>IDCO.01</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</si>
  <si>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</si>
  <si>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8.9.01</t>
  </si>
  <si>
    <t>IDMA.01</t>
  </si>
  <si>
    <t>The entity under assessment MUST ensure that records of identity are updated in a timely manner.</t>
  </si>
  <si>
    <t>8.9.02</t>
  </si>
  <si>
    <t>IDMA.02</t>
  </si>
  <si>
    <t>The entity under assessment SHOULD confirm with the foundational identity authority any changes to the identity information of a person for the following events:
  ● Name change 
  ● Gender change
  ● Death</t>
  </si>
  <si>
    <t>8.9.03</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</si>
  <si>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</si>
  <si>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</si>
  <si>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</si>
  <si>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8.9.04</t>
  </si>
  <si>
    <t>IDMA.04</t>
  </si>
  <si>
    <t>IP2,IP3</t>
  </si>
  <si>
    <t>The entity under assessment MUST confirm with the foundational identity authority any changes to the identity information of a person for the following events:
  ● Name change 
  ● Gender change
  ● Death</t>
  </si>
  <si>
    <t>8.9.05</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</si>
  <si>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</si>
  <si>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</si>
  <si>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</si>
  <si>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8.9.06</t>
  </si>
  <si>
    <t>IDMA.06</t>
  </si>
  <si>
    <t>The entity under assessment SHOULD ensure that the identity information is automatically updated from the authoritative record of identity at pre-established intervals.</t>
  </si>
  <si>
    <t>8.9.07</t>
  </si>
  <si>
    <t>IDMA.07</t>
  </si>
  <si>
    <t>The entity under assessment MUST ensure that the identity information is periodically updated from the authoritative record of identity.</t>
  </si>
  <si>
    <t>8.9.08</t>
  </si>
  <si>
    <t>IDMA.08</t>
  </si>
  <si>
    <t>The entity under assessment MUST ensure that they undertake a reassessment of the updated identity information and, where warranted, they MUST ensure that appropriate administrative action is subsequently taken.</t>
  </si>
  <si>
    <t>8.9.09</t>
  </si>
  <si>
    <t>IDMA.09</t>
  </si>
  <si>
    <t>The entity under assessment MUST record the initiating party of the identity record modification and the date of the modification of the identity record.</t>
  </si>
  <si>
    <r>
      <rPr>
        <b/>
        <sz val="12"/>
        <color theme="1"/>
        <rFont val="Calibri"/>
      </rPr>
      <t>Related Process(es)</t>
    </r>
    <r>
      <rPr>
        <sz val="12"/>
        <color theme="1"/>
        <rFont val="Calibri"/>
      </rPr>
      <t>:
    Identity Domain General
    Identity Verification</t>
    </r>
  </si>
  <si>
    <t>8.10.01</t>
  </si>
  <si>
    <t>IDLI.01</t>
  </si>
  <si>
    <t xml:space="preserve">The entity under assessment MUST ensure that the identity information of the identity records being linked is substantialy equivalent. </t>
  </si>
  <si>
    <t>8.10.02</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</si>
  <si>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</si>
  <si>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</si>
  <si>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8.10.03</t>
  </si>
  <si>
    <t>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</si>
  <si>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</si>
  <si>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8.10.04</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</si>
  <si>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</si>
  <si>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</si>
  <si>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8.10.05</t>
  </si>
  <si>
    <t>IDLI.05</t>
  </si>
  <si>
    <t>The entity under assessment MUST use confirmation methods that are independent of each other (the use of one method cannot compromise the use of another).</t>
  </si>
  <si>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</si>
  <si>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</si>
  <si>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</si>
  <si>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</si>
  <si>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</si>
  <si>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</si>
  <si>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</si>
  <si>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</si>
  <si>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</si>
  <si>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</si>
  <si>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</si>
  <si>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</si>
  <si>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</si>
  <si>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</si>
  <si>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</si>
  <si>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</si>
  <si>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</si>
  <si>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</si>
  <si>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Related Process(es)</t>
    </r>
    <r>
      <rPr>
        <sz val="12"/>
        <color theme="1"/>
        <rFont val="Calibri"/>
      </rPr>
      <t>:
    Relationship Domain General
    Identity Information Determination</t>
    </r>
  </si>
  <si>
    <t>8.11.01</t>
  </si>
  <si>
    <t>REID.01</t>
  </si>
  <si>
    <t xml:space="preserve">The entity under assessment MUST specify the relationship context of the program or service, specifically, the relationships of interest and their definitions within the context of the program or service. </t>
  </si>
  <si>
    <t>8.11.02</t>
  </si>
  <si>
    <t>REID.02</t>
  </si>
  <si>
    <t xml:space="preserve">R1,R2,R3 
</t>
  </si>
  <si>
    <t>The entity under assessment MUST specify the program or service identity context of the entities involved in the relationships (see Identity Information Determination).</t>
  </si>
  <si>
    <t>8.11.03</t>
  </si>
  <si>
    <t>REID.03</t>
  </si>
  <si>
    <t xml:space="preserve">The entity under assessment MUST define the identity information requirements of the entities involved in the relationships (i.e., the set of identity attributes) (see Identity Information Determination).  </t>
  </si>
  <si>
    <t>8.11.04</t>
  </si>
  <si>
    <t>REID.04</t>
  </si>
  <si>
    <t xml:space="preserve">R1,R2,R3 </t>
  </si>
  <si>
    <t xml:space="preserve">The entity under assessment MUST define the relationship information requirements (i.e., the set of relationship attributes) of the program or service. </t>
  </si>
  <si>
    <t>8.11.05</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</si>
  <si>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</si>
  <si>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</si>
  <si>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</si>
  <si>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</si>
  <si>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8.12.01</t>
  </si>
  <si>
    <t>REED.01</t>
  </si>
  <si>
    <t>The entity under assessment MUST determine the acceptable evidence of the relationship (whether physical or electronic) for its programs and services.</t>
  </si>
  <si>
    <t>8.12.02</t>
  </si>
  <si>
    <t>REED.02</t>
  </si>
  <si>
    <t>The entity under assessment MUST identify the acceptable information providers from which an assertion of the existence/ suspension/ reinstatement/ revocation of the relationship, within the context of the program/service, will be accepted.</t>
  </si>
  <si>
    <t>8.12.03</t>
  </si>
  <si>
    <t>REED.03</t>
  </si>
  <si>
    <t>The entity under assessment MUST identify the acceptable information providers from which identity attributes required by the relationship domain processes will be accepted.</t>
  </si>
  <si>
    <t>8.12.04</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</si>
  <si>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</si>
  <si>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</si>
  <si>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</si>
  <si>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</si>
  <si>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8.13.01</t>
  </si>
  <si>
    <t>REEA.01</t>
  </si>
  <si>
    <t xml:space="preserve">The entity under assessment MUST ensure that the entities presenting evidence are acceptable information providers as defined in Relationship Evidence Determination.  </t>
  </si>
  <si>
    <t>8.13.02</t>
  </si>
  <si>
    <t>REEA.02</t>
  </si>
  <si>
    <t>The entity under assessment MUST confirm that the evidence of the relationship conforms to the evidence defined in Relationship Evidence Determination</t>
  </si>
  <si>
    <t>8.13.03</t>
  </si>
  <si>
    <t>REEA.03</t>
  </si>
  <si>
    <t>The entity under assessment MUST NOT restrict what is provided as evidence of the relationship.</t>
  </si>
  <si>
    <t>8.13.04</t>
  </si>
  <si>
    <t>REEA.04</t>
  </si>
  <si>
    <t>The entity under assessment MUST ensure that the identity evidence presented meets or exceeds the requirements applicable to the IP1 (for persons) or IO1 (for organizations) qualifier(s) in Identity Evidence Acceptance.</t>
  </si>
  <si>
    <t>8.13.05</t>
  </si>
  <si>
    <t>REEA.05</t>
  </si>
  <si>
    <t>The entity under assessment MUST ensure that the identity evidence presented meets or exceeds the requirements applicable to the IP2 (for persons) or IO2 (for organizations) qualifier(s) in Identity Evidence Acceptance.</t>
  </si>
  <si>
    <t>8.13.06</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</si>
  <si>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</si>
  <si>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</si>
  <si>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</si>
  <si>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</si>
  <si>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</si>
  <si>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</si>
  <si>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</si>
  <si>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</si>
  <si>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</si>
  <si>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</si>
  <si>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</si>
  <si>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</si>
  <si>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</si>
  <si>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</si>
  <si>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</si>
  <si>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</si>
  <si>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</si>
  <si>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</si>
  <si>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</si>
  <si>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</si>
  <si>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</si>
  <si>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</si>
  <si>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</si>
  <si>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</si>
  <si>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</si>
  <si>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</si>
  <si>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</si>
  <si>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</si>
  <si>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</si>
  <si>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</si>
  <si>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</si>
  <si>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</si>
  <si>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</si>
  <si>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</si>
  <si>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</si>
  <si>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</si>
  <si>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</si>
  <si>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</si>
  <si>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</si>
  <si>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</si>
  <si>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</si>
  <si>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</si>
  <si>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</si>
  <si>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</si>
  <si>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</si>
  <si>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</si>
  <si>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</si>
  <si>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</si>
  <si>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</si>
  <si>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</si>
  <si>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</si>
  <si>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</si>
  <si>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</si>
  <si>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</si>
  <si>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</si>
  <si>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</si>
  <si>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</si>
  <si>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</si>
  <si>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</si>
  <si>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</si>
  <si>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</si>
  <si>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</si>
  <si>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</si>
  <si>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</si>
  <si>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</si>
  <si>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</si>
  <si>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</si>
  <si>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</si>
  <si>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</si>
  <si>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</si>
  <si>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</si>
  <si>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</si>
  <si>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</si>
  <si>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</si>
  <si>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The entity under assessment SHOULD inform the parties in the relationship of the change in relationship status.</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</si>
  <si>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</si>
  <si>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</si>
  <si>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</si>
  <si>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</si>
  <si>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</si>
  <si>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</si>
  <si>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</si>
  <si>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</si>
  <si>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</si>
  <si>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</si>
  <si>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</si>
  <si>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</si>
  <si>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</si>
  <si>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</si>
  <si>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</si>
  <si>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</si>
  <si>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</si>
  <si>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</si>
  <si>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</si>
  <si>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</si>
  <si>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</si>
  <si>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</si>
  <si>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</si>
  <si>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</si>
  <si>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</si>
  <si>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</si>
  <si>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</si>
  <si>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</si>
  <si>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</si>
  <si>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</si>
  <si>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</si>
  <si>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</si>
  <si>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</si>
  <si>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</si>
  <si>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</si>
  <si>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</si>
  <si>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</si>
  <si>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</si>
  <si>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</si>
  <si>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</si>
  <si>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</si>
  <si>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t>CRDG.01</t>
  </si>
  <si>
    <t>VL-BASE-5</t>
  </si>
  <si>
    <t>C1</t>
  </si>
  <si>
    <t>The entity under assessment SHOULD adhere to applicable credential management controls, standards, and guidelines, and SHOULD have an auditable process to demonstrate adherence.</t>
  </si>
  <si>
    <t>CRDG.02</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</si>
  <si>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</si>
  <si>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</si>
  <si>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</si>
  <si>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</si>
  <si>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</si>
  <si>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</si>
  <si>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</si>
  <si>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</si>
  <si>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VL-BASE-13</t>
  </si>
  <si>
    <t>The entity under assessment SHOULD monitor for indications of credential misuse or compromise.</t>
  </si>
  <si>
    <t>CRDG.06</t>
  </si>
  <si>
    <t>VL-BASE-14</t>
  </si>
  <si>
    <t>The entity under assessment MUST monitor for indications of credential misuse or compromise.</t>
  </si>
  <si>
    <t>CRDG.07</t>
  </si>
  <si>
    <t>VL-BASE-22</t>
  </si>
  <si>
    <t>C1,C2,C3</t>
  </si>
  <si>
    <t>The entity under assessment SHOULD notify the Holder of any changes to credential information (e.g., updating the expiry date).</t>
  </si>
  <si>
    <t>CRDG.08</t>
  </si>
  <si>
    <t>VL-BASE-1</t>
  </si>
  <si>
    <t xml:space="preserve">The entity under assessment SHOULD log and retain for a predefined period of time all credential events. </t>
  </si>
  <si>
    <t>CRDG.09</t>
  </si>
  <si>
    <t>VL-BASE-2</t>
  </si>
  <si>
    <t xml:space="preserve">The entity under assessment MUST log and retain for a predefined period of time all credential events. </t>
  </si>
  <si>
    <r>
      <rPr>
        <b/>
        <sz val="12"/>
        <color theme="1"/>
        <rFont val="Calibri"/>
      </rPr>
      <t>Related Process(es)</t>
    </r>
    <r>
      <rPr>
        <sz val="12"/>
        <color theme="1"/>
        <rFont val="Calibri"/>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</si>
  <si>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</si>
  <si>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</si>
  <si>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</si>
  <si>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</si>
  <si>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</si>
  <si>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</si>
  <si>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</si>
  <si>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</si>
  <si>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</si>
  <si>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</si>
  <si>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</si>
  <si>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</si>
  <si>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</si>
  <si>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</si>
  <si>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</si>
  <si>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</si>
  <si>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</si>
  <si>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VL-CDIS-6</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</si>
  <si>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</si>
  <si>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</si>
  <si>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</si>
  <si>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</si>
  <si>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VL-CRMA-6</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</si>
  <si>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</si>
  <si>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</si>
  <si>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</si>
  <si>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</si>
  <si>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</si>
  <si>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</si>
  <si>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</si>
  <si>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</si>
  <si>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</si>
  <si>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
  </si>
  <si>
    <r>
      <rPr>
        <b/>
        <sz val="12"/>
        <color theme="1"/>
        <rFont val="Calibri"/>
      </rPr>
      <t>Precursor Process(es):</t>
    </r>
    <r>
      <rPr>
        <sz val="12"/>
        <color theme="1"/>
        <rFont val="Calibri"/>
      </rPr>
      <t xml:space="preserve">
    Credential Authenticator Binding
    Credential Validation</t>
    </r>
  </si>
  <si>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</si>
  <si>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</si>
  <si>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</si>
  <si>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</si>
  <si>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</si>
  <si>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</si>
  <si>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t>CRMA.01</t>
  </si>
  <si>
    <t>The entity under assessment MUST ensure that the credential attributes of the credential are updated in a timely manner.</t>
  </si>
  <si>
    <t>CRMA.02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</si>
  <si>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</si>
  <si>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</si>
  <si>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</si>
  <si>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</si>
  <si>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r>
      <rPr>
        <b/>
        <sz val="12"/>
        <color theme="1"/>
        <rFont val="Calibri"/>
      </rPr>
      <t>Related Process(es)</t>
    </r>
    <r>
      <rPr>
        <sz val="12"/>
        <color theme="1"/>
        <rFont val="Calibri"/>
      </rPr>
      <t>:
    Credential Domain General
    Identity Verification</t>
    </r>
  </si>
  <si>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</si>
  <si>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</si>
  <si>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</si>
  <si>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</si>
  <si>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</si>
  <si>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</si>
  <si>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</si>
  <si>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</si>
  <si>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</si>
  <si>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</si>
  <si>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</si>
  <si>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</si>
  <si>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</si>
  <si>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</si>
  <si>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</si>
  <si>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</si>
  <si>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</si>
  <si>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</si>
  <si>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</si>
  <si>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</si>
  <si>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</si>
  <si>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</si>
  <si>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</si>
  <si>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</si>
  <si>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</si>
  <si>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</si>
  <si>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</si>
  <si>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</si>
  <si>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</si>
  <si>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VL-CRVY-4</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</si>
  <si>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</si>
  <si>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</si>
  <si>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</si>
  <si>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</si>
  <si>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</si>
  <si>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</si>
  <si>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</si>
  <si>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</si>
  <si>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</si>
  <si>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</si>
  <si>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</si>
  <si>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</si>
  <si>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</si>
  <si>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</si>
  <si>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</si>
  <si>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</si>
  <si>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</si>
  <si>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</si>
  <si>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</si>
  <si>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</si>
  <si>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</si>
  <si>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</si>
  <si>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</si>
  <si>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</si>
  <si>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</si>
  <si>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</si>
  <si>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</si>
  <si>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</si>
  <si>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</si>
  <si>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</si>
  <si>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</si>
  <si>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</si>
  <si>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</si>
  <si>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</si>
  <si>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</si>
  <si>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</si>
  <si>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</si>
  <si>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</si>
  <si>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sz val="12"/>
        <color theme="1"/>
        <rFont val="Calibri"/>
      </rPr>
      <t>Related Process(es)</t>
    </r>
    <r>
      <rPr>
        <sz val="12"/>
        <color theme="1"/>
        <rFont val="Calibri"/>
      </rPr>
      <t>:
    Consent Domain General</t>
    </r>
  </si>
  <si>
    <t>CONF.01</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</si>
  <si>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</si>
  <si>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</si>
  <si>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</si>
  <si>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</si>
  <si>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</si>
  <si>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</si>
  <si>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</si>
  <si>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</si>
  <si>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</si>
  <si>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</si>
  <si>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</si>
  <si>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</si>
  <si>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</si>
  <si>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</si>
  <si>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</si>
  <si>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</si>
  <si>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The entity under assessment MUST present the consent notice statement to the person providing the consent in a manner that is clear and user friendly.</t>
  </si>
  <si>
    <t>CONP.02</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</si>
  <si>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</si>
  <si>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</si>
  <si>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sz val="12"/>
        <color theme="1"/>
        <rFont val="Calibri"/>
      </rPr>
      <t>Precursor Process(es):</t>
    </r>
    <r>
      <rPr>
        <sz val="12"/>
        <color theme="1"/>
        <rFont val="Calibri"/>
      </rPr>
      <t xml:space="preserve">
    Consent Notice Presentation</t>
    </r>
  </si>
  <si>
    <t>CORQ.01</t>
  </si>
  <si>
    <t>NC-CONS-2</t>
  </si>
  <si>
    <t>The entity under assessment MUST ensure the person providing the consent is the Subject of the personal information based on the requirements in Identity Verification.</t>
  </si>
  <si>
    <t>CORQ.02</t>
  </si>
  <si>
    <t>NC-CONS-3</t>
  </si>
  <si>
    <t>The entity under assessment MUST ensure that the level of identity verification is sufficient for the sensitivity of personal data to be provided.</t>
  </si>
  <si>
    <t>CORQ.03</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</si>
  <si>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</si>
  <si>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</si>
  <si>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</si>
  <si>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</si>
  <si>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</si>
  <si>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</si>
  <si>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</si>
  <si>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</si>
  <si>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</si>
  <si>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NC-CONS-5</t>
  </si>
  <si>
    <t>The entity under assessment MUST ensure that the consent is specific, informed, and unambiguous.</t>
  </si>
  <si>
    <t>CORQ.07</t>
  </si>
  <si>
    <t>NC-CONS-7</t>
  </si>
  <si>
    <t>The entity under assessment MUST have processes in place that enable it to easily demonstrate that a Subject has consented to the collection, use, and/or disclosure of their personal information.</t>
  </si>
  <si>
    <r>
      <rPr>
        <b/>
        <sz val="12"/>
        <color theme="1"/>
        <rFont val="Calibri"/>
      </rPr>
      <t>Precursor Process(es):</t>
    </r>
    <r>
      <rPr>
        <sz val="12"/>
        <color theme="1"/>
        <rFont val="Calibri"/>
      </rPr>
      <t xml:space="preserve">
    Consent Request</t>
    </r>
  </si>
  <si>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</si>
  <si>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</si>
  <si>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</si>
  <si>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</si>
  <si>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</si>
  <si>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</si>
  <si>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</si>
  <si>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</si>
  <si>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</si>
  <si>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</si>
  <si>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</si>
  <si>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</si>
  <si>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sz val="12"/>
        <color theme="1"/>
        <rFont val="Calibri"/>
      </rPr>
      <t>Precursor Process(es):</t>
    </r>
    <r>
      <rPr>
        <sz val="12"/>
        <color theme="1"/>
        <rFont val="Calibri"/>
      </rPr>
      <t xml:space="preserve">
    Consent Registration</t>
    </r>
  </si>
  <si>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</si>
  <si>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</si>
  <si>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</si>
  <si>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</si>
  <si>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</si>
  <si>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</si>
  <si>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</si>
  <si>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</si>
  <si>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</si>
  <si>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</si>
  <si>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</si>
  <si>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</si>
  <si>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</si>
  <si>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</si>
  <si>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</si>
  <si>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</si>
  <si>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</si>
  <si>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</si>
  <si>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</si>
  <si>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</si>
  <si>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</si>
  <si>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</si>
  <si>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</si>
  <si>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</si>
  <si>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</si>
  <si>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</si>
  <si>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</si>
  <si>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</si>
  <si>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</si>
  <si>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t>SIDG.01</t>
  </si>
  <si>
    <t>No conformance criteria exist.</t>
  </si>
  <si>
    <r>
      <rPr>
        <b/>
        <sz val="12"/>
        <color theme="1"/>
        <rFont val="Calibri"/>
      </rPr>
      <t>Related Process(es)</t>
    </r>
    <r>
      <rPr>
        <sz val="12"/>
        <color theme="1"/>
        <rFont val="Calibri"/>
      </rPr>
      <t>:
    Signature Domain General</t>
    </r>
  </si>
  <si>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</si>
  <si>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</si>
  <si>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</si>
  <si>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</si>
  <si>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</si>
  <si>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</si>
  <si>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</si>
  <si>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</si>
  <si>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</si>
  <si>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</si>
  <si>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</si>
  <si>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</si>
  <si>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</si>
  <si>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</si>
  <si>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</si>
  <si>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</si>
  <si>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</si>
  <si>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</si>
  <si>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</si>
  <si>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</si>
  <si>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</si>
  <si>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</si>
  <si>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</si>
  <si>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</si>
  <si>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</si>
  <si>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</si>
  <si>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</si>
  <si>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</si>
  <si>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</si>
  <si>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</si>
  <si>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</si>
  <si>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</si>
  <si>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</si>
  <si>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</si>
  <si>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</si>
  <si>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</si>
  <si>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</si>
  <si>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</si>
  <si>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</si>
  <si>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</si>
  <si>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</si>
  <si>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</si>
  <si>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</si>
  <si>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</si>
  <si>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</si>
  <si>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</si>
  <si>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</si>
  <si>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</si>
  <si>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</si>
  <si>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</si>
  <si>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</si>
  <si>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</si>
  <si>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Origin</t>
  </si>
  <si>
    <t>Issue/Concern/Comment</t>
  </si>
  <si>
    <t>Disposition</t>
  </si>
  <si>
    <t>Status</t>
  </si>
  <si>
    <t>ISSU.01</t>
  </si>
  <si>
    <t>TBS</t>
  </si>
  <si>
    <t>The workbook tabs: CAN, FINTRAC, US, UK, AUS, EU 1502, FATF, and PD Translation are work-in-progress or experimental.</t>
  </si>
  <si>
    <t>This content is considered as-is without warrany, Use, revise,  as appropriate and at your own risk.</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</si>
  <si>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</si>
  <si>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</si>
  <si>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</si>
  <si>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</si>
  <si>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</si>
  <si>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</si>
  <si>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</si>
  <si>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</si>
  <si>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</si>
  <si>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</si>
  <si>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</si>
  <si>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</si>
  <si>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</si>
  <si>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</si>
  <si>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</si>
  <si>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</si>
  <si>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</si>
  <si>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</si>
  <si>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</si>
  <si>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</si>
  <si>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</si>
  <si>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</si>
  <si>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</si>
  <si>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</si>
  <si>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</si>
  <si>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</si>
  <si>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</si>
  <si>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</si>
  <si>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</si>
  <si>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</si>
  <si>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</si>
  <si>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</si>
  <si>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</si>
  <si>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</si>
  <si>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as to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</si>
  <si>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</si>
  <si>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</si>
  <si>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</si>
  <si>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</si>
  <si>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</si>
  <si>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</si>
  <si>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</si>
  <si>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</si>
  <si>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</si>
  <si>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</si>
  <si>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</si>
  <si>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</si>
  <si>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</si>
  <si>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</si>
  <si>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</si>
  <si>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</si>
  <si>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</si>
  <si>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</si>
  <si>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</si>
  <si>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</si>
  <si>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</si>
  <si>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</si>
  <si>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</si>
  <si>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</si>
  <si>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</si>
  <si>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</si>
  <si>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</si>
  <si>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</si>
  <si>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</si>
  <si>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</si>
  <si>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</si>
  <si>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</si>
  <si>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</si>
  <si>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</si>
  <si>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</si>
  <si>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</si>
  <si>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</si>
  <si>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</si>
  <si>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</si>
  <si>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</si>
  <si>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</si>
  <si>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</si>
  <si>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</si>
  <si>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</si>
  <si>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</si>
  <si>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</si>
  <si>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</si>
  <si>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</si>
  <si>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</si>
  <si>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</si>
  <si>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</si>
  <si>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</si>
  <si>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</si>
  <si>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</si>
  <si>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</si>
  <si>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</si>
  <si>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</si>
  <si>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</si>
  <si>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</si>
  <si>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</si>
  <si>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</si>
  <si>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</si>
  <si>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</si>
  <si>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</si>
  <si>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</si>
  <si>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</si>
  <si>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</si>
  <si>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</si>
  <si>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</si>
  <si>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</si>
  <si>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</si>
  <si>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</si>
  <si>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</si>
  <si>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</si>
  <si>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</si>
  <si>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</si>
  <si>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</si>
  <si>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</si>
  <si>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</si>
  <si>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</si>
  <si>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</si>
  <si>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</si>
  <si>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</si>
  <si>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</si>
  <si>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</si>
  <si>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</si>
  <si>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</si>
  <si>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</si>
  <si>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</si>
  <si>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</si>
  <si>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</si>
  <si>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</si>
  <si>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</si>
  <si>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</si>
  <si>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</si>
  <si>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</si>
  <si>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</si>
  <si>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</si>
  <si>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</si>
  <si>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</si>
  <si>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</si>
  <si>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</si>
  <si>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</si>
  <si>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</si>
  <si>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</si>
  <si>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</si>
  <si>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</si>
  <si>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</si>
  <si>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</si>
  <si>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</si>
  <si>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</si>
  <si>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</si>
  <si>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</si>
  <si>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</si>
  <si>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</si>
  <si>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</si>
  <si>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</si>
  <si>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</si>
  <si>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</si>
  <si>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</si>
  <si>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</si>
  <si>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</si>
  <si>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</si>
  <si>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</si>
  <si>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</si>
  <si>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</si>
  <si>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</si>
  <si>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</si>
  <si>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</si>
  <si>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</si>
  <si>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</si>
  <si>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</si>
  <si>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</si>
  <si>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</si>
  <si>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</si>
  <si>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</si>
  <si>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</si>
  <si>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</si>
  <si>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</si>
  <si>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</si>
  <si>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</si>
  <si>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</si>
  <si>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</si>
  <si>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</si>
  <si>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</si>
  <si>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</si>
  <si>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</si>
  <si>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</si>
  <si>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</si>
  <si>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</si>
  <si>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</si>
  <si>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</si>
  <si>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</si>
  <si>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</si>
  <si>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</si>
  <si>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</si>
  <si>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</si>
  <si>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</si>
  <si>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</si>
  <si>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</si>
  <si>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</si>
  <si>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</si>
  <si>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</si>
  <si>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</si>
  <si>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</si>
  <si>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</si>
  <si>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</si>
  <si>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</si>
  <si>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</si>
  <si>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</si>
  <si>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</si>
  <si>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</si>
  <si>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</si>
  <si>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</si>
  <si>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</si>
  <si>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</si>
  <si>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</si>
  <si>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</si>
  <si>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</si>
  <si>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</si>
  <si>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</si>
  <si>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</si>
  <si>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</si>
  <si>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</si>
  <si>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</si>
  <si>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</si>
  <si>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</si>
  <si>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</si>
  <si>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</si>
  <si>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</si>
  <si>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</si>
  <si>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</si>
  <si>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</si>
  <si>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</si>
  <si>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</si>
  <si>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</si>
  <si>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</si>
  <si>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</si>
  <si>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</si>
  <si>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</si>
  <si>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</si>
  <si>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</si>
  <si>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</si>
  <si>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</si>
  <si>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</si>
  <si>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</si>
  <si>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</si>
  <si>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</si>
  <si>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</si>
  <si>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</si>
  <si>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</si>
  <si>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</si>
  <si>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</si>
  <si>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</si>
  <si>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</si>
  <si>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</si>
  <si>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</si>
  <si>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</si>
  <si>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</si>
  <si>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</si>
  <si>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</si>
  <si>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</si>
  <si>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</si>
  <si>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</si>
  <si>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</si>
  <si>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</si>
  <si>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</si>
  <si>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</si>
  <si>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</si>
  <si>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</si>
  <si>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</si>
  <si>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</si>
  <si>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</si>
  <si>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</si>
  <si>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</si>
  <si>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</si>
  <si>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</si>
  <si>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</si>
  <si>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</si>
  <si>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</si>
  <si>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</si>
  <si>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</si>
  <si>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</si>
  <si>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</si>
  <si>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</si>
  <si>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</si>
  <si>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</si>
  <si>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</si>
  <si>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</si>
  <si>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</si>
  <si>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</si>
  <si>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</si>
  <si>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</si>
  <si>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</si>
  <si>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</si>
  <si>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</si>
  <si>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</si>
  <si>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</si>
  <si>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</si>
  <si>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</si>
  <si>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</si>
  <si>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</si>
  <si>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</si>
  <si>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</si>
  <si>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</si>
  <si>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</si>
  <si>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</si>
  <si>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</si>
  <si>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</si>
  <si>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</si>
  <si>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</si>
  <si>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</si>
  <si>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</si>
  <si>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</si>
  <si>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</si>
  <si>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</si>
  <si>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</si>
  <si>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</si>
  <si>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</si>
  <si>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</si>
  <si>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</si>
  <si>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</si>
  <si>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</si>
  <si>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</si>
  <si>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</si>
  <si>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</si>
  <si>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</si>
  <si>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</si>
  <si>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</si>
  <si>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</si>
  <si>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</si>
  <si>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</si>
  <si>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</si>
  <si>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</si>
  <si>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</si>
  <si>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</si>
  <si>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</si>
  <si>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</si>
  <si>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</si>
  <si>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</si>
  <si>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</si>
  <si>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</si>
  <si>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</si>
  <si>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</si>
  <si>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</si>
  <si>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</si>
  <si>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</si>
  <si>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</si>
  <si>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</si>
  <si>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</si>
  <si>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</si>
  <si>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</si>
  <si>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</si>
  <si>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</si>
  <si>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</si>
  <si>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</si>
  <si>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</si>
  <si>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</si>
  <si>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</si>
  <si>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</si>
  <si>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</si>
  <si>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</si>
  <si>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</si>
  <si>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</si>
  <si>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</si>
  <si>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</si>
  <si>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</si>
  <si>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</si>
  <si>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</si>
  <si>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</si>
  <si>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</si>
  <si>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</si>
  <si>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</si>
  <si>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</si>
  <si>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</si>
  <si>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</si>
  <si>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</si>
  <si>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</si>
  <si>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</si>
  <si>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</si>
  <si>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</si>
  <si>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</si>
  <si>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</si>
  <si>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</si>
  <si>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</si>
  <si>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</si>
  <si>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</si>
  <si>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</si>
  <si>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</si>
  <si>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</si>
  <si>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</si>
  <si>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</si>
  <si>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</si>
  <si>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</si>
  <si>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</si>
  <si>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</si>
  <si>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</si>
  <si>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</si>
  <si>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</si>
  <si>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</si>
  <si>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</si>
  <si>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</si>
  <si>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</si>
  <si>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</si>
  <si>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</si>
  <si>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</si>
  <si>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</si>
  <si>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</si>
  <si>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</si>
  <si>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</si>
  <si>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</si>
  <si>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</si>
  <si>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</si>
  <si>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</si>
  <si>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</si>
  <si>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</si>
  <si>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</si>
  <si>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</si>
  <si>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</si>
  <si>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</si>
  <si>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</si>
  <si>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</si>
  <si>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</si>
  <si>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</si>
  <si>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</si>
  <si>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</si>
  <si>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</si>
  <si>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</si>
  <si>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</si>
  <si>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</si>
  <si>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</si>
  <si>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</si>
  <si>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</si>
  <si>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</si>
  <si>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</si>
  <si>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</si>
  <si>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</si>
  <si>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</si>
  <si>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</si>
  <si>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</si>
  <si>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</si>
  <si>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</si>
  <si>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</si>
  <si>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</si>
  <si>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</si>
  <si>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</si>
  <si>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</si>
  <si>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</si>
  <si>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</si>
  <si>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</si>
  <si>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</si>
  <si>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</si>
  <si>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</si>
  <si>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</si>
  <si>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</si>
  <si>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</si>
  <si>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</si>
  <si>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</si>
  <si>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</si>
  <si>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</si>
  <si>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</si>
  <si>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</si>
  <si>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</si>
  <si>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</si>
  <si>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</si>
  <si>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</si>
  <si>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</si>
  <si>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</si>
  <si>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</si>
  <si>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</si>
  <si>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</si>
  <si>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</si>
  <si>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</si>
  <si>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</si>
  <si>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</si>
  <si>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</si>
  <si>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</si>
  <si>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</si>
  <si>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Issuing Organization</t>
  </si>
  <si>
    <t>Link (Unofficial copies may have been saved to Google Drive)</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</si>
  <si>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</si>
  <si>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</si>
  <si>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</si>
  <si>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</si>
  <si>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</si>
  <si>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</si>
  <si>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</si>
  <si>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</si>
  <si>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</si>
  <si>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</si>
  <si>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</si>
  <si>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</si>
  <si>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</si>
  <si>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</si>
  <si>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</si>
  <si>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</si>
  <si>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</si>
  <si>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</si>
  <si>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DIACC</t>
  </si>
  <si>
    <t>DIACC Pan-Canadian Trust Framework</t>
  </si>
  <si>
    <t>https://diacc.ca/trust-framework/</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</si>
  <si>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</si>
  <si>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</si>
  <si>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</si>
  <si>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</si>
  <si>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</si>
  <si>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</si>
  <si>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</si>
  <si>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</si>
  <si>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</si>
  <si>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</si>
  <si>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</si>
  <si>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</si>
  <si>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</si>
  <si>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</si>
  <si>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</si>
  <si>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</si>
  <si>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</si>
  <si>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</si>
  <si>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</si>
  <si>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</si>
  <si>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</si>
  <si>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</si>
  <si>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</si>
  <si>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</si>
  <si>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</si>
  <si>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</si>
  <si>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</si>
  <si>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</si>
  <si>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</si>
  <si>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</si>
  <si>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</si>
  <si>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</si>
  <si>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</si>
  <si>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</si>
  <si>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</si>
  <si>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</si>
  <si>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</si>
  <si>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</si>
  <si>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</si>
  <si>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</si>
  <si>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</si>
  <si>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</si>
  <si>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</si>
  <si>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</si>
  <si>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8.14.01</t>
  </si>
  <si>
    <t>8.14.02</t>
  </si>
  <si>
    <t>8.14.03</t>
  </si>
  <si>
    <t>8.14.04</t>
  </si>
  <si>
    <t>8.14.05</t>
  </si>
  <si>
    <t>8.15.01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</si>
</sst>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2"/>
      <color rgb="FF0000FF"/>
      <name val="Calibri"/>
      <family val="2"/>
      <scheme val="minor"/>
    </font>
    <font>
      <u/>
      <sz val="10"/>
      <color theme="10"/>
      <name val="Arial"/>
    </font>
    <font>
      <u/>
      <sz val="12"/>
      <color theme="10"/>
      <name val="Calibri"/>
      <family val="2"/>
      <scheme val="minor"/>
    </font>
    <font>
      <b/>
      <u/>
      <sz val="14"/>
      <color theme="10"/>
      <name val="Arial"/>
    </font>
    <font>
      <b/>
      <sz val="14"/>
      <name val="Arial"/>
    </font>
  </fonts>
  <fills count="21">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0"/>
        <bgColor rgb="FF00FF00"/>
      </patternFill>
    </fill>
    <fill>
      <patternFill patternType="solid">
        <fgColor theme="0"/>
        <bgColor rgb="FFFFFF00"/>
      </patternFill>
    </fill>
    <fill>
      <patternFill patternType="solid">
        <fgColor rgb="FFFFFFFF"/>
        <bgColor indexed="64"/>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9" fillId="0" borderId="0" applyNumberFormat="0" applyFill="0" applyBorder="0" applyAlignment="0" applyProtection="0"/>
  </cellStyleXfs>
  <cellXfs count="377">
    <xf numFmtId="0" fontId="0" fillId="0" borderId="0" xfId="0"/>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Alignment="1">
      <alignment wrapText="1"/>
    </xf>
    <xf numFmtId="0" fontId="11" fillId="0" borderId="0" xfId="0" applyFont="1" applyAlignment="1">
      <alignment wrapText="1"/>
    </xf>
    <xf numFmtId="0" fontId="7" fillId="0" borderId="0" xfId="0" applyFont="1" applyAlignment="1">
      <alignment horizontal="left" vertical="top" wrapText="1"/>
    </xf>
    <xf numFmtId="0" fontId="12" fillId="0" borderId="0" xfId="0" applyFont="1" applyAlignment="1">
      <alignment wrapText="1"/>
    </xf>
    <xf numFmtId="0" fontId="12" fillId="0" borderId="6" xfId="0" applyFont="1" applyBorder="1" applyAlignment="1">
      <alignment vertical="top" wrapText="1"/>
    </xf>
    <xf numFmtId="0" fontId="12" fillId="0" borderId="0" xfId="0" applyFont="1" applyAlignment="1">
      <alignment vertical="top" wrapText="1"/>
    </xf>
    <xf numFmtId="0" fontId="13" fillId="0" borderId="0" xfId="0" applyFont="1"/>
    <xf numFmtId="0" fontId="14" fillId="0" borderId="0" xfId="0" applyFont="1"/>
    <xf numFmtId="0" fontId="6" fillId="5" borderId="6" xfId="0" applyFont="1" applyFill="1" applyBorder="1" applyAlignment="1">
      <alignment vertical="top"/>
    </xf>
    <xf numFmtId="0" fontId="3" fillId="0" borderId="6" xfId="0" applyFont="1" applyBorder="1" applyAlignment="1">
      <alignment vertical="top"/>
    </xf>
    <xf numFmtId="0" fontId="12" fillId="5" borderId="6" xfId="0" applyFont="1" applyFill="1" applyBorder="1" applyAlignment="1">
      <alignment vertical="top" wrapText="1"/>
    </xf>
    <xf numFmtId="0" fontId="3" fillId="0" borderId="6" xfId="0" applyFont="1" applyBorder="1" applyAlignment="1">
      <alignment vertical="top" wrapText="1"/>
    </xf>
    <xf numFmtId="0" fontId="12" fillId="0" borderId="6" xfId="0" applyFont="1" applyBorder="1" applyAlignment="1">
      <alignment wrapText="1"/>
    </xf>
    <xf numFmtId="0" fontId="12" fillId="0" borderId="0" xfId="0" applyFont="1" applyAlignment="1">
      <alignment horizontal="left" wrapText="1"/>
    </xf>
    <xf numFmtId="0" fontId="3" fillId="0" borderId="0" xfId="0" applyFont="1" applyAlignment="1">
      <alignment vertical="top" wrapText="1"/>
    </xf>
    <xf numFmtId="0" fontId="12" fillId="0" borderId="8" xfId="0" applyFont="1" applyBorder="1" applyAlignment="1">
      <alignment vertical="top" wrapText="1"/>
    </xf>
    <xf numFmtId="0" fontId="10" fillId="0" borderId="6" xfId="0" applyFont="1" applyBorder="1" applyAlignment="1">
      <alignment horizontal="left" vertical="top" wrapText="1"/>
    </xf>
    <xf numFmtId="0" fontId="10" fillId="0" borderId="6" xfId="0" applyFont="1" applyBorder="1" applyAlignment="1">
      <alignment vertical="top" wrapText="1"/>
    </xf>
    <xf numFmtId="0" fontId="10" fillId="3" borderId="6" xfId="0" applyFont="1" applyFill="1" applyBorder="1" applyAlignment="1">
      <alignment horizontal="left" vertical="top" wrapText="1"/>
    </xf>
    <xf numFmtId="0" fontId="10" fillId="0" borderId="6" xfId="0" applyFont="1" applyBorder="1" applyAlignment="1">
      <alignment horizontal="left" wrapText="1"/>
    </xf>
    <xf numFmtId="0" fontId="15" fillId="0" borderId="6" xfId="0" applyFont="1" applyBorder="1" applyAlignment="1">
      <alignment horizontal="left" vertical="top" wrapText="1"/>
    </xf>
    <xf numFmtId="0" fontId="12" fillId="0" borderId="6" xfId="0" applyFont="1" applyBorder="1" applyAlignment="1">
      <alignment horizontal="left" wrapText="1"/>
    </xf>
    <xf numFmtId="0" fontId="12" fillId="0" borderId="6" xfId="0" applyFont="1" applyBorder="1" applyAlignment="1">
      <alignment horizontal="left" vertical="top" wrapText="1"/>
    </xf>
    <xf numFmtId="0" fontId="10" fillId="3" borderId="9" xfId="0" applyFont="1" applyFill="1" applyBorder="1" applyAlignment="1">
      <alignment horizontal="left" vertical="top" wrapText="1"/>
    </xf>
    <xf numFmtId="0" fontId="5" fillId="0" borderId="6" xfId="0" applyFont="1" applyBorder="1" applyAlignment="1">
      <alignment vertical="top" wrapText="1"/>
    </xf>
    <xf numFmtId="0" fontId="5" fillId="0" borderId="6" xfId="0" applyFont="1" applyBorder="1"/>
    <xf numFmtId="0" fontId="17" fillId="0" borderId="0" xfId="0" applyFont="1" applyAlignment="1">
      <alignment horizontal="right" vertical="top"/>
    </xf>
    <xf numFmtId="0" fontId="17" fillId="0" borderId="0" xfId="0" applyFont="1" applyAlignment="1">
      <alignment horizontal="right" vertical="top" wrapText="1"/>
    </xf>
    <xf numFmtId="0" fontId="5" fillId="0" borderId="0" xfId="0" applyFont="1" applyAlignment="1">
      <alignment vertical="top" wrapText="1"/>
    </xf>
    <xf numFmtId="0" fontId="16" fillId="0" borderId="6" xfId="0" applyFont="1" applyBorder="1" applyAlignment="1">
      <alignment horizontal="right" vertical="top"/>
    </xf>
    <xf numFmtId="0" fontId="10" fillId="0" borderId="6" xfId="0" applyFont="1" applyBorder="1" applyAlignment="1">
      <alignment horizontal="right"/>
    </xf>
    <xf numFmtId="0" fontId="16" fillId="0" borderId="6" xfId="0" applyFont="1" applyBorder="1" applyAlignment="1">
      <alignment horizontal="right"/>
    </xf>
    <xf numFmtId="0" fontId="18" fillId="0" borderId="6" xfId="0" applyFont="1" applyBorder="1" applyAlignment="1">
      <alignment horizontal="right" vertical="top"/>
    </xf>
    <xf numFmtId="0" fontId="19" fillId="0" borderId="5" xfId="0" applyFont="1" applyBorder="1" applyAlignment="1">
      <alignment vertical="top"/>
    </xf>
    <xf numFmtId="0" fontId="11" fillId="0" borderId="0" xfId="0" applyFont="1"/>
    <xf numFmtId="0" fontId="11" fillId="0" borderId="8" xfId="0" applyFont="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wrapText="1"/>
    </xf>
    <xf numFmtId="0" fontId="11" fillId="0" borderId="8" xfId="0" applyFont="1" applyBorder="1" applyAlignment="1">
      <alignment wrapText="1"/>
    </xf>
    <xf numFmtId="0" fontId="12" fillId="0" borderId="5" xfId="0" applyFont="1" applyBorder="1" applyAlignment="1">
      <alignment horizontal="left" vertical="top" wrapText="1"/>
    </xf>
    <xf numFmtId="0" fontId="12" fillId="0" borderId="5" xfId="0" applyFont="1" applyBorder="1" applyAlignment="1">
      <alignment horizontal="right" vertical="top" wrapText="1"/>
    </xf>
    <xf numFmtId="0" fontId="12" fillId="0" borderId="2" xfId="0" applyFont="1" applyBorder="1" applyAlignment="1">
      <alignment horizontal="left" vertical="top" wrapText="1"/>
    </xf>
    <xf numFmtId="0" fontId="12" fillId="0" borderId="6" xfId="0" applyFont="1" applyBorder="1"/>
    <xf numFmtId="0" fontId="12" fillId="0" borderId="8" xfId="0" applyFont="1" applyBorder="1"/>
    <xf numFmtId="0" fontId="8" fillId="0" borderId="0" xfId="0" applyFont="1" applyAlignment="1">
      <alignment wrapText="1"/>
    </xf>
    <xf numFmtId="0" fontId="10" fillId="0" borderId="0" xfId="0" applyFont="1" applyAlignment="1">
      <alignment horizontal="right" wrapText="1"/>
    </xf>
    <xf numFmtId="0" fontId="10" fillId="0" borderId="6" xfId="0" applyFont="1" applyBorder="1" applyAlignment="1">
      <alignment horizontal="right" vertical="top" wrapText="1"/>
    </xf>
    <xf numFmtId="0" fontId="10" fillId="0" borderId="6" xfId="0" applyFont="1" applyBorder="1" applyAlignment="1">
      <alignment wrapText="1"/>
    </xf>
    <xf numFmtId="0" fontId="7" fillId="0" borderId="6" xfId="0" applyFont="1" applyBorder="1" applyAlignment="1">
      <alignment vertical="top" wrapText="1"/>
    </xf>
    <xf numFmtId="0" fontId="7" fillId="5" borderId="6" xfId="0" applyFont="1" applyFill="1" applyBorder="1" applyAlignment="1">
      <alignment vertical="top" wrapText="1"/>
    </xf>
    <xf numFmtId="0" fontId="20" fillId="0" borderId="6" xfId="0" applyFont="1" applyBorder="1" applyAlignment="1">
      <alignment vertical="top" wrapText="1"/>
    </xf>
    <xf numFmtId="0" fontId="10" fillId="3" borderId="6" xfId="0" applyFont="1" applyFill="1" applyBorder="1" applyAlignment="1">
      <alignment horizontal="right" vertical="top" wrapText="1"/>
    </xf>
    <xf numFmtId="0" fontId="7" fillId="5" borderId="6" xfId="0" applyFont="1" applyFill="1" applyBorder="1" applyAlignment="1">
      <alignment horizontal="right" vertical="top" wrapText="1"/>
    </xf>
    <xf numFmtId="0" fontId="7" fillId="5" borderId="6" xfId="0" applyFont="1" applyFill="1" applyBorder="1" applyAlignment="1">
      <alignment wrapText="1"/>
    </xf>
    <xf numFmtId="0" fontId="20" fillId="0" borderId="6" xfId="0" applyFont="1" applyBorder="1" applyAlignment="1">
      <alignment vertical="top"/>
    </xf>
    <xf numFmtId="0" fontId="12" fillId="5" borderId="6" xfId="0" applyFont="1" applyFill="1" applyBorder="1" applyAlignment="1">
      <alignment wrapText="1"/>
    </xf>
    <xf numFmtId="0" fontId="13" fillId="0" borderId="6" xfId="0" applyFont="1" applyBorder="1" applyAlignment="1">
      <alignment wrapText="1"/>
    </xf>
    <xf numFmtId="0" fontId="7" fillId="0" borderId="6" xfId="0" applyFont="1" applyBorder="1" applyAlignment="1">
      <alignment wrapText="1"/>
    </xf>
    <xf numFmtId="0" fontId="20" fillId="5" borderId="6" xfId="0" applyFont="1" applyFill="1" applyBorder="1" applyAlignment="1">
      <alignment vertical="top" wrapText="1"/>
    </xf>
    <xf numFmtId="0" fontId="16" fillId="0" borderId="6" xfId="0" applyFont="1" applyBorder="1" applyAlignment="1">
      <alignment horizontal="right" vertical="top" wrapText="1"/>
    </xf>
    <xf numFmtId="0" fontId="7" fillId="0" borderId="6" xfId="0" applyFont="1" applyBorder="1" applyAlignment="1">
      <alignment horizontal="right" vertical="top" wrapText="1"/>
    </xf>
    <xf numFmtId="0" fontId="10" fillId="5" borderId="6" xfId="0" applyFont="1" applyFill="1" applyBorder="1" applyAlignment="1">
      <alignment horizontal="left" vertical="top" wrapText="1"/>
    </xf>
    <xf numFmtId="0" fontId="10" fillId="5" borderId="6" xfId="0" applyFont="1" applyFill="1" applyBorder="1" applyAlignment="1">
      <alignment horizontal="right" vertical="top" wrapText="1"/>
    </xf>
    <xf numFmtId="0" fontId="21" fillId="0" borderId="6" xfId="0" applyFont="1" applyBorder="1"/>
    <xf numFmtId="0" fontId="10" fillId="0" borderId="3" xfId="0" applyFont="1" applyBorder="1" applyAlignment="1">
      <alignment horizontal="left" vertical="top" wrapText="1"/>
    </xf>
    <xf numFmtId="0" fontId="12" fillId="0" borderId="3" xfId="0" applyFont="1" applyBorder="1" applyAlignment="1">
      <alignment vertical="top" wrapText="1"/>
    </xf>
    <xf numFmtId="0" fontId="7" fillId="5" borderId="13" xfId="0" applyFont="1" applyFill="1" applyBorder="1" applyAlignment="1">
      <alignment vertical="top" wrapText="1"/>
    </xf>
    <xf numFmtId="0" fontId="16" fillId="3" borderId="6" xfId="0" applyFont="1" applyFill="1" applyBorder="1" applyAlignment="1">
      <alignment horizontal="right" vertical="top" wrapText="1"/>
    </xf>
    <xf numFmtId="0" fontId="22" fillId="5" borderId="14" xfId="0" applyFont="1" applyFill="1" applyBorder="1" applyAlignment="1">
      <alignment horizontal="left" wrapText="1"/>
    </xf>
    <xf numFmtId="0" fontId="10" fillId="3" borderId="6" xfId="0" applyFont="1" applyFill="1" applyBorder="1" applyAlignment="1">
      <alignment vertical="top" wrapText="1"/>
    </xf>
    <xf numFmtId="0" fontId="23" fillId="0" borderId="6" xfId="0" applyFont="1" applyBorder="1" applyAlignment="1">
      <alignment vertical="top" wrapText="1"/>
    </xf>
    <xf numFmtId="0" fontId="10" fillId="6" borderId="6" xfId="0" applyFont="1" applyFill="1" applyBorder="1" applyAlignment="1">
      <alignment horizontal="left" vertical="top" wrapText="1"/>
    </xf>
    <xf numFmtId="0" fontId="16" fillId="0" borderId="8" xfId="0" applyFont="1" applyBorder="1" applyAlignment="1">
      <alignment horizontal="right" vertical="top" wrapText="1"/>
    </xf>
    <xf numFmtId="0" fontId="7" fillId="0" borderId="8" xfId="0" applyFont="1" applyBorder="1" applyAlignment="1">
      <alignment vertical="top" wrapText="1"/>
    </xf>
    <xf numFmtId="0" fontId="16" fillId="6" borderId="6" xfId="0" applyFont="1" applyFill="1" applyBorder="1" applyAlignment="1">
      <alignment horizontal="right" vertical="top" wrapText="1"/>
    </xf>
    <xf numFmtId="0" fontId="12" fillId="6" borderId="6" xfId="0" applyFont="1" applyFill="1" applyBorder="1" applyAlignment="1">
      <alignment vertical="top" wrapText="1"/>
    </xf>
    <xf numFmtId="0" fontId="12" fillId="0" borderId="3" xfId="0" applyFont="1" applyBorder="1" applyAlignment="1">
      <alignment horizontal="left" vertical="top" wrapText="1"/>
    </xf>
    <xf numFmtId="0" fontId="16" fillId="3" borderId="0" xfId="0" applyFont="1" applyFill="1" applyAlignment="1">
      <alignment horizontal="right" vertical="top" wrapText="1"/>
    </xf>
    <xf numFmtId="0" fontId="7" fillId="0" borderId="0" xfId="0" applyFont="1" applyAlignment="1">
      <alignment horizontal="right" vertical="top" wrapText="1"/>
    </xf>
    <xf numFmtId="0" fontId="7" fillId="0" borderId="0" xfId="0" applyFont="1" applyAlignment="1">
      <alignment vertical="top" wrapText="1"/>
    </xf>
    <xf numFmtId="0" fontId="10" fillId="3" borderId="0" xfId="0" applyFont="1" applyFill="1" applyAlignment="1">
      <alignment horizontal="right" vertical="top" wrapText="1"/>
    </xf>
    <xf numFmtId="0" fontId="7" fillId="5" borderId="0" xfId="0" applyFont="1" applyFill="1" applyAlignment="1">
      <alignment horizontal="right" vertical="top" wrapText="1"/>
    </xf>
    <xf numFmtId="0" fontId="10" fillId="6" borderId="6" xfId="0" applyFont="1" applyFill="1" applyBorder="1" applyAlignment="1">
      <alignment horizontal="right" vertical="top" wrapText="1"/>
    </xf>
    <xf numFmtId="0" fontId="11" fillId="0" borderId="6" xfId="0" applyFont="1" applyBorder="1"/>
    <xf numFmtId="0" fontId="7" fillId="5" borderId="14" xfId="0" applyFont="1" applyFill="1" applyBorder="1" applyAlignment="1">
      <alignment horizontal="left" wrapText="1"/>
    </xf>
    <xf numFmtId="0" fontId="24" fillId="0" borderId="6" xfId="0" applyFont="1" applyBorder="1" applyAlignment="1">
      <alignment horizontal="left" vertical="top" wrapText="1"/>
    </xf>
    <xf numFmtId="0" fontId="7" fillId="0" borderId="13" xfId="0" applyFont="1" applyBorder="1" applyAlignment="1">
      <alignment vertical="top" wrapText="1"/>
    </xf>
    <xf numFmtId="0" fontId="16" fillId="5" borderId="6" xfId="0" applyFont="1" applyFill="1" applyBorder="1" applyAlignment="1">
      <alignment horizontal="right" vertical="top" wrapText="1"/>
    </xf>
    <xf numFmtId="0" fontId="7" fillId="0" borderId="6" xfId="0" applyFont="1" applyBorder="1" applyAlignment="1">
      <alignment horizontal="left" wrapText="1"/>
    </xf>
    <xf numFmtId="0" fontId="12" fillId="5" borderId="6" xfId="0" applyFont="1" applyFill="1" applyBorder="1" applyAlignment="1">
      <alignment horizontal="right" vertical="top" wrapText="1"/>
    </xf>
    <xf numFmtId="0" fontId="25" fillId="5" borderId="0" xfId="0" applyFont="1" applyFill="1" applyAlignment="1">
      <alignment horizontal="left"/>
    </xf>
    <xf numFmtId="0" fontId="12" fillId="0" borderId="6" xfId="0" applyFont="1" applyBorder="1" applyAlignment="1">
      <alignment horizontal="right" vertical="top" wrapText="1"/>
    </xf>
    <xf numFmtId="0" fontId="17" fillId="0" borderId="0" xfId="0" applyFont="1" applyAlignment="1">
      <alignment horizontal="left" vertical="top"/>
    </xf>
    <xf numFmtId="0" fontId="5" fillId="0" borderId="0" xfId="0" applyFont="1" applyAlignment="1">
      <alignment horizontal="left" vertical="top"/>
    </xf>
    <xf numFmtId="0" fontId="16" fillId="0" borderId="6" xfId="0" applyFont="1" applyBorder="1" applyAlignment="1">
      <alignment horizontal="left" wrapText="1"/>
    </xf>
    <xf numFmtId="0" fontId="7" fillId="0" borderId="6" xfId="0" applyFont="1" applyBorder="1" applyAlignment="1">
      <alignment horizontal="left" vertical="top" wrapText="1"/>
    </xf>
    <xf numFmtId="0" fontId="22" fillId="0" borderId="6" xfId="0" applyFont="1" applyBorder="1" applyAlignment="1">
      <alignment horizontal="left" vertical="top" wrapText="1"/>
    </xf>
    <xf numFmtId="0" fontId="12" fillId="0" borderId="6" xfId="0" applyFont="1" applyBorder="1" applyAlignment="1">
      <alignment vertical="top"/>
    </xf>
    <xf numFmtId="0" fontId="12" fillId="0" borderId="0" xfId="0" applyFont="1"/>
    <xf numFmtId="0" fontId="11" fillId="0" borderId="0" xfId="0" applyFont="1" applyAlignment="1">
      <alignment vertical="top"/>
    </xf>
    <xf numFmtId="0" fontId="26" fillId="0" borderId="0" xfId="0" applyFont="1"/>
    <xf numFmtId="0" fontId="10" fillId="8" borderId="6" xfId="0" applyFont="1" applyFill="1" applyBorder="1" applyAlignment="1">
      <alignment horizontal="left" vertical="top" wrapText="1"/>
    </xf>
    <xf numFmtId="0" fontId="10" fillId="8" borderId="6" xfId="0" applyFont="1" applyFill="1" applyBorder="1" applyAlignment="1">
      <alignment vertical="top" wrapText="1"/>
    </xf>
    <xf numFmtId="0" fontId="12" fillId="8" borderId="6" xfId="0" applyFont="1" applyFill="1" applyBorder="1" applyAlignment="1">
      <alignment vertical="top" wrapText="1"/>
    </xf>
    <xf numFmtId="0" fontId="12" fillId="8" borderId="6" xfId="0" applyFont="1" applyFill="1" applyBorder="1" applyAlignment="1">
      <alignment horizontal="right" vertical="top" wrapText="1"/>
    </xf>
    <xf numFmtId="0" fontId="8" fillId="9" borderId="14" xfId="0" applyFont="1" applyFill="1" applyBorder="1"/>
    <xf numFmtId="0" fontId="0" fillId="9" borderId="14" xfId="0" applyFill="1" applyBorder="1"/>
    <xf numFmtId="0" fontId="10" fillId="10" borderId="6" xfId="0" applyFont="1" applyFill="1" applyBorder="1" applyAlignment="1">
      <alignment horizontal="left" vertical="top" wrapText="1"/>
    </xf>
    <xf numFmtId="0" fontId="10" fillId="10" borderId="6" xfId="0" applyFont="1" applyFill="1" applyBorder="1" applyAlignment="1">
      <alignment vertical="top" wrapText="1"/>
    </xf>
    <xf numFmtId="0" fontId="12" fillId="10" borderId="6" xfId="0" applyFont="1" applyFill="1" applyBorder="1" applyAlignment="1">
      <alignment vertical="top" wrapText="1"/>
    </xf>
    <xf numFmtId="0" fontId="12" fillId="10" borderId="6" xfId="0" applyFont="1" applyFill="1" applyBorder="1" applyAlignment="1">
      <alignment horizontal="right" vertical="top" wrapText="1"/>
    </xf>
    <xf numFmtId="0" fontId="8" fillId="0" borderId="14" xfId="0" applyFont="1" applyBorder="1"/>
    <xf numFmtId="0" fontId="0" fillId="0" borderId="14" xfId="0" applyBorder="1"/>
    <xf numFmtId="10" fontId="10" fillId="10" borderId="6" xfId="0" applyNumberFormat="1"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Alignment="1">
      <alignment horizontal="left"/>
    </xf>
    <xf numFmtId="0" fontId="26" fillId="0" borderId="0" xfId="0" applyFont="1" applyAlignment="1">
      <alignment vertical="top"/>
    </xf>
    <xf numFmtId="0" fontId="8" fillId="0" borderId="14"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0" fillId="10" borderId="6" xfId="0" applyFont="1" applyFill="1" applyBorder="1" applyAlignment="1">
      <alignment horizontal="right" vertical="top" wrapText="1"/>
    </xf>
    <xf numFmtId="0" fontId="10" fillId="10" borderId="6" xfId="0" applyFont="1" applyFill="1" applyBorder="1" applyAlignment="1">
      <alignment wrapText="1"/>
    </xf>
    <xf numFmtId="0" fontId="26" fillId="0" borderId="14" xfId="0" applyFont="1" applyBorder="1"/>
    <xf numFmtId="10" fontId="10" fillId="0" borderId="6" xfId="0" applyNumberFormat="1" applyFont="1" applyBorder="1" applyAlignment="1">
      <alignment horizontal="left" vertical="top" wrapText="1"/>
    </xf>
    <xf numFmtId="10" fontId="10" fillId="0" borderId="6" xfId="0" applyNumberFormat="1" applyFont="1" applyBorder="1" applyAlignment="1">
      <alignment vertical="top" wrapText="1"/>
    </xf>
    <xf numFmtId="10" fontId="26" fillId="0" borderId="0" xfId="0" applyNumberFormat="1" applyFont="1"/>
    <xf numFmtId="10" fontId="10" fillId="10" borderId="6" xfId="0" applyNumberFormat="1" applyFont="1" applyFill="1" applyBorder="1" applyAlignment="1">
      <alignment vertical="top" wrapText="1"/>
    </xf>
    <xf numFmtId="10" fontId="10" fillId="10" borderId="6" xfId="0" applyNumberFormat="1" applyFont="1" applyFill="1" applyBorder="1" applyAlignment="1">
      <alignment horizontal="right" vertical="top" wrapText="1"/>
    </xf>
    <xf numFmtId="10" fontId="26" fillId="0" borderId="14" xfId="0" applyNumberFormat="1" applyFont="1" applyBorder="1"/>
    <xf numFmtId="0" fontId="12" fillId="10" borderId="6" xfId="0" applyFont="1" applyFill="1" applyBorder="1" applyAlignment="1">
      <alignment wrapText="1"/>
    </xf>
    <xf numFmtId="0" fontId="5" fillId="0" borderId="0" xfId="0" applyFont="1" applyAlignment="1">
      <alignment horizontal="right" vertical="top" wrapText="1"/>
    </xf>
    <xf numFmtId="0" fontId="12" fillId="10" borderId="6" xfId="0" applyFont="1" applyFill="1" applyBorder="1" applyAlignment="1">
      <alignment horizontal="left" wrapText="1"/>
    </xf>
    <xf numFmtId="0" fontId="10" fillId="11" borderId="6" xfId="0" applyFont="1" applyFill="1" applyBorder="1" applyAlignment="1">
      <alignment horizontal="left" vertical="top" wrapText="1"/>
    </xf>
    <xf numFmtId="0" fontId="10" fillId="11" borderId="6" xfId="0" applyFont="1" applyFill="1" applyBorder="1" applyAlignment="1">
      <alignment vertical="top" wrapText="1"/>
    </xf>
    <xf numFmtId="10" fontId="10" fillId="11" borderId="6" xfId="0" applyNumberFormat="1" applyFont="1" applyFill="1" applyBorder="1" applyAlignment="1">
      <alignment horizontal="left" vertical="top" wrapText="1"/>
    </xf>
    <xf numFmtId="0" fontId="10" fillId="0" borderId="0" xfId="0" applyFont="1" applyAlignment="1">
      <alignment horizontal="left" vertical="top"/>
    </xf>
    <xf numFmtId="0" fontId="12" fillId="0" borderId="0" xfId="0" applyFont="1" applyAlignment="1">
      <alignment horizontal="left"/>
    </xf>
    <xf numFmtId="0" fontId="7" fillId="10" borderId="6" xfId="0" applyFont="1" applyFill="1" applyBorder="1" applyAlignment="1">
      <alignment wrapText="1"/>
    </xf>
    <xf numFmtId="0" fontId="17" fillId="0" borderId="0" xfId="0" applyFont="1" applyAlignment="1">
      <alignment horizontal="center" vertical="top"/>
    </xf>
    <xf numFmtId="0" fontId="10" fillId="12" borderId="6" xfId="0" applyFont="1" applyFill="1" applyBorder="1" applyAlignment="1">
      <alignment horizontal="left" vertical="top" wrapText="1"/>
    </xf>
    <xf numFmtId="0" fontId="8" fillId="0" borderId="0" xfId="0" applyFont="1" applyAlignment="1">
      <alignment horizontal="right" vertical="top"/>
    </xf>
    <xf numFmtId="0" fontId="17" fillId="0" borderId="0" xfId="0" applyFont="1" applyAlignment="1">
      <alignment vertical="top" wrapText="1"/>
    </xf>
    <xf numFmtId="0" fontId="26" fillId="0" borderId="0" xfId="0" applyFont="1" applyAlignment="1">
      <alignment vertical="top" wrapText="1"/>
    </xf>
    <xf numFmtId="0" fontId="2" fillId="0" borderId="0" xfId="0" applyFont="1"/>
    <xf numFmtId="0" fontId="5" fillId="0" borderId="0" xfId="0" applyFont="1" applyAlignment="1">
      <alignment horizontal="left" wrapText="1"/>
    </xf>
    <xf numFmtId="0" fontId="6" fillId="0" borderId="6" xfId="0" applyFont="1" applyBorder="1" applyAlignment="1">
      <alignment horizontal="left" wrapText="1"/>
    </xf>
    <xf numFmtId="0" fontId="5" fillId="3" borderId="6" xfId="0" applyFont="1" applyFill="1" applyBorder="1" applyAlignment="1">
      <alignment horizontal="left" wrapText="1"/>
    </xf>
    <xf numFmtId="0" fontId="5" fillId="4" borderId="6" xfId="0" applyFont="1" applyFill="1" applyBorder="1" applyAlignment="1">
      <alignment horizontal="left" wrapText="1"/>
    </xf>
    <xf numFmtId="0" fontId="5" fillId="6" borderId="6"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2" fillId="5" borderId="0" xfId="0" applyFont="1" applyFill="1" applyAlignment="1">
      <alignment wrapText="1"/>
    </xf>
    <xf numFmtId="0" fontId="0" fillId="0" borderId="0" xfId="0" applyAlignment="1">
      <alignment vertical="top"/>
    </xf>
    <xf numFmtId="0" fontId="12" fillId="0" borderId="8" xfId="0" applyFont="1" applyBorder="1" applyAlignment="1">
      <alignment horizontal="left" vertical="top" wrapText="1"/>
    </xf>
    <xf numFmtId="0" fontId="28" fillId="0" borderId="6" xfId="0" applyFont="1" applyBorder="1" applyAlignment="1">
      <alignment horizontal="center" vertical="center" wrapText="1"/>
    </xf>
    <xf numFmtId="0" fontId="3" fillId="7" borderId="6" xfId="0" applyFont="1" applyFill="1" applyBorder="1" applyAlignment="1">
      <alignment horizontal="center" vertical="center" wrapText="1"/>
    </xf>
    <xf numFmtId="0" fontId="30" fillId="0" borderId="6" xfId="0" applyFont="1" applyBorder="1" applyAlignment="1">
      <alignment horizontal="left" vertical="top" wrapText="1"/>
    </xf>
    <xf numFmtId="0" fontId="30" fillId="5" borderId="6" xfId="0" applyFont="1" applyFill="1" applyBorder="1" applyAlignment="1">
      <alignment horizontal="left" vertical="top" wrapText="1"/>
    </xf>
    <xf numFmtId="0" fontId="30" fillId="0" borderId="6" xfId="0" applyFont="1" applyBorder="1" applyAlignment="1">
      <alignment vertical="top" wrapText="1"/>
    </xf>
    <xf numFmtId="0" fontId="32" fillId="0" borderId="6" xfId="0" applyFont="1" applyBorder="1" applyAlignment="1">
      <alignment horizontal="left" vertical="top" wrapText="1"/>
    </xf>
    <xf numFmtId="0" fontId="33" fillId="0" borderId="6" xfId="0" applyFont="1" applyBorder="1" applyAlignment="1">
      <alignment horizontal="left" vertical="top" wrapText="1"/>
    </xf>
    <xf numFmtId="0" fontId="32" fillId="3" borderId="6" xfId="0" applyFont="1" applyFill="1" applyBorder="1" applyAlignment="1">
      <alignment horizontal="right" vertical="top" wrapText="1"/>
    </xf>
    <xf numFmtId="0" fontId="34" fillId="0" borderId="6" xfId="0" applyFont="1" applyBorder="1" applyAlignment="1">
      <alignment vertical="top" wrapText="1"/>
    </xf>
    <xf numFmtId="0" fontId="35" fillId="0" borderId="0" xfId="0" applyFont="1"/>
    <xf numFmtId="0" fontId="30" fillId="5" borderId="6" xfId="0" applyFont="1" applyFill="1" applyBorder="1" applyAlignment="1">
      <alignment vertical="top" wrapText="1"/>
    </xf>
    <xf numFmtId="0" fontId="34" fillId="5" borderId="6" xfId="0" applyFont="1" applyFill="1" applyBorder="1" applyAlignment="1">
      <alignment vertical="top" wrapText="1"/>
    </xf>
    <xf numFmtId="0" fontId="34" fillId="0" borderId="13" xfId="0" applyFont="1" applyBorder="1" applyAlignment="1">
      <alignment vertical="top" wrapText="1"/>
    </xf>
    <xf numFmtId="0" fontId="32" fillId="0" borderId="6" xfId="0" applyFont="1" applyBorder="1" applyAlignment="1">
      <alignment horizontal="right" vertical="top" wrapText="1"/>
    </xf>
    <xf numFmtId="0" fontId="27" fillId="0" borderId="6" xfId="0" applyFont="1" applyBorder="1" applyAlignment="1">
      <alignment vertical="top" wrapText="1"/>
    </xf>
    <xf numFmtId="0" fontId="33" fillId="0" borderId="6" xfId="0" applyFont="1" applyBorder="1" applyAlignment="1">
      <alignment vertical="top" wrapText="1"/>
    </xf>
    <xf numFmtId="0" fontId="36" fillId="3" borderId="6" xfId="0" applyFont="1" applyFill="1" applyBorder="1" applyAlignment="1">
      <alignment horizontal="right" vertical="top" wrapText="1"/>
    </xf>
    <xf numFmtId="0" fontId="36" fillId="0" borderId="6" xfId="0" applyFont="1" applyBorder="1" applyAlignment="1">
      <alignment horizontal="right" vertical="top" wrapText="1"/>
    </xf>
    <xf numFmtId="0" fontId="34" fillId="0" borderId="6" xfId="0" applyFont="1" applyBorder="1" applyAlignment="1">
      <alignment horizontal="right" vertical="top" wrapText="1"/>
    </xf>
    <xf numFmtId="0" fontId="27" fillId="5" borderId="0" xfId="0" applyFont="1" applyFill="1" applyAlignment="1">
      <alignment vertical="top" wrapText="1"/>
    </xf>
    <xf numFmtId="0" fontId="27" fillId="5" borderId="6" xfId="0" applyFont="1" applyFill="1" applyBorder="1" applyAlignment="1">
      <alignment vertical="top" wrapText="1"/>
    </xf>
    <xf numFmtId="0" fontId="34" fillId="5" borderId="0" xfId="0" applyFont="1" applyFill="1" applyAlignment="1">
      <alignment horizontal="right" vertical="top" wrapText="1"/>
    </xf>
    <xf numFmtId="0" fontId="34" fillId="5" borderId="6" xfId="0" applyFont="1" applyFill="1" applyBorder="1" applyAlignment="1">
      <alignment horizontal="right" vertical="top" wrapText="1"/>
    </xf>
    <xf numFmtId="0" fontId="39" fillId="0" borderId="0" xfId="0" applyFont="1"/>
    <xf numFmtId="0" fontId="37" fillId="0" borderId="6" xfId="0" applyFont="1" applyBorder="1" applyAlignment="1">
      <alignment horizontal="left" vertical="top" wrapText="1"/>
    </xf>
    <xf numFmtId="0" fontId="37" fillId="0" borderId="6" xfId="0" applyFont="1" applyBorder="1" applyAlignment="1">
      <alignment vertical="top" wrapText="1"/>
    </xf>
    <xf numFmtId="0" fontId="37" fillId="3" borderId="6" xfId="0" applyFont="1" applyFill="1" applyBorder="1" applyAlignment="1">
      <alignment horizontal="left" vertical="top" wrapText="1"/>
    </xf>
    <xf numFmtId="0" fontId="41" fillId="0" borderId="6" xfId="0" applyFont="1" applyBorder="1" applyAlignment="1">
      <alignment vertical="top" wrapText="1"/>
    </xf>
    <xf numFmtId="0" fontId="40" fillId="0" borderId="6" xfId="0" applyFont="1" applyBorder="1" applyAlignment="1">
      <alignment wrapText="1"/>
    </xf>
    <xf numFmtId="0" fontId="40" fillId="0" borderId="6" xfId="0" applyFont="1" applyBorder="1" applyAlignment="1">
      <alignment vertical="top" wrapText="1"/>
    </xf>
    <xf numFmtId="0" fontId="44" fillId="0" borderId="6" xfId="0" applyFont="1" applyBorder="1" applyAlignment="1">
      <alignment vertical="top" wrapText="1"/>
    </xf>
    <xf numFmtId="0" fontId="46" fillId="0" borderId="6" xfId="0" applyFont="1" applyBorder="1" applyAlignment="1">
      <alignment vertical="top" wrapText="1"/>
    </xf>
    <xf numFmtId="0" fontId="32" fillId="3" borderId="6" xfId="0" applyFont="1" applyFill="1" applyBorder="1" applyAlignment="1">
      <alignment horizontal="left" vertical="top" wrapText="1"/>
    </xf>
    <xf numFmtId="0" fontId="32" fillId="4" borderId="6" xfId="0" applyFont="1" applyFill="1" applyBorder="1" applyAlignment="1">
      <alignment horizontal="left" vertical="top" wrapText="1"/>
    </xf>
    <xf numFmtId="0" fontId="47" fillId="0" borderId="6" xfId="0" applyFont="1" applyBorder="1" applyAlignment="1">
      <alignment vertical="top" wrapText="1"/>
    </xf>
    <xf numFmtId="0" fontId="33" fillId="0" borderId="6" xfId="0" applyFont="1" applyBorder="1" applyAlignment="1">
      <alignment wrapText="1"/>
    </xf>
    <xf numFmtId="0" fontId="10" fillId="0" borderId="1" xfId="0" applyFont="1" applyBorder="1"/>
    <xf numFmtId="0" fontId="12" fillId="0" borderId="8" xfId="0" applyFont="1" applyBorder="1" applyAlignment="1">
      <alignment vertical="top"/>
    </xf>
    <xf numFmtId="0" fontId="12" fillId="0" borderId="19" xfId="0" applyFont="1" applyBorder="1" applyAlignment="1">
      <alignment vertical="top"/>
    </xf>
    <xf numFmtId="0" fontId="32" fillId="0" borderId="6" xfId="0" applyFont="1" applyBorder="1" applyAlignment="1">
      <alignment vertical="top" wrapText="1"/>
    </xf>
    <xf numFmtId="0" fontId="48" fillId="0" borderId="6" xfId="0" applyFont="1" applyBorder="1" applyAlignment="1">
      <alignment vertical="top" wrapText="1"/>
    </xf>
    <xf numFmtId="0" fontId="48" fillId="0" borderId="6" xfId="0" applyFont="1" applyBorder="1" applyAlignment="1">
      <alignment wrapText="1"/>
    </xf>
    <xf numFmtId="0" fontId="32" fillId="0" borderId="0" xfId="0" applyFont="1"/>
    <xf numFmtId="0" fontId="34" fillId="0" borderId="0" xfId="0" applyFont="1"/>
    <xf numFmtId="0" fontId="37" fillId="13" borderId="6" xfId="0" applyFont="1" applyFill="1" applyBorder="1" applyAlignment="1">
      <alignment horizontal="left" vertical="top" wrapText="1"/>
    </xf>
    <xf numFmtId="0" fontId="40" fillId="13" borderId="6" xfId="0" applyFont="1" applyFill="1" applyBorder="1" applyAlignment="1">
      <alignment vertical="top" wrapText="1"/>
    </xf>
    <xf numFmtId="0" fontId="41" fillId="13" borderId="6" xfId="0" applyFont="1" applyFill="1" applyBorder="1" applyAlignment="1">
      <alignment vertical="top" wrapText="1"/>
    </xf>
    <xf numFmtId="0" fontId="42" fillId="13" borderId="0" xfId="0" applyFont="1" applyFill="1" applyAlignment="1">
      <alignment vertical="top" wrapText="1"/>
    </xf>
    <xf numFmtId="0" fontId="46" fillId="13" borderId="6" xfId="0" applyFont="1" applyFill="1" applyBorder="1" applyAlignment="1">
      <alignment vertical="top" wrapText="1"/>
    </xf>
    <xf numFmtId="0" fontId="46" fillId="14" borderId="6" xfId="0" applyFont="1" applyFill="1" applyBorder="1" applyAlignment="1">
      <alignment vertical="top" wrapText="1"/>
    </xf>
    <xf numFmtId="0" fontId="37" fillId="13" borderId="0" xfId="0" applyFont="1" applyFill="1" applyAlignment="1">
      <alignment vertical="top" wrapText="1"/>
    </xf>
    <xf numFmtId="0" fontId="37" fillId="13" borderId="6" xfId="0" applyFont="1" applyFill="1" applyBorder="1" applyAlignment="1">
      <alignment vertical="top" wrapText="1"/>
    </xf>
    <xf numFmtId="0" fontId="33" fillId="13" borderId="6" xfId="0" applyFont="1" applyFill="1" applyBorder="1" applyAlignment="1">
      <alignment vertical="top" wrapText="1"/>
    </xf>
    <xf numFmtId="0" fontId="47" fillId="13" borderId="6" xfId="0" applyFont="1" applyFill="1" applyBorder="1" applyAlignment="1">
      <alignment vertical="top" wrapText="1"/>
    </xf>
    <xf numFmtId="0" fontId="46" fillId="15" borderId="6" xfId="0" applyFont="1" applyFill="1" applyBorder="1" applyAlignment="1">
      <alignment horizontal="left" vertical="top" wrapText="1"/>
    </xf>
    <xf numFmtId="0" fontId="42" fillId="15" borderId="6" xfId="0" applyFont="1" applyFill="1" applyBorder="1" applyAlignment="1">
      <alignment vertical="top" wrapText="1"/>
    </xf>
    <xf numFmtId="0" fontId="41" fillId="16" borderId="6" xfId="0" applyFont="1" applyFill="1" applyBorder="1" applyAlignment="1">
      <alignment vertical="top" wrapText="1"/>
    </xf>
    <xf numFmtId="0" fontId="37" fillId="15" borderId="6" xfId="0" applyFont="1" applyFill="1" applyBorder="1" applyAlignment="1">
      <alignment horizontal="left" vertical="top" wrapText="1"/>
    </xf>
    <xf numFmtId="0" fontId="40" fillId="15" borderId="6" xfId="0" applyFont="1" applyFill="1" applyBorder="1" applyAlignment="1">
      <alignment vertical="top" wrapText="1"/>
    </xf>
    <xf numFmtId="0" fontId="41" fillId="16" borderId="6" xfId="0" applyFont="1" applyFill="1" applyBorder="1" applyAlignment="1">
      <alignment wrapText="1"/>
    </xf>
    <xf numFmtId="0" fontId="33" fillId="15" borderId="6" xfId="0" applyFont="1" applyFill="1" applyBorder="1" applyAlignment="1">
      <alignment vertical="top" wrapText="1"/>
    </xf>
    <xf numFmtId="0" fontId="47" fillId="16" borderId="6" xfId="0" applyFont="1" applyFill="1" applyBorder="1" applyAlignment="1">
      <alignment vertical="top" wrapText="1"/>
    </xf>
    <xf numFmtId="0" fontId="47" fillId="16" borderId="6" xfId="0" applyFont="1" applyFill="1" applyBorder="1" applyAlignment="1">
      <alignment wrapText="1"/>
    </xf>
    <xf numFmtId="0" fontId="16" fillId="0" borderId="12" xfId="0" applyFont="1" applyBorder="1" applyAlignment="1">
      <alignment horizontal="right" vertical="top" wrapText="1"/>
    </xf>
    <xf numFmtId="0" fontId="7" fillId="0" borderId="12" xfId="0" applyFont="1" applyBorder="1" applyAlignment="1">
      <alignment horizontal="right" vertical="top" wrapText="1"/>
    </xf>
    <xf numFmtId="0" fontId="7" fillId="5" borderId="12" xfId="0" applyFont="1" applyFill="1" applyBorder="1" applyAlignment="1">
      <alignment vertical="top" wrapText="1"/>
    </xf>
    <xf numFmtId="0" fontId="7" fillId="0" borderId="12" xfId="0" applyFont="1" applyBorder="1" applyAlignment="1">
      <alignment vertical="top" wrapText="1"/>
    </xf>
    <xf numFmtId="0" fontId="12" fillId="6" borderId="12" xfId="0" applyFont="1" applyFill="1" applyBorder="1" applyAlignment="1">
      <alignment vertical="top" wrapText="1"/>
    </xf>
    <xf numFmtId="0" fontId="16" fillId="17" borderId="12" xfId="0" applyFont="1" applyFill="1" applyBorder="1" applyAlignment="1">
      <alignment horizontal="right" vertical="top" wrapText="1"/>
    </xf>
    <xf numFmtId="0" fontId="12" fillId="17" borderId="12" xfId="0" applyFont="1" applyFill="1" applyBorder="1" applyAlignment="1">
      <alignment vertical="top" wrapText="1"/>
    </xf>
    <xf numFmtId="0" fontId="10" fillId="3" borderId="12" xfId="0" applyFont="1" applyFill="1" applyBorder="1" applyAlignment="1">
      <alignment horizontal="right" vertical="top" wrapText="1"/>
    </xf>
    <xf numFmtId="0" fontId="11" fillId="0" borderId="12" xfId="0" applyFont="1" applyBorder="1" applyAlignment="1">
      <alignment vertical="top"/>
    </xf>
    <xf numFmtId="0" fontId="7" fillId="5" borderId="12" xfId="0" applyFont="1" applyFill="1" applyBorder="1" applyAlignment="1">
      <alignment horizontal="right" vertical="top" wrapText="1"/>
    </xf>
    <xf numFmtId="0" fontId="7" fillId="5" borderId="12" xfId="0" applyFont="1" applyFill="1" applyBorder="1" applyAlignment="1">
      <alignment wrapText="1"/>
    </xf>
    <xf numFmtId="0" fontId="20" fillId="0" borderId="12" xfId="0" applyFont="1" applyBorder="1" applyAlignment="1">
      <alignment vertical="top" wrapText="1"/>
    </xf>
    <xf numFmtId="0" fontId="10" fillId="0" borderId="12" xfId="0" applyFont="1" applyBorder="1" applyAlignment="1">
      <alignment horizontal="right" vertical="top" wrapText="1"/>
    </xf>
    <xf numFmtId="0" fontId="12" fillId="0" borderId="12" xfId="0" applyFont="1" applyBorder="1" applyAlignment="1">
      <alignment vertical="top" wrapText="1"/>
    </xf>
    <xf numFmtId="0" fontId="12" fillId="5" borderId="12" xfId="0" applyFont="1" applyFill="1" applyBorder="1" applyAlignment="1">
      <alignment vertical="top" wrapText="1"/>
    </xf>
    <xf numFmtId="0" fontId="10" fillId="18" borderId="12" xfId="0" applyFont="1" applyFill="1" applyBorder="1" applyAlignment="1">
      <alignment horizontal="right" vertical="top" wrapText="1"/>
    </xf>
    <xf numFmtId="0" fontId="7" fillId="0" borderId="15" xfId="0" applyFont="1" applyBorder="1" applyAlignment="1">
      <alignment vertical="top" wrapText="1"/>
    </xf>
    <xf numFmtId="0" fontId="10" fillId="19" borderId="12" xfId="0" applyFont="1" applyFill="1" applyBorder="1" applyAlignment="1">
      <alignment horizontal="right" vertical="top" wrapText="1"/>
    </xf>
    <xf numFmtId="0" fontId="36" fillId="0" borderId="12" xfId="0" applyFont="1" applyBorder="1" applyAlignment="1">
      <alignment horizontal="right" vertical="top" wrapText="1"/>
    </xf>
    <xf numFmtId="0" fontId="34" fillId="5" borderId="12" xfId="0" applyFont="1" applyFill="1" applyBorder="1" applyAlignment="1">
      <alignment horizontal="right" vertical="top" wrapText="1"/>
    </xf>
    <xf numFmtId="0" fontId="34" fillId="0" borderId="12" xfId="0" applyFont="1" applyBorder="1" applyAlignment="1">
      <alignment vertical="top" wrapText="1"/>
    </xf>
    <xf numFmtId="0" fontId="34" fillId="5" borderId="12" xfId="0" applyFont="1" applyFill="1" applyBorder="1" applyAlignment="1">
      <alignment vertical="top" wrapText="1"/>
    </xf>
    <xf numFmtId="0" fontId="32" fillId="18" borderId="12" xfId="0" applyFont="1" applyFill="1" applyBorder="1" applyAlignment="1">
      <alignment horizontal="right" vertical="top" wrapText="1"/>
    </xf>
    <xf numFmtId="0" fontId="32" fillId="0" borderId="12" xfId="0" applyFont="1" applyBorder="1" applyAlignment="1">
      <alignment horizontal="right" vertical="top" wrapText="1"/>
    </xf>
    <xf numFmtId="0" fontId="12" fillId="0" borderId="12" xfId="0" applyFont="1" applyBorder="1" applyAlignment="1">
      <alignment horizontal="right" vertical="top" wrapText="1"/>
    </xf>
    <xf numFmtId="0" fontId="12" fillId="0" borderId="12" xfId="0" applyFont="1" applyBorder="1" applyAlignment="1">
      <alignment wrapText="1"/>
    </xf>
    <xf numFmtId="0" fontId="31" fillId="0" borderId="6" xfId="0" applyFont="1" applyBorder="1" applyAlignment="1">
      <alignment wrapText="1"/>
    </xf>
    <xf numFmtId="0" fontId="27" fillId="0" borderId="6" xfId="0" applyFont="1" applyBorder="1" applyAlignment="1">
      <alignment horizontal="left" vertical="top" wrapText="1"/>
    </xf>
    <xf numFmtId="0" fontId="10" fillId="0" borderId="19" xfId="0" applyFont="1" applyBorder="1" applyAlignment="1">
      <alignment wrapText="1"/>
    </xf>
    <xf numFmtId="0" fontId="10" fillId="0" borderId="19" xfId="0" applyFont="1" applyBorder="1" applyAlignment="1">
      <alignment horizontal="right" wrapText="1"/>
    </xf>
    <xf numFmtId="0" fontId="0" fillId="0" borderId="19" xfId="0" applyBorder="1"/>
    <xf numFmtId="0" fontId="50" fillId="0" borderId="6" xfId="1" applyFont="1" applyBorder="1" applyAlignment="1">
      <alignment vertical="top" wrapText="1"/>
    </xf>
    <xf numFmtId="0" fontId="10" fillId="20" borderId="6" xfId="0" applyFont="1" applyFill="1" applyBorder="1" applyAlignment="1">
      <alignment horizontal="right" vertical="top" wrapText="1"/>
    </xf>
    <xf numFmtId="0" fontId="10" fillId="20" borderId="11" xfId="0" applyFont="1" applyFill="1" applyBorder="1" applyAlignment="1">
      <alignment horizontal="right" wrapText="1"/>
    </xf>
    <xf numFmtId="0" fontId="10" fillId="3" borderId="6" xfId="0" applyFont="1" applyFill="1" applyBorder="1" applyAlignment="1">
      <alignment horizontal="right" wrapText="1"/>
    </xf>
    <xf numFmtId="0" fontId="16" fillId="20" borderId="6" xfId="0" applyFont="1" applyFill="1" applyBorder="1" applyAlignment="1">
      <alignment horizontal="right" vertical="top" wrapText="1"/>
    </xf>
    <xf numFmtId="0" fontId="16" fillId="20" borderId="0" xfId="0" applyFont="1" applyFill="1" applyAlignment="1">
      <alignment horizontal="right" vertical="top" wrapText="1"/>
    </xf>
    <xf numFmtId="0" fontId="10" fillId="20" borderId="12" xfId="0" applyFont="1" applyFill="1" applyBorder="1" applyAlignment="1">
      <alignment horizontal="right" vertical="top" wrapText="1"/>
    </xf>
    <xf numFmtId="0" fontId="10" fillId="20" borderId="0" xfId="0" applyFont="1" applyFill="1" applyAlignment="1">
      <alignment horizontal="right" vertical="top" wrapText="1"/>
    </xf>
    <xf numFmtId="0" fontId="27" fillId="0" borderId="9" xfId="0" applyFont="1" applyBorder="1" applyAlignment="1">
      <alignment vertical="top" wrapText="1"/>
    </xf>
    <xf numFmtId="0" fontId="12" fillId="0" borderId="9" xfId="0" applyFont="1" applyBorder="1" applyAlignment="1">
      <alignment horizontal="left" vertical="top" wrapText="1"/>
    </xf>
    <xf numFmtId="0" fontId="12" fillId="0" borderId="11" xfId="0" applyFont="1" applyBorder="1" applyAlignment="1">
      <alignment vertical="top" wrapText="1"/>
    </xf>
    <xf numFmtId="0" fontId="27" fillId="0" borderId="11" xfId="0" applyFont="1" applyBorder="1" applyAlignment="1">
      <alignment vertical="top" wrapText="1"/>
    </xf>
    <xf numFmtId="0" fontId="7" fillId="0" borderId="11" xfId="0" applyFont="1" applyBorder="1" applyAlignment="1">
      <alignment horizontal="left" vertical="top" wrapText="1"/>
    </xf>
    <xf numFmtId="0" fontId="30" fillId="0" borderId="11" xfId="0" applyFont="1" applyBorder="1" applyAlignment="1">
      <alignment horizontal="left" vertical="top" wrapText="1"/>
    </xf>
    <xf numFmtId="0" fontId="12" fillId="0" borderId="11" xfId="0" applyFont="1" applyBorder="1" applyAlignment="1">
      <alignment vertical="top"/>
    </xf>
    <xf numFmtId="0" fontId="12" fillId="0" borderId="11" xfId="0" applyFont="1" applyBorder="1" applyAlignment="1">
      <alignment horizontal="left" vertical="top" wrapText="1"/>
    </xf>
    <xf numFmtId="0" fontId="37" fillId="0" borderId="9" xfId="0" applyFont="1" applyBorder="1" applyAlignment="1">
      <alignment horizontal="left"/>
    </xf>
    <xf numFmtId="0" fontId="10" fillId="0" borderId="9" xfId="0" applyFont="1" applyBorder="1" applyAlignment="1">
      <alignment horizontal="left" vertical="top" wrapText="1"/>
    </xf>
    <xf numFmtId="0" fontId="12" fillId="0" borderId="9" xfId="0" applyFont="1" applyBorder="1" applyAlignment="1">
      <alignment horizontal="left" wrapText="1"/>
    </xf>
    <xf numFmtId="0" fontId="19" fillId="0" borderId="16" xfId="0" applyFont="1" applyBorder="1" applyAlignment="1">
      <alignment horizontal="left" vertical="top"/>
    </xf>
    <xf numFmtId="0" fontId="11" fillId="0" borderId="9" xfId="0" applyFont="1" applyBorder="1" applyAlignment="1">
      <alignment vertical="top" wrapText="1"/>
    </xf>
    <xf numFmtId="0" fontId="11" fillId="0" borderId="11" xfId="0" applyFont="1" applyBorder="1" applyAlignment="1">
      <alignment vertical="top" wrapText="1"/>
    </xf>
    <xf numFmtId="0" fontId="7" fillId="0" borderId="11" xfId="0" applyFont="1" applyBorder="1" applyAlignment="1">
      <alignment vertical="top" wrapText="1"/>
    </xf>
    <xf numFmtId="0" fontId="12" fillId="0" borderId="16" xfId="0" applyFont="1" applyBorder="1" applyAlignment="1">
      <alignment wrapText="1"/>
    </xf>
    <xf numFmtId="0" fontId="12" fillId="0" borderId="9" xfId="0" applyFont="1" applyBorder="1" applyAlignment="1">
      <alignment vertical="top" wrapText="1"/>
    </xf>
    <xf numFmtId="0" fontId="12" fillId="0" borderId="15" xfId="0" applyFont="1" applyBorder="1" applyAlignment="1">
      <alignment wrapText="1"/>
    </xf>
    <xf numFmtId="0" fontId="12" fillId="0" borderId="16" xfId="0" applyFont="1" applyBorder="1" applyAlignment="1">
      <alignment vertical="top" wrapText="1"/>
    </xf>
    <xf numFmtId="0" fontId="12" fillId="0" borderId="11" xfId="0" applyFont="1" applyBorder="1" applyAlignment="1">
      <alignment wrapText="1"/>
    </xf>
    <xf numFmtId="0" fontId="11" fillId="0" borderId="9" xfId="0" applyFont="1" applyBorder="1" applyAlignment="1">
      <alignment wrapText="1"/>
    </xf>
    <xf numFmtId="0" fontId="11" fillId="0" borderId="11" xfId="0" applyFont="1" applyBorder="1" applyAlignment="1">
      <alignment wrapText="1"/>
    </xf>
    <xf numFmtId="0" fontId="10" fillId="0" borderId="9" xfId="0" applyFont="1" applyBorder="1"/>
    <xf numFmtId="0" fontId="10" fillId="0" borderId="13" xfId="0" applyFont="1" applyBorder="1"/>
    <xf numFmtId="0" fontId="10" fillId="0" borderId="13" xfId="0" applyFont="1" applyBorder="1" applyAlignment="1">
      <alignment vertical="top"/>
    </xf>
    <xf numFmtId="0" fontId="12" fillId="0" borderId="16" xfId="0" applyFont="1" applyBorder="1"/>
    <xf numFmtId="0" fontId="12" fillId="0" borderId="16" xfId="0" applyFont="1" applyBorder="1" applyAlignment="1">
      <alignment vertical="top"/>
    </xf>
    <xf numFmtId="0" fontId="10" fillId="0" borderId="9" xfId="0" applyFont="1" applyBorder="1" applyAlignment="1">
      <alignment horizontal="left" wrapText="1"/>
    </xf>
    <xf numFmtId="0" fontId="12" fillId="5" borderId="9" xfId="0" applyFont="1" applyFill="1" applyBorder="1" applyAlignment="1">
      <alignment vertical="top" wrapText="1"/>
    </xf>
    <xf numFmtId="0" fontId="20" fillId="0" borderId="13" xfId="0" applyFont="1" applyBorder="1" applyAlignment="1">
      <alignment vertical="top" wrapText="1"/>
    </xf>
    <xf numFmtId="0" fontId="20" fillId="0" borderId="13" xfId="0" applyFont="1" applyBorder="1" applyAlignment="1">
      <alignment vertical="top"/>
    </xf>
    <xf numFmtId="0" fontId="16" fillId="0" borderId="13" xfId="0" applyFont="1" applyBorder="1" applyAlignment="1">
      <alignment horizontal="right" vertical="top" wrapText="1"/>
    </xf>
    <xf numFmtId="0" fontId="7" fillId="0" borderId="13" xfId="0" applyFont="1" applyBorder="1" applyAlignment="1">
      <alignment horizontal="right" vertical="top" wrapText="1"/>
    </xf>
    <xf numFmtId="0" fontId="10" fillId="0" borderId="16" xfId="0" applyFont="1" applyBorder="1" applyAlignment="1">
      <alignment horizontal="right" vertical="top" wrapText="1"/>
    </xf>
    <xf numFmtId="0" fontId="16" fillId="20" borderId="16" xfId="0" applyFont="1" applyFill="1" applyBorder="1" applyAlignment="1">
      <alignment horizontal="right" vertical="top" wrapText="1"/>
    </xf>
    <xf numFmtId="0" fontId="16" fillId="3" borderId="16" xfId="0" applyFont="1" applyFill="1" applyBorder="1" applyAlignment="1">
      <alignment horizontal="right" vertical="top" wrapText="1"/>
    </xf>
    <xf numFmtId="0" fontId="7" fillId="0" borderId="16" xfId="0" applyFont="1" applyBorder="1" applyAlignment="1">
      <alignment horizontal="right" vertical="top" wrapText="1"/>
    </xf>
    <xf numFmtId="0" fontId="7" fillId="0" borderId="16" xfId="0" applyFont="1" applyBorder="1" applyAlignment="1">
      <alignment vertical="top" wrapText="1"/>
    </xf>
    <xf numFmtId="0" fontId="20" fillId="0" borderId="16" xfId="0" applyFont="1" applyBorder="1" applyAlignment="1">
      <alignment vertical="top" wrapText="1"/>
    </xf>
    <xf numFmtId="0" fontId="7" fillId="5" borderId="13" xfId="0" applyFont="1" applyFill="1" applyBorder="1" applyAlignment="1">
      <alignment horizontal="right" vertical="top" wrapText="1"/>
    </xf>
    <xf numFmtId="0" fontId="10" fillId="20" borderId="13" xfId="0" applyFont="1" applyFill="1" applyBorder="1" applyAlignment="1">
      <alignment horizontal="right" vertical="top" wrapText="1"/>
    </xf>
    <xf numFmtId="0" fontId="10" fillId="3" borderId="13" xfId="0" applyFont="1" applyFill="1" applyBorder="1" applyAlignment="1">
      <alignment horizontal="right" vertical="top" wrapText="1"/>
    </xf>
    <xf numFmtId="0" fontId="12" fillId="0" borderId="13" xfId="0" applyFont="1" applyBorder="1" applyAlignment="1">
      <alignment vertical="top" wrapText="1"/>
    </xf>
    <xf numFmtId="0" fontId="10" fillId="0" borderId="13" xfId="0" applyFont="1" applyBorder="1" applyAlignment="1">
      <alignment horizontal="right" vertical="top" wrapText="1"/>
    </xf>
    <xf numFmtId="0" fontId="12" fillId="5" borderId="13" xfId="0" applyFont="1" applyFill="1" applyBorder="1" applyAlignment="1">
      <alignment vertical="top" wrapText="1"/>
    </xf>
    <xf numFmtId="0" fontId="20" fillId="5" borderId="13" xfId="0" applyFont="1" applyFill="1" applyBorder="1" applyAlignment="1">
      <alignment vertical="top" wrapText="1"/>
    </xf>
    <xf numFmtId="0" fontId="32" fillId="0" borderId="13" xfId="0" applyFont="1" applyBorder="1" applyAlignment="1">
      <alignment horizontal="right" vertical="top" wrapText="1"/>
    </xf>
    <xf numFmtId="0" fontId="34" fillId="0" borderId="13" xfId="0" applyFont="1" applyBorder="1" applyAlignment="1">
      <alignment horizontal="right" vertical="top" wrapText="1"/>
    </xf>
    <xf numFmtId="0" fontId="34" fillId="5" borderId="13" xfId="0" applyFont="1" applyFill="1" applyBorder="1" applyAlignment="1">
      <alignment vertical="top" wrapText="1"/>
    </xf>
    <xf numFmtId="0" fontId="34" fillId="5" borderId="13" xfId="0" applyFont="1" applyFill="1" applyBorder="1" applyAlignment="1">
      <alignment horizontal="right" vertical="top" wrapText="1"/>
    </xf>
    <xf numFmtId="0" fontId="36" fillId="0" borderId="13" xfId="0" applyFont="1" applyBorder="1" applyAlignment="1">
      <alignment horizontal="right" vertical="top" wrapText="1"/>
    </xf>
    <xf numFmtId="0" fontId="3" fillId="0" borderId="9"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51" fillId="2" borderId="4" xfId="1" applyFont="1" applyFill="1" applyBorder="1" applyAlignment="1">
      <alignment horizontal="left" vertical="top" wrapText="1"/>
    </xf>
    <xf numFmtId="0" fontId="52" fillId="0" borderId="5" xfId="0" applyFont="1" applyBorder="1" applyAlignment="1">
      <alignment vertical="top"/>
    </xf>
    <xf numFmtId="0" fontId="9" fillId="2" borderId="7" xfId="0" applyFont="1" applyFill="1" applyBorder="1" applyAlignment="1">
      <alignment horizontal="left" vertical="top" wrapText="1"/>
    </xf>
    <xf numFmtId="0" fontId="4" fillId="0" borderId="16" xfId="0" applyFont="1" applyBorder="1" applyAlignment="1">
      <alignment vertical="top"/>
    </xf>
    <xf numFmtId="0" fontId="10" fillId="0" borderId="0" xfId="0" applyFont="1" applyAlignment="1">
      <alignment horizontal="center" wrapText="1"/>
    </xf>
    <xf numFmtId="0" fontId="0" fillId="0" borderId="0" xfId="0" applyAlignment="1"/>
    <xf numFmtId="0" fontId="1" fillId="0" borderId="0" xfId="0" applyFont="1" applyAlignment="1">
      <alignment horizontal="left" vertical="top" wrapText="1"/>
    </xf>
    <xf numFmtId="0" fontId="0" fillId="0" borderId="0" xfId="0" applyAlignment="1">
      <alignment vertical="top"/>
    </xf>
    <xf numFmtId="0" fontId="29" fillId="2" borderId="1" xfId="0" applyFont="1" applyFill="1" applyBorder="1" applyAlignment="1">
      <alignment horizontal="left" vertical="top" wrapText="1"/>
    </xf>
    <xf numFmtId="0" fontId="4" fillId="0" borderId="2" xfId="0" applyFont="1" applyBorder="1" applyAlignment="1">
      <alignment vertical="top"/>
    </xf>
    <xf numFmtId="0" fontId="28" fillId="0" borderId="3" xfId="0" applyFont="1" applyBorder="1" applyAlignment="1">
      <alignment horizontal="left" wrapText="1"/>
    </xf>
    <xf numFmtId="0" fontId="4" fillId="0" borderId="13" xfId="0" applyFont="1" applyBorder="1" applyAlignment="1"/>
    <xf numFmtId="0" fontId="29" fillId="2" borderId="4" xfId="0" applyFont="1" applyFill="1" applyBorder="1" applyAlignment="1">
      <alignment horizontal="left" vertical="top" wrapText="1"/>
    </xf>
    <xf numFmtId="0" fontId="4" fillId="0" borderId="5" xfId="0" applyFont="1" applyBorder="1" applyAlignment="1">
      <alignment vertical="top"/>
    </xf>
    <xf numFmtId="0" fontId="3" fillId="2" borderId="4" xfId="0" applyFont="1" applyFill="1" applyBorder="1" applyAlignment="1">
      <alignment horizontal="left" wrapText="1"/>
    </xf>
    <xf numFmtId="0" fontId="4" fillId="0" borderId="5" xfId="0" applyFont="1" applyBorder="1" applyAlignment="1"/>
    <xf numFmtId="0" fontId="37" fillId="0" borderId="3"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3" xfId="0" applyFont="1" applyBorder="1" applyAlignment="1">
      <alignment horizontal="center" vertical="center" wrapText="1"/>
    </xf>
    <xf numFmtId="0" fontId="38" fillId="0" borderId="12" xfId="0" applyFont="1" applyBorder="1" applyAlignment="1"/>
    <xf numFmtId="0" fontId="38" fillId="0" borderId="13" xfId="0" applyFont="1" applyBorder="1" applyAlignment="1"/>
    <xf numFmtId="0" fontId="37" fillId="0" borderId="9" xfId="0" applyFont="1" applyBorder="1" applyAlignment="1">
      <alignment wrapText="1"/>
    </xf>
    <xf numFmtId="0" fontId="38" fillId="0" borderId="8" xfId="0" applyFont="1" applyBorder="1" applyAlignment="1"/>
    <xf numFmtId="0" fontId="37" fillId="0" borderId="9" xfId="0" applyFont="1" applyBorder="1" applyAlignment="1"/>
    <xf numFmtId="0" fontId="10" fillId="0" borderId="9" xfId="0" applyFont="1" applyBorder="1" applyAlignment="1">
      <alignment horizontal="right" vertical="top"/>
    </xf>
    <xf numFmtId="0" fontId="4" fillId="0" borderId="11" xfId="0" applyFont="1" applyBorder="1" applyAlignment="1"/>
    <xf numFmtId="0" fontId="4" fillId="0" borderId="8" xfId="0" applyFont="1" applyBorder="1" applyAlignment="1"/>
    <xf numFmtId="0" fontId="7" fillId="0" borderId="7" xfId="0" applyFont="1" applyBorder="1" applyAlignment="1">
      <alignment horizontal="left" vertical="top"/>
    </xf>
    <xf numFmtId="0" fontId="4" fillId="0" borderId="15" xfId="0" applyFont="1" applyBorder="1" applyAlignment="1"/>
    <xf numFmtId="0" fontId="4" fillId="0" borderId="16" xfId="0" applyFont="1" applyBorder="1" applyAlignment="1"/>
    <xf numFmtId="0" fontId="12" fillId="0" borderId="7" xfId="0" applyFont="1" applyBorder="1" applyAlignment="1">
      <alignment horizontal="center"/>
    </xf>
    <xf numFmtId="0" fontId="10" fillId="0" borderId="0" xfId="0" applyFont="1" applyAlignment="1">
      <alignment horizontal="right" vertical="top"/>
    </xf>
    <xf numFmtId="0" fontId="12" fillId="0" borderId="10" xfId="0" applyFont="1" applyBorder="1" applyAlignment="1">
      <alignment vertical="top" wrapText="1"/>
    </xf>
    <xf numFmtId="0" fontId="12" fillId="0" borderId="2" xfId="0" applyFont="1" applyBorder="1" applyAlignment="1">
      <alignment vertical="top" wrapText="1"/>
    </xf>
    <xf numFmtId="0" fontId="12" fillId="0" borderId="5" xfId="0" applyFont="1" applyBorder="1" applyAlignment="1">
      <alignment horizontal="left" vertical="top" wrapText="1"/>
    </xf>
    <xf numFmtId="0" fontId="12" fillId="0" borderId="0" xfId="0" applyFont="1" applyAlignment="1">
      <alignment vertical="top" wrapText="1"/>
    </xf>
    <xf numFmtId="0" fontId="12" fillId="0" borderId="9" xfId="0" applyFont="1" applyBorder="1" applyAlignment="1">
      <alignment vertical="top" wrapText="1"/>
    </xf>
    <xf numFmtId="0" fontId="7" fillId="0" borderId="4" xfId="0" applyFont="1" applyBorder="1" applyAlignment="1">
      <alignment horizontal="left" vertical="top"/>
    </xf>
    <xf numFmtId="0" fontId="6" fillId="0" borderId="1" xfId="0" applyFont="1" applyBorder="1" applyAlignment="1">
      <alignment horizontal="center"/>
    </xf>
    <xf numFmtId="0" fontId="4" fillId="0" borderId="10" xfId="0" applyFont="1" applyBorder="1" applyAlignment="1"/>
    <xf numFmtId="0" fontId="4" fillId="0" borderId="2" xfId="0" applyFont="1" applyBorder="1" applyAlignment="1"/>
    <xf numFmtId="0" fontId="7" fillId="0" borderId="3" xfId="0" applyFont="1" applyBorder="1" applyAlignment="1">
      <alignment horizontal="left" vertical="top"/>
    </xf>
    <xf numFmtId="0" fontId="4" fillId="0" borderId="12" xfId="0" applyFont="1" applyBorder="1" applyAlignment="1"/>
    <xf numFmtId="0" fontId="7" fillId="0" borderId="1" xfId="0" applyFont="1" applyBorder="1" applyAlignment="1">
      <alignment horizontal="left" vertical="top"/>
    </xf>
    <xf numFmtId="0" fontId="10" fillId="0" borderId="10" xfId="0" applyFont="1" applyBorder="1" applyAlignment="1">
      <alignment horizontal="right" vertical="top"/>
    </xf>
    <xf numFmtId="0" fontId="10" fillId="0" borderId="11" xfId="0" applyFont="1" applyBorder="1" applyAlignment="1">
      <alignment horizontal="right" vertical="top"/>
    </xf>
    <xf numFmtId="0" fontId="12" fillId="0" borderId="5" xfId="0" applyFont="1" applyBorder="1" applyAlignment="1">
      <alignment vertical="top" wrapText="1"/>
    </xf>
    <xf numFmtId="0" fontId="10" fillId="0" borderId="1" xfId="0" applyFont="1" applyBorder="1" applyAlignment="1">
      <alignment horizontal="right" vertical="top"/>
    </xf>
    <xf numFmtId="0" fontId="4" fillId="0" borderId="4" xfId="0" applyFont="1" applyBorder="1" applyAlignment="1"/>
    <xf numFmtId="0" fontId="4" fillId="0" borderId="7" xfId="0" applyFont="1" applyBorder="1" applyAlignment="1"/>
    <xf numFmtId="0" fontId="10" fillId="3" borderId="12" xfId="0" applyFont="1" applyFill="1" applyBorder="1" applyAlignment="1">
      <alignment horizontal="left" vertical="top" wrapText="1"/>
    </xf>
    <xf numFmtId="0" fontId="10" fillId="0" borderId="1" xfId="0" applyFont="1" applyBorder="1" applyAlignment="1">
      <alignment horizontal="center" wrapText="1"/>
    </xf>
    <xf numFmtId="0" fontId="16" fillId="3" borderId="12" xfId="0" applyFont="1" applyFill="1" applyBorder="1" applyAlignment="1">
      <alignment horizontal="right" vertical="top" wrapText="1"/>
    </xf>
    <xf numFmtId="0" fontId="10" fillId="6" borderId="12" xfId="0" applyFont="1" applyFill="1" applyBorder="1" applyAlignment="1">
      <alignment horizontal="left" vertical="top" wrapText="1"/>
    </xf>
    <xf numFmtId="0" fontId="31" fillId="0" borderId="17" xfId="0" applyFont="1" applyBorder="1" applyAlignment="1">
      <alignment horizontal="center" wrapText="1"/>
    </xf>
    <xf numFmtId="0" fontId="0" fillId="0" borderId="18" xfId="0" applyBorder="1" applyAlignment="1"/>
    <xf numFmtId="0" fontId="12" fillId="0" borderId="3" xfId="0" applyFont="1" applyBorder="1" applyAlignment="1">
      <alignment wrapText="1"/>
    </xf>
    <xf numFmtId="0" fontId="3" fillId="0" borderId="3" xfId="0" applyFont="1" applyBorder="1" applyAlignment="1">
      <alignment horizontal="left" vertical="center" wrapText="1"/>
    </xf>
    <xf numFmtId="0" fontId="4" fillId="0" borderId="13" xfId="0" applyFont="1" applyBorder="1" applyAlignment="1">
      <alignment vertical="center"/>
    </xf>
    <xf numFmtId="0" fontId="16" fillId="0" borderId="3" xfId="0" applyFont="1" applyBorder="1" applyAlignment="1">
      <alignment horizontal="center"/>
    </xf>
    <xf numFmtId="0" fontId="10" fillId="0" borderId="3" xfId="0" applyFont="1" applyBorder="1" applyAlignment="1">
      <alignment horizontal="right" vertical="top" wrapText="1"/>
    </xf>
    <xf numFmtId="0" fontId="10" fillId="0" borderId="6" xfId="0" applyFont="1" applyFill="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im Bouma" id="{2444E308-F981-3047-8898-6BB042CE1705}" userId="S::tim.bouma@ciostrategycouncil.com::a80390d4-d73e-4ecd-973a-f5bda0cbf5d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2-07-08T17:11:06.67" personId="{2444E308-F981-3047-8898-6BB042CE1705}" id="{3697C5D6-8AC8-2B44-9748-BF8192B70B3C}">
    <text>Add in Conform, Non Conform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diacc.ca/trust-framework/"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1"/>
  <sheetViews>
    <sheetView workbookViewId="0">
      <pane ySplit="8" topLeftCell="A9" activePane="bottomLeft" state="frozen"/>
      <selection pane="bottomLeft" activeCell="A8" sqref="A8:B8"/>
    </sheetView>
  </sheetViews>
  <sheetFormatPr baseColWidth="10" defaultColWidth="14.33203125" defaultRowHeight="15" customHeight="1"/>
  <cols>
    <col min="1" max="1" width="26.6640625" customWidth="1"/>
    <col min="2" max="2" width="118.33203125" customWidth="1"/>
    <col min="3" max="3" width="4.33203125" customWidth="1"/>
    <col min="4" max="4" width="13.33203125" customWidth="1"/>
    <col min="5" max="5" width="96" customWidth="1"/>
    <col min="6" max="6" width="16.1640625" customWidth="1"/>
  </cols>
  <sheetData>
    <row r="1" spans="1:22" ht="25.5" customHeight="1">
      <c r="A1" s="321" t="s">
        <v>0</v>
      </c>
      <c r="B1" s="322"/>
      <c r="C1" s="322"/>
      <c r="D1" s="322"/>
      <c r="E1" s="322"/>
      <c r="G1" s="148"/>
      <c r="H1" s="148"/>
      <c r="I1" s="148"/>
      <c r="J1" s="148"/>
      <c r="K1" s="148"/>
      <c r="L1" s="148"/>
      <c r="M1" s="148"/>
      <c r="N1" s="148"/>
      <c r="O1" s="148"/>
      <c r="P1" s="148"/>
      <c r="Q1" s="148"/>
      <c r="R1" s="148"/>
      <c r="S1" s="148"/>
      <c r="T1" s="148"/>
      <c r="U1" s="148"/>
      <c r="V1" s="148"/>
    </row>
    <row r="2" spans="1:22" ht="25.5" customHeight="1">
      <c r="A2" s="321" t="s">
        <v>1</v>
      </c>
      <c r="B2" s="322"/>
      <c r="C2" s="322"/>
      <c r="D2" s="322"/>
      <c r="E2" s="322"/>
    </row>
    <row r="3" spans="1:22" ht="34.5" customHeight="1">
      <c r="A3" s="323" t="s">
        <v>2</v>
      </c>
      <c r="B3" s="324"/>
      <c r="C3" s="149"/>
      <c r="D3" s="325" t="s">
        <v>3</v>
      </c>
      <c r="E3" s="326"/>
      <c r="F3" s="1"/>
    </row>
    <row r="4" spans="1:22" ht="34.5" customHeight="1">
      <c r="A4" s="327" t="s">
        <v>4</v>
      </c>
      <c r="B4" s="328"/>
      <c r="C4" s="149"/>
      <c r="D4" s="159" t="s">
        <v>5</v>
      </c>
      <c r="E4" s="150" t="s">
        <v>6</v>
      </c>
    </row>
    <row r="5" spans="1:22" ht="34.5" customHeight="1">
      <c r="A5" s="329" t="s">
        <v>7</v>
      </c>
      <c r="B5" s="330"/>
      <c r="C5" s="149"/>
      <c r="D5" s="151"/>
      <c r="E5" s="161" t="s">
        <v>8</v>
      </c>
      <c r="F5" s="2"/>
      <c r="G5" s="3"/>
      <c r="H5" s="3"/>
      <c r="I5" s="3"/>
      <c r="J5" s="3"/>
      <c r="K5" s="3"/>
      <c r="L5" s="3"/>
      <c r="M5" s="3"/>
      <c r="N5" s="3"/>
      <c r="O5" s="3"/>
      <c r="P5" s="3"/>
      <c r="Q5" s="3"/>
      <c r="R5" s="3"/>
      <c r="S5" s="3"/>
      <c r="T5" s="3"/>
      <c r="U5" s="3"/>
      <c r="V5" s="3"/>
    </row>
    <row r="6" spans="1:22" ht="34.5" customHeight="1">
      <c r="A6" s="315" t="str">
        <f>HYPERLINK("https://ciostrategycouncil.com/standards/implement-standards/", "National Standard of Canada: CAN/CIOSC 103-1:2022 Digital trust and Identity – Part 1: Fundamentals ")</f>
        <v xml:space="preserve">National Standard of Canada: CAN/CIOSC 103-1:2022 Digital trust and Identity – Part 1: Fundamentals </v>
      </c>
      <c r="B6" s="316"/>
      <c r="C6" s="149"/>
      <c r="D6" s="152"/>
      <c r="E6" s="162" t="s">
        <v>9</v>
      </c>
      <c r="F6" s="1"/>
    </row>
    <row r="7" spans="1:22" ht="34.5" customHeight="1">
      <c r="A7" s="315" t="str">
        <f>HYPERLINK("https://github.com/CIOSC/CAS-TDI-Public", "Conformity Assessment Scheme ")</f>
        <v xml:space="preserve">Conformity Assessment Scheme </v>
      </c>
      <c r="B7" s="316"/>
      <c r="C7" s="149"/>
      <c r="D7" s="153"/>
      <c r="E7" s="161" t="s">
        <v>10</v>
      </c>
      <c r="F7" s="1"/>
    </row>
    <row r="8" spans="1:22" ht="34.5" customHeight="1">
      <c r="A8" s="317"/>
      <c r="B8" s="318"/>
      <c r="C8" s="149"/>
      <c r="E8" s="154"/>
      <c r="F8" s="1"/>
    </row>
    <row r="9" spans="1:22" ht="15.75" customHeight="1">
      <c r="A9" s="319"/>
      <c r="B9" s="320"/>
      <c r="C9" s="4"/>
      <c r="D9" s="5"/>
      <c r="E9" s="155"/>
    </row>
    <row r="10" spans="1:22" ht="20">
      <c r="B10" s="160" t="s">
        <v>11</v>
      </c>
      <c r="C10" s="4"/>
      <c r="D10" s="4"/>
      <c r="E10" s="155"/>
    </row>
    <row r="11" spans="1:22" ht="16">
      <c r="A11" s="49"/>
      <c r="B11" s="9"/>
      <c r="E11" s="155"/>
    </row>
    <row r="12" spans="1:22" ht="51">
      <c r="A12" s="49"/>
      <c r="B12" s="8" t="s">
        <v>12</v>
      </c>
    </row>
    <row r="13" spans="1:22" ht="16">
      <c r="A13" s="49"/>
      <c r="B13" s="9"/>
    </row>
    <row r="14" spans="1:22" ht="51">
      <c r="A14" s="49"/>
      <c r="B14" s="8" t="s">
        <v>13</v>
      </c>
    </row>
    <row r="15" spans="1:22" ht="16">
      <c r="A15" s="49"/>
      <c r="B15" s="9"/>
    </row>
    <row r="16" spans="1:22" ht="20">
      <c r="A16" s="49"/>
      <c r="B16" s="160" t="s">
        <v>14</v>
      </c>
      <c r="C16" s="10"/>
    </row>
    <row r="17" spans="1:3" ht="15.75" customHeight="1">
      <c r="A17" s="49"/>
      <c r="B17" s="156"/>
      <c r="C17" s="11"/>
    </row>
    <row r="18" spans="1:3" ht="153">
      <c r="A18" s="12" t="s">
        <v>15</v>
      </c>
      <c r="B18" s="173" t="s">
        <v>16</v>
      </c>
    </row>
    <row r="19" spans="1:3" ht="48.75" customHeight="1">
      <c r="A19" s="12" t="s">
        <v>17</v>
      </c>
      <c r="B19" s="261" t="s">
        <v>18</v>
      </c>
    </row>
    <row r="20" spans="1:3" ht="119">
      <c r="A20" s="13" t="s">
        <v>19</v>
      </c>
      <c r="B20" s="179" t="s">
        <v>20</v>
      </c>
    </row>
    <row r="21" spans="1:3" ht="34">
      <c r="A21" s="312" t="s">
        <v>21</v>
      </c>
      <c r="B21" s="262" t="s">
        <v>22</v>
      </c>
    </row>
    <row r="22" spans="1:3" ht="34">
      <c r="A22" s="313"/>
      <c r="B22" s="263" t="s">
        <v>23</v>
      </c>
    </row>
    <row r="23" spans="1:3" ht="51">
      <c r="A23" s="313"/>
      <c r="B23" s="263" t="s">
        <v>24</v>
      </c>
    </row>
    <row r="24" spans="1:3" ht="96" customHeight="1">
      <c r="A24" s="313"/>
      <c r="B24" s="264" t="s">
        <v>25</v>
      </c>
    </row>
    <row r="25" spans="1:3" ht="34">
      <c r="A25" s="313"/>
      <c r="B25" s="263" t="s">
        <v>26</v>
      </c>
    </row>
    <row r="26" spans="1:3" ht="34">
      <c r="A26" s="313"/>
      <c r="B26" s="263" t="s">
        <v>27</v>
      </c>
    </row>
    <row r="27" spans="1:3" ht="34">
      <c r="A27" s="313"/>
      <c r="B27" s="265" t="s">
        <v>28</v>
      </c>
    </row>
    <row r="28" spans="1:3" ht="34">
      <c r="A28" s="313"/>
      <c r="B28" s="265" t="s">
        <v>29</v>
      </c>
    </row>
    <row r="29" spans="1:3" ht="18" customHeight="1">
      <c r="A29" s="314"/>
      <c r="B29" s="266" t="s">
        <v>30</v>
      </c>
    </row>
    <row r="30" spans="1:3" ht="20">
      <c r="A30" s="15" t="s">
        <v>31</v>
      </c>
      <c r="B30" s="8" t="s">
        <v>32</v>
      </c>
    </row>
    <row r="31" spans="1:3" ht="34">
      <c r="A31" s="15" t="s">
        <v>33</v>
      </c>
      <c r="B31" s="8" t="s">
        <v>34</v>
      </c>
    </row>
    <row r="32" spans="1:3" ht="40">
      <c r="A32" s="15" t="s">
        <v>35</v>
      </c>
      <c r="B32" s="8" t="s">
        <v>36</v>
      </c>
    </row>
    <row r="33" spans="1:4" ht="20">
      <c r="A33" s="15" t="s">
        <v>37</v>
      </c>
      <c r="B33" s="8" t="s">
        <v>38</v>
      </c>
    </row>
    <row r="34" spans="1:4" ht="15.75" customHeight="1">
      <c r="A34" s="157"/>
      <c r="B34" s="157"/>
    </row>
    <row r="35" spans="1:4" ht="20">
      <c r="A35" s="157"/>
      <c r="B35" s="160" t="s">
        <v>39</v>
      </c>
    </row>
    <row r="36" spans="1:4" ht="15.75" customHeight="1">
      <c r="A36" s="157"/>
      <c r="B36" s="157"/>
    </row>
    <row r="37" spans="1:4" ht="170">
      <c r="A37" s="157"/>
      <c r="B37" s="173" t="s">
        <v>40</v>
      </c>
    </row>
    <row r="38" spans="1:4" ht="68">
      <c r="A38" s="157"/>
      <c r="B38" s="8" t="s">
        <v>41</v>
      </c>
    </row>
    <row r="39" spans="1:4" ht="16">
      <c r="A39" s="157"/>
      <c r="B39" s="267" t="s">
        <v>42</v>
      </c>
    </row>
    <row r="40" spans="1:4" ht="17">
      <c r="A40" s="157"/>
      <c r="B40" s="268" t="s">
        <v>43</v>
      </c>
      <c r="C40" s="17"/>
      <c r="D40" s="17"/>
    </row>
    <row r="41" spans="1:4" ht="17">
      <c r="A41" s="157"/>
      <c r="B41" s="268" t="s">
        <v>44</v>
      </c>
      <c r="C41" s="17"/>
      <c r="D41" s="17"/>
    </row>
    <row r="42" spans="1:4" ht="51">
      <c r="A42" s="157"/>
      <c r="B42" s="268" t="s">
        <v>45</v>
      </c>
      <c r="C42" s="17"/>
      <c r="D42" s="17"/>
    </row>
    <row r="43" spans="1:4" ht="51">
      <c r="A43" s="157"/>
      <c r="B43" s="268" t="s">
        <v>46</v>
      </c>
      <c r="C43" s="17"/>
      <c r="D43" s="17"/>
    </row>
    <row r="44" spans="1:4" ht="17">
      <c r="A44" s="157"/>
      <c r="B44" s="158" t="s">
        <v>47</v>
      </c>
      <c r="C44" s="17"/>
      <c r="D44" s="17"/>
    </row>
    <row r="45" spans="1:4" ht="15.75" customHeight="1">
      <c r="A45" s="157"/>
      <c r="B45" s="157"/>
    </row>
    <row r="46" spans="1:4" ht="20">
      <c r="A46" s="103"/>
      <c r="B46" s="160" t="s">
        <v>48</v>
      </c>
    </row>
    <row r="47" spans="1:4" ht="15.75" customHeight="1">
      <c r="A47" s="157"/>
      <c r="B47" s="157"/>
    </row>
    <row r="48" spans="1:4" ht="33" customHeight="1">
      <c r="A48" s="18" t="s">
        <v>49</v>
      </c>
      <c r="B48" s="261" t="s">
        <v>50</v>
      </c>
    </row>
    <row r="49" spans="1:2" ht="68">
      <c r="A49" s="18"/>
      <c r="B49" s="263" t="s">
        <v>51</v>
      </c>
    </row>
    <row r="50" spans="1:2" ht="51">
      <c r="A50" s="18" t="s">
        <v>49</v>
      </c>
      <c r="B50" s="263" t="s">
        <v>52</v>
      </c>
    </row>
    <row r="51" spans="1:2" ht="51">
      <c r="A51" s="18" t="s">
        <v>49</v>
      </c>
      <c r="B51" s="19" t="s">
        <v>53</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sheetView>
  </sheetViews>
  <sheetFormatPr baseColWidth="10" defaultColWidth="14.33203125" defaultRowHeight="15" customHeight="1"/>
  <cols>
    <col min="1" max="1" width="10.6640625" customWidth="1"/>
    <col min="2" max="2" width="46.6640625" customWidth="1"/>
    <col min="3" max="4" width="20.6640625" customWidth="1"/>
    <col min="5" max="5" width="76.6640625" customWidth="1"/>
    <col min="6" max="6" width="14.33203125" customWidth="1"/>
  </cols>
  <sheetData>
    <row r="1" spans="1:26" ht="17">
      <c r="A1" s="20" t="s">
        <v>57</v>
      </c>
      <c r="B1" s="21" t="s">
        <v>361</v>
      </c>
      <c r="C1" s="21" t="s">
        <v>1091</v>
      </c>
      <c r="D1" s="50" t="s">
        <v>1048</v>
      </c>
      <c r="E1" s="21" t="s">
        <v>1092</v>
      </c>
      <c r="F1" s="121"/>
      <c r="G1" s="104"/>
      <c r="H1" s="104"/>
      <c r="I1" s="104"/>
      <c r="J1" s="104"/>
      <c r="K1" s="104"/>
      <c r="L1" s="104"/>
      <c r="M1" s="104"/>
      <c r="N1" s="104"/>
      <c r="O1" s="104"/>
      <c r="P1" s="104"/>
      <c r="Q1" s="104"/>
      <c r="R1" s="104"/>
      <c r="S1" s="104"/>
      <c r="T1" s="104"/>
      <c r="U1" s="104"/>
      <c r="V1" s="104"/>
      <c r="W1" s="104"/>
      <c r="X1" s="104"/>
      <c r="Y1" s="104"/>
    </row>
    <row r="2" spans="1:26" ht="17">
      <c r="A2" s="111" t="s">
        <v>111</v>
      </c>
      <c r="B2" s="111" t="str">
        <f>VLOOKUP(A2,ProcessDefinitionsTab,2, FALSE)</f>
        <v>Identity Establishment</v>
      </c>
      <c r="C2" s="113"/>
      <c r="D2" s="113"/>
      <c r="E2" s="113"/>
      <c r="F2" s="122"/>
      <c r="G2" s="115"/>
      <c r="H2" s="115"/>
      <c r="I2" s="115"/>
      <c r="J2" s="115"/>
      <c r="K2" s="115"/>
      <c r="L2" s="115"/>
      <c r="M2" s="115"/>
      <c r="N2" s="115"/>
      <c r="O2" s="115"/>
      <c r="P2" s="115"/>
      <c r="Q2" s="115"/>
      <c r="R2" s="115"/>
      <c r="S2" s="115"/>
      <c r="T2" s="115"/>
      <c r="U2" s="115"/>
      <c r="V2" s="115"/>
      <c r="W2" s="115"/>
      <c r="X2" s="115"/>
      <c r="Y2" s="115"/>
      <c r="Z2" s="116"/>
    </row>
    <row r="3" spans="1:26" ht="34">
      <c r="A3" s="20"/>
      <c r="B3" s="8" t="str">
        <f>VLOOKUP(A2,ProcessDefinitionsTab,3,FALSE)</f>
        <v>Identity Establishment is the process of creating a record of identity of a Subject within a population.</v>
      </c>
      <c r="C3" s="8"/>
      <c r="D3" s="8"/>
      <c r="E3" s="8"/>
      <c r="F3" s="123"/>
    </row>
    <row r="4" spans="1:26" ht="102">
      <c r="A4" s="20"/>
      <c r="B4" s="26"/>
      <c r="C4" s="8" t="s">
        <v>1130</v>
      </c>
      <c r="D4" s="8"/>
      <c r="E4" s="8" t="s">
        <v>1131</v>
      </c>
      <c r="F4" s="123"/>
    </row>
    <row r="5" spans="1:26" ht="68">
      <c r="A5" s="20"/>
      <c r="B5" s="26"/>
      <c r="C5" s="8" t="s">
        <v>1130</v>
      </c>
      <c r="D5" s="8"/>
      <c r="E5" s="8" t="s">
        <v>1132</v>
      </c>
      <c r="F5" s="123"/>
    </row>
    <row r="6" spans="1:26" ht="85">
      <c r="A6" s="20"/>
      <c r="B6" s="26"/>
      <c r="C6" s="8" t="s">
        <v>1130</v>
      </c>
      <c r="D6" s="8"/>
      <c r="E6" s="8" t="s">
        <v>1133</v>
      </c>
      <c r="F6" s="123"/>
    </row>
    <row r="7" spans="1:26" ht="170">
      <c r="A7" s="20"/>
      <c r="B7" s="26"/>
      <c r="C7" s="8"/>
      <c r="D7" s="8"/>
      <c r="E7" s="8" t="s">
        <v>1134</v>
      </c>
      <c r="F7" s="123"/>
    </row>
    <row r="8" spans="1:26" ht="17">
      <c r="A8" s="111" t="s">
        <v>95</v>
      </c>
      <c r="B8" s="111" t="str">
        <f>VLOOKUP(A8,ProcessDefinitionsTab,2, FALSE)</f>
        <v>Identity Information Validation</v>
      </c>
      <c r="C8" s="113"/>
      <c r="D8" s="113"/>
      <c r="E8" s="113"/>
      <c r="F8" s="122"/>
      <c r="G8" s="115"/>
      <c r="H8" s="115"/>
      <c r="I8" s="115"/>
      <c r="J8" s="115"/>
      <c r="K8" s="115"/>
      <c r="L8" s="115"/>
      <c r="M8" s="115"/>
      <c r="N8" s="115"/>
      <c r="O8" s="115"/>
      <c r="P8" s="115"/>
      <c r="Q8" s="115"/>
      <c r="R8" s="115"/>
      <c r="S8" s="115"/>
      <c r="T8" s="115"/>
      <c r="U8" s="115"/>
      <c r="V8" s="115"/>
      <c r="W8" s="115"/>
      <c r="X8" s="115"/>
      <c r="Y8" s="115"/>
      <c r="Z8" s="116"/>
    </row>
    <row r="9" spans="1:26" ht="51">
      <c r="A9" s="20"/>
      <c r="B9" s="8" t="str">
        <f>VLOOKUP(A8,ProcessDefinitionsTab,3,FALSE)</f>
        <v xml:space="preserve">Identity Information Validation is the process of confirming the accuracy of identity information about a Subject as established by the Issuer. </v>
      </c>
      <c r="C9" s="8"/>
      <c r="D9" s="8"/>
      <c r="E9" s="8"/>
      <c r="F9" s="123"/>
    </row>
    <row r="10" spans="1:26" ht="17">
      <c r="A10" s="20"/>
      <c r="B10" s="8"/>
      <c r="C10" s="8" t="s">
        <v>1130</v>
      </c>
      <c r="D10" s="8"/>
      <c r="E10" s="8" t="s">
        <v>1135</v>
      </c>
      <c r="F10" s="123"/>
    </row>
    <row r="11" spans="1:26" ht="17">
      <c r="A11" s="20"/>
      <c r="B11" s="26"/>
      <c r="C11" s="8" t="s">
        <v>1130</v>
      </c>
      <c r="D11" s="8"/>
      <c r="E11" s="8" t="s">
        <v>1136</v>
      </c>
      <c r="F11" s="123"/>
    </row>
    <row r="12" spans="1:26" ht="17">
      <c r="A12" s="20"/>
      <c r="B12" s="26"/>
      <c r="C12" s="8" t="s">
        <v>1130</v>
      </c>
      <c r="D12" s="8"/>
      <c r="E12" s="8" t="s">
        <v>1137</v>
      </c>
      <c r="F12" s="123"/>
    </row>
    <row r="13" spans="1:26" ht="85">
      <c r="A13" s="20"/>
      <c r="B13" s="26"/>
      <c r="C13" s="8"/>
      <c r="D13" s="8"/>
      <c r="E13" s="8" t="s">
        <v>1138</v>
      </c>
      <c r="F13" s="123"/>
    </row>
    <row r="14" spans="1:26" ht="17">
      <c r="A14" s="111" t="s">
        <v>118</v>
      </c>
      <c r="B14" s="111" t="str">
        <f>VLOOKUP(A14,ProcessDefinitionsTab,2, FALSE)</f>
        <v>Identity Verification</v>
      </c>
      <c r="C14" s="113"/>
      <c r="D14" s="113"/>
      <c r="E14" s="113"/>
      <c r="F14" s="122"/>
      <c r="G14" s="115"/>
      <c r="H14" s="115"/>
      <c r="I14" s="115"/>
      <c r="J14" s="115"/>
      <c r="K14" s="115"/>
      <c r="L14" s="115"/>
      <c r="M14" s="115"/>
      <c r="N14" s="115"/>
      <c r="O14" s="115"/>
      <c r="P14" s="115"/>
      <c r="Q14" s="115"/>
      <c r="R14" s="115"/>
      <c r="S14" s="115"/>
      <c r="T14" s="115"/>
      <c r="U14" s="115"/>
      <c r="V14" s="115"/>
      <c r="W14" s="115"/>
      <c r="X14" s="115"/>
      <c r="Y14" s="115"/>
      <c r="Z14" s="116"/>
    </row>
    <row r="15" spans="1:26" ht="51">
      <c r="A15" s="20"/>
      <c r="B15" s="8" t="str">
        <f>VLOOKUP(A14,ProcessDefinitionsTab,3,FALSE)</f>
        <v>Identity Verification is the process of confirming that the identity information is under the control of the Subject.</v>
      </c>
      <c r="C15" s="61"/>
      <c r="D15" s="61"/>
      <c r="E15" s="16"/>
      <c r="F15" s="123"/>
    </row>
    <row r="16" spans="1:26" ht="17">
      <c r="A16" s="20"/>
      <c r="B16" s="8"/>
      <c r="C16" s="8" t="s">
        <v>1130</v>
      </c>
      <c r="D16" s="8"/>
      <c r="E16" s="8" t="s">
        <v>1139</v>
      </c>
      <c r="F16" s="123"/>
    </row>
    <row r="17" spans="1:26" ht="17">
      <c r="A17" s="20"/>
      <c r="B17" s="26"/>
      <c r="C17" s="8" t="s">
        <v>1130</v>
      </c>
      <c r="D17" s="8"/>
      <c r="E17" s="8" t="s">
        <v>1140</v>
      </c>
      <c r="F17" s="123"/>
    </row>
    <row r="18" spans="1:26" ht="34">
      <c r="A18" s="20"/>
      <c r="B18" s="26"/>
      <c r="C18" s="8" t="s">
        <v>1130</v>
      </c>
      <c r="D18" s="8"/>
      <c r="E18" s="8" t="s">
        <v>1141</v>
      </c>
      <c r="F18" s="123"/>
    </row>
    <row r="19" spans="1:26" ht="85">
      <c r="A19" s="92"/>
      <c r="B19" s="61"/>
      <c r="C19" s="61"/>
      <c r="D19" s="61"/>
      <c r="E19" s="16" t="s">
        <v>1138</v>
      </c>
    </row>
    <row r="20" spans="1:26" ht="17">
      <c r="A20" s="111" t="s">
        <v>87</v>
      </c>
      <c r="B20" s="111" t="str">
        <f>VLOOKUP(A20,ProcessDefinitionsTab,2, FALSE)</f>
        <v>Identity Evidence Acceptance</v>
      </c>
      <c r="C20" s="113"/>
      <c r="D20" s="113"/>
      <c r="E20" s="113"/>
      <c r="F20" s="122"/>
      <c r="G20" s="115"/>
      <c r="H20" s="115"/>
      <c r="I20" s="115"/>
      <c r="J20" s="115"/>
      <c r="K20" s="115"/>
      <c r="L20" s="115"/>
      <c r="M20" s="115"/>
      <c r="N20" s="115"/>
      <c r="O20" s="115"/>
      <c r="P20" s="115"/>
      <c r="Q20" s="115"/>
      <c r="R20" s="115"/>
      <c r="S20" s="115"/>
      <c r="T20" s="115"/>
      <c r="U20" s="115"/>
      <c r="V20" s="115"/>
      <c r="W20" s="115"/>
      <c r="X20" s="115"/>
      <c r="Y20" s="115"/>
      <c r="Z20" s="116"/>
    </row>
    <row r="21" spans="1:26" ht="51">
      <c r="A21" s="20"/>
      <c r="B21" s="8" t="str">
        <f>VLOOKUP(A20,ProcessDefinitionsTab,3,FALSE)</f>
        <v>Identity Evidence Acceptance is the process of confirming that the evidence of identity presented (whether physical or electronic) is acceptable.</v>
      </c>
      <c r="C21" s="8"/>
      <c r="D21" s="8"/>
      <c r="E21" s="8"/>
      <c r="F21" s="123"/>
    </row>
    <row r="22" spans="1:26" ht="17">
      <c r="A22" s="20"/>
      <c r="B22" s="8"/>
      <c r="C22" s="8" t="s">
        <v>1130</v>
      </c>
      <c r="D22" s="8"/>
      <c r="E22" s="8" t="s">
        <v>1142</v>
      </c>
      <c r="F22" s="123"/>
    </row>
    <row r="23" spans="1:26" ht="17">
      <c r="A23" s="20"/>
      <c r="B23" s="8"/>
      <c r="C23" s="8" t="s">
        <v>1130</v>
      </c>
      <c r="D23" s="8"/>
      <c r="E23" s="8" t="s">
        <v>1143</v>
      </c>
      <c r="F23" s="123"/>
    </row>
    <row r="24" spans="1:26" ht="34">
      <c r="A24" s="20"/>
      <c r="B24" s="8"/>
      <c r="C24" s="8" t="s">
        <v>1130</v>
      </c>
      <c r="D24" s="8"/>
      <c r="E24" s="8" t="s">
        <v>1141</v>
      </c>
      <c r="F24" s="123"/>
    </row>
    <row r="25" spans="1:26" ht="253.5" customHeight="1">
      <c r="A25" s="20"/>
      <c r="B25" s="8"/>
      <c r="C25" s="8"/>
      <c r="D25" s="8"/>
      <c r="E25" s="8" t="s">
        <v>1144</v>
      </c>
      <c r="F25" s="123"/>
    </row>
    <row r="26" spans="1:26" ht="17">
      <c r="A26" s="20"/>
      <c r="B26" s="8"/>
      <c r="C26" s="8" t="s">
        <v>1145</v>
      </c>
      <c r="D26" s="8"/>
      <c r="E26" s="8" t="s">
        <v>1146</v>
      </c>
      <c r="F26" s="123"/>
    </row>
    <row r="27" spans="1:26" ht="85">
      <c r="A27" s="20"/>
      <c r="B27" s="8"/>
      <c r="C27" s="8"/>
      <c r="D27" s="8"/>
      <c r="E27" s="8" t="s">
        <v>1147</v>
      </c>
      <c r="F27" s="123"/>
    </row>
    <row r="28" spans="1:26" ht="34">
      <c r="A28" s="20"/>
      <c r="B28" s="8"/>
      <c r="C28" s="8"/>
      <c r="D28" s="8"/>
      <c r="E28" s="8" t="s">
        <v>1148</v>
      </c>
      <c r="F28" s="123"/>
    </row>
    <row r="29" spans="1:26" ht="34">
      <c r="A29" s="20"/>
      <c r="B29" s="8"/>
      <c r="C29" s="8"/>
      <c r="D29" s="8"/>
      <c r="E29" s="8" t="s">
        <v>1149</v>
      </c>
      <c r="F29" s="123"/>
    </row>
    <row r="30" spans="1:26" ht="15.75" customHeight="1">
      <c r="A30" s="96"/>
      <c r="B30" s="32"/>
      <c r="C30" s="123"/>
      <c r="D30" s="123"/>
      <c r="E30" s="124"/>
      <c r="F30" s="123"/>
    </row>
    <row r="31" spans="1:26" ht="15.75" customHeight="1">
      <c r="A31" s="96"/>
      <c r="B31" s="96"/>
      <c r="C31" s="123"/>
      <c r="D31" s="123"/>
      <c r="E31" s="124"/>
      <c r="F31" s="123"/>
    </row>
    <row r="32" spans="1:26" ht="15.75" customHeight="1">
      <c r="A32" s="96"/>
      <c r="B32" s="96"/>
      <c r="C32" s="123"/>
      <c r="D32" s="123"/>
      <c r="E32" s="124"/>
      <c r="F32" s="123"/>
    </row>
    <row r="33" spans="1:6" ht="15.75" customHeight="1">
      <c r="A33" s="96"/>
      <c r="B33" s="96"/>
      <c r="C33" s="123"/>
      <c r="D33" s="123"/>
      <c r="E33" s="124"/>
      <c r="F33" s="123"/>
    </row>
    <row r="34" spans="1:6" ht="15.75" customHeight="1">
      <c r="A34" s="96"/>
      <c r="B34" s="96"/>
      <c r="C34" s="123"/>
      <c r="D34" s="123"/>
      <c r="E34" s="124"/>
      <c r="F34" s="123"/>
    </row>
    <row r="35" spans="1:6" ht="15.75" customHeight="1">
      <c r="A35" s="96"/>
      <c r="B35" s="96"/>
      <c r="C35" s="123"/>
      <c r="D35" s="123"/>
      <c r="E35" s="124"/>
      <c r="F35" s="123"/>
    </row>
    <row r="36" spans="1:6" ht="15.75" customHeight="1">
      <c r="A36" s="96"/>
      <c r="B36" s="96"/>
      <c r="C36" s="123"/>
      <c r="D36" s="123"/>
      <c r="E36" s="124"/>
      <c r="F36" s="123"/>
    </row>
    <row r="37" spans="1:6" ht="15.75" customHeight="1">
      <c r="A37" s="96"/>
      <c r="B37" s="96"/>
      <c r="C37" s="123"/>
      <c r="D37" s="123"/>
      <c r="E37" s="124"/>
      <c r="F37" s="123"/>
    </row>
    <row r="38" spans="1:6" ht="15.75" customHeight="1">
      <c r="A38" s="96"/>
      <c r="B38" s="96"/>
      <c r="C38" s="123"/>
      <c r="D38" s="123"/>
      <c r="E38" s="124"/>
      <c r="F38" s="123"/>
    </row>
    <row r="39" spans="1:6" ht="15.75" customHeight="1">
      <c r="A39" s="96"/>
      <c r="B39" s="96"/>
      <c r="C39" s="123"/>
      <c r="D39" s="123"/>
      <c r="E39" s="124"/>
      <c r="F39" s="123"/>
    </row>
    <row r="40" spans="1:6" ht="15.75" customHeight="1">
      <c r="A40" s="96"/>
      <c r="B40" s="96"/>
      <c r="C40" s="123"/>
      <c r="D40" s="123"/>
      <c r="E40" s="124"/>
      <c r="F40" s="123"/>
    </row>
    <row r="41" spans="1:6" ht="15.75" customHeight="1">
      <c r="A41" s="96"/>
      <c r="B41" s="96"/>
      <c r="C41" s="123"/>
      <c r="D41" s="123"/>
      <c r="E41" s="124"/>
      <c r="F41" s="123"/>
    </row>
    <row r="42" spans="1:6" ht="15.75" customHeight="1">
      <c r="A42" s="96"/>
      <c r="B42" s="96"/>
      <c r="C42" s="123"/>
      <c r="D42" s="123"/>
      <c r="E42" s="124"/>
      <c r="F42" s="123"/>
    </row>
    <row r="43" spans="1:6" ht="15.75" customHeight="1">
      <c r="A43" s="96"/>
      <c r="B43" s="96"/>
      <c r="C43" s="123"/>
      <c r="D43" s="123"/>
      <c r="E43" s="124"/>
      <c r="F43" s="123"/>
    </row>
    <row r="44" spans="1:6" ht="15.75" customHeight="1">
      <c r="A44" s="96"/>
      <c r="B44" s="96"/>
      <c r="C44" s="123"/>
      <c r="D44" s="123"/>
      <c r="E44" s="124"/>
      <c r="F44" s="123"/>
    </row>
    <row r="45" spans="1:6" ht="15.75" customHeight="1">
      <c r="A45" s="96"/>
      <c r="B45" s="96"/>
      <c r="C45" s="123"/>
      <c r="D45" s="123"/>
      <c r="E45" s="124"/>
      <c r="F45" s="123"/>
    </row>
    <row r="46" spans="1:6" ht="15.75" customHeight="1">
      <c r="A46" s="96"/>
      <c r="B46" s="96"/>
      <c r="C46" s="123"/>
      <c r="D46" s="123"/>
      <c r="E46" s="124"/>
      <c r="F46" s="123"/>
    </row>
    <row r="47" spans="1:6" ht="15.75" customHeight="1">
      <c r="A47" s="96"/>
      <c r="B47" s="96"/>
      <c r="C47" s="123"/>
      <c r="D47" s="123"/>
      <c r="E47" s="124"/>
      <c r="F47" s="123"/>
    </row>
    <row r="48" spans="1:6" ht="15.75" customHeight="1">
      <c r="A48" s="96"/>
      <c r="B48" s="96"/>
      <c r="C48" s="123"/>
      <c r="D48" s="123"/>
      <c r="E48" s="124"/>
      <c r="F48" s="123"/>
    </row>
    <row r="49" spans="1:6" ht="15.75" customHeight="1">
      <c r="A49" s="96"/>
      <c r="B49" s="96"/>
      <c r="C49" s="123"/>
      <c r="D49" s="123"/>
      <c r="E49" s="124"/>
      <c r="F49" s="123"/>
    </row>
    <row r="50" spans="1:6" ht="15.75" customHeight="1">
      <c r="A50" s="96"/>
      <c r="B50" s="96"/>
      <c r="C50" s="123"/>
      <c r="D50" s="123"/>
      <c r="E50" s="124"/>
      <c r="F50" s="123"/>
    </row>
    <row r="51" spans="1:6" ht="15.75" customHeight="1">
      <c r="A51" s="96"/>
      <c r="B51" s="96"/>
      <c r="C51" s="123"/>
      <c r="D51" s="123"/>
      <c r="E51" s="124"/>
      <c r="F51" s="123"/>
    </row>
    <row r="52" spans="1:6" ht="15.75" customHeight="1">
      <c r="A52" s="96"/>
      <c r="B52" s="96"/>
      <c r="C52" s="123"/>
      <c r="D52" s="123"/>
      <c r="E52" s="124"/>
      <c r="F52" s="123"/>
    </row>
    <row r="53" spans="1:6" ht="15.75" customHeight="1">
      <c r="A53" s="96"/>
      <c r="B53" s="96"/>
      <c r="C53" s="123"/>
      <c r="D53" s="123"/>
      <c r="E53" s="124"/>
      <c r="F53" s="123"/>
    </row>
    <row r="54" spans="1:6" ht="15.75" customHeight="1">
      <c r="A54" s="96"/>
      <c r="B54" s="96"/>
      <c r="C54" s="123"/>
      <c r="D54" s="123"/>
      <c r="E54" s="124"/>
      <c r="F54" s="123"/>
    </row>
    <row r="55" spans="1:6" ht="15.75" customHeight="1">
      <c r="A55" s="96"/>
      <c r="B55" s="96"/>
      <c r="C55" s="123"/>
      <c r="D55" s="123"/>
      <c r="E55" s="124"/>
      <c r="F55" s="123"/>
    </row>
    <row r="56" spans="1:6" ht="15.75" customHeight="1">
      <c r="A56" s="96"/>
      <c r="B56" s="96"/>
      <c r="C56" s="123"/>
      <c r="D56" s="123"/>
      <c r="E56" s="124"/>
      <c r="F56" s="123"/>
    </row>
    <row r="57" spans="1:6" ht="15.75" customHeight="1">
      <c r="A57" s="96"/>
      <c r="B57" s="96"/>
      <c r="C57" s="123"/>
      <c r="D57" s="123"/>
      <c r="E57" s="124"/>
      <c r="F57" s="123"/>
    </row>
    <row r="58" spans="1:6" ht="15.75" customHeight="1">
      <c r="A58" s="96"/>
      <c r="B58" s="96"/>
      <c r="C58" s="123"/>
      <c r="D58" s="123"/>
      <c r="E58" s="124"/>
      <c r="F58" s="123"/>
    </row>
    <row r="59" spans="1:6" ht="15.75" customHeight="1">
      <c r="A59" s="96"/>
      <c r="B59" s="97"/>
      <c r="C59" s="123"/>
      <c r="D59" s="123"/>
      <c r="E59" s="124"/>
      <c r="F59" s="123"/>
    </row>
    <row r="60" spans="1:6" ht="15.75" customHeight="1">
      <c r="A60" s="96"/>
      <c r="B60" s="97"/>
      <c r="C60" s="123"/>
      <c r="D60" s="123"/>
      <c r="E60" s="124"/>
      <c r="F60" s="123"/>
    </row>
    <row r="61" spans="1:6" ht="15.75" customHeight="1">
      <c r="A61" s="96"/>
      <c r="B61" s="97"/>
      <c r="C61" s="123"/>
      <c r="D61" s="123"/>
      <c r="E61" s="124"/>
      <c r="F61" s="123"/>
    </row>
    <row r="62" spans="1:6" ht="15.75" customHeight="1">
      <c r="A62" s="96"/>
      <c r="B62" s="97"/>
      <c r="C62" s="123"/>
      <c r="D62" s="123"/>
      <c r="E62" s="124"/>
      <c r="F62" s="123"/>
    </row>
    <row r="63" spans="1:6" ht="15.75" customHeight="1">
      <c r="A63" s="96"/>
      <c r="B63" s="97"/>
      <c r="C63" s="123"/>
      <c r="D63" s="123"/>
      <c r="E63" s="124"/>
      <c r="F63" s="123"/>
    </row>
    <row r="64" spans="1:6" ht="15.75" customHeight="1">
      <c r="A64" s="96"/>
      <c r="B64" s="97"/>
      <c r="C64" s="123"/>
      <c r="D64" s="123"/>
      <c r="E64" s="124"/>
      <c r="F64" s="123"/>
    </row>
    <row r="65" spans="1:6" ht="15.75" customHeight="1">
      <c r="A65" s="96"/>
      <c r="B65" s="97"/>
      <c r="C65" s="123"/>
      <c r="D65" s="123"/>
      <c r="E65" s="124"/>
      <c r="F65" s="123"/>
    </row>
    <row r="66" spans="1:6" ht="15.75" customHeight="1">
      <c r="A66" s="96"/>
      <c r="B66" s="97"/>
      <c r="C66" s="123"/>
      <c r="D66" s="123"/>
      <c r="E66" s="124"/>
      <c r="F66" s="123"/>
    </row>
    <row r="67" spans="1:6" ht="15.75" customHeight="1">
      <c r="A67" s="96"/>
      <c r="B67" s="97"/>
      <c r="C67" s="123"/>
      <c r="D67" s="123"/>
      <c r="E67" s="124"/>
      <c r="F67" s="123"/>
    </row>
    <row r="68" spans="1:6" ht="15.75" customHeight="1">
      <c r="A68" s="96"/>
      <c r="B68" s="97"/>
      <c r="C68" s="123"/>
      <c r="D68" s="123"/>
      <c r="E68" s="124"/>
      <c r="F68" s="123"/>
    </row>
    <row r="69" spans="1:6" ht="15.75" customHeight="1">
      <c r="A69" s="96"/>
      <c r="B69" s="97"/>
      <c r="C69" s="123"/>
      <c r="D69" s="123"/>
      <c r="E69" s="124"/>
      <c r="F69" s="123"/>
    </row>
    <row r="70" spans="1:6" ht="15.75" customHeight="1">
      <c r="A70" s="96"/>
      <c r="B70" s="97"/>
      <c r="C70" s="123"/>
      <c r="D70" s="123"/>
      <c r="E70" s="124"/>
      <c r="F70" s="123"/>
    </row>
    <row r="71" spans="1:6" ht="15.75" customHeight="1">
      <c r="A71" s="96"/>
      <c r="B71" s="97"/>
      <c r="C71" s="123"/>
      <c r="D71" s="123"/>
      <c r="E71" s="124"/>
      <c r="F71" s="123"/>
    </row>
    <row r="72" spans="1:6" ht="15.75" customHeight="1">
      <c r="A72" s="96"/>
      <c r="B72" s="97"/>
      <c r="C72" s="123"/>
      <c r="D72" s="123"/>
      <c r="E72" s="124"/>
      <c r="F72" s="123"/>
    </row>
    <row r="73" spans="1:6" ht="15.75" customHeight="1">
      <c r="A73" s="96"/>
      <c r="B73" s="97"/>
      <c r="C73" s="123"/>
      <c r="D73" s="123"/>
      <c r="E73" s="124"/>
      <c r="F73" s="123"/>
    </row>
    <row r="74" spans="1:6" ht="15.75" customHeight="1">
      <c r="A74" s="96"/>
      <c r="B74" s="97"/>
      <c r="C74" s="123"/>
      <c r="D74" s="123"/>
      <c r="E74" s="124"/>
      <c r="F74" s="123"/>
    </row>
    <row r="75" spans="1:6" ht="15.75" customHeight="1">
      <c r="A75" s="96"/>
      <c r="B75" s="97"/>
      <c r="C75" s="123"/>
      <c r="D75" s="123"/>
      <c r="E75" s="124"/>
      <c r="F75" s="123"/>
    </row>
    <row r="76" spans="1:6" ht="15.75" customHeight="1">
      <c r="A76" s="96"/>
      <c r="B76" s="97"/>
      <c r="C76" s="123"/>
      <c r="D76" s="123"/>
      <c r="E76" s="124"/>
      <c r="F76" s="123"/>
    </row>
    <row r="77" spans="1:6" ht="15.75" customHeight="1">
      <c r="A77" s="96"/>
      <c r="B77" s="97"/>
      <c r="C77" s="123"/>
      <c r="D77" s="123"/>
      <c r="E77" s="124"/>
      <c r="F77" s="123"/>
    </row>
    <row r="78" spans="1:6" ht="15.75" customHeight="1">
      <c r="A78" s="96"/>
      <c r="B78" s="97"/>
      <c r="C78" s="123"/>
      <c r="D78" s="123"/>
      <c r="E78" s="124"/>
      <c r="F78" s="123"/>
    </row>
    <row r="79" spans="1:6" ht="15.75" customHeight="1">
      <c r="A79" s="96"/>
      <c r="B79" s="97"/>
      <c r="C79" s="123"/>
      <c r="D79" s="123"/>
      <c r="E79" s="124"/>
      <c r="F79" s="123"/>
    </row>
    <row r="80" spans="1:6" ht="15.75" customHeight="1">
      <c r="A80" s="96"/>
      <c r="B80" s="97"/>
      <c r="C80" s="123"/>
      <c r="D80" s="123"/>
      <c r="E80" s="124"/>
      <c r="F80" s="123"/>
    </row>
    <row r="81" spans="1:6" ht="15.75" customHeight="1">
      <c r="A81" s="96"/>
      <c r="B81" s="97"/>
      <c r="C81" s="123"/>
      <c r="D81" s="123"/>
      <c r="E81" s="124"/>
      <c r="F81" s="123"/>
    </row>
    <row r="82" spans="1:6" ht="15.75" customHeight="1">
      <c r="A82" s="96"/>
      <c r="B82" s="97"/>
      <c r="C82" s="123"/>
      <c r="D82" s="123"/>
      <c r="E82" s="124"/>
      <c r="F82" s="123"/>
    </row>
    <row r="83" spans="1:6" ht="15.75" customHeight="1">
      <c r="A83" s="96"/>
      <c r="B83" s="97"/>
      <c r="C83" s="123"/>
      <c r="D83" s="123"/>
      <c r="E83" s="124"/>
      <c r="F83" s="123"/>
    </row>
    <row r="84" spans="1:6" ht="15.75" customHeight="1">
      <c r="A84" s="96"/>
      <c r="B84" s="97"/>
      <c r="C84" s="123"/>
      <c r="D84" s="123"/>
      <c r="E84" s="124"/>
      <c r="F84" s="123"/>
    </row>
    <row r="85" spans="1:6" ht="15.75" customHeight="1">
      <c r="A85" s="96"/>
      <c r="B85" s="97"/>
      <c r="C85" s="123"/>
      <c r="D85" s="123"/>
      <c r="E85" s="124"/>
      <c r="F85" s="123"/>
    </row>
    <row r="86" spans="1:6" ht="15.75" customHeight="1">
      <c r="A86" s="96"/>
      <c r="B86" s="97"/>
      <c r="C86" s="123"/>
      <c r="D86" s="123"/>
      <c r="E86" s="124"/>
      <c r="F86" s="123"/>
    </row>
    <row r="87" spans="1:6" ht="15.75" customHeight="1">
      <c r="A87" s="96"/>
      <c r="B87" s="97"/>
      <c r="C87" s="123"/>
      <c r="D87" s="123"/>
      <c r="E87" s="124"/>
      <c r="F87" s="123"/>
    </row>
    <row r="88" spans="1:6" ht="15.75" customHeight="1">
      <c r="A88" s="96"/>
      <c r="B88" s="97"/>
      <c r="C88" s="123"/>
      <c r="D88" s="123"/>
      <c r="E88" s="124"/>
      <c r="F88" s="123"/>
    </row>
    <row r="89" spans="1:6" ht="15.75" customHeight="1">
      <c r="A89" s="96"/>
      <c r="B89" s="97"/>
      <c r="C89" s="123"/>
      <c r="D89" s="123"/>
      <c r="E89" s="124"/>
      <c r="F89" s="123"/>
    </row>
    <row r="90" spans="1:6" ht="15.75" customHeight="1">
      <c r="A90" s="96"/>
      <c r="B90" s="97"/>
      <c r="C90" s="123"/>
      <c r="D90" s="123"/>
      <c r="E90" s="124"/>
      <c r="F90" s="123"/>
    </row>
    <row r="91" spans="1:6" ht="15.75" customHeight="1">
      <c r="A91" s="96"/>
      <c r="B91" s="97"/>
      <c r="C91" s="123"/>
      <c r="D91" s="123"/>
      <c r="E91" s="124"/>
      <c r="F91" s="123"/>
    </row>
    <row r="92" spans="1:6" ht="15.75" customHeight="1">
      <c r="A92" s="96"/>
      <c r="B92" s="97"/>
      <c r="C92" s="123"/>
      <c r="D92" s="123"/>
      <c r="E92" s="124"/>
      <c r="F92" s="123"/>
    </row>
    <row r="93" spans="1:6" ht="15.75" customHeight="1">
      <c r="A93" s="96"/>
      <c r="B93" s="97"/>
      <c r="C93" s="123"/>
      <c r="D93" s="123"/>
      <c r="E93" s="124"/>
      <c r="F93" s="123"/>
    </row>
    <row r="94" spans="1:6" ht="15.75" customHeight="1">
      <c r="A94" s="96"/>
      <c r="B94" s="97"/>
      <c r="C94" s="123"/>
      <c r="D94" s="123"/>
      <c r="E94" s="124"/>
      <c r="F94" s="123"/>
    </row>
    <row r="95" spans="1:6" ht="15.75" customHeight="1">
      <c r="A95" s="96"/>
      <c r="B95" s="97"/>
      <c r="C95" s="123"/>
      <c r="D95" s="123"/>
      <c r="E95" s="124"/>
      <c r="F95" s="123"/>
    </row>
    <row r="96" spans="1:6" ht="15.75" customHeight="1">
      <c r="A96" s="96"/>
      <c r="B96" s="97"/>
      <c r="C96" s="123"/>
      <c r="D96" s="123"/>
      <c r="E96" s="124"/>
      <c r="F96" s="123"/>
    </row>
    <row r="97" spans="1:6" ht="15.75" customHeight="1">
      <c r="A97" s="96"/>
      <c r="B97" s="97"/>
      <c r="C97" s="123"/>
      <c r="D97" s="123"/>
      <c r="E97" s="124"/>
      <c r="F97" s="123"/>
    </row>
    <row r="98" spans="1:6" ht="15.75" customHeight="1">
      <c r="A98" s="96"/>
      <c r="B98" s="97"/>
      <c r="C98" s="123"/>
      <c r="D98" s="123"/>
      <c r="E98" s="124"/>
      <c r="F98" s="123"/>
    </row>
    <row r="99" spans="1:6" ht="15.75" customHeight="1">
      <c r="A99" s="96"/>
      <c r="B99" s="97"/>
      <c r="C99" s="123"/>
      <c r="D99" s="123"/>
      <c r="E99" s="124"/>
      <c r="F99" s="123"/>
    </row>
    <row r="100" spans="1:6" ht="15.75" customHeight="1">
      <c r="A100" s="96"/>
      <c r="B100" s="97"/>
      <c r="C100" s="123"/>
      <c r="D100" s="123"/>
      <c r="E100" s="124"/>
      <c r="F100" s="123"/>
    </row>
    <row r="101" spans="1:6" ht="15.75" customHeight="1">
      <c r="A101" s="96"/>
      <c r="B101" s="97"/>
      <c r="C101" s="123"/>
      <c r="D101" s="123"/>
      <c r="E101" s="124"/>
      <c r="F101" s="123"/>
    </row>
    <row r="102" spans="1:6" ht="15.75" customHeight="1">
      <c r="A102" s="96"/>
      <c r="B102" s="97"/>
      <c r="C102" s="123"/>
      <c r="D102" s="123"/>
      <c r="E102" s="124"/>
      <c r="F102" s="123"/>
    </row>
    <row r="103" spans="1:6" ht="15.75" customHeight="1">
      <c r="A103" s="96"/>
      <c r="B103" s="97"/>
      <c r="C103" s="123"/>
      <c r="D103" s="123"/>
      <c r="E103" s="124"/>
      <c r="F103" s="123"/>
    </row>
    <row r="104" spans="1:6" ht="15.75" customHeight="1">
      <c r="A104" s="96"/>
      <c r="B104" s="97"/>
      <c r="C104" s="123"/>
      <c r="D104" s="123"/>
      <c r="E104" s="124"/>
      <c r="F104" s="123"/>
    </row>
    <row r="105" spans="1:6" ht="15.75" customHeight="1">
      <c r="A105" s="96"/>
      <c r="B105" s="97"/>
      <c r="C105" s="123"/>
      <c r="D105" s="123"/>
      <c r="E105" s="124"/>
      <c r="F105" s="123"/>
    </row>
    <row r="106" spans="1:6" ht="15.75" customHeight="1">
      <c r="A106" s="96"/>
      <c r="B106" s="97"/>
      <c r="C106" s="123"/>
      <c r="D106" s="123"/>
      <c r="E106" s="124"/>
      <c r="F106" s="123"/>
    </row>
    <row r="107" spans="1:6" ht="15.75" customHeight="1">
      <c r="A107" s="96"/>
      <c r="B107" s="97"/>
      <c r="C107" s="123"/>
      <c r="D107" s="123"/>
      <c r="E107" s="124"/>
      <c r="F107" s="123"/>
    </row>
    <row r="108" spans="1:6" ht="15.75" customHeight="1">
      <c r="A108" s="96"/>
      <c r="B108" s="97"/>
      <c r="C108" s="123"/>
      <c r="D108" s="123"/>
      <c r="E108" s="124"/>
      <c r="F108" s="123"/>
    </row>
    <row r="109" spans="1:6" ht="15.75" customHeight="1">
      <c r="A109" s="96"/>
      <c r="B109" s="97"/>
      <c r="C109" s="123"/>
      <c r="D109" s="123"/>
      <c r="E109" s="124"/>
      <c r="F109" s="123"/>
    </row>
    <row r="110" spans="1:6" ht="15.75" customHeight="1">
      <c r="A110" s="96"/>
      <c r="B110" s="97"/>
      <c r="C110" s="123"/>
      <c r="D110" s="123"/>
      <c r="E110" s="124"/>
      <c r="F110" s="123"/>
    </row>
    <row r="111" spans="1:6" ht="15.75" customHeight="1">
      <c r="A111" s="96"/>
      <c r="B111" s="97"/>
      <c r="C111" s="123"/>
      <c r="D111" s="123"/>
      <c r="E111" s="124"/>
      <c r="F111" s="123"/>
    </row>
    <row r="112" spans="1:6" ht="15.75" customHeight="1">
      <c r="A112" s="96"/>
      <c r="B112" s="97"/>
      <c r="C112" s="123"/>
      <c r="D112" s="123"/>
      <c r="E112" s="124"/>
      <c r="F112" s="123"/>
    </row>
    <row r="113" spans="1:6" ht="15.75" customHeight="1">
      <c r="A113" s="96"/>
      <c r="B113" s="97"/>
      <c r="C113" s="123"/>
      <c r="D113" s="123"/>
      <c r="E113" s="124"/>
      <c r="F113" s="123"/>
    </row>
    <row r="114" spans="1:6" ht="15.75" customHeight="1">
      <c r="A114" s="96"/>
      <c r="B114" s="97"/>
      <c r="C114" s="123"/>
      <c r="D114" s="123"/>
      <c r="E114" s="124"/>
      <c r="F114" s="123"/>
    </row>
    <row r="115" spans="1:6" ht="15.75" customHeight="1">
      <c r="A115" s="96"/>
      <c r="B115" s="97"/>
      <c r="C115" s="123"/>
      <c r="D115" s="123"/>
      <c r="E115" s="124"/>
      <c r="F115" s="123"/>
    </row>
    <row r="116" spans="1:6" ht="15.75" customHeight="1">
      <c r="A116" s="96"/>
      <c r="B116" s="97"/>
      <c r="C116" s="123"/>
      <c r="D116" s="123"/>
      <c r="E116" s="124"/>
      <c r="F116" s="123"/>
    </row>
    <row r="117" spans="1:6" ht="15.75" customHeight="1">
      <c r="A117" s="96"/>
      <c r="B117" s="97"/>
      <c r="C117" s="123"/>
      <c r="D117" s="123"/>
      <c r="E117" s="124"/>
      <c r="F117" s="123"/>
    </row>
    <row r="118" spans="1:6" ht="15.75" customHeight="1">
      <c r="A118" s="96"/>
      <c r="B118" s="97"/>
      <c r="C118" s="123"/>
      <c r="D118" s="123"/>
      <c r="E118" s="124"/>
      <c r="F118" s="123"/>
    </row>
    <row r="119" spans="1:6" ht="15.75" customHeight="1">
      <c r="A119" s="96"/>
      <c r="B119" s="97"/>
      <c r="C119" s="123"/>
      <c r="D119" s="123"/>
      <c r="E119" s="124"/>
      <c r="F119" s="123"/>
    </row>
    <row r="120" spans="1:6" ht="15.75" customHeight="1">
      <c r="A120" s="96"/>
      <c r="B120" s="97"/>
      <c r="C120" s="123"/>
      <c r="D120" s="123"/>
      <c r="E120" s="124"/>
      <c r="F120" s="123"/>
    </row>
    <row r="121" spans="1:6" ht="15.75" customHeight="1">
      <c r="A121" s="96"/>
      <c r="B121" s="97"/>
      <c r="C121" s="123"/>
      <c r="D121" s="123"/>
      <c r="E121" s="124"/>
      <c r="F121" s="123"/>
    </row>
    <row r="122" spans="1:6" ht="15.75" customHeight="1">
      <c r="A122" s="96"/>
      <c r="B122" s="97"/>
      <c r="C122" s="123"/>
      <c r="D122" s="123"/>
      <c r="E122" s="124"/>
      <c r="F122" s="123"/>
    </row>
    <row r="123" spans="1:6" ht="15.75" customHeight="1">
      <c r="A123" s="96"/>
      <c r="B123" s="97"/>
      <c r="C123" s="123"/>
      <c r="D123" s="123"/>
      <c r="E123" s="124"/>
      <c r="F123" s="123"/>
    </row>
    <row r="124" spans="1:6" ht="15.75" customHeight="1">
      <c r="A124" s="96"/>
      <c r="B124" s="97"/>
      <c r="C124" s="123"/>
      <c r="D124" s="123"/>
      <c r="E124" s="124"/>
      <c r="F124" s="123"/>
    </row>
    <row r="125" spans="1:6" ht="15.75" customHeight="1">
      <c r="A125" s="96"/>
      <c r="B125" s="97"/>
      <c r="C125" s="123"/>
      <c r="D125" s="123"/>
      <c r="E125" s="124"/>
      <c r="F125" s="123"/>
    </row>
    <row r="126" spans="1:6" ht="15.75" customHeight="1">
      <c r="A126" s="96"/>
      <c r="B126" s="97"/>
      <c r="C126" s="123"/>
      <c r="D126" s="123"/>
      <c r="E126" s="124"/>
      <c r="F126" s="123"/>
    </row>
    <row r="127" spans="1:6" ht="15.75" customHeight="1">
      <c r="A127" s="96"/>
      <c r="B127" s="97"/>
      <c r="C127" s="123"/>
      <c r="D127" s="123"/>
      <c r="E127" s="124"/>
      <c r="F127" s="123"/>
    </row>
    <row r="128" spans="1:6" ht="15.75" customHeight="1">
      <c r="A128" s="96"/>
      <c r="B128" s="97"/>
      <c r="C128" s="123"/>
      <c r="D128" s="123"/>
      <c r="E128" s="124"/>
      <c r="F128" s="123"/>
    </row>
    <row r="129" spans="1:6" ht="15.75" customHeight="1">
      <c r="A129" s="96"/>
      <c r="B129" s="97"/>
      <c r="C129" s="123"/>
      <c r="D129" s="123"/>
      <c r="E129" s="124"/>
      <c r="F129" s="123"/>
    </row>
    <row r="130" spans="1:6" ht="15.75" customHeight="1">
      <c r="A130" s="96"/>
      <c r="B130" s="97"/>
      <c r="C130" s="123"/>
      <c r="D130" s="123"/>
      <c r="E130" s="124"/>
      <c r="F130" s="123"/>
    </row>
    <row r="131" spans="1:6" ht="15.75" customHeight="1">
      <c r="A131" s="96"/>
      <c r="B131" s="97"/>
      <c r="C131" s="123"/>
      <c r="D131" s="123"/>
      <c r="E131" s="124"/>
      <c r="F131" s="123"/>
    </row>
    <row r="132" spans="1:6" ht="15.75" customHeight="1">
      <c r="A132" s="96"/>
      <c r="B132" s="97"/>
      <c r="C132" s="123"/>
      <c r="D132" s="123"/>
      <c r="E132" s="124"/>
      <c r="F132" s="123"/>
    </row>
    <row r="133" spans="1:6" ht="15.75" customHeight="1">
      <c r="A133" s="96"/>
      <c r="B133" s="97"/>
      <c r="C133" s="123"/>
      <c r="D133" s="123"/>
      <c r="E133" s="124"/>
      <c r="F133" s="123"/>
    </row>
    <row r="134" spans="1:6" ht="15.75" customHeight="1">
      <c r="A134" s="96"/>
      <c r="B134" s="97"/>
      <c r="C134" s="123"/>
      <c r="D134" s="123"/>
      <c r="E134" s="124"/>
      <c r="F134" s="123"/>
    </row>
    <row r="135" spans="1:6" ht="15.75" customHeight="1">
      <c r="A135" s="96"/>
      <c r="B135" s="97"/>
      <c r="C135" s="123"/>
      <c r="D135" s="123"/>
      <c r="E135" s="124"/>
      <c r="F135" s="123"/>
    </row>
    <row r="136" spans="1:6" ht="15.75" customHeight="1">
      <c r="A136" s="96"/>
      <c r="B136" s="97"/>
      <c r="C136" s="123"/>
      <c r="D136" s="123"/>
      <c r="E136" s="124"/>
      <c r="F136" s="123"/>
    </row>
    <row r="137" spans="1:6" ht="15.75" customHeight="1">
      <c r="A137" s="96"/>
      <c r="B137" s="97"/>
      <c r="C137" s="123"/>
      <c r="D137" s="123"/>
      <c r="E137" s="124"/>
      <c r="F137" s="123"/>
    </row>
    <row r="138" spans="1:6" ht="15.75" customHeight="1">
      <c r="A138" s="96"/>
      <c r="B138" s="97"/>
      <c r="C138" s="123"/>
      <c r="D138" s="123"/>
      <c r="E138" s="124"/>
      <c r="F138" s="123"/>
    </row>
    <row r="139" spans="1:6" ht="15.75" customHeight="1">
      <c r="A139" s="96"/>
      <c r="B139" s="97"/>
      <c r="C139" s="123"/>
      <c r="D139" s="123"/>
      <c r="E139" s="124"/>
      <c r="F139" s="123"/>
    </row>
    <row r="140" spans="1:6" ht="15.75" customHeight="1">
      <c r="A140" s="96"/>
      <c r="B140" s="97"/>
      <c r="C140" s="123"/>
      <c r="D140" s="123"/>
      <c r="E140" s="124"/>
      <c r="F140" s="123"/>
    </row>
    <row r="141" spans="1:6" ht="15.75" customHeight="1">
      <c r="A141" s="96"/>
      <c r="B141" s="97"/>
      <c r="C141" s="123"/>
      <c r="D141" s="123"/>
      <c r="E141" s="124"/>
      <c r="F141" s="123"/>
    </row>
    <row r="142" spans="1:6" ht="15.75" customHeight="1">
      <c r="A142" s="96"/>
      <c r="B142" s="97"/>
      <c r="C142" s="123"/>
      <c r="D142" s="123"/>
      <c r="E142" s="124"/>
      <c r="F142" s="123"/>
    </row>
    <row r="143" spans="1:6" ht="15.75" customHeight="1">
      <c r="A143" s="96"/>
      <c r="B143" s="97"/>
      <c r="C143" s="123"/>
      <c r="D143" s="123"/>
      <c r="E143" s="124"/>
      <c r="F143" s="123"/>
    </row>
    <row r="144" spans="1:6" ht="15.75" customHeight="1">
      <c r="A144" s="96"/>
      <c r="B144" s="97"/>
      <c r="C144" s="123"/>
      <c r="D144" s="123"/>
      <c r="E144" s="124"/>
      <c r="F144" s="123"/>
    </row>
    <row r="145" spans="1:6" ht="15.75" customHeight="1">
      <c r="A145" s="96"/>
      <c r="B145" s="97"/>
      <c r="C145" s="123"/>
      <c r="D145" s="123"/>
      <c r="E145" s="124"/>
      <c r="F145" s="123"/>
    </row>
    <row r="146" spans="1:6" ht="15.75" customHeight="1">
      <c r="A146" s="96"/>
      <c r="B146" s="97"/>
      <c r="C146" s="123"/>
      <c r="D146" s="123"/>
      <c r="E146" s="124"/>
      <c r="F146" s="123"/>
    </row>
    <row r="147" spans="1:6" ht="15.75" customHeight="1">
      <c r="A147" s="96"/>
      <c r="B147" s="97"/>
      <c r="C147" s="123"/>
      <c r="D147" s="123"/>
      <c r="E147" s="124"/>
      <c r="F147" s="123"/>
    </row>
    <row r="148" spans="1:6" ht="15.75" customHeight="1">
      <c r="A148" s="96"/>
      <c r="B148" s="97"/>
      <c r="C148" s="123"/>
      <c r="D148" s="123"/>
      <c r="E148" s="124"/>
      <c r="F148" s="123"/>
    </row>
    <row r="149" spans="1:6" ht="15.75" customHeight="1">
      <c r="A149" s="96"/>
      <c r="B149" s="97"/>
      <c r="C149" s="123"/>
      <c r="D149" s="123"/>
      <c r="E149" s="124"/>
      <c r="F149" s="123"/>
    </row>
    <row r="150" spans="1:6" ht="15.75" customHeight="1">
      <c r="A150" s="96"/>
      <c r="B150" s="97"/>
      <c r="C150" s="123"/>
      <c r="D150" s="123"/>
      <c r="E150" s="124"/>
      <c r="F150" s="123"/>
    </row>
    <row r="151" spans="1:6" ht="15.75" customHeight="1">
      <c r="A151" s="96"/>
      <c r="B151" s="97"/>
      <c r="C151" s="123"/>
      <c r="D151" s="123"/>
      <c r="E151" s="124"/>
      <c r="F151" s="123"/>
    </row>
    <row r="152" spans="1:6" ht="15.75" customHeight="1">
      <c r="A152" s="96"/>
      <c r="B152" s="97"/>
      <c r="C152" s="123"/>
      <c r="D152" s="123"/>
      <c r="E152" s="124"/>
      <c r="F152" s="123"/>
    </row>
    <row r="153" spans="1:6" ht="15.75" customHeight="1">
      <c r="A153" s="96"/>
      <c r="B153" s="97"/>
      <c r="C153" s="123"/>
      <c r="D153" s="123"/>
      <c r="E153" s="124"/>
      <c r="F153" s="123"/>
    </row>
    <row r="154" spans="1:6" ht="15.75" customHeight="1">
      <c r="A154" s="96"/>
      <c r="B154" s="97"/>
      <c r="C154" s="123"/>
      <c r="D154" s="123"/>
      <c r="E154" s="124"/>
      <c r="F154" s="123"/>
    </row>
    <row r="155" spans="1:6" ht="15.75" customHeight="1">
      <c r="A155" s="96"/>
      <c r="B155" s="97"/>
      <c r="C155" s="123"/>
      <c r="D155" s="123"/>
      <c r="E155" s="124"/>
      <c r="F155" s="123"/>
    </row>
    <row r="156" spans="1:6" ht="15.75" customHeight="1">
      <c r="A156" s="96"/>
      <c r="B156" s="97"/>
      <c r="C156" s="123"/>
      <c r="D156" s="123"/>
      <c r="E156" s="124"/>
      <c r="F156" s="123"/>
    </row>
    <row r="157" spans="1:6" ht="15.75" customHeight="1">
      <c r="A157" s="96"/>
      <c r="B157" s="97"/>
      <c r="C157" s="123"/>
      <c r="D157" s="123"/>
      <c r="E157" s="124"/>
      <c r="F157" s="123"/>
    </row>
    <row r="158" spans="1:6" ht="15.75" customHeight="1">
      <c r="A158" s="96"/>
      <c r="B158" s="97"/>
      <c r="C158" s="123"/>
      <c r="D158" s="123"/>
      <c r="E158" s="124"/>
      <c r="F158" s="123"/>
    </row>
    <row r="159" spans="1:6" ht="15.75" customHeight="1">
      <c r="A159" s="96"/>
      <c r="B159" s="97"/>
      <c r="C159" s="123"/>
      <c r="D159" s="123"/>
      <c r="E159" s="124"/>
      <c r="F159" s="123"/>
    </row>
    <row r="160" spans="1:6" ht="15.75" customHeight="1">
      <c r="A160" s="96"/>
      <c r="B160" s="97"/>
      <c r="C160" s="123"/>
      <c r="D160" s="123"/>
      <c r="E160" s="124"/>
      <c r="F160" s="123"/>
    </row>
    <row r="161" spans="1:6" ht="15.75" customHeight="1">
      <c r="A161" s="96"/>
      <c r="B161" s="97"/>
      <c r="C161" s="123"/>
      <c r="D161" s="123"/>
      <c r="E161" s="124"/>
      <c r="F161" s="123"/>
    </row>
    <row r="162" spans="1:6" ht="15.75" customHeight="1">
      <c r="A162" s="96"/>
      <c r="B162" s="97"/>
      <c r="C162" s="123"/>
      <c r="D162" s="123"/>
      <c r="E162" s="124"/>
      <c r="F162" s="123"/>
    </row>
    <row r="163" spans="1:6" ht="15.75" customHeight="1">
      <c r="A163" s="96"/>
      <c r="B163" s="97"/>
      <c r="C163" s="123"/>
      <c r="D163" s="123"/>
      <c r="E163" s="124"/>
      <c r="F163" s="123"/>
    </row>
    <row r="164" spans="1:6" ht="15.75" customHeight="1">
      <c r="A164" s="96"/>
      <c r="B164" s="97"/>
      <c r="C164" s="123"/>
      <c r="D164" s="123"/>
      <c r="E164" s="124"/>
      <c r="F164" s="123"/>
    </row>
    <row r="165" spans="1:6" ht="15.75" customHeight="1">
      <c r="A165" s="96"/>
      <c r="B165" s="97"/>
      <c r="C165" s="123"/>
      <c r="D165" s="123"/>
      <c r="E165" s="124"/>
      <c r="F165" s="123"/>
    </row>
    <row r="166" spans="1:6" ht="15.75" customHeight="1">
      <c r="A166" s="96"/>
      <c r="B166" s="97"/>
      <c r="C166" s="123"/>
      <c r="D166" s="123"/>
      <c r="E166" s="124"/>
      <c r="F166" s="123"/>
    </row>
    <row r="167" spans="1:6" ht="15.75" customHeight="1">
      <c r="A167" s="96"/>
      <c r="B167" s="97"/>
      <c r="C167" s="123"/>
      <c r="D167" s="123"/>
      <c r="E167" s="124"/>
      <c r="F167" s="123"/>
    </row>
    <row r="168" spans="1:6" ht="15.75" customHeight="1">
      <c r="A168" s="96"/>
      <c r="B168" s="97"/>
      <c r="C168" s="123"/>
      <c r="D168" s="123"/>
      <c r="E168" s="124"/>
      <c r="F168" s="123"/>
    </row>
    <row r="169" spans="1:6" ht="15.75" customHeight="1">
      <c r="A169" s="96"/>
      <c r="B169" s="97"/>
      <c r="C169" s="123"/>
      <c r="D169" s="123"/>
      <c r="E169" s="124"/>
      <c r="F169" s="123"/>
    </row>
    <row r="170" spans="1:6" ht="15.75" customHeight="1">
      <c r="A170" s="96"/>
      <c r="B170" s="97"/>
      <c r="C170" s="123"/>
      <c r="D170" s="123"/>
      <c r="E170" s="124"/>
      <c r="F170" s="123"/>
    </row>
    <row r="171" spans="1:6" ht="15.75" customHeight="1">
      <c r="A171" s="96"/>
      <c r="B171" s="97"/>
      <c r="C171" s="123"/>
      <c r="D171" s="123"/>
      <c r="E171" s="124"/>
      <c r="F171" s="123"/>
    </row>
    <row r="172" spans="1:6" ht="15.75" customHeight="1">
      <c r="A172" s="96"/>
      <c r="B172" s="97"/>
      <c r="C172" s="123"/>
      <c r="D172" s="123"/>
      <c r="E172" s="124"/>
      <c r="F172" s="123"/>
    </row>
    <row r="173" spans="1:6" ht="15.75" customHeight="1">
      <c r="A173" s="96"/>
      <c r="B173" s="97"/>
      <c r="C173" s="123"/>
      <c r="D173" s="123"/>
      <c r="E173" s="124"/>
      <c r="F173" s="123"/>
    </row>
    <row r="174" spans="1:6" ht="15.75" customHeight="1">
      <c r="A174" s="96"/>
      <c r="B174" s="97"/>
      <c r="C174" s="123"/>
      <c r="D174" s="123"/>
      <c r="E174" s="124"/>
      <c r="F174" s="123"/>
    </row>
    <row r="175" spans="1:6" ht="15.75" customHeight="1">
      <c r="A175" s="96"/>
      <c r="B175" s="97"/>
      <c r="C175" s="123"/>
      <c r="D175" s="123"/>
      <c r="E175" s="124"/>
      <c r="F175" s="123"/>
    </row>
    <row r="176" spans="1:6" ht="15.75" customHeight="1">
      <c r="A176" s="96"/>
      <c r="B176" s="97"/>
      <c r="C176" s="123"/>
      <c r="D176" s="123"/>
      <c r="E176" s="124"/>
      <c r="F176" s="123"/>
    </row>
    <row r="177" spans="1:6" ht="15.75" customHeight="1">
      <c r="A177" s="96"/>
      <c r="B177" s="97"/>
      <c r="C177" s="123"/>
      <c r="D177" s="123"/>
      <c r="E177" s="124"/>
      <c r="F177" s="123"/>
    </row>
    <row r="178" spans="1:6" ht="15.75" customHeight="1">
      <c r="A178" s="96"/>
      <c r="B178" s="97"/>
      <c r="C178" s="123"/>
      <c r="D178" s="123"/>
      <c r="E178" s="124"/>
      <c r="F178" s="123"/>
    </row>
    <row r="179" spans="1:6" ht="15.75" customHeight="1">
      <c r="A179" s="96"/>
      <c r="B179" s="97"/>
      <c r="C179" s="123"/>
      <c r="D179" s="123"/>
      <c r="E179" s="124"/>
      <c r="F179" s="123"/>
    </row>
    <row r="180" spans="1:6" ht="15.75" customHeight="1">
      <c r="A180" s="96"/>
      <c r="B180" s="97"/>
      <c r="C180" s="123"/>
      <c r="D180" s="123"/>
      <c r="E180" s="124"/>
      <c r="F180" s="123"/>
    </row>
    <row r="181" spans="1:6" ht="15.75" customHeight="1">
      <c r="A181" s="96"/>
      <c r="B181" s="97"/>
      <c r="C181" s="123"/>
      <c r="D181" s="123"/>
      <c r="E181" s="124"/>
      <c r="F181" s="123"/>
    </row>
    <row r="182" spans="1:6" ht="15.75" customHeight="1">
      <c r="A182" s="96"/>
      <c r="B182" s="97"/>
      <c r="C182" s="123"/>
      <c r="D182" s="123"/>
      <c r="E182" s="124"/>
      <c r="F182" s="123"/>
    </row>
    <row r="183" spans="1:6" ht="15.75" customHeight="1">
      <c r="A183" s="96"/>
      <c r="B183" s="97"/>
      <c r="C183" s="123"/>
      <c r="D183" s="123"/>
      <c r="E183" s="124"/>
      <c r="F183" s="123"/>
    </row>
    <row r="184" spans="1:6" ht="15.75" customHeight="1">
      <c r="A184" s="96"/>
      <c r="B184" s="97"/>
      <c r="C184" s="123"/>
      <c r="D184" s="123"/>
      <c r="E184" s="124"/>
      <c r="F184" s="123"/>
    </row>
    <row r="185" spans="1:6" ht="15.75" customHeight="1">
      <c r="A185" s="96"/>
      <c r="B185" s="97"/>
      <c r="C185" s="123"/>
      <c r="D185" s="123"/>
      <c r="E185" s="124"/>
      <c r="F185" s="123"/>
    </row>
    <row r="186" spans="1:6" ht="15.75" customHeight="1">
      <c r="A186" s="96"/>
      <c r="B186" s="97"/>
      <c r="C186" s="123"/>
      <c r="D186" s="123"/>
      <c r="E186" s="124"/>
      <c r="F186" s="123"/>
    </row>
    <row r="187" spans="1:6" ht="15.75" customHeight="1">
      <c r="A187" s="96"/>
      <c r="B187" s="97"/>
      <c r="C187" s="123"/>
      <c r="D187" s="123"/>
      <c r="E187" s="124"/>
      <c r="F187" s="123"/>
    </row>
    <row r="188" spans="1:6" ht="15.75" customHeight="1">
      <c r="A188" s="96"/>
      <c r="B188" s="97"/>
      <c r="C188" s="123"/>
      <c r="D188" s="123"/>
      <c r="E188" s="124"/>
      <c r="F188" s="123"/>
    </row>
    <row r="189" spans="1:6" ht="15.75" customHeight="1">
      <c r="A189" s="96"/>
      <c r="B189" s="97"/>
      <c r="C189" s="123"/>
      <c r="D189" s="123"/>
      <c r="E189" s="124"/>
      <c r="F189" s="123"/>
    </row>
    <row r="190" spans="1:6" ht="15.75" customHeight="1">
      <c r="A190" s="96"/>
      <c r="B190" s="97"/>
      <c r="C190" s="123"/>
      <c r="D190" s="123"/>
      <c r="E190" s="124"/>
      <c r="F190" s="123"/>
    </row>
    <row r="191" spans="1:6" ht="15.75" customHeight="1">
      <c r="A191" s="96"/>
      <c r="B191" s="97"/>
      <c r="C191" s="123"/>
      <c r="D191" s="123"/>
      <c r="E191" s="124"/>
      <c r="F191" s="123"/>
    </row>
    <row r="192" spans="1:6" ht="15.75" customHeight="1">
      <c r="A192" s="96"/>
      <c r="B192" s="97"/>
      <c r="C192" s="123"/>
      <c r="D192" s="123"/>
      <c r="E192" s="124"/>
      <c r="F192" s="123"/>
    </row>
    <row r="193" spans="1:6" ht="15.75" customHeight="1">
      <c r="A193" s="96"/>
      <c r="B193" s="97"/>
      <c r="C193" s="123"/>
      <c r="D193" s="123"/>
      <c r="E193" s="124"/>
      <c r="F193" s="123"/>
    </row>
    <row r="194" spans="1:6" ht="15.75" customHeight="1">
      <c r="A194" s="96"/>
      <c r="B194" s="97"/>
      <c r="C194" s="123"/>
      <c r="D194" s="123"/>
      <c r="E194" s="124"/>
      <c r="F194" s="123"/>
    </row>
    <row r="195" spans="1:6" ht="15.75" customHeight="1">
      <c r="A195" s="96"/>
      <c r="B195" s="97"/>
      <c r="C195" s="123"/>
      <c r="D195" s="123"/>
      <c r="E195" s="124"/>
      <c r="F195" s="123"/>
    </row>
    <row r="196" spans="1:6" ht="15.75" customHeight="1">
      <c r="A196" s="96"/>
      <c r="B196" s="97"/>
      <c r="C196" s="123"/>
      <c r="D196" s="123"/>
      <c r="E196" s="124"/>
      <c r="F196" s="123"/>
    </row>
    <row r="197" spans="1:6" ht="15.75" customHeight="1">
      <c r="A197" s="96"/>
      <c r="B197" s="97"/>
      <c r="C197" s="123"/>
      <c r="D197" s="123"/>
      <c r="E197" s="124"/>
      <c r="F197" s="123"/>
    </row>
    <row r="198" spans="1:6" ht="15.75" customHeight="1">
      <c r="A198" s="96"/>
      <c r="B198" s="97"/>
      <c r="C198" s="123"/>
      <c r="D198" s="123"/>
      <c r="E198" s="124"/>
      <c r="F198" s="123"/>
    </row>
    <row r="199" spans="1:6" ht="15.75" customHeight="1">
      <c r="A199" s="96"/>
      <c r="B199" s="97"/>
      <c r="C199" s="123"/>
      <c r="D199" s="123"/>
      <c r="E199" s="124"/>
      <c r="F199" s="123"/>
    </row>
    <row r="200" spans="1:6" ht="15.75" customHeight="1">
      <c r="A200" s="96"/>
      <c r="B200" s="97"/>
      <c r="C200" s="123"/>
      <c r="D200" s="123"/>
      <c r="E200" s="124"/>
      <c r="F200" s="123"/>
    </row>
    <row r="201" spans="1:6" ht="15.75" customHeight="1">
      <c r="A201" s="96"/>
      <c r="B201" s="97"/>
      <c r="C201" s="123"/>
      <c r="D201" s="123"/>
      <c r="E201" s="124"/>
      <c r="F201" s="123"/>
    </row>
    <row r="202" spans="1:6" ht="15.75" customHeight="1">
      <c r="A202" s="96"/>
      <c r="B202" s="97"/>
      <c r="C202" s="123"/>
      <c r="D202" s="123"/>
      <c r="E202" s="124"/>
      <c r="F202" s="123"/>
    </row>
    <row r="203" spans="1:6" ht="15.75" customHeight="1">
      <c r="A203" s="96"/>
      <c r="B203" s="97"/>
      <c r="C203" s="123"/>
      <c r="D203" s="123"/>
      <c r="E203" s="124"/>
      <c r="F203" s="123"/>
    </row>
    <row r="204" spans="1:6" ht="15.75" customHeight="1">
      <c r="A204" s="96"/>
      <c r="B204" s="97"/>
      <c r="C204" s="123"/>
      <c r="D204" s="123"/>
      <c r="E204" s="124"/>
      <c r="F204" s="123"/>
    </row>
    <row r="205" spans="1:6" ht="15.75" customHeight="1">
      <c r="A205" s="96"/>
      <c r="B205" s="97"/>
      <c r="C205" s="123"/>
      <c r="D205" s="123"/>
      <c r="E205" s="124"/>
      <c r="F205" s="123"/>
    </row>
    <row r="206" spans="1:6" ht="15.75" customHeight="1">
      <c r="A206" s="96"/>
      <c r="B206" s="97"/>
      <c r="C206" s="123"/>
      <c r="D206" s="123"/>
      <c r="E206" s="124"/>
      <c r="F206" s="123"/>
    </row>
    <row r="207" spans="1:6" ht="15.75" customHeight="1">
      <c r="A207" s="96"/>
      <c r="B207" s="97"/>
      <c r="C207" s="123"/>
      <c r="D207" s="123"/>
      <c r="E207" s="124"/>
      <c r="F207" s="123"/>
    </row>
    <row r="208" spans="1:6" ht="15.75" customHeight="1">
      <c r="A208" s="96"/>
      <c r="B208" s="97"/>
      <c r="C208" s="123"/>
      <c r="D208" s="123"/>
      <c r="E208" s="124"/>
      <c r="F208" s="123"/>
    </row>
    <row r="209" spans="1:6" ht="15.75" customHeight="1">
      <c r="A209" s="96"/>
      <c r="B209" s="97"/>
      <c r="C209" s="123"/>
      <c r="D209" s="123"/>
      <c r="E209" s="124"/>
      <c r="F209" s="123"/>
    </row>
    <row r="210" spans="1:6" ht="15.75" customHeight="1">
      <c r="A210" s="96"/>
      <c r="B210" s="97"/>
      <c r="C210" s="123"/>
      <c r="D210" s="123"/>
      <c r="E210" s="124"/>
      <c r="F210" s="123"/>
    </row>
    <row r="211" spans="1:6" ht="15.75" customHeight="1">
      <c r="A211" s="96"/>
      <c r="B211" s="97"/>
      <c r="C211" s="123"/>
      <c r="D211" s="123"/>
      <c r="E211" s="124"/>
      <c r="F211" s="123"/>
    </row>
    <row r="212" spans="1:6" ht="15.75" customHeight="1">
      <c r="A212" s="96"/>
      <c r="B212" s="97"/>
      <c r="C212" s="123"/>
      <c r="D212" s="123"/>
      <c r="E212" s="124"/>
      <c r="F212" s="123"/>
    </row>
    <row r="213" spans="1:6" ht="15.75" customHeight="1">
      <c r="A213" s="96"/>
      <c r="B213" s="97"/>
      <c r="C213" s="123"/>
      <c r="D213" s="123"/>
      <c r="E213" s="124"/>
      <c r="F213" s="123"/>
    </row>
    <row r="214" spans="1:6" ht="15.75" customHeight="1">
      <c r="A214" s="96"/>
      <c r="B214" s="97"/>
      <c r="C214" s="123"/>
      <c r="D214" s="123"/>
      <c r="E214" s="124"/>
      <c r="F214" s="123"/>
    </row>
    <row r="215" spans="1:6" ht="15.75" customHeight="1">
      <c r="A215" s="96"/>
      <c r="B215" s="97"/>
      <c r="C215" s="123"/>
      <c r="D215" s="123"/>
      <c r="E215" s="124"/>
      <c r="F215" s="123"/>
    </row>
    <row r="216" spans="1:6" ht="15.75" customHeight="1">
      <c r="A216" s="96"/>
      <c r="B216" s="97"/>
      <c r="C216" s="123"/>
      <c r="D216" s="123"/>
      <c r="E216" s="124"/>
      <c r="F216" s="123"/>
    </row>
    <row r="217" spans="1:6" ht="15.75" customHeight="1">
      <c r="A217" s="96"/>
      <c r="B217" s="97"/>
      <c r="C217" s="123"/>
      <c r="D217" s="123"/>
      <c r="E217" s="124"/>
      <c r="F217" s="123"/>
    </row>
    <row r="218" spans="1:6" ht="15.75" customHeight="1">
      <c r="A218" s="96"/>
      <c r="B218" s="97"/>
      <c r="C218" s="123"/>
      <c r="D218" s="123"/>
      <c r="E218" s="124"/>
      <c r="F218" s="123"/>
    </row>
    <row r="219" spans="1:6" ht="15.75" customHeight="1">
      <c r="A219" s="96"/>
      <c r="B219" s="97"/>
      <c r="C219" s="123"/>
      <c r="D219" s="123"/>
      <c r="E219" s="124"/>
      <c r="F219" s="123"/>
    </row>
    <row r="220" spans="1:6" ht="15.75" customHeight="1">
      <c r="A220" s="96"/>
      <c r="B220" s="97"/>
      <c r="C220" s="123"/>
      <c r="D220" s="123"/>
      <c r="E220" s="124"/>
      <c r="F220" s="123"/>
    </row>
    <row r="221" spans="1:6" ht="15.75" customHeight="1">
      <c r="A221" s="96"/>
      <c r="B221" s="97"/>
      <c r="C221" s="123"/>
      <c r="D221" s="123"/>
      <c r="E221" s="124"/>
      <c r="F221" s="123"/>
    </row>
    <row r="222" spans="1:6" ht="15.75" customHeight="1">
      <c r="A222" s="96"/>
      <c r="B222" s="97"/>
      <c r="C222" s="123"/>
      <c r="D222" s="123"/>
      <c r="E222" s="124"/>
      <c r="F222" s="123"/>
    </row>
    <row r="223" spans="1:6" ht="15.75" customHeight="1">
      <c r="A223" s="96"/>
      <c r="B223" s="97"/>
      <c r="C223" s="123"/>
      <c r="D223" s="123"/>
      <c r="E223" s="124"/>
      <c r="F223" s="123"/>
    </row>
    <row r="224" spans="1:6" ht="15.75" customHeight="1">
      <c r="A224" s="96"/>
      <c r="B224" s="97"/>
      <c r="C224" s="123"/>
      <c r="D224" s="123"/>
      <c r="E224" s="124"/>
      <c r="F224" s="123"/>
    </row>
    <row r="225" spans="1:6" ht="15.75" customHeight="1">
      <c r="A225" s="96"/>
      <c r="B225" s="97"/>
      <c r="C225" s="123"/>
      <c r="D225" s="123"/>
      <c r="E225" s="124"/>
      <c r="F225" s="123"/>
    </row>
    <row r="226" spans="1:6" ht="15.75" customHeight="1">
      <c r="A226" s="96"/>
      <c r="B226" s="97"/>
      <c r="C226" s="123"/>
      <c r="D226" s="123"/>
      <c r="E226" s="124"/>
      <c r="F226" s="123"/>
    </row>
    <row r="227" spans="1:6" ht="15.75" customHeight="1">
      <c r="A227" s="96"/>
      <c r="B227" s="97"/>
      <c r="C227" s="123"/>
      <c r="D227" s="123"/>
      <c r="E227" s="124"/>
      <c r="F227" s="123"/>
    </row>
    <row r="228" spans="1:6" ht="15.75" customHeight="1">
      <c r="A228" s="96"/>
      <c r="B228" s="97"/>
      <c r="C228" s="123"/>
      <c r="D228" s="123"/>
      <c r="E228" s="124"/>
      <c r="F228" s="123"/>
    </row>
    <row r="229" spans="1:6" ht="15.75" customHeight="1">
      <c r="A229" s="96"/>
      <c r="B229" s="97"/>
      <c r="C229" s="123"/>
      <c r="D229" s="123"/>
      <c r="E229" s="124"/>
      <c r="F229" s="123"/>
    </row>
    <row r="230" spans="1:6" ht="15.75" customHeight="1">
      <c r="A230" s="120"/>
    </row>
    <row r="231" spans="1:6" ht="15.75" customHeight="1">
      <c r="A231" s="120"/>
    </row>
    <row r="232" spans="1:6" ht="15.75" customHeight="1">
      <c r="A232" s="120"/>
    </row>
    <row r="233" spans="1:6" ht="15.75" customHeight="1">
      <c r="A233" s="120"/>
    </row>
    <row r="234" spans="1:6" ht="15.75" customHeight="1">
      <c r="A234" s="120"/>
    </row>
    <row r="235" spans="1:6" ht="15.75" customHeight="1">
      <c r="A235" s="120"/>
    </row>
    <row r="236" spans="1:6" ht="15.75" customHeight="1">
      <c r="A236" s="120"/>
    </row>
    <row r="237" spans="1:6" ht="15.75" customHeight="1">
      <c r="A237" s="120"/>
    </row>
    <row r="238" spans="1:6" ht="15.75" customHeight="1">
      <c r="A238" s="120"/>
    </row>
    <row r="239" spans="1:6" ht="15.75" customHeight="1">
      <c r="A239" s="120"/>
    </row>
    <row r="240" spans="1:6" ht="15.75" customHeight="1">
      <c r="A240" s="120"/>
    </row>
    <row r="241" spans="1:1" ht="15.75" customHeight="1">
      <c r="A241" s="120"/>
    </row>
    <row r="242" spans="1:1" ht="15.75" customHeight="1">
      <c r="A242" s="120"/>
    </row>
    <row r="243" spans="1:1" ht="15.75" customHeight="1">
      <c r="A243" s="120"/>
    </row>
    <row r="244" spans="1:1" ht="15.75" customHeight="1">
      <c r="A244" s="120"/>
    </row>
    <row r="245" spans="1:1" ht="15.75" customHeight="1">
      <c r="A245" s="120"/>
    </row>
    <row r="246" spans="1:1" ht="15.75" customHeight="1">
      <c r="A246" s="120"/>
    </row>
    <row r="247" spans="1:1" ht="15.75" customHeight="1">
      <c r="A247" s="120"/>
    </row>
    <row r="248" spans="1:1" ht="15.75" customHeight="1">
      <c r="A248" s="120"/>
    </row>
    <row r="249" spans="1:1" ht="15.75" customHeight="1">
      <c r="A249" s="120"/>
    </row>
    <row r="250" spans="1:1" ht="15.75" customHeight="1">
      <c r="A250" s="120"/>
    </row>
    <row r="251" spans="1:1" ht="15.75" customHeight="1">
      <c r="A251" s="120"/>
    </row>
    <row r="252" spans="1:1" ht="15.75" customHeight="1">
      <c r="A252" s="120"/>
    </row>
    <row r="253" spans="1:1" ht="15.75" customHeight="1">
      <c r="A253" s="120"/>
    </row>
    <row r="254" spans="1:1" ht="15.75" customHeight="1">
      <c r="A254" s="120"/>
    </row>
    <row r="255" spans="1:1" ht="15.75" customHeight="1">
      <c r="A255" s="120"/>
    </row>
    <row r="256" spans="1:1"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row r="975" spans="1:1" ht="15.75" customHeight="1">
      <c r="A975" s="120"/>
    </row>
    <row r="976" spans="1:1" ht="15.75" customHeight="1">
      <c r="A976" s="120"/>
    </row>
    <row r="977" spans="1:1" ht="15.75" customHeight="1">
      <c r="A977" s="120"/>
    </row>
    <row r="978" spans="1:1" ht="15.75" customHeight="1">
      <c r="A978" s="120"/>
    </row>
    <row r="979" spans="1:1" ht="15.75" customHeight="1">
      <c r="A979" s="120"/>
    </row>
    <row r="980" spans="1:1" ht="15.75" customHeight="1">
      <c r="A980" s="120"/>
    </row>
    <row r="981" spans="1:1" ht="15.75" customHeight="1">
      <c r="A981" s="120"/>
    </row>
    <row r="982" spans="1:1" ht="15.75" customHeight="1">
      <c r="A982" s="120"/>
    </row>
    <row r="983" spans="1:1" ht="15.75" customHeight="1">
      <c r="A983" s="120"/>
    </row>
    <row r="984" spans="1:1" ht="15.75" customHeight="1">
      <c r="A984" s="120"/>
    </row>
    <row r="985" spans="1:1" ht="15.75" customHeight="1">
      <c r="A985" s="120"/>
    </row>
    <row r="986" spans="1:1" ht="15.75" customHeight="1">
      <c r="A986" s="120"/>
    </row>
    <row r="987" spans="1:1" ht="15.75" customHeight="1">
      <c r="A987" s="120"/>
    </row>
    <row r="988" spans="1:1" ht="15.75" customHeight="1">
      <c r="A988" s="120"/>
    </row>
    <row r="989" spans="1:1" ht="15.75" customHeight="1">
      <c r="A989" s="120"/>
    </row>
    <row r="990" spans="1:1" ht="15.75" customHeight="1">
      <c r="A990" s="120"/>
    </row>
    <row r="991" spans="1:1" ht="15.75" customHeight="1">
      <c r="A991" s="120"/>
    </row>
    <row r="992" spans="1:1" ht="15.75" customHeight="1">
      <c r="A992" s="120"/>
    </row>
    <row r="993" spans="1:1" ht="15.75" customHeight="1">
      <c r="A993" s="120"/>
    </row>
    <row r="994" spans="1:1" ht="15.75" customHeight="1">
      <c r="A994" s="120"/>
    </row>
    <row r="995" spans="1:1" ht="15.75" customHeight="1">
      <c r="A995" s="120"/>
    </row>
    <row r="996" spans="1:1" ht="15.75" customHeight="1">
      <c r="A996" s="120"/>
    </row>
    <row r="997" spans="1:1" ht="15.75" customHeight="1">
      <c r="A997" s="120"/>
    </row>
    <row r="998" spans="1:1" ht="15.75" customHeight="1">
      <c r="A998" s="120"/>
    </row>
    <row r="999" spans="1:1" ht="15.75" customHeight="1">
      <c r="A999" s="120"/>
    </row>
    <row r="1000" spans="1:1" ht="15.75" customHeight="1">
      <c r="A1000" s="120"/>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76.6640625" customWidth="1"/>
    <col min="6" max="6" width="14.33203125" customWidth="1"/>
  </cols>
  <sheetData>
    <row r="1" spans="1:26" ht="17">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6" ht="17">
      <c r="A2" s="111" t="s">
        <v>67</v>
      </c>
      <c r="B2" s="112" t="str">
        <f>VLOOKUP(A2,ProcessDefinitionsTab,2,FALSE)</f>
        <v>Identity Domain General</v>
      </c>
      <c r="C2" s="112"/>
      <c r="D2" s="125"/>
      <c r="E2" s="126"/>
      <c r="F2" s="127"/>
      <c r="G2" s="127"/>
      <c r="H2" s="127"/>
      <c r="I2" s="127"/>
      <c r="J2" s="127"/>
      <c r="K2" s="127"/>
      <c r="L2" s="127"/>
      <c r="M2" s="127"/>
      <c r="N2" s="127"/>
      <c r="O2" s="127"/>
      <c r="P2" s="127"/>
      <c r="Q2" s="127"/>
      <c r="R2" s="127"/>
      <c r="S2" s="127"/>
      <c r="T2" s="127"/>
      <c r="U2" s="127"/>
      <c r="V2" s="127"/>
      <c r="W2" s="127"/>
      <c r="X2" s="127"/>
      <c r="Y2" s="127"/>
      <c r="Z2" s="116"/>
    </row>
    <row r="3" spans="1:26" ht="17">
      <c r="A3" s="26"/>
      <c r="B3" s="8" t="str">
        <f>VLOOKUP(A2,ProcessDefinitionsTab,3,FALSE)</f>
        <v>General requirements for the identity domain atomic processes</v>
      </c>
      <c r="C3" s="8"/>
      <c r="D3" s="95"/>
      <c r="E3" s="16"/>
    </row>
    <row r="4" spans="1:26" ht="34">
      <c r="A4" s="26"/>
      <c r="B4" s="8"/>
      <c r="C4" s="8" t="s">
        <v>1150</v>
      </c>
      <c r="D4" s="95" t="s">
        <v>1078</v>
      </c>
      <c r="E4" s="8" t="s">
        <v>1151</v>
      </c>
    </row>
    <row r="5" spans="1:26" ht="17">
      <c r="A5" s="111" t="s">
        <v>103</v>
      </c>
      <c r="B5" s="112" t="str">
        <f>VLOOKUP(A5,ProcessDefinitionsTab,2,FALSE)</f>
        <v>Identity Resolution</v>
      </c>
      <c r="C5" s="112"/>
      <c r="D5" s="125"/>
      <c r="E5" s="126" t="s">
        <v>49</v>
      </c>
      <c r="F5" s="127"/>
      <c r="G5" s="127"/>
      <c r="H5" s="127"/>
      <c r="I5" s="127"/>
      <c r="J5" s="127"/>
      <c r="K5" s="127"/>
      <c r="L5" s="127"/>
      <c r="M5" s="127"/>
      <c r="N5" s="127"/>
      <c r="O5" s="127"/>
      <c r="P5" s="127"/>
      <c r="Q5" s="127"/>
      <c r="R5" s="127"/>
      <c r="S5" s="127"/>
      <c r="T5" s="127"/>
      <c r="U5" s="127"/>
      <c r="V5" s="127"/>
      <c r="W5" s="127"/>
      <c r="X5" s="127"/>
      <c r="Y5" s="127"/>
      <c r="Z5" s="116"/>
    </row>
    <row r="6" spans="1:26" ht="51">
      <c r="A6" s="20"/>
      <c r="B6" s="8" t="str">
        <f>VLOOKUP(A5,ProcessDefinitionsTab,3,FALSE)</f>
        <v>Identity Resolution is the process of establishing the uniqueness of a Subject within a population through the use of identity information.</v>
      </c>
      <c r="C6" s="61"/>
      <c r="D6" s="61"/>
      <c r="E6" s="61"/>
    </row>
    <row r="7" spans="1:26" ht="85">
      <c r="A7" s="20"/>
      <c r="B7" s="8"/>
      <c r="C7" s="8" t="s">
        <v>1152</v>
      </c>
      <c r="D7" s="95" t="s">
        <v>1078</v>
      </c>
      <c r="E7" s="8" t="s">
        <v>1153</v>
      </c>
    </row>
    <row r="8" spans="1:26" ht="51">
      <c r="A8" s="20"/>
      <c r="B8" s="8"/>
      <c r="C8" s="8" t="s">
        <v>1154</v>
      </c>
      <c r="D8" s="95" t="s">
        <v>1155</v>
      </c>
      <c r="E8" s="8" t="s">
        <v>1156</v>
      </c>
    </row>
    <row r="9" spans="1:26" ht="51">
      <c r="A9" s="20"/>
      <c r="B9" s="8"/>
      <c r="C9" s="8" t="s">
        <v>1157</v>
      </c>
      <c r="D9" s="95" t="s">
        <v>1155</v>
      </c>
      <c r="E9" s="8" t="s">
        <v>1158</v>
      </c>
    </row>
    <row r="10" spans="1:26" ht="51">
      <c r="A10" s="20"/>
      <c r="B10" s="8"/>
      <c r="C10" s="8" t="s">
        <v>1159</v>
      </c>
      <c r="D10" s="95" t="s">
        <v>1078</v>
      </c>
      <c r="E10" s="8" t="s">
        <v>1160</v>
      </c>
    </row>
    <row r="11" spans="1:26" ht="51">
      <c r="A11" s="20"/>
      <c r="B11" s="8"/>
      <c r="C11" s="8" t="s">
        <v>1161</v>
      </c>
      <c r="D11" s="95"/>
      <c r="E11" s="8" t="s">
        <v>1162</v>
      </c>
    </row>
    <row r="12" spans="1:26" ht="51">
      <c r="A12" s="20"/>
      <c r="B12" s="8"/>
      <c r="C12" s="8" t="s">
        <v>1154</v>
      </c>
      <c r="D12" s="95"/>
      <c r="E12" s="8" t="s">
        <v>1163</v>
      </c>
    </row>
    <row r="13" spans="1:26" ht="34">
      <c r="A13" s="20"/>
      <c r="B13" s="8"/>
      <c r="C13" s="8" t="s">
        <v>1164</v>
      </c>
      <c r="D13" s="95" t="s">
        <v>1165</v>
      </c>
      <c r="E13" s="8" t="s">
        <v>1166</v>
      </c>
    </row>
    <row r="14" spans="1:26" ht="85">
      <c r="A14" s="26"/>
      <c r="B14" s="8"/>
      <c r="C14" s="8" t="s">
        <v>1167</v>
      </c>
      <c r="D14" s="95"/>
      <c r="E14" s="8" t="s">
        <v>1168</v>
      </c>
    </row>
    <row r="15" spans="1:26" ht="17">
      <c r="A15" s="111" t="s">
        <v>111</v>
      </c>
      <c r="B15" s="112" t="str">
        <f>VLOOKUP(A15,ProcessDefinitionsTab,2,FALSE)</f>
        <v>Identity Establishment</v>
      </c>
      <c r="C15" s="112"/>
      <c r="D15" s="125"/>
      <c r="E15" s="112"/>
      <c r="F15" s="127"/>
      <c r="G15" s="127"/>
      <c r="H15" s="127"/>
      <c r="I15" s="127"/>
      <c r="J15" s="127"/>
      <c r="K15" s="127"/>
      <c r="L15" s="127"/>
      <c r="M15" s="127"/>
      <c r="N15" s="127"/>
      <c r="O15" s="127"/>
      <c r="P15" s="127"/>
      <c r="Q15" s="127"/>
      <c r="R15" s="127"/>
      <c r="S15" s="127"/>
      <c r="T15" s="127"/>
      <c r="U15" s="127"/>
      <c r="V15" s="127"/>
      <c r="W15" s="127"/>
      <c r="X15" s="127"/>
      <c r="Y15" s="127"/>
      <c r="Z15" s="116"/>
    </row>
    <row r="16" spans="1:26" ht="34">
      <c r="A16" s="25"/>
      <c r="B16" s="8" t="str">
        <f>VLOOKUP(A15,ProcessDefinitionsTab,3,FALSE)</f>
        <v>Identity Establishment is the process of creating a record of identity of a Subject within a population.</v>
      </c>
      <c r="C16" s="61"/>
      <c r="D16" s="61"/>
      <c r="E16" s="61"/>
    </row>
    <row r="17" spans="1:26" ht="51">
      <c r="A17" s="20"/>
      <c r="B17" s="8"/>
      <c r="C17" s="8" t="s">
        <v>1169</v>
      </c>
      <c r="D17" s="95" t="s">
        <v>1078</v>
      </c>
      <c r="E17" s="8" t="s">
        <v>1170</v>
      </c>
    </row>
    <row r="18" spans="1:26" ht="17">
      <c r="A18" s="111" t="s">
        <v>95</v>
      </c>
      <c r="B18" s="112" t="str">
        <f>VLOOKUP(A18,ProcessDefinitionsTab,2,FALSE)</f>
        <v>Identity Information Validation</v>
      </c>
      <c r="C18" s="112"/>
      <c r="D18" s="125"/>
      <c r="E18" s="112" t="s">
        <v>49</v>
      </c>
      <c r="F18" s="127"/>
      <c r="G18" s="127"/>
      <c r="H18" s="127"/>
      <c r="I18" s="127"/>
      <c r="J18" s="127"/>
      <c r="K18" s="127"/>
      <c r="L18" s="127"/>
      <c r="M18" s="127"/>
      <c r="N18" s="127"/>
      <c r="O18" s="127"/>
      <c r="P18" s="127"/>
      <c r="Q18" s="127"/>
      <c r="R18" s="127"/>
      <c r="S18" s="127"/>
      <c r="T18" s="127"/>
      <c r="U18" s="127"/>
      <c r="V18" s="127"/>
      <c r="W18" s="127"/>
      <c r="X18" s="127"/>
      <c r="Y18" s="127"/>
      <c r="Z18" s="116"/>
    </row>
    <row r="19" spans="1:26" ht="51">
      <c r="A19" s="20"/>
      <c r="B19" s="8" t="str">
        <f>VLOOKUP(A18,ProcessDefinitionsTab,3,FALSE)</f>
        <v xml:space="preserve">Identity Information Validation is the process of confirming the accuracy of identity information about a Subject as established by the Issuer. </v>
      </c>
      <c r="C19" s="8" t="s">
        <v>49</v>
      </c>
      <c r="D19" s="95" t="s">
        <v>49</v>
      </c>
      <c r="E19" s="8" t="s">
        <v>49</v>
      </c>
    </row>
    <row r="20" spans="1:26" ht="17">
      <c r="A20" s="20"/>
      <c r="B20" s="8"/>
      <c r="C20" s="8" t="s">
        <v>1161</v>
      </c>
      <c r="D20" s="95" t="s">
        <v>1171</v>
      </c>
      <c r="E20" s="8" t="s">
        <v>1172</v>
      </c>
    </row>
    <row r="21" spans="1:26" ht="34">
      <c r="A21" s="20"/>
      <c r="B21" s="8"/>
      <c r="C21" s="8" t="s">
        <v>1173</v>
      </c>
      <c r="D21" s="95" t="s">
        <v>1171</v>
      </c>
      <c r="E21" s="8" t="s">
        <v>1174</v>
      </c>
    </row>
    <row r="22" spans="1:26" ht="51">
      <c r="A22" s="20"/>
      <c r="B22" s="8"/>
      <c r="C22" s="8" t="s">
        <v>1175</v>
      </c>
      <c r="D22" s="95" t="s">
        <v>1155</v>
      </c>
      <c r="E22" s="8" t="s">
        <v>1176</v>
      </c>
    </row>
    <row r="23" spans="1:26" ht="17">
      <c r="A23" s="128"/>
      <c r="B23" s="129"/>
      <c r="C23" s="8" t="s">
        <v>1177</v>
      </c>
      <c r="D23" s="95" t="s">
        <v>1155</v>
      </c>
      <c r="E23" s="8" t="s">
        <v>1178</v>
      </c>
      <c r="F23" s="130"/>
      <c r="G23" s="130"/>
      <c r="H23" s="130"/>
      <c r="I23" s="130"/>
      <c r="J23" s="130"/>
      <c r="K23" s="130"/>
      <c r="L23" s="130"/>
      <c r="M23" s="130"/>
      <c r="N23" s="130"/>
      <c r="O23" s="130"/>
      <c r="P23" s="130"/>
      <c r="Q23" s="130"/>
      <c r="R23" s="130"/>
      <c r="S23" s="130"/>
      <c r="T23" s="130"/>
      <c r="U23" s="130"/>
      <c r="V23" s="130"/>
      <c r="W23" s="130"/>
      <c r="X23" s="130"/>
      <c r="Y23" s="130"/>
    </row>
    <row r="24" spans="1:26" ht="68">
      <c r="A24" s="128"/>
      <c r="B24" s="129"/>
      <c r="C24" s="8" t="s">
        <v>1179</v>
      </c>
      <c r="D24" s="95" t="s">
        <v>1155</v>
      </c>
      <c r="E24" s="8" t="s">
        <v>1180</v>
      </c>
      <c r="F24" s="130"/>
      <c r="G24" s="130"/>
      <c r="H24" s="130"/>
      <c r="I24" s="130"/>
      <c r="J24" s="130"/>
      <c r="K24" s="130"/>
      <c r="L24" s="130"/>
      <c r="M24" s="130"/>
      <c r="N24" s="130"/>
      <c r="O24" s="130"/>
      <c r="P24" s="130"/>
      <c r="Q24" s="130"/>
      <c r="R24" s="130"/>
      <c r="S24" s="130"/>
      <c r="T24" s="130"/>
      <c r="U24" s="130"/>
      <c r="V24" s="130"/>
      <c r="W24" s="130"/>
      <c r="X24" s="130"/>
      <c r="Y24" s="130"/>
    </row>
    <row r="25" spans="1:26" ht="17">
      <c r="A25" s="128"/>
      <c r="B25" s="129"/>
      <c r="C25" s="8" t="s">
        <v>1181</v>
      </c>
      <c r="D25" s="95" t="s">
        <v>1155</v>
      </c>
      <c r="E25" s="8" t="s">
        <v>1182</v>
      </c>
      <c r="F25" s="130"/>
      <c r="G25" s="130"/>
      <c r="H25" s="130"/>
      <c r="I25" s="130"/>
      <c r="J25" s="130"/>
      <c r="K25" s="130"/>
      <c r="L25" s="130"/>
      <c r="M25" s="130"/>
      <c r="N25" s="130"/>
      <c r="O25" s="130"/>
      <c r="P25" s="130"/>
      <c r="Q25" s="130"/>
      <c r="R25" s="130"/>
      <c r="S25" s="130"/>
      <c r="T25" s="130"/>
      <c r="U25" s="130"/>
      <c r="V25" s="130"/>
      <c r="W25" s="130"/>
      <c r="X25" s="130"/>
      <c r="Y25" s="130"/>
    </row>
    <row r="26" spans="1:26" ht="68">
      <c r="A26" s="128"/>
      <c r="B26" s="129"/>
      <c r="C26" s="8" t="s">
        <v>1183</v>
      </c>
      <c r="D26" s="95" t="s">
        <v>1184</v>
      </c>
      <c r="E26" s="8" t="s">
        <v>1185</v>
      </c>
      <c r="F26" s="130"/>
      <c r="G26" s="130"/>
      <c r="H26" s="130"/>
      <c r="I26" s="130"/>
      <c r="J26" s="130"/>
      <c r="K26" s="130"/>
      <c r="L26" s="130"/>
      <c r="M26" s="130"/>
      <c r="N26" s="130"/>
      <c r="O26" s="130"/>
      <c r="P26" s="130"/>
      <c r="Q26" s="130"/>
      <c r="R26" s="130"/>
      <c r="S26" s="130"/>
      <c r="T26" s="130"/>
      <c r="U26" s="130"/>
      <c r="V26" s="130"/>
      <c r="W26" s="130"/>
      <c r="X26" s="130"/>
      <c r="Y26" s="130"/>
    </row>
    <row r="27" spans="1:26" ht="17">
      <c r="A27" s="128"/>
      <c r="B27" s="129"/>
      <c r="C27" s="8" t="s">
        <v>1186</v>
      </c>
      <c r="D27" s="95" t="s">
        <v>1184</v>
      </c>
      <c r="E27" s="8" t="s">
        <v>1187</v>
      </c>
      <c r="F27" s="130"/>
      <c r="G27" s="130"/>
      <c r="H27" s="130"/>
      <c r="I27" s="130"/>
      <c r="J27" s="130"/>
      <c r="K27" s="130"/>
      <c r="L27" s="130"/>
      <c r="M27" s="130"/>
      <c r="N27" s="130"/>
      <c r="O27" s="130"/>
      <c r="P27" s="130"/>
      <c r="Q27" s="130"/>
      <c r="R27" s="130"/>
      <c r="S27" s="130"/>
      <c r="T27" s="130"/>
      <c r="U27" s="130"/>
      <c r="V27" s="130"/>
      <c r="W27" s="130"/>
      <c r="X27" s="130"/>
      <c r="Y27" s="130"/>
    </row>
    <row r="28" spans="1:26" ht="17">
      <c r="A28" s="128"/>
      <c r="B28" s="129"/>
      <c r="C28" s="8" t="s">
        <v>1188</v>
      </c>
      <c r="D28" s="95" t="s">
        <v>1165</v>
      </c>
      <c r="E28" s="8" t="s">
        <v>1189</v>
      </c>
      <c r="F28" s="130"/>
      <c r="G28" s="130"/>
      <c r="H28" s="130"/>
      <c r="I28" s="130"/>
      <c r="J28" s="130"/>
      <c r="K28" s="130"/>
      <c r="L28" s="130"/>
      <c r="M28" s="130"/>
      <c r="N28" s="130"/>
      <c r="O28" s="130"/>
      <c r="P28" s="130"/>
      <c r="Q28" s="130"/>
      <c r="R28" s="130"/>
      <c r="S28" s="130"/>
      <c r="T28" s="130"/>
      <c r="U28" s="130"/>
      <c r="V28" s="130"/>
      <c r="W28" s="130"/>
      <c r="X28" s="130"/>
      <c r="Y28" s="130"/>
    </row>
    <row r="29" spans="1:26" ht="51">
      <c r="A29" s="128"/>
      <c r="B29" s="129"/>
      <c r="C29" s="8" t="s">
        <v>1190</v>
      </c>
      <c r="D29" s="95" t="s">
        <v>1165</v>
      </c>
      <c r="E29" s="8" t="s">
        <v>1191</v>
      </c>
      <c r="F29" s="130"/>
      <c r="G29" s="130"/>
      <c r="H29" s="130"/>
      <c r="I29" s="130"/>
      <c r="J29" s="130"/>
      <c r="K29" s="130"/>
      <c r="L29" s="130"/>
      <c r="M29" s="130"/>
      <c r="N29" s="130"/>
      <c r="O29" s="130"/>
      <c r="P29" s="130"/>
      <c r="Q29" s="130"/>
      <c r="R29" s="130"/>
      <c r="S29" s="130"/>
      <c r="T29" s="130"/>
      <c r="U29" s="130"/>
      <c r="V29" s="130"/>
      <c r="W29" s="130"/>
      <c r="X29" s="130"/>
      <c r="Y29" s="130"/>
    </row>
    <row r="30" spans="1:26" ht="47.25" customHeight="1">
      <c r="A30" s="128"/>
      <c r="B30" s="129"/>
      <c r="C30" s="8" t="s">
        <v>1192</v>
      </c>
      <c r="D30" s="95"/>
      <c r="E30" s="8" t="s">
        <v>1193</v>
      </c>
      <c r="F30" s="130"/>
      <c r="G30" s="130"/>
      <c r="H30" s="130"/>
      <c r="I30" s="130"/>
      <c r="J30" s="130"/>
      <c r="K30" s="130"/>
      <c r="L30" s="130"/>
      <c r="M30" s="130"/>
      <c r="N30" s="130"/>
      <c r="O30" s="130"/>
      <c r="P30" s="130"/>
      <c r="Q30" s="130"/>
      <c r="R30" s="130"/>
      <c r="S30" s="130"/>
      <c r="T30" s="130"/>
      <c r="U30" s="130"/>
      <c r="V30" s="130"/>
      <c r="W30" s="130"/>
      <c r="X30" s="130"/>
      <c r="Y30" s="130"/>
    </row>
    <row r="31" spans="1:26" ht="17">
      <c r="A31" s="117" t="s">
        <v>118</v>
      </c>
      <c r="B31" s="112" t="str">
        <f>VLOOKUP(A31,ProcessDefinitionsTab,2,FALSE)</f>
        <v>Identity Verification</v>
      </c>
      <c r="C31" s="131"/>
      <c r="D31" s="132"/>
      <c r="E31" s="112"/>
      <c r="F31" s="133"/>
      <c r="G31" s="133"/>
      <c r="H31" s="133"/>
      <c r="I31" s="133"/>
      <c r="J31" s="133"/>
      <c r="K31" s="133"/>
      <c r="L31" s="133"/>
      <c r="M31" s="133"/>
      <c r="N31" s="133"/>
      <c r="O31" s="133"/>
      <c r="P31" s="133"/>
      <c r="Q31" s="133"/>
      <c r="R31" s="133"/>
      <c r="S31" s="133"/>
      <c r="T31" s="133"/>
      <c r="U31" s="133"/>
      <c r="V31" s="133"/>
      <c r="W31" s="133"/>
      <c r="X31" s="133"/>
      <c r="Y31" s="133"/>
      <c r="Z31" s="116"/>
    </row>
    <row r="32" spans="1:26" ht="34">
      <c r="A32" s="20"/>
      <c r="B32" s="8" t="str">
        <f>VLOOKUP(A31,ProcessDefinitionsTab,3,FALSE)</f>
        <v>Identity Verification is the process of confirming that the identity information is under the control of the Subject.</v>
      </c>
      <c r="C32" s="61"/>
      <c r="D32" s="61"/>
      <c r="E32" s="61"/>
    </row>
    <row r="33" spans="1:5" ht="17">
      <c r="A33" s="20"/>
      <c r="B33" s="8"/>
      <c r="C33" s="8" t="s">
        <v>1161</v>
      </c>
      <c r="D33" s="95" t="s">
        <v>1171</v>
      </c>
      <c r="E33" s="8" t="s">
        <v>1172</v>
      </c>
    </row>
    <row r="34" spans="1:5" ht="34">
      <c r="A34" s="20"/>
      <c r="B34" s="8"/>
      <c r="C34" s="8" t="s">
        <v>1194</v>
      </c>
      <c r="D34" s="95" t="s">
        <v>1155</v>
      </c>
      <c r="E34" s="8" t="s">
        <v>1195</v>
      </c>
    </row>
    <row r="35" spans="1:5" ht="34">
      <c r="A35" s="20"/>
      <c r="B35" s="8"/>
      <c r="C35" s="8" t="s">
        <v>1196</v>
      </c>
      <c r="D35" s="95" t="s">
        <v>1155</v>
      </c>
      <c r="E35" s="8" t="s">
        <v>1197</v>
      </c>
    </row>
    <row r="36" spans="1:5" ht="68">
      <c r="A36" s="20"/>
      <c r="B36" s="8"/>
      <c r="C36" s="8" t="s">
        <v>1198</v>
      </c>
      <c r="D36" s="95" t="s">
        <v>1155</v>
      </c>
      <c r="E36" s="16" t="s">
        <v>1199</v>
      </c>
    </row>
    <row r="37" spans="1:5" ht="364.5" customHeight="1">
      <c r="A37" s="20"/>
      <c r="B37" s="8"/>
      <c r="C37" s="8" t="s">
        <v>1200</v>
      </c>
      <c r="D37" s="95" t="s">
        <v>1155</v>
      </c>
      <c r="E37" s="8" t="s">
        <v>1201</v>
      </c>
    </row>
    <row r="38" spans="1:5" ht="34">
      <c r="A38" s="20"/>
      <c r="B38" s="8"/>
      <c r="C38" s="8" t="s">
        <v>1202</v>
      </c>
      <c r="D38" s="95" t="s">
        <v>1155</v>
      </c>
      <c r="E38" s="8" t="s">
        <v>1203</v>
      </c>
    </row>
    <row r="39" spans="1:5" ht="17">
      <c r="A39" s="20"/>
      <c r="B39" s="8"/>
      <c r="C39" s="8" t="s">
        <v>1204</v>
      </c>
      <c r="D39" s="95" t="s">
        <v>1165</v>
      </c>
      <c r="E39" s="8" t="s">
        <v>1205</v>
      </c>
    </row>
    <row r="40" spans="1:5" ht="34">
      <c r="A40" s="20"/>
      <c r="B40" s="8"/>
      <c r="C40" s="8" t="s">
        <v>1192</v>
      </c>
      <c r="D40" s="95" t="s">
        <v>1165</v>
      </c>
      <c r="E40" s="8" t="s">
        <v>1206</v>
      </c>
    </row>
    <row r="41" spans="1:5" ht="68">
      <c r="A41" s="20"/>
      <c r="B41" s="8"/>
      <c r="C41" s="8" t="s">
        <v>1207</v>
      </c>
      <c r="D41" s="95" t="s">
        <v>1078</v>
      </c>
      <c r="E41" s="8" t="s">
        <v>1208</v>
      </c>
    </row>
    <row r="42" spans="1:5" ht="34">
      <c r="A42" s="20"/>
      <c r="B42" s="8"/>
      <c r="C42" s="8" t="s">
        <v>1209</v>
      </c>
      <c r="D42" s="95" t="s">
        <v>1078</v>
      </c>
      <c r="E42" s="8" t="s">
        <v>1210</v>
      </c>
    </row>
    <row r="43" spans="1:5" ht="68">
      <c r="A43" s="20"/>
      <c r="B43" s="8"/>
      <c r="C43" s="8" t="s">
        <v>1211</v>
      </c>
      <c r="D43" s="95" t="s">
        <v>1078</v>
      </c>
      <c r="E43" s="8" t="s">
        <v>1212</v>
      </c>
    </row>
    <row r="44" spans="1:5" ht="34">
      <c r="A44" s="20"/>
      <c r="B44" s="8"/>
      <c r="C44" s="8" t="s">
        <v>1213</v>
      </c>
      <c r="D44" s="95" t="s">
        <v>1078</v>
      </c>
      <c r="E44" s="16" t="s">
        <v>1214</v>
      </c>
    </row>
    <row r="45" spans="1:5" ht="34">
      <c r="A45" s="20"/>
      <c r="B45" s="8"/>
      <c r="C45" s="8" t="s">
        <v>1215</v>
      </c>
      <c r="D45" s="95" t="s">
        <v>1155</v>
      </c>
      <c r="E45" s="16" t="s">
        <v>1216</v>
      </c>
    </row>
    <row r="46" spans="1:5" ht="68">
      <c r="A46" s="20"/>
      <c r="B46" s="8"/>
      <c r="C46" s="8" t="s">
        <v>1217</v>
      </c>
      <c r="D46" s="95" t="s">
        <v>1155</v>
      </c>
      <c r="E46" s="16" t="s">
        <v>1218</v>
      </c>
    </row>
    <row r="47" spans="1:5" ht="34">
      <c r="A47" s="20"/>
      <c r="B47" s="8"/>
      <c r="C47" s="8" t="s">
        <v>1219</v>
      </c>
      <c r="D47" s="95" t="s">
        <v>1155</v>
      </c>
      <c r="E47" s="16" t="s">
        <v>1220</v>
      </c>
    </row>
    <row r="48" spans="1:5" ht="102">
      <c r="A48" s="20"/>
      <c r="B48" s="8"/>
      <c r="C48" s="8" t="s">
        <v>1221</v>
      </c>
      <c r="D48" s="95" t="s">
        <v>1155</v>
      </c>
      <c r="E48" s="16" t="s">
        <v>1222</v>
      </c>
    </row>
    <row r="49" spans="1:26" ht="394.5" customHeight="1">
      <c r="A49" s="20"/>
      <c r="B49" s="8"/>
      <c r="C49" s="8" t="s">
        <v>1223</v>
      </c>
      <c r="D49" s="95" t="s">
        <v>1155</v>
      </c>
      <c r="E49" s="8" t="s">
        <v>1224</v>
      </c>
    </row>
    <row r="50" spans="1:26" ht="17">
      <c r="A50" s="111" t="s">
        <v>87</v>
      </c>
      <c r="B50" s="112" t="str">
        <f>VLOOKUP(A50,ProcessDefinitionsTab,2,FALSE)</f>
        <v>Identity Evidence Acceptance</v>
      </c>
      <c r="C50" s="113"/>
      <c r="D50" s="114"/>
      <c r="E50" s="134"/>
      <c r="F50" s="115"/>
      <c r="G50" s="115"/>
      <c r="H50" s="115"/>
      <c r="I50" s="115"/>
      <c r="J50" s="115"/>
      <c r="K50" s="115"/>
      <c r="L50" s="115"/>
      <c r="M50" s="115"/>
      <c r="N50" s="115"/>
      <c r="O50" s="115"/>
      <c r="P50" s="115"/>
      <c r="Q50" s="115"/>
      <c r="R50" s="115"/>
      <c r="S50" s="115"/>
      <c r="T50" s="115"/>
      <c r="U50" s="115"/>
      <c r="V50" s="115"/>
      <c r="W50" s="115"/>
      <c r="X50" s="115"/>
      <c r="Y50" s="115"/>
      <c r="Z50" s="116"/>
    </row>
    <row r="51" spans="1:26" ht="51">
      <c r="A51" s="20"/>
      <c r="B51" s="8" t="str">
        <f>VLOOKUP(A50,ProcessDefinitionsTab,3,FALSE)</f>
        <v>Identity Evidence Acceptance is the process of confirming that the evidence of identity presented (whether physical or electronic) is acceptable.</v>
      </c>
      <c r="C51" s="8"/>
      <c r="D51" s="95"/>
      <c r="E51" s="16"/>
    </row>
    <row r="52" spans="1:26" ht="51">
      <c r="A52" s="25"/>
      <c r="B52" s="8"/>
      <c r="C52" s="26" t="s">
        <v>1225</v>
      </c>
      <c r="D52" s="95" t="s">
        <v>1078</v>
      </c>
      <c r="E52" s="16" t="s">
        <v>1226</v>
      </c>
    </row>
    <row r="53" spans="1:26" ht="34">
      <c r="A53" s="25"/>
      <c r="B53" s="8"/>
      <c r="C53" s="26" t="s">
        <v>1227</v>
      </c>
      <c r="D53" s="95" t="s">
        <v>1078</v>
      </c>
      <c r="E53" s="16" t="s">
        <v>1228</v>
      </c>
    </row>
    <row r="54" spans="1:26" ht="85">
      <c r="A54" s="20"/>
      <c r="B54" s="8"/>
      <c r="C54" s="8" t="s">
        <v>1229</v>
      </c>
      <c r="D54" s="95" t="s">
        <v>1078</v>
      </c>
      <c r="E54" s="8" t="s">
        <v>1230</v>
      </c>
    </row>
    <row r="55" spans="1:26" ht="68">
      <c r="A55" s="20"/>
      <c r="B55" s="8"/>
      <c r="C55" s="8" t="s">
        <v>1231</v>
      </c>
      <c r="D55" s="95" t="s">
        <v>1078</v>
      </c>
      <c r="E55" s="8" t="s">
        <v>1232</v>
      </c>
    </row>
    <row r="56" spans="1:26" ht="51">
      <c r="A56" s="20"/>
      <c r="B56" s="8"/>
      <c r="C56" s="8" t="s">
        <v>1233</v>
      </c>
      <c r="D56" s="95" t="s">
        <v>1078</v>
      </c>
      <c r="E56" s="8" t="s">
        <v>1234</v>
      </c>
    </row>
    <row r="57" spans="1:26" ht="68">
      <c r="A57" s="20"/>
      <c r="B57" s="8"/>
      <c r="C57" s="8" t="s">
        <v>1235</v>
      </c>
      <c r="D57" s="95" t="s">
        <v>1078</v>
      </c>
      <c r="E57" s="8" t="s">
        <v>1236</v>
      </c>
    </row>
    <row r="58" spans="1:26" ht="34">
      <c r="A58" s="20"/>
      <c r="B58" s="8"/>
      <c r="C58" s="8" t="s">
        <v>1237</v>
      </c>
      <c r="D58" s="95" t="s">
        <v>1078</v>
      </c>
      <c r="E58" s="8" t="s">
        <v>1238</v>
      </c>
    </row>
    <row r="59" spans="1:26" ht="34">
      <c r="A59" s="20"/>
      <c r="B59" s="8"/>
      <c r="C59" s="8" t="s">
        <v>1239</v>
      </c>
      <c r="D59" s="95" t="s">
        <v>1078</v>
      </c>
      <c r="E59" s="8" t="s">
        <v>1240</v>
      </c>
    </row>
    <row r="60" spans="1:26" ht="68">
      <c r="A60" s="20"/>
      <c r="B60" s="8"/>
      <c r="C60" s="8" t="s">
        <v>1241</v>
      </c>
      <c r="D60" s="95" t="s">
        <v>1155</v>
      </c>
      <c r="E60" s="8" t="s">
        <v>1242</v>
      </c>
    </row>
    <row r="61" spans="1:26" ht="17">
      <c r="A61" s="20"/>
      <c r="B61" s="8"/>
      <c r="C61" s="8" t="s">
        <v>1243</v>
      </c>
      <c r="D61" s="95" t="s">
        <v>1155</v>
      </c>
      <c r="E61" s="8" t="s">
        <v>1244</v>
      </c>
    </row>
    <row r="62" spans="1:26" ht="17">
      <c r="A62" s="20"/>
      <c r="B62" s="8"/>
      <c r="C62" s="8" t="s">
        <v>1245</v>
      </c>
      <c r="D62" s="95" t="s">
        <v>1155</v>
      </c>
      <c r="E62" s="8" t="s">
        <v>1246</v>
      </c>
    </row>
    <row r="63" spans="1:26" ht="68">
      <c r="A63" s="20"/>
      <c r="B63" s="8"/>
      <c r="C63" s="8" t="s">
        <v>1247</v>
      </c>
      <c r="D63" s="95" t="s">
        <v>1155</v>
      </c>
      <c r="E63" s="8" t="s">
        <v>1248</v>
      </c>
    </row>
    <row r="64" spans="1:26" ht="51">
      <c r="A64" s="20"/>
      <c r="B64" s="8"/>
      <c r="C64" s="8" t="s">
        <v>1249</v>
      </c>
      <c r="D64" s="95" t="s">
        <v>1155</v>
      </c>
      <c r="E64" s="16" t="s">
        <v>1250</v>
      </c>
    </row>
    <row r="65" spans="1:26" ht="102">
      <c r="A65" s="20"/>
      <c r="B65" s="8"/>
      <c r="C65" s="8" t="s">
        <v>1251</v>
      </c>
      <c r="D65" s="95" t="s">
        <v>1165</v>
      </c>
      <c r="E65" s="8" t="s">
        <v>1252</v>
      </c>
    </row>
    <row r="66" spans="1:26" ht="68">
      <c r="A66" s="128"/>
      <c r="B66" s="129"/>
      <c r="C66" s="8" t="s">
        <v>1253</v>
      </c>
      <c r="D66" s="95" t="s">
        <v>1165</v>
      </c>
      <c r="E66" s="8" t="s">
        <v>1254</v>
      </c>
      <c r="F66" s="130"/>
      <c r="G66" s="130"/>
      <c r="H66" s="130"/>
      <c r="I66" s="130"/>
      <c r="J66" s="130"/>
      <c r="K66" s="130"/>
      <c r="L66" s="130"/>
      <c r="M66" s="130"/>
      <c r="N66" s="130"/>
      <c r="O66" s="130"/>
      <c r="P66" s="130"/>
      <c r="Q66" s="130"/>
      <c r="R66" s="130"/>
      <c r="S66" s="130"/>
      <c r="T66" s="130"/>
      <c r="U66" s="130"/>
      <c r="V66" s="130"/>
      <c r="W66" s="130"/>
      <c r="X66" s="130"/>
      <c r="Y66" s="130"/>
    </row>
    <row r="67" spans="1:26" ht="51">
      <c r="A67" s="20"/>
      <c r="B67" s="8"/>
      <c r="C67" s="8" t="s">
        <v>1255</v>
      </c>
      <c r="D67" s="95" t="s">
        <v>1165</v>
      </c>
      <c r="E67" s="8" t="s">
        <v>1256</v>
      </c>
    </row>
    <row r="68" spans="1:26" ht="17">
      <c r="A68" s="111" t="s">
        <v>126</v>
      </c>
      <c r="B68" s="112" t="str">
        <f>VLOOKUP(A68,ProcessDefinitionsTab,2,FALSE)</f>
        <v>Identity Continuity</v>
      </c>
      <c r="C68" s="113"/>
      <c r="D68" s="114"/>
      <c r="E68" s="113"/>
      <c r="F68" s="115"/>
      <c r="G68" s="115"/>
      <c r="H68" s="115"/>
      <c r="I68" s="115"/>
      <c r="J68" s="115"/>
      <c r="K68" s="115"/>
      <c r="L68" s="115"/>
      <c r="M68" s="115"/>
      <c r="N68" s="115"/>
      <c r="O68" s="115"/>
      <c r="P68" s="115"/>
      <c r="Q68" s="115"/>
      <c r="R68" s="115"/>
      <c r="S68" s="115"/>
      <c r="T68" s="115"/>
      <c r="U68" s="115"/>
      <c r="V68" s="115"/>
      <c r="W68" s="115"/>
      <c r="X68" s="115"/>
      <c r="Y68" s="115"/>
      <c r="Z68" s="116"/>
    </row>
    <row r="69" spans="1:26" ht="80.25" customHeight="1">
      <c r="A69" s="20"/>
      <c r="B69" s="8"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8" t="s">
        <v>49</v>
      </c>
      <c r="D69" s="95" t="s">
        <v>49</v>
      </c>
      <c r="E69" s="8" t="s">
        <v>49</v>
      </c>
    </row>
    <row r="70" spans="1:26" ht="170">
      <c r="A70" s="20"/>
      <c r="B70" s="8"/>
      <c r="C70" s="8" t="s">
        <v>1257</v>
      </c>
      <c r="D70" s="95" t="s">
        <v>1078</v>
      </c>
      <c r="E70" s="8" t="s">
        <v>1258</v>
      </c>
    </row>
    <row r="71" spans="1:26" ht="51">
      <c r="A71" s="20"/>
      <c r="B71" s="8"/>
      <c r="C71" s="8" t="s">
        <v>1175</v>
      </c>
      <c r="D71" s="95" t="s">
        <v>1155</v>
      </c>
      <c r="E71" s="8" t="s">
        <v>1259</v>
      </c>
    </row>
    <row r="72" spans="1:26" ht="34">
      <c r="A72" s="20"/>
      <c r="B72" s="8"/>
      <c r="C72" s="8" t="s">
        <v>1260</v>
      </c>
      <c r="D72" s="95" t="s">
        <v>1155</v>
      </c>
      <c r="E72" s="8" t="s">
        <v>1261</v>
      </c>
    </row>
    <row r="73" spans="1:26" ht="34">
      <c r="A73" s="20"/>
      <c r="B73" s="8"/>
      <c r="C73" s="8" t="s">
        <v>1202</v>
      </c>
      <c r="D73" s="95" t="s">
        <v>1155</v>
      </c>
      <c r="E73" s="8" t="s">
        <v>1203</v>
      </c>
    </row>
    <row r="74" spans="1:26" ht="34">
      <c r="A74" s="20"/>
      <c r="B74" s="8"/>
      <c r="C74" s="8" t="s">
        <v>1255</v>
      </c>
      <c r="D74" s="95" t="s">
        <v>1165</v>
      </c>
      <c r="E74" s="8" t="s">
        <v>1262</v>
      </c>
    </row>
    <row r="75" spans="1:26" ht="34">
      <c r="A75" s="20"/>
      <c r="B75" s="8"/>
      <c r="C75" s="8" t="s">
        <v>1204</v>
      </c>
      <c r="D75" s="95" t="s">
        <v>1165</v>
      </c>
      <c r="E75" s="8" t="s">
        <v>1263</v>
      </c>
    </row>
    <row r="76" spans="1:26" ht="34">
      <c r="A76" s="20"/>
      <c r="B76" s="8"/>
      <c r="C76" s="8" t="s">
        <v>1260</v>
      </c>
      <c r="D76" s="95" t="s">
        <v>1155</v>
      </c>
      <c r="E76" s="8" t="s">
        <v>1261</v>
      </c>
    </row>
    <row r="77" spans="1:26" ht="34">
      <c r="A77" s="20"/>
      <c r="B77" s="8"/>
      <c r="C77" s="8" t="s">
        <v>1264</v>
      </c>
      <c r="D77" s="95" t="s">
        <v>1165</v>
      </c>
      <c r="E77" s="8" t="s">
        <v>1265</v>
      </c>
    </row>
    <row r="78" spans="1:26" ht="51">
      <c r="A78" s="20"/>
      <c r="B78" s="8"/>
      <c r="C78" s="8" t="s">
        <v>1266</v>
      </c>
      <c r="D78" s="95" t="s">
        <v>1165</v>
      </c>
      <c r="E78" s="8" t="s">
        <v>1267</v>
      </c>
    </row>
    <row r="79" spans="1:26" ht="51">
      <c r="A79" s="20"/>
      <c r="B79" s="8"/>
      <c r="C79" s="8" t="s">
        <v>1268</v>
      </c>
      <c r="D79" s="95" t="s">
        <v>1078</v>
      </c>
      <c r="E79" s="8" t="s">
        <v>1269</v>
      </c>
    </row>
    <row r="80" spans="1:26" ht="51">
      <c r="A80" s="20"/>
      <c r="B80" s="8"/>
      <c r="C80" s="8" t="s">
        <v>1270</v>
      </c>
      <c r="D80" s="95" t="s">
        <v>1078</v>
      </c>
      <c r="E80" s="8" t="s">
        <v>1271</v>
      </c>
    </row>
    <row r="81" spans="1:26" ht="51">
      <c r="A81" s="20"/>
      <c r="B81" s="8"/>
      <c r="C81" s="8" t="s">
        <v>1272</v>
      </c>
      <c r="D81" s="95" t="s">
        <v>1078</v>
      </c>
      <c r="E81" s="8" t="s">
        <v>1273</v>
      </c>
    </row>
    <row r="82" spans="1:26" ht="51">
      <c r="A82" s="20"/>
      <c r="B82" s="8"/>
      <c r="C82" s="8" t="s">
        <v>1274</v>
      </c>
      <c r="D82" s="95" t="s">
        <v>1078</v>
      </c>
      <c r="E82" s="8" t="s">
        <v>1275</v>
      </c>
    </row>
    <row r="83" spans="1:26" ht="34">
      <c r="A83" s="20"/>
      <c r="B83" s="8"/>
      <c r="C83" s="8" t="s">
        <v>1276</v>
      </c>
      <c r="D83" s="95" t="s">
        <v>1078</v>
      </c>
      <c r="E83" s="8" t="s">
        <v>1277</v>
      </c>
    </row>
    <row r="84" spans="1:26" ht="34">
      <c r="A84" s="20"/>
      <c r="B84" s="8"/>
      <c r="C84" s="8" t="s">
        <v>1278</v>
      </c>
      <c r="D84" s="95" t="s">
        <v>1078</v>
      </c>
      <c r="E84" s="8" t="s">
        <v>1279</v>
      </c>
    </row>
    <row r="85" spans="1:26" ht="34">
      <c r="A85" s="20"/>
      <c r="B85" s="8"/>
      <c r="C85" s="8" t="s">
        <v>1280</v>
      </c>
      <c r="D85" s="95" t="s">
        <v>1078</v>
      </c>
      <c r="E85" s="8" t="s">
        <v>1281</v>
      </c>
    </row>
    <row r="86" spans="1:26" ht="34">
      <c r="A86" s="20"/>
      <c r="B86" s="8"/>
      <c r="C86" s="8" t="s">
        <v>1282</v>
      </c>
      <c r="D86" s="95" t="s">
        <v>1078</v>
      </c>
      <c r="E86" s="8" t="s">
        <v>1283</v>
      </c>
    </row>
    <row r="87" spans="1:26" ht="68">
      <c r="A87" s="20"/>
      <c r="B87" s="8"/>
      <c r="C87" s="8" t="s">
        <v>1284</v>
      </c>
      <c r="D87" s="95" t="s">
        <v>1078</v>
      </c>
      <c r="E87" s="8" t="s">
        <v>1285</v>
      </c>
    </row>
    <row r="88" spans="1:26" ht="17">
      <c r="A88" s="111" t="s">
        <v>141</v>
      </c>
      <c r="B88" s="112" t="str">
        <f>VLOOKUP(A88,ProcessDefinitionsTab,2,FALSE)</f>
        <v>Identity Linking</v>
      </c>
      <c r="C88" s="113"/>
      <c r="D88" s="114"/>
      <c r="E88" s="113"/>
      <c r="F88" s="116"/>
      <c r="G88" s="116"/>
      <c r="H88" s="116"/>
      <c r="I88" s="116"/>
      <c r="J88" s="116"/>
      <c r="K88" s="116"/>
      <c r="L88" s="116"/>
      <c r="M88" s="116"/>
      <c r="N88" s="116"/>
      <c r="O88" s="116"/>
      <c r="P88" s="116"/>
      <c r="Q88" s="116"/>
      <c r="R88" s="116"/>
      <c r="S88" s="116"/>
      <c r="T88" s="116"/>
      <c r="U88" s="116"/>
      <c r="V88" s="116"/>
      <c r="W88" s="116"/>
      <c r="X88" s="116"/>
      <c r="Y88" s="116"/>
      <c r="Z88" s="116"/>
    </row>
    <row r="89" spans="1:26" ht="34">
      <c r="A89" s="20"/>
      <c r="B89" s="8" t="str">
        <f>VLOOKUP(A88,ProcessDefinitionsTab,3,FALSE)</f>
        <v>Identity Linking is the process of mapping one or more assigned identifiers to a Subject.</v>
      </c>
      <c r="C89" s="8" t="s">
        <v>49</v>
      </c>
      <c r="D89" s="95" t="s">
        <v>49</v>
      </c>
      <c r="E89" s="8" t="s">
        <v>49</v>
      </c>
    </row>
    <row r="90" spans="1:26" ht="102">
      <c r="A90" s="20"/>
      <c r="B90" s="8"/>
      <c r="C90" s="8" t="s">
        <v>1286</v>
      </c>
      <c r="D90" s="95" t="s">
        <v>1078</v>
      </c>
      <c r="E90" s="8" t="s">
        <v>1287</v>
      </c>
    </row>
    <row r="91" spans="1:26" ht="17">
      <c r="A91" s="111" t="s">
        <v>221</v>
      </c>
      <c r="B91" s="112" t="str">
        <f>VLOOKUP(A91,ProcessDefinitionsTab,2,FALSE)</f>
        <v>Credential Authenticator Binding</v>
      </c>
      <c r="C91" s="113"/>
      <c r="D91" s="114"/>
      <c r="E91" s="113"/>
      <c r="F91" s="116"/>
      <c r="G91" s="116"/>
      <c r="H91" s="116"/>
      <c r="I91" s="116"/>
      <c r="J91" s="116"/>
      <c r="K91" s="116"/>
      <c r="L91" s="116"/>
      <c r="M91" s="116"/>
      <c r="N91" s="116"/>
      <c r="O91" s="116"/>
      <c r="P91" s="116"/>
      <c r="Q91" s="116"/>
      <c r="R91" s="116"/>
      <c r="S91" s="116"/>
      <c r="T91" s="116"/>
      <c r="U91" s="116"/>
      <c r="V91" s="116"/>
      <c r="W91" s="116"/>
      <c r="X91" s="116"/>
      <c r="Y91" s="116"/>
      <c r="Z91" s="116"/>
    </row>
    <row r="92" spans="1:26" ht="153">
      <c r="A92" s="20"/>
      <c r="B92" s="8"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8" t="s">
        <v>49</v>
      </c>
      <c r="D92" s="95" t="s">
        <v>49</v>
      </c>
      <c r="E92" s="8" t="s">
        <v>49</v>
      </c>
    </row>
    <row r="93" spans="1:26" ht="51">
      <c r="A93" s="20"/>
      <c r="B93" s="8"/>
      <c r="C93" s="8" t="s">
        <v>1288</v>
      </c>
      <c r="D93" s="95" t="s">
        <v>1078</v>
      </c>
      <c r="E93" s="8" t="s">
        <v>1289</v>
      </c>
    </row>
    <row r="94" spans="1:26" ht="34">
      <c r="A94" s="20"/>
      <c r="B94" s="8"/>
      <c r="C94" s="8" t="s">
        <v>1290</v>
      </c>
      <c r="D94" s="95" t="s">
        <v>1078</v>
      </c>
      <c r="E94" s="8" t="s">
        <v>1291</v>
      </c>
    </row>
    <row r="95" spans="1:26" ht="34">
      <c r="A95" s="20"/>
      <c r="B95" s="8"/>
      <c r="C95" s="8" t="s">
        <v>1290</v>
      </c>
      <c r="D95" s="95" t="s">
        <v>1078</v>
      </c>
      <c r="E95" s="8" t="s">
        <v>1292</v>
      </c>
    </row>
    <row r="96" spans="1:26" ht="51">
      <c r="A96" s="20"/>
      <c r="B96" s="8"/>
      <c r="C96" s="8" t="s">
        <v>1290</v>
      </c>
      <c r="D96" s="95" t="s">
        <v>1078</v>
      </c>
      <c r="E96" s="8" t="s">
        <v>1293</v>
      </c>
    </row>
    <row r="97" spans="1:5" ht="34">
      <c r="A97" s="20"/>
      <c r="B97" s="8"/>
      <c r="C97" s="8" t="s">
        <v>1290</v>
      </c>
      <c r="D97" s="95" t="s">
        <v>1078</v>
      </c>
      <c r="E97" s="8" t="s">
        <v>1294</v>
      </c>
    </row>
    <row r="98" spans="1:5" ht="34">
      <c r="A98" s="20"/>
      <c r="B98" s="8"/>
      <c r="C98" s="8" t="s">
        <v>1290</v>
      </c>
      <c r="D98" s="95" t="s">
        <v>1078</v>
      </c>
      <c r="E98" s="8" t="s">
        <v>1295</v>
      </c>
    </row>
    <row r="99" spans="1:5" ht="34">
      <c r="A99" s="20"/>
      <c r="B99" s="8"/>
      <c r="C99" s="8" t="s">
        <v>1290</v>
      </c>
      <c r="D99" s="95" t="s">
        <v>1078</v>
      </c>
      <c r="E99" s="8" t="s">
        <v>1296</v>
      </c>
    </row>
    <row r="100" spans="1:5" ht="51">
      <c r="A100" s="20"/>
      <c r="B100" s="8"/>
      <c r="C100" s="8"/>
      <c r="D100" s="95"/>
      <c r="E100" s="8" t="s">
        <v>1297</v>
      </c>
    </row>
    <row r="101" spans="1:5" ht="68">
      <c r="A101" s="20"/>
      <c r="B101" s="8"/>
      <c r="C101" s="8" t="s">
        <v>1298</v>
      </c>
      <c r="D101" s="95" t="s">
        <v>1078</v>
      </c>
      <c r="E101" s="8" t="s">
        <v>1299</v>
      </c>
    </row>
    <row r="102" spans="1:5" ht="34">
      <c r="A102" s="20"/>
      <c r="B102" s="8"/>
      <c r="C102" s="8" t="s">
        <v>1300</v>
      </c>
      <c r="D102" s="95" t="s">
        <v>1171</v>
      </c>
      <c r="E102" s="8" t="s">
        <v>1301</v>
      </c>
    </row>
    <row r="103" spans="1:5" ht="51">
      <c r="A103" s="20"/>
      <c r="B103" s="8"/>
      <c r="C103" s="8" t="s">
        <v>1302</v>
      </c>
      <c r="D103" s="95" t="s">
        <v>1171</v>
      </c>
      <c r="E103" s="8" t="s">
        <v>1303</v>
      </c>
    </row>
    <row r="104" spans="1:5" ht="68">
      <c r="A104" s="20"/>
      <c r="B104" s="8"/>
      <c r="C104" s="8" t="s">
        <v>1304</v>
      </c>
      <c r="D104" s="95" t="s">
        <v>1078</v>
      </c>
      <c r="E104" s="8" t="s">
        <v>1305</v>
      </c>
    </row>
    <row r="105" spans="1:5" ht="34">
      <c r="A105" s="20"/>
      <c r="B105" s="8"/>
      <c r="C105" s="8" t="s">
        <v>1306</v>
      </c>
      <c r="D105" s="95" t="s">
        <v>1078</v>
      </c>
      <c r="E105" s="8" t="s">
        <v>1307</v>
      </c>
    </row>
    <row r="106" spans="1:5" ht="51">
      <c r="A106" s="20"/>
      <c r="B106" s="8"/>
      <c r="C106" s="8" t="s">
        <v>1308</v>
      </c>
      <c r="D106" s="95" t="s">
        <v>1078</v>
      </c>
      <c r="E106" s="8" t="s">
        <v>1309</v>
      </c>
    </row>
    <row r="107" spans="1:5" ht="17">
      <c r="A107" s="20"/>
      <c r="B107" s="8"/>
      <c r="C107" s="8" t="s">
        <v>1310</v>
      </c>
      <c r="D107" s="95" t="s">
        <v>1078</v>
      </c>
      <c r="E107" s="8" t="s">
        <v>1311</v>
      </c>
    </row>
    <row r="108" spans="1:5" ht="68">
      <c r="A108" s="20"/>
      <c r="B108" s="8"/>
      <c r="C108" s="8" t="s">
        <v>1312</v>
      </c>
      <c r="D108" s="95" t="s">
        <v>1078</v>
      </c>
      <c r="E108" s="8" t="s">
        <v>1313</v>
      </c>
    </row>
    <row r="109" spans="1:5" ht="51">
      <c r="A109" s="20"/>
      <c r="B109" s="8"/>
      <c r="C109" s="8" t="s">
        <v>1314</v>
      </c>
      <c r="D109" s="95"/>
      <c r="E109" s="8" t="s">
        <v>1315</v>
      </c>
    </row>
    <row r="110" spans="1:5" ht="17">
      <c r="A110" s="20"/>
      <c r="B110" s="8"/>
      <c r="C110" s="8" t="s">
        <v>1314</v>
      </c>
      <c r="D110" s="95"/>
      <c r="E110" s="8" t="s">
        <v>1316</v>
      </c>
    </row>
    <row r="111" spans="1:5" ht="34">
      <c r="A111" s="20"/>
      <c r="B111" s="8"/>
      <c r="C111" s="8" t="s">
        <v>1314</v>
      </c>
      <c r="D111" s="95"/>
      <c r="E111" s="8" t="s">
        <v>1317</v>
      </c>
    </row>
    <row r="112" spans="1:5" ht="34">
      <c r="A112" s="20"/>
      <c r="B112" s="8"/>
      <c r="C112" s="8" t="s">
        <v>1314</v>
      </c>
      <c r="D112" s="95"/>
      <c r="E112" s="8" t="s">
        <v>1318</v>
      </c>
    </row>
    <row r="113" spans="1:26" ht="17">
      <c r="A113" s="20"/>
      <c r="B113" s="8"/>
      <c r="C113" s="8" t="s">
        <v>1314</v>
      </c>
      <c r="D113" s="95"/>
      <c r="E113" s="8" t="s">
        <v>1319</v>
      </c>
    </row>
    <row r="114" spans="1:26" ht="68">
      <c r="A114" s="20"/>
      <c r="B114" s="8"/>
      <c r="C114" s="8" t="s">
        <v>1320</v>
      </c>
      <c r="D114" s="95"/>
      <c r="E114" s="8" t="s">
        <v>1321</v>
      </c>
    </row>
    <row r="115" spans="1:26" ht="34">
      <c r="A115" s="20"/>
      <c r="B115" s="8"/>
      <c r="C115" s="8" t="s">
        <v>1320</v>
      </c>
      <c r="D115" s="95"/>
      <c r="E115" s="8" t="s">
        <v>1322</v>
      </c>
    </row>
    <row r="116" spans="1:26" ht="34">
      <c r="A116" s="20"/>
      <c r="B116" s="8"/>
      <c r="C116" s="8" t="s">
        <v>1320</v>
      </c>
      <c r="D116" s="95"/>
      <c r="E116" s="8" t="s">
        <v>1323</v>
      </c>
    </row>
    <row r="117" spans="1:26" ht="51">
      <c r="A117" s="20"/>
      <c r="B117" s="8"/>
      <c r="C117" s="8" t="s">
        <v>1324</v>
      </c>
      <c r="D117" s="95"/>
      <c r="E117" s="8" t="s">
        <v>1325</v>
      </c>
    </row>
    <row r="118" spans="1:26" ht="102">
      <c r="A118" s="20"/>
      <c r="B118" s="8"/>
      <c r="C118" s="8" t="s">
        <v>1324</v>
      </c>
      <c r="D118" s="95"/>
      <c r="E118" s="8" t="s">
        <v>1326</v>
      </c>
    </row>
    <row r="119" spans="1:26" ht="102">
      <c r="A119" s="20"/>
      <c r="B119" s="8"/>
      <c r="C119" s="8" t="s">
        <v>1324</v>
      </c>
      <c r="D119" s="95"/>
      <c r="E119" s="8" t="s">
        <v>1326</v>
      </c>
    </row>
    <row r="120" spans="1:26" ht="17">
      <c r="A120" s="111" t="s">
        <v>247</v>
      </c>
      <c r="B120" s="112" t="str">
        <f>VLOOKUP(A120,ProcessDefinitionsTab,2,FALSE)</f>
        <v>Credential Suspension</v>
      </c>
      <c r="C120" s="113"/>
      <c r="D120" s="114"/>
      <c r="E120" s="113"/>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51">
      <c r="A121" s="20"/>
      <c r="B121" s="8" t="str">
        <f>VLOOKUP(A120,ProcessDefinitionsTab,3,FALSE)</f>
        <v xml:space="preserve">Credential Suspension is the process of transforming an issued Credential into a suspended Credential by flagging the issued Credential as temporarily unusable. </v>
      </c>
      <c r="C121" s="8" t="s">
        <v>49</v>
      </c>
      <c r="D121" s="95" t="s">
        <v>49</v>
      </c>
      <c r="E121" s="8" t="s">
        <v>49</v>
      </c>
    </row>
    <row r="122" spans="1:26" ht="51">
      <c r="A122" s="20"/>
      <c r="B122" s="8"/>
      <c r="C122" s="8" t="s">
        <v>1327</v>
      </c>
      <c r="D122" s="95"/>
      <c r="E122" s="8" t="s">
        <v>1328</v>
      </c>
    </row>
    <row r="123" spans="1:26" ht="34">
      <c r="A123" s="20"/>
      <c r="B123" s="8"/>
      <c r="C123" s="8" t="s">
        <v>1329</v>
      </c>
      <c r="D123" s="95"/>
      <c r="E123" s="8" t="s">
        <v>1330</v>
      </c>
    </row>
    <row r="124" spans="1:26" ht="51">
      <c r="A124" s="20"/>
      <c r="B124" s="8"/>
      <c r="C124" s="8" t="s">
        <v>1329</v>
      </c>
      <c r="D124" s="95"/>
      <c r="E124" s="8" t="s">
        <v>1331</v>
      </c>
    </row>
    <row r="125" spans="1:26" ht="34">
      <c r="A125" s="20"/>
      <c r="B125" s="8"/>
      <c r="C125" s="8" t="s">
        <v>1329</v>
      </c>
      <c r="D125" s="95"/>
      <c r="E125" s="8" t="s">
        <v>1332</v>
      </c>
    </row>
    <row r="126" spans="1:26" ht="34">
      <c r="A126" s="20"/>
      <c r="B126" s="8"/>
      <c r="C126" s="8" t="s">
        <v>1333</v>
      </c>
      <c r="D126" s="95"/>
      <c r="E126" s="8" t="s">
        <v>1334</v>
      </c>
    </row>
    <row r="127" spans="1:26" ht="51">
      <c r="A127" s="20"/>
      <c r="B127" s="8"/>
      <c r="C127" s="8" t="s">
        <v>1333</v>
      </c>
      <c r="D127" s="95"/>
      <c r="E127" s="8" t="s">
        <v>1335</v>
      </c>
    </row>
    <row r="128" spans="1:26" ht="51">
      <c r="A128" s="20"/>
      <c r="B128" s="8"/>
      <c r="C128" s="8" t="s">
        <v>1336</v>
      </c>
      <c r="D128" s="95"/>
      <c r="E128" s="8" t="s">
        <v>1337</v>
      </c>
    </row>
    <row r="129" spans="1:26" ht="68">
      <c r="A129" s="20"/>
      <c r="B129" s="8"/>
      <c r="C129" s="8" t="s">
        <v>1338</v>
      </c>
      <c r="D129" s="95"/>
      <c r="E129" s="8" t="s">
        <v>1339</v>
      </c>
    </row>
    <row r="130" spans="1:26" ht="85">
      <c r="A130" s="20"/>
      <c r="B130" s="8"/>
      <c r="C130" s="8" t="s">
        <v>1338</v>
      </c>
      <c r="D130" s="95"/>
      <c r="E130" s="8" t="s">
        <v>1340</v>
      </c>
    </row>
    <row r="131" spans="1:26" ht="17">
      <c r="A131" s="111" t="s">
        <v>254</v>
      </c>
      <c r="B131" s="112" t="str">
        <f>VLOOKUP(A131,ProcessDefinitionsTab,2,FALSE)</f>
        <v>Credential Recovery</v>
      </c>
      <c r="C131" s="113"/>
      <c r="D131" s="114"/>
      <c r="E131" s="113"/>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34">
      <c r="A132" s="20"/>
      <c r="B132" s="8" t="str">
        <f>VLOOKUP(A131,ProcessDefinitionsTab,3,FALSE)</f>
        <v>Credential Recovery is the process of transforming a suspended Credential back to a usable state (i.e., an issued Credential).</v>
      </c>
      <c r="C132" s="8" t="s">
        <v>49</v>
      </c>
      <c r="D132" s="95" t="s">
        <v>49</v>
      </c>
      <c r="E132" s="8" t="s">
        <v>49</v>
      </c>
    </row>
    <row r="133" spans="1:26" ht="51">
      <c r="A133" s="20"/>
      <c r="B133" s="8"/>
      <c r="C133" s="8" t="s">
        <v>1341</v>
      </c>
      <c r="D133" s="95"/>
      <c r="E133" s="8" t="s">
        <v>1342</v>
      </c>
    </row>
    <row r="134" spans="1:26" ht="51">
      <c r="A134" s="20"/>
      <c r="B134" s="8"/>
      <c r="C134" s="8" t="s">
        <v>1341</v>
      </c>
      <c r="D134" s="95"/>
      <c r="E134" s="8" t="s">
        <v>1343</v>
      </c>
    </row>
    <row r="135" spans="1:26" ht="34">
      <c r="A135" s="20"/>
      <c r="B135" s="8"/>
      <c r="C135" s="8" t="s">
        <v>1341</v>
      </c>
      <c r="D135" s="95"/>
      <c r="E135" s="8" t="s">
        <v>1344</v>
      </c>
    </row>
    <row r="136" spans="1:26" ht="49.5" customHeight="1">
      <c r="A136" s="20"/>
      <c r="B136" s="8"/>
      <c r="C136" s="8" t="s">
        <v>1341</v>
      </c>
      <c r="D136" s="95" t="s">
        <v>1165</v>
      </c>
      <c r="E136" s="8" t="s">
        <v>1345</v>
      </c>
    </row>
    <row r="137" spans="1:26" ht="34">
      <c r="A137" s="20"/>
      <c r="B137" s="8"/>
      <c r="C137" s="8" t="s">
        <v>1341</v>
      </c>
      <c r="D137" s="95"/>
      <c r="E137" s="8" t="s">
        <v>1346</v>
      </c>
    </row>
    <row r="138" spans="1:26" ht="34">
      <c r="A138" s="20"/>
      <c r="B138" s="8"/>
      <c r="C138" s="8" t="s">
        <v>1341</v>
      </c>
      <c r="D138" s="95"/>
      <c r="E138" s="8" t="s">
        <v>1347</v>
      </c>
    </row>
    <row r="139" spans="1:26" ht="68">
      <c r="A139" s="20"/>
      <c r="B139" s="8"/>
      <c r="C139" s="8" t="s">
        <v>1341</v>
      </c>
      <c r="D139" s="95"/>
      <c r="E139" s="8" t="s">
        <v>1348</v>
      </c>
    </row>
    <row r="140" spans="1:26" ht="102">
      <c r="A140" s="20"/>
      <c r="B140" s="8"/>
      <c r="C140" s="8" t="s">
        <v>1341</v>
      </c>
      <c r="D140" s="95"/>
      <c r="E140" s="8" t="s">
        <v>1349</v>
      </c>
    </row>
    <row r="141" spans="1:26" ht="85">
      <c r="A141" s="20"/>
      <c r="B141" s="8"/>
      <c r="C141" s="8" t="s">
        <v>1327</v>
      </c>
      <c r="D141" s="95"/>
      <c r="E141" s="8" t="s">
        <v>1350</v>
      </c>
    </row>
    <row r="142" spans="1:26" ht="51">
      <c r="A142" s="20"/>
      <c r="B142" s="8"/>
      <c r="C142" s="8" t="s">
        <v>1329</v>
      </c>
      <c r="D142" s="95"/>
      <c r="E142" s="8" t="s">
        <v>1351</v>
      </c>
    </row>
    <row r="143" spans="1:26" ht="51">
      <c r="A143" s="20"/>
      <c r="B143" s="8"/>
      <c r="C143" s="8" t="s">
        <v>1329</v>
      </c>
      <c r="D143" s="95"/>
      <c r="E143" s="8" t="s">
        <v>1352</v>
      </c>
    </row>
    <row r="144" spans="1:26" ht="34">
      <c r="A144" s="20"/>
      <c r="B144" s="8"/>
      <c r="C144" s="8" t="s">
        <v>1329</v>
      </c>
      <c r="D144" s="95"/>
      <c r="E144" s="8" t="s">
        <v>1353</v>
      </c>
    </row>
    <row r="145" spans="1:26" ht="17">
      <c r="A145" s="111" t="s">
        <v>270</v>
      </c>
      <c r="B145" s="112" t="str">
        <f>VLOOKUP(A145,ProcessDefinitionsTab,2,FALSE)</f>
        <v>Consent Notice Formulation</v>
      </c>
      <c r="C145" s="113"/>
      <c r="D145" s="114"/>
      <c r="E145" s="113"/>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238">
      <c r="A146" s="20"/>
      <c r="B146" s="8"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8" t="s">
        <v>49</v>
      </c>
      <c r="D146" s="95" t="s">
        <v>49</v>
      </c>
      <c r="E146" s="8" t="s">
        <v>49</v>
      </c>
    </row>
    <row r="147" spans="1:26" ht="85">
      <c r="A147" s="20"/>
      <c r="B147" s="8"/>
      <c r="C147" s="8" t="s">
        <v>1354</v>
      </c>
      <c r="D147" s="95" t="s">
        <v>1078</v>
      </c>
      <c r="E147" s="8" t="s">
        <v>1355</v>
      </c>
    </row>
    <row r="148" spans="1:26" ht="119">
      <c r="A148" s="20"/>
      <c r="B148" s="8"/>
      <c r="C148" s="8" t="s">
        <v>1356</v>
      </c>
      <c r="D148" s="95" t="s">
        <v>1078</v>
      </c>
      <c r="E148" s="8" t="s">
        <v>1357</v>
      </c>
    </row>
    <row r="149" spans="1:26" ht="68">
      <c r="A149" s="20"/>
      <c r="B149" s="8"/>
      <c r="C149" s="8" t="s">
        <v>1358</v>
      </c>
      <c r="D149" s="95"/>
      <c r="E149" s="8" t="s">
        <v>1359</v>
      </c>
    </row>
    <row r="150" spans="1:26" ht="102">
      <c r="A150" s="20"/>
      <c r="B150" s="8"/>
      <c r="C150" s="8" t="s">
        <v>1360</v>
      </c>
      <c r="D150" s="95"/>
      <c r="E150" s="8" t="s">
        <v>1361</v>
      </c>
    </row>
    <row r="151" spans="1:26" ht="17">
      <c r="A151" s="111" t="s">
        <v>283</v>
      </c>
      <c r="B151" s="112" t="str">
        <f>VLOOKUP(A151,ProcessDefinitionsTab,2,FALSE)</f>
        <v>Consent Request</v>
      </c>
      <c r="C151" s="113"/>
      <c r="D151" s="114"/>
      <c r="E151" s="113"/>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68">
      <c r="A152" s="20"/>
      <c r="B152" s="8"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8" t="s">
        <v>49</v>
      </c>
      <c r="D152" s="95" t="s">
        <v>49</v>
      </c>
      <c r="E152" s="8" t="s">
        <v>49</v>
      </c>
    </row>
    <row r="153" spans="1:26" ht="17">
      <c r="A153" s="20"/>
      <c r="B153" s="8"/>
      <c r="C153" s="8" t="s">
        <v>1362</v>
      </c>
      <c r="D153" s="95"/>
      <c r="E153" s="8" t="s">
        <v>1363</v>
      </c>
    </row>
    <row r="154" spans="1:26" ht="17">
      <c r="A154" s="111" t="s">
        <v>49</v>
      </c>
      <c r="B154" s="112" t="s">
        <v>1364</v>
      </c>
      <c r="C154" s="113"/>
      <c r="D154" s="114"/>
      <c r="E154" s="113"/>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7">
      <c r="A155" s="20"/>
      <c r="B155" s="8" t="s">
        <v>1365</v>
      </c>
      <c r="C155" s="8" t="s">
        <v>49</v>
      </c>
      <c r="D155" s="95" t="s">
        <v>49</v>
      </c>
      <c r="E155" s="8" t="s">
        <v>49</v>
      </c>
    </row>
    <row r="156" spans="1:26" ht="17">
      <c r="A156" s="20"/>
      <c r="B156" s="8"/>
      <c r="C156" s="8" t="s">
        <v>1366</v>
      </c>
      <c r="D156" s="95" t="s">
        <v>1171</v>
      </c>
      <c r="E156" s="8" t="s">
        <v>1367</v>
      </c>
    </row>
    <row r="157" spans="1:26" ht="207.75" customHeight="1">
      <c r="A157" s="20"/>
      <c r="B157" s="8"/>
      <c r="C157" s="8" t="s">
        <v>1368</v>
      </c>
      <c r="D157" s="95" t="s">
        <v>1078</v>
      </c>
      <c r="E157" s="8" t="s">
        <v>1369</v>
      </c>
    </row>
    <row r="158" spans="1:26" ht="34">
      <c r="A158" s="20"/>
      <c r="B158" s="8"/>
      <c r="C158" s="8" t="s">
        <v>1370</v>
      </c>
      <c r="D158" s="95" t="s">
        <v>1078</v>
      </c>
      <c r="E158" s="8" t="s">
        <v>1371</v>
      </c>
    </row>
    <row r="159" spans="1:26" ht="34">
      <c r="A159" s="20"/>
      <c r="B159" s="8"/>
      <c r="C159" s="8" t="s">
        <v>1372</v>
      </c>
      <c r="D159" s="95" t="s">
        <v>1078</v>
      </c>
      <c r="E159" s="8" t="s">
        <v>1373</v>
      </c>
    </row>
    <row r="160" spans="1:26" ht="51">
      <c r="A160" s="20"/>
      <c r="B160" s="8"/>
      <c r="C160" s="8" t="s">
        <v>1374</v>
      </c>
      <c r="D160" s="95"/>
      <c r="E160" s="8" t="s">
        <v>1375</v>
      </c>
    </row>
    <row r="161" spans="1:26" ht="153">
      <c r="A161" s="20"/>
      <c r="B161" s="8"/>
      <c r="C161" s="8" t="s">
        <v>1376</v>
      </c>
      <c r="D161" s="95"/>
      <c r="E161" s="8" t="s">
        <v>1377</v>
      </c>
    </row>
    <row r="162" spans="1:26" ht="34">
      <c r="A162" s="20"/>
      <c r="B162" s="8"/>
      <c r="C162" s="8" t="s">
        <v>1378</v>
      </c>
      <c r="D162" s="95" t="s">
        <v>1078</v>
      </c>
      <c r="E162" s="8" t="s">
        <v>1379</v>
      </c>
    </row>
    <row r="163" spans="1:26" ht="17">
      <c r="A163" s="111"/>
      <c r="B163" s="112" t="s">
        <v>1380</v>
      </c>
      <c r="C163" s="113"/>
      <c r="D163" s="114"/>
      <c r="E163" s="113"/>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7">
      <c r="A164" s="20"/>
      <c r="B164" s="8" t="s">
        <v>1381</v>
      </c>
      <c r="C164" s="8"/>
      <c r="D164" s="95"/>
      <c r="E164" s="8"/>
    </row>
    <row r="165" spans="1:26" ht="204">
      <c r="A165" s="20"/>
      <c r="B165" s="8" t="s">
        <v>49</v>
      </c>
      <c r="C165" s="8"/>
      <c r="D165" s="95"/>
      <c r="E165" s="8" t="s">
        <v>1382</v>
      </c>
    </row>
    <row r="166" spans="1:26" ht="34">
      <c r="A166" s="20"/>
      <c r="B166" s="8"/>
      <c r="C166" s="8"/>
      <c r="D166" s="95"/>
      <c r="E166" s="8" t="s">
        <v>1383</v>
      </c>
    </row>
    <row r="167" spans="1:26" ht="17">
      <c r="A167" s="111"/>
      <c r="B167" s="112" t="s">
        <v>1384</v>
      </c>
      <c r="C167" s="113"/>
      <c r="D167" s="114"/>
      <c r="E167" s="113"/>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7">
      <c r="A168" s="20"/>
      <c r="B168" s="8" t="s">
        <v>1385</v>
      </c>
      <c r="C168" s="8"/>
      <c r="D168" s="95"/>
      <c r="E168" s="8"/>
    </row>
    <row r="169" spans="1:26" ht="34">
      <c r="A169" s="20"/>
      <c r="B169" s="21" t="s">
        <v>49</v>
      </c>
      <c r="C169" s="8" t="s">
        <v>1386</v>
      </c>
      <c r="D169" s="95"/>
      <c r="E169" s="8" t="s">
        <v>1387</v>
      </c>
    </row>
    <row r="170" spans="1:26" ht="17">
      <c r="A170" s="20"/>
      <c r="B170" s="8"/>
      <c r="C170" s="8" t="s">
        <v>1386</v>
      </c>
      <c r="D170" s="95"/>
      <c r="E170" s="8"/>
    </row>
    <row r="171" spans="1:26" ht="68">
      <c r="A171" s="20"/>
      <c r="B171" s="8"/>
      <c r="C171" s="8" t="s">
        <v>1386</v>
      </c>
      <c r="D171" s="95"/>
      <c r="E171" s="8" t="s">
        <v>1388</v>
      </c>
    </row>
    <row r="172" spans="1:26" ht="170">
      <c r="A172" s="20"/>
      <c r="B172" s="8"/>
      <c r="C172" s="8" t="s">
        <v>1386</v>
      </c>
      <c r="D172" s="95"/>
      <c r="E172" s="8" t="s">
        <v>1389</v>
      </c>
    </row>
    <row r="173" spans="1:26" ht="85">
      <c r="A173" s="20"/>
      <c r="B173" s="8" t="s">
        <v>49</v>
      </c>
      <c r="C173" s="8" t="s">
        <v>1390</v>
      </c>
      <c r="D173" s="95" t="s">
        <v>1155</v>
      </c>
      <c r="E173" s="8" t="s">
        <v>1391</v>
      </c>
    </row>
    <row r="174" spans="1:26" ht="68">
      <c r="A174" s="20"/>
      <c r="B174" s="8"/>
      <c r="C174" s="8" t="s">
        <v>1392</v>
      </c>
      <c r="D174" s="95" t="s">
        <v>1165</v>
      </c>
      <c r="E174" s="8" t="s">
        <v>1393</v>
      </c>
    </row>
    <row r="175" spans="1:26" ht="15.75" customHeight="1">
      <c r="A175" s="96"/>
      <c r="B175" s="32"/>
      <c r="C175" s="32"/>
      <c r="D175" s="135"/>
      <c r="E175" s="32"/>
    </row>
    <row r="176" spans="1:26" ht="15.75" customHeight="1">
      <c r="A176" s="96"/>
      <c r="B176" s="32"/>
      <c r="C176" s="32"/>
      <c r="D176" s="135"/>
      <c r="E176" s="32"/>
    </row>
    <row r="177" spans="1:5" ht="15.75" customHeight="1">
      <c r="A177" s="96"/>
      <c r="B177" s="32"/>
      <c r="C177" s="32"/>
      <c r="D177" s="135"/>
      <c r="E177" s="32"/>
    </row>
    <row r="178" spans="1:5" ht="15.75" customHeight="1">
      <c r="A178" s="96"/>
      <c r="B178" s="32"/>
      <c r="C178" s="32"/>
      <c r="D178" s="135"/>
      <c r="E178" s="32"/>
    </row>
    <row r="179" spans="1:5" ht="15.75" customHeight="1">
      <c r="A179" s="96"/>
      <c r="B179" s="32"/>
      <c r="C179" s="32"/>
      <c r="D179" s="135"/>
      <c r="E179" s="32"/>
    </row>
    <row r="180" spans="1:5" ht="15.75" customHeight="1">
      <c r="A180" s="96"/>
      <c r="B180" s="32"/>
      <c r="C180" s="32"/>
      <c r="D180" s="135"/>
      <c r="E180" s="32"/>
    </row>
    <row r="181" spans="1:5" ht="15.75" customHeight="1">
      <c r="A181" s="96"/>
      <c r="B181" s="32"/>
      <c r="C181" s="32"/>
      <c r="D181" s="135"/>
      <c r="E181" s="32"/>
    </row>
    <row r="182" spans="1:5" ht="15.75" customHeight="1">
      <c r="A182" s="96"/>
      <c r="B182" s="32"/>
      <c r="C182" s="32"/>
      <c r="D182" s="135"/>
      <c r="E182" s="32"/>
    </row>
    <row r="183" spans="1:5" ht="15.75" customHeight="1">
      <c r="A183" s="96"/>
      <c r="B183" s="32"/>
      <c r="C183" s="32"/>
      <c r="D183" s="135"/>
      <c r="E183" s="32"/>
    </row>
    <row r="184" spans="1:5" ht="15.75" customHeight="1">
      <c r="A184" s="96"/>
      <c r="B184" s="32"/>
      <c r="C184" s="32"/>
      <c r="D184" s="135"/>
      <c r="E184" s="32"/>
    </row>
    <row r="185" spans="1:5" ht="15.75" customHeight="1">
      <c r="A185" s="96"/>
      <c r="B185" s="32"/>
      <c r="C185" s="32"/>
      <c r="D185" s="135"/>
      <c r="E185" s="32"/>
    </row>
    <row r="186" spans="1:5" ht="15.75" customHeight="1">
      <c r="A186" s="96"/>
      <c r="B186" s="32"/>
      <c r="C186" s="32"/>
      <c r="D186" s="135"/>
      <c r="E186" s="32"/>
    </row>
    <row r="187" spans="1:5" ht="15.75" customHeight="1">
      <c r="A187" s="96"/>
      <c r="B187" s="32"/>
      <c r="C187" s="32"/>
      <c r="D187" s="135"/>
      <c r="E187" s="32"/>
    </row>
    <row r="188" spans="1:5" ht="15.75" customHeight="1">
      <c r="A188" s="96"/>
      <c r="B188" s="32"/>
      <c r="C188" s="32"/>
      <c r="D188" s="135"/>
      <c r="E188" s="32"/>
    </row>
    <row r="189" spans="1:5" ht="15.75" customHeight="1">
      <c r="A189" s="96"/>
      <c r="B189" s="32"/>
      <c r="C189" s="32"/>
      <c r="D189" s="135"/>
      <c r="E189" s="32"/>
    </row>
    <row r="190" spans="1:5" ht="15.75" customHeight="1">
      <c r="A190" s="96"/>
      <c r="B190" s="32"/>
      <c r="C190" s="32"/>
      <c r="D190" s="135"/>
      <c r="E190" s="32"/>
    </row>
    <row r="191" spans="1:5" ht="15.75" customHeight="1">
      <c r="A191" s="96"/>
      <c r="B191" s="32"/>
      <c r="C191" s="32"/>
      <c r="D191" s="135"/>
      <c r="E191" s="32"/>
    </row>
    <row r="192" spans="1:5" ht="15.75" customHeight="1">
      <c r="A192" s="96"/>
      <c r="B192" s="32"/>
      <c r="C192" s="32"/>
      <c r="D192" s="135"/>
      <c r="E192" s="32"/>
    </row>
    <row r="193" spans="1:5" ht="15.75" customHeight="1">
      <c r="A193" s="96"/>
      <c r="B193" s="32"/>
      <c r="C193" s="32"/>
      <c r="D193" s="135"/>
      <c r="E193" s="32"/>
    </row>
    <row r="194" spans="1:5" ht="15.75" customHeight="1">
      <c r="A194" s="96"/>
      <c r="B194" s="32"/>
      <c r="C194" s="32"/>
      <c r="D194" s="135"/>
      <c r="E194" s="32"/>
    </row>
    <row r="195" spans="1:5" ht="15.75" customHeight="1">
      <c r="A195" s="96"/>
      <c r="B195" s="32"/>
      <c r="C195" s="32"/>
      <c r="D195" s="135"/>
      <c r="E195" s="32"/>
    </row>
    <row r="196" spans="1:5" ht="15.75" customHeight="1">
      <c r="A196" s="96"/>
      <c r="B196" s="32"/>
      <c r="C196" s="32"/>
      <c r="D196" s="135"/>
      <c r="E196" s="32"/>
    </row>
    <row r="197" spans="1:5" ht="15.75" customHeight="1">
      <c r="A197" s="96"/>
      <c r="B197" s="32"/>
      <c r="C197" s="32"/>
      <c r="D197" s="135"/>
      <c r="E197" s="32"/>
    </row>
    <row r="198" spans="1:5" ht="15.75" customHeight="1">
      <c r="A198" s="96"/>
      <c r="B198" s="32"/>
      <c r="C198" s="32"/>
      <c r="D198" s="135"/>
      <c r="E198" s="32"/>
    </row>
    <row r="199" spans="1:5" ht="15.75" customHeight="1">
      <c r="A199" s="96"/>
      <c r="B199" s="32"/>
      <c r="C199" s="32"/>
      <c r="D199" s="135"/>
      <c r="E199" s="32"/>
    </row>
    <row r="200" spans="1:5" ht="15.75" customHeight="1">
      <c r="A200" s="96"/>
      <c r="B200" s="32"/>
      <c r="C200" s="32"/>
      <c r="D200" s="135"/>
      <c r="E200" s="32"/>
    </row>
    <row r="201" spans="1:5" ht="15.75" customHeight="1">
      <c r="A201" s="96"/>
      <c r="B201" s="32"/>
      <c r="C201" s="32"/>
      <c r="D201" s="135"/>
      <c r="E201" s="32"/>
    </row>
    <row r="202" spans="1:5" ht="15.75" customHeight="1">
      <c r="A202" s="96"/>
      <c r="B202" s="32"/>
      <c r="C202" s="32"/>
      <c r="D202" s="135"/>
      <c r="E202" s="32"/>
    </row>
    <row r="203" spans="1:5" ht="15.75" customHeight="1">
      <c r="A203" s="96"/>
      <c r="B203" s="32"/>
      <c r="C203" s="32"/>
      <c r="D203" s="135"/>
      <c r="E203" s="32"/>
    </row>
    <row r="204" spans="1:5" ht="15.75" customHeight="1">
      <c r="A204" s="96"/>
      <c r="B204" s="32"/>
      <c r="C204" s="32"/>
      <c r="D204" s="135"/>
      <c r="E204" s="32"/>
    </row>
    <row r="205" spans="1:5" ht="15.75" customHeight="1">
      <c r="A205" s="96"/>
      <c r="B205" s="32"/>
      <c r="C205" s="32"/>
      <c r="D205" s="135"/>
      <c r="E205" s="32"/>
    </row>
    <row r="206" spans="1:5" ht="15.75" customHeight="1">
      <c r="A206" s="96"/>
      <c r="B206" s="32"/>
      <c r="C206" s="32"/>
      <c r="D206" s="135"/>
      <c r="E206" s="32"/>
    </row>
    <row r="207" spans="1:5" ht="15.75" customHeight="1">
      <c r="A207" s="96"/>
      <c r="B207" s="32"/>
      <c r="C207" s="32"/>
      <c r="D207" s="135"/>
      <c r="E207" s="32"/>
    </row>
    <row r="208" spans="1:5" ht="15.75" customHeight="1">
      <c r="A208" s="96"/>
      <c r="B208" s="32"/>
      <c r="C208" s="32"/>
      <c r="D208" s="135"/>
      <c r="E208" s="32"/>
    </row>
    <row r="209" spans="1:5" ht="15.75" customHeight="1">
      <c r="A209" s="96"/>
      <c r="B209" s="32"/>
      <c r="C209" s="32"/>
      <c r="D209" s="135"/>
      <c r="E209" s="32"/>
    </row>
    <row r="210" spans="1:5" ht="15.75" customHeight="1">
      <c r="A210" s="96"/>
      <c r="B210" s="32"/>
      <c r="C210" s="32"/>
      <c r="D210" s="135"/>
      <c r="E210" s="32"/>
    </row>
    <row r="211" spans="1:5" ht="15.75" customHeight="1">
      <c r="A211" s="96"/>
      <c r="B211" s="32"/>
      <c r="C211" s="32"/>
      <c r="D211" s="135"/>
      <c r="E211" s="32"/>
    </row>
    <row r="212" spans="1:5" ht="15.75" customHeight="1">
      <c r="A212" s="96"/>
      <c r="B212" s="32"/>
      <c r="C212" s="32"/>
      <c r="D212" s="135"/>
      <c r="E212" s="32"/>
    </row>
    <row r="213" spans="1:5" ht="15.75" customHeight="1">
      <c r="A213" s="96"/>
      <c r="B213" s="32"/>
      <c r="C213" s="32"/>
      <c r="D213" s="135"/>
      <c r="E213" s="32"/>
    </row>
    <row r="214" spans="1:5" ht="15.75" customHeight="1">
      <c r="A214" s="96"/>
      <c r="B214" s="32"/>
      <c r="C214" s="32"/>
      <c r="D214" s="135"/>
      <c r="E214" s="32"/>
    </row>
    <row r="215" spans="1:5" ht="15.75" customHeight="1">
      <c r="A215" s="96"/>
      <c r="B215" s="32"/>
      <c r="C215" s="32"/>
      <c r="D215" s="135"/>
      <c r="E215" s="32"/>
    </row>
    <row r="216" spans="1:5" ht="15.75" customHeight="1">
      <c r="A216" s="96"/>
      <c r="B216" s="32"/>
      <c r="C216" s="32"/>
      <c r="D216" s="135"/>
      <c r="E216" s="32"/>
    </row>
    <row r="217" spans="1:5" ht="15.75" customHeight="1">
      <c r="A217" s="96"/>
      <c r="B217" s="32"/>
      <c r="C217" s="32"/>
      <c r="D217" s="135"/>
      <c r="E217" s="32"/>
    </row>
    <row r="218" spans="1:5" ht="15.75" customHeight="1">
      <c r="A218" s="96"/>
      <c r="B218" s="32"/>
      <c r="C218" s="32"/>
      <c r="D218" s="135"/>
      <c r="E218" s="32"/>
    </row>
    <row r="219" spans="1:5" ht="15.75" customHeight="1">
      <c r="A219" s="96"/>
      <c r="B219" s="32"/>
      <c r="C219" s="32"/>
      <c r="D219" s="135"/>
      <c r="E219" s="32"/>
    </row>
    <row r="220" spans="1:5" ht="15.75" customHeight="1">
      <c r="A220" s="96"/>
      <c r="B220" s="32"/>
      <c r="C220" s="32"/>
      <c r="D220" s="135"/>
      <c r="E220" s="32"/>
    </row>
    <row r="221" spans="1:5" ht="15.75" customHeight="1">
      <c r="A221" s="96"/>
      <c r="B221" s="32"/>
      <c r="C221" s="32"/>
      <c r="D221" s="135"/>
      <c r="E221" s="32"/>
    </row>
    <row r="222" spans="1:5" ht="15.75" customHeight="1">
      <c r="A222" s="96"/>
      <c r="B222" s="32"/>
      <c r="C222" s="32"/>
      <c r="D222" s="135"/>
      <c r="E222" s="32"/>
    </row>
    <row r="223" spans="1:5" ht="15.75" customHeight="1">
      <c r="A223" s="96"/>
      <c r="B223" s="32"/>
      <c r="C223" s="32"/>
      <c r="D223" s="135"/>
      <c r="E223" s="32"/>
    </row>
    <row r="224" spans="1:5" ht="15.75" customHeight="1">
      <c r="A224" s="96"/>
      <c r="B224" s="32"/>
      <c r="C224" s="32"/>
      <c r="D224" s="135"/>
      <c r="E224" s="32"/>
    </row>
    <row r="225" spans="1:5" ht="15.75" customHeight="1">
      <c r="A225" s="96"/>
      <c r="B225" s="32"/>
      <c r="C225" s="32"/>
      <c r="D225" s="135"/>
      <c r="E225" s="32"/>
    </row>
    <row r="226" spans="1:5" ht="15.75" customHeight="1">
      <c r="A226" s="96"/>
      <c r="B226" s="32"/>
      <c r="C226" s="32"/>
      <c r="D226" s="135"/>
      <c r="E226" s="32"/>
    </row>
    <row r="227" spans="1:5" ht="15.75" customHeight="1">
      <c r="A227" s="96"/>
      <c r="B227" s="32"/>
      <c r="C227" s="32"/>
      <c r="D227" s="135"/>
      <c r="E227" s="32"/>
    </row>
    <row r="228" spans="1:5" ht="15.75" customHeight="1">
      <c r="A228" s="96"/>
      <c r="B228" s="32"/>
      <c r="C228" s="32"/>
      <c r="D228" s="135"/>
      <c r="E228" s="32"/>
    </row>
    <row r="229" spans="1:5" ht="15.75" customHeight="1">
      <c r="A229" s="96"/>
      <c r="B229" s="32"/>
      <c r="C229" s="32"/>
      <c r="D229" s="135"/>
      <c r="E229" s="32"/>
    </row>
    <row r="230" spans="1:5" ht="15.75" customHeight="1">
      <c r="A230" s="96"/>
      <c r="B230" s="32"/>
      <c r="C230" s="32"/>
      <c r="D230" s="135"/>
      <c r="E230" s="32"/>
    </row>
    <row r="231" spans="1:5" ht="15.75" customHeight="1">
      <c r="A231" s="96"/>
      <c r="B231" s="32"/>
      <c r="C231" s="32"/>
      <c r="D231" s="135"/>
      <c r="E231" s="32"/>
    </row>
    <row r="232" spans="1:5" ht="15.75" customHeight="1">
      <c r="A232" s="96"/>
      <c r="B232" s="32"/>
      <c r="C232" s="32"/>
      <c r="D232" s="135"/>
      <c r="E232" s="32"/>
    </row>
    <row r="233" spans="1:5" ht="15.75" customHeight="1">
      <c r="A233" s="96"/>
      <c r="B233" s="32"/>
      <c r="C233" s="32"/>
      <c r="D233" s="135"/>
      <c r="E233" s="32"/>
    </row>
    <row r="234" spans="1:5" ht="15.75" customHeight="1">
      <c r="A234" s="96"/>
      <c r="B234" s="32"/>
      <c r="C234" s="32"/>
      <c r="D234" s="135"/>
      <c r="E234" s="32"/>
    </row>
    <row r="235" spans="1:5" ht="15.75" customHeight="1">
      <c r="A235" s="96"/>
      <c r="B235" s="32"/>
      <c r="C235" s="32"/>
      <c r="D235" s="135"/>
      <c r="E235" s="32"/>
    </row>
    <row r="236" spans="1:5" ht="15.75" customHeight="1">
      <c r="A236" s="96"/>
      <c r="B236" s="32"/>
      <c r="C236" s="32"/>
      <c r="D236" s="135"/>
      <c r="E236" s="32"/>
    </row>
    <row r="237" spans="1:5" ht="15.75" customHeight="1">
      <c r="A237" s="96"/>
      <c r="B237" s="32"/>
      <c r="C237" s="32"/>
      <c r="D237" s="135"/>
      <c r="E237" s="32"/>
    </row>
    <row r="238" spans="1:5" ht="15.75" customHeight="1">
      <c r="A238" s="96"/>
      <c r="B238" s="32"/>
      <c r="C238" s="32"/>
      <c r="D238" s="135"/>
      <c r="E238" s="32"/>
    </row>
    <row r="239" spans="1:5" ht="15.75" customHeight="1">
      <c r="A239" s="96"/>
      <c r="B239" s="32"/>
      <c r="C239" s="32"/>
      <c r="D239" s="135"/>
      <c r="E239" s="32"/>
    </row>
    <row r="240" spans="1:5" ht="15.75" customHeight="1">
      <c r="A240" s="96"/>
      <c r="B240" s="32"/>
      <c r="C240" s="32"/>
      <c r="D240" s="135"/>
      <c r="E240" s="32"/>
    </row>
    <row r="241" spans="1:5" ht="15.75" customHeight="1">
      <c r="A241" s="96"/>
      <c r="B241" s="32"/>
      <c r="C241" s="32"/>
      <c r="D241" s="135"/>
      <c r="E241" s="32"/>
    </row>
    <row r="242" spans="1:5" ht="15.75" customHeight="1">
      <c r="A242" s="96"/>
      <c r="B242" s="32"/>
      <c r="C242" s="32"/>
      <c r="D242" s="135"/>
      <c r="E242" s="32"/>
    </row>
    <row r="243" spans="1:5" ht="15.75" customHeight="1">
      <c r="A243" s="96"/>
      <c r="B243" s="32"/>
      <c r="C243" s="32"/>
      <c r="D243" s="135"/>
      <c r="E243" s="32"/>
    </row>
    <row r="244" spans="1:5" ht="15.75" customHeight="1">
      <c r="A244" s="96"/>
      <c r="B244" s="32"/>
      <c r="C244" s="32"/>
      <c r="D244" s="135"/>
      <c r="E244" s="32"/>
    </row>
    <row r="245" spans="1:5" ht="15.75" customHeight="1">
      <c r="A245" s="96"/>
      <c r="B245" s="32"/>
      <c r="C245" s="32"/>
      <c r="D245" s="135"/>
      <c r="E245" s="32"/>
    </row>
    <row r="246" spans="1:5" ht="15.75" customHeight="1">
      <c r="A246" s="96"/>
      <c r="B246" s="32"/>
      <c r="C246" s="32"/>
      <c r="D246" s="135"/>
      <c r="E246" s="32"/>
    </row>
    <row r="247" spans="1:5" ht="15.75" customHeight="1">
      <c r="A247" s="96"/>
      <c r="B247" s="32"/>
      <c r="C247" s="32"/>
      <c r="D247" s="135"/>
      <c r="E247" s="32"/>
    </row>
    <row r="248" spans="1:5" ht="15.75" customHeight="1">
      <c r="A248" s="96"/>
      <c r="B248" s="32"/>
      <c r="C248" s="32"/>
      <c r="D248" s="135"/>
      <c r="E248" s="32"/>
    </row>
    <row r="249" spans="1:5" ht="15.75" customHeight="1">
      <c r="A249" s="96"/>
      <c r="B249" s="32"/>
      <c r="C249" s="32"/>
      <c r="D249" s="135"/>
      <c r="E249" s="32"/>
    </row>
    <row r="250" spans="1:5" ht="15.75" customHeight="1">
      <c r="A250" s="96"/>
      <c r="B250" s="32"/>
      <c r="C250" s="32"/>
      <c r="D250" s="135"/>
      <c r="E250" s="32"/>
    </row>
    <row r="251" spans="1:5" ht="15.75" customHeight="1">
      <c r="A251" s="96"/>
      <c r="B251" s="32"/>
      <c r="C251" s="32"/>
      <c r="D251" s="135"/>
      <c r="E251" s="32"/>
    </row>
    <row r="252" spans="1:5" ht="15.75" customHeight="1">
      <c r="A252" s="96"/>
      <c r="B252" s="32"/>
      <c r="C252" s="32"/>
      <c r="D252" s="135"/>
      <c r="E252" s="32"/>
    </row>
    <row r="253" spans="1:5" ht="15.75" customHeight="1">
      <c r="A253" s="96"/>
      <c r="B253" s="32"/>
      <c r="C253" s="32"/>
      <c r="D253" s="135"/>
      <c r="E253" s="32"/>
    </row>
    <row r="254" spans="1:5" ht="15.75" customHeight="1">
      <c r="A254" s="96"/>
      <c r="B254" s="32"/>
      <c r="C254" s="32"/>
      <c r="D254" s="135"/>
      <c r="E254" s="32"/>
    </row>
    <row r="255" spans="1:5" ht="15.75" customHeight="1">
      <c r="A255" s="96"/>
      <c r="B255" s="32"/>
      <c r="C255" s="32"/>
      <c r="D255" s="135"/>
      <c r="E255" s="32"/>
    </row>
    <row r="256" spans="1:5" ht="15.75" customHeight="1">
      <c r="A256" s="96"/>
      <c r="B256" s="32"/>
      <c r="C256" s="32"/>
      <c r="D256" s="135"/>
      <c r="E256" s="32"/>
    </row>
    <row r="257" spans="1:5" ht="15.75" customHeight="1">
      <c r="A257" s="96"/>
      <c r="B257" s="32"/>
      <c r="C257" s="32"/>
      <c r="D257" s="135"/>
      <c r="E257" s="32"/>
    </row>
    <row r="258" spans="1:5" ht="15.75" customHeight="1">
      <c r="A258" s="96"/>
      <c r="B258" s="32"/>
      <c r="C258" s="32"/>
      <c r="D258" s="135"/>
      <c r="E258" s="32"/>
    </row>
    <row r="259" spans="1:5" ht="15.75" customHeight="1">
      <c r="A259" s="96"/>
      <c r="B259" s="32"/>
      <c r="C259" s="32"/>
      <c r="D259" s="135"/>
      <c r="E259" s="32"/>
    </row>
    <row r="260" spans="1:5" ht="15.75" customHeight="1">
      <c r="A260" s="96"/>
      <c r="B260" s="32"/>
      <c r="C260" s="32"/>
      <c r="D260" s="135"/>
      <c r="E260" s="32"/>
    </row>
    <row r="261" spans="1:5" ht="15.75" customHeight="1">
      <c r="A261" s="96"/>
      <c r="B261" s="32"/>
      <c r="C261" s="32"/>
      <c r="D261" s="135"/>
      <c r="E261" s="32"/>
    </row>
    <row r="262" spans="1:5" ht="15.75" customHeight="1">
      <c r="A262" s="96"/>
      <c r="B262" s="32"/>
      <c r="C262" s="32"/>
      <c r="D262" s="135"/>
      <c r="E262" s="32"/>
    </row>
    <row r="263" spans="1:5" ht="15.75" customHeight="1">
      <c r="A263" s="96"/>
      <c r="B263" s="32"/>
      <c r="C263" s="32"/>
      <c r="D263" s="135"/>
      <c r="E263" s="32"/>
    </row>
    <row r="264" spans="1:5" ht="15.75" customHeight="1">
      <c r="A264" s="96"/>
      <c r="B264" s="32"/>
      <c r="C264" s="32"/>
      <c r="D264" s="135"/>
      <c r="E264" s="32"/>
    </row>
    <row r="265" spans="1:5" ht="15.75" customHeight="1">
      <c r="A265" s="96"/>
      <c r="B265" s="32"/>
      <c r="C265" s="32"/>
      <c r="D265" s="135"/>
      <c r="E265" s="32"/>
    </row>
    <row r="266" spans="1:5" ht="15.75" customHeight="1">
      <c r="A266" s="96"/>
      <c r="B266" s="32"/>
      <c r="C266" s="32"/>
      <c r="D266" s="135"/>
      <c r="E266" s="32"/>
    </row>
    <row r="267" spans="1:5" ht="15.75" customHeight="1">
      <c r="A267" s="96"/>
      <c r="B267" s="32"/>
      <c r="C267" s="32"/>
      <c r="D267" s="135"/>
      <c r="E267" s="32"/>
    </row>
    <row r="268" spans="1:5" ht="15.75" customHeight="1">
      <c r="A268" s="96"/>
      <c r="B268" s="32"/>
      <c r="C268" s="32"/>
      <c r="D268" s="135"/>
      <c r="E268" s="32"/>
    </row>
    <row r="269" spans="1:5" ht="15.75" customHeight="1">
      <c r="A269" s="96"/>
      <c r="B269" s="32"/>
      <c r="C269" s="32"/>
      <c r="D269" s="135"/>
      <c r="E269" s="32"/>
    </row>
    <row r="270" spans="1:5" ht="15.75" customHeight="1">
      <c r="A270" s="96"/>
      <c r="B270" s="32"/>
      <c r="C270" s="32"/>
      <c r="D270" s="135"/>
      <c r="E270" s="32"/>
    </row>
    <row r="271" spans="1:5" ht="15.75" customHeight="1">
      <c r="A271" s="96"/>
      <c r="B271" s="32"/>
      <c r="C271" s="32"/>
      <c r="D271" s="135"/>
      <c r="E271" s="32"/>
    </row>
    <row r="272" spans="1:5" ht="15.75" customHeight="1">
      <c r="A272" s="96"/>
      <c r="B272" s="32"/>
      <c r="C272" s="32"/>
      <c r="D272" s="135"/>
      <c r="E272" s="32"/>
    </row>
    <row r="273" spans="1:5" ht="15.75" customHeight="1">
      <c r="A273" s="96"/>
      <c r="B273" s="32"/>
      <c r="C273" s="32"/>
      <c r="D273" s="135"/>
      <c r="E273" s="32"/>
    </row>
    <row r="274" spans="1:5" ht="15.75" customHeight="1">
      <c r="A274" s="96"/>
      <c r="B274" s="32"/>
      <c r="C274" s="32"/>
      <c r="D274" s="135"/>
      <c r="E274" s="32"/>
    </row>
    <row r="275" spans="1:5" ht="15.75" customHeight="1">
      <c r="A275" s="96"/>
      <c r="B275" s="32"/>
      <c r="C275" s="32"/>
      <c r="D275" s="135"/>
      <c r="E275" s="32"/>
    </row>
    <row r="276" spans="1:5" ht="15.75" customHeight="1">
      <c r="A276" s="96"/>
      <c r="B276" s="32"/>
      <c r="C276" s="32"/>
      <c r="D276" s="135"/>
      <c r="E276" s="32"/>
    </row>
    <row r="277" spans="1:5" ht="15.75" customHeight="1">
      <c r="A277" s="96"/>
      <c r="B277" s="32"/>
      <c r="C277" s="32"/>
      <c r="D277" s="135"/>
      <c r="E277" s="32"/>
    </row>
    <row r="278" spans="1:5" ht="15.75" customHeight="1">
      <c r="A278" s="96"/>
      <c r="B278" s="32"/>
      <c r="C278" s="32"/>
      <c r="D278" s="135"/>
      <c r="E278" s="32"/>
    </row>
    <row r="279" spans="1:5" ht="15.75" customHeight="1">
      <c r="A279" s="96"/>
      <c r="B279" s="32"/>
      <c r="C279" s="32"/>
      <c r="D279" s="135"/>
      <c r="E279" s="32"/>
    </row>
    <row r="280" spans="1:5" ht="15.75" customHeight="1">
      <c r="A280" s="96"/>
      <c r="B280" s="32"/>
      <c r="C280" s="32"/>
      <c r="D280" s="135"/>
      <c r="E280" s="32"/>
    </row>
    <row r="281" spans="1:5" ht="15.75" customHeight="1">
      <c r="A281" s="96"/>
      <c r="B281" s="32"/>
      <c r="C281" s="32"/>
      <c r="D281" s="135"/>
      <c r="E281" s="32"/>
    </row>
    <row r="282" spans="1:5" ht="15.75" customHeight="1">
      <c r="A282" s="96"/>
      <c r="B282" s="32"/>
      <c r="C282" s="32"/>
      <c r="D282" s="135"/>
      <c r="E282" s="32"/>
    </row>
    <row r="283" spans="1:5" ht="15.75" customHeight="1">
      <c r="A283" s="96"/>
      <c r="B283" s="32"/>
      <c r="C283" s="32"/>
      <c r="D283" s="135"/>
      <c r="E283" s="32"/>
    </row>
    <row r="284" spans="1:5" ht="15.75" customHeight="1">
      <c r="A284" s="96"/>
      <c r="B284" s="32"/>
      <c r="C284" s="32"/>
      <c r="D284" s="135"/>
      <c r="E284" s="32"/>
    </row>
    <row r="285" spans="1:5" ht="15.75" customHeight="1">
      <c r="A285" s="96"/>
      <c r="B285" s="32"/>
      <c r="C285" s="32"/>
      <c r="D285" s="135"/>
      <c r="E285" s="32"/>
    </row>
    <row r="286" spans="1:5" ht="15.75" customHeight="1">
      <c r="A286" s="96"/>
      <c r="B286" s="32"/>
      <c r="C286" s="32"/>
      <c r="D286" s="135"/>
      <c r="E286" s="32"/>
    </row>
    <row r="287" spans="1:5" ht="15.75" customHeight="1">
      <c r="A287" s="96"/>
      <c r="B287" s="32"/>
      <c r="C287" s="32"/>
      <c r="D287" s="135"/>
      <c r="E287" s="32"/>
    </row>
    <row r="288" spans="1:5" ht="15.75" customHeight="1">
      <c r="A288" s="96"/>
      <c r="B288" s="32"/>
      <c r="C288" s="32"/>
      <c r="D288" s="135"/>
      <c r="E288" s="32"/>
    </row>
    <row r="289" spans="1:5" ht="15.75" customHeight="1">
      <c r="A289" s="96"/>
      <c r="B289" s="32"/>
      <c r="C289" s="32"/>
      <c r="D289" s="135"/>
      <c r="E289" s="32"/>
    </row>
    <row r="290" spans="1:5" ht="15.75" customHeight="1">
      <c r="A290" s="96"/>
      <c r="B290" s="32"/>
      <c r="C290" s="32"/>
      <c r="D290" s="135"/>
      <c r="E290" s="32"/>
    </row>
    <row r="291" spans="1:5" ht="15.75" customHeight="1">
      <c r="A291" s="96"/>
      <c r="B291" s="32"/>
      <c r="C291" s="32"/>
      <c r="D291" s="135"/>
      <c r="E291" s="32"/>
    </row>
    <row r="292" spans="1:5" ht="15.75" customHeight="1">
      <c r="A292" s="96"/>
      <c r="B292" s="32"/>
      <c r="C292" s="32"/>
      <c r="D292" s="135"/>
      <c r="E292" s="32"/>
    </row>
    <row r="293" spans="1:5" ht="15.75" customHeight="1">
      <c r="A293" s="96"/>
      <c r="B293" s="32"/>
      <c r="C293" s="32"/>
      <c r="D293" s="135"/>
      <c r="E293" s="32"/>
    </row>
    <row r="294" spans="1:5" ht="15.75" customHeight="1">
      <c r="A294" s="96"/>
      <c r="B294" s="32"/>
      <c r="C294" s="32"/>
      <c r="D294" s="135"/>
      <c r="E294" s="32"/>
    </row>
    <row r="295" spans="1:5" ht="15.75" customHeight="1">
      <c r="A295" s="96"/>
      <c r="B295" s="32"/>
      <c r="C295" s="32"/>
      <c r="D295" s="135"/>
      <c r="E295" s="32"/>
    </row>
    <row r="296" spans="1:5" ht="15.75" customHeight="1">
      <c r="A296" s="96"/>
      <c r="B296" s="32"/>
      <c r="C296" s="32"/>
      <c r="D296" s="135"/>
      <c r="E296" s="32"/>
    </row>
    <row r="297" spans="1:5" ht="15.75" customHeight="1">
      <c r="A297" s="96"/>
      <c r="B297" s="32"/>
      <c r="C297" s="32"/>
      <c r="D297" s="135"/>
      <c r="E297" s="32"/>
    </row>
    <row r="298" spans="1:5" ht="15.75" customHeight="1">
      <c r="A298" s="96"/>
      <c r="B298" s="32"/>
      <c r="C298" s="32"/>
      <c r="D298" s="135"/>
      <c r="E298" s="32"/>
    </row>
    <row r="299" spans="1:5" ht="15.75" customHeight="1">
      <c r="A299" s="96"/>
      <c r="B299" s="32"/>
      <c r="C299" s="32"/>
      <c r="D299" s="135"/>
      <c r="E299" s="32"/>
    </row>
    <row r="300" spans="1:5" ht="15.75" customHeight="1">
      <c r="A300" s="96"/>
      <c r="B300" s="32"/>
      <c r="C300" s="32"/>
      <c r="D300" s="135"/>
      <c r="E300" s="32"/>
    </row>
    <row r="301" spans="1:5" ht="15.75" customHeight="1">
      <c r="A301" s="96"/>
      <c r="B301" s="32"/>
      <c r="C301" s="32"/>
      <c r="D301" s="135"/>
      <c r="E301" s="32"/>
    </row>
    <row r="302" spans="1:5" ht="15.75" customHeight="1">
      <c r="A302" s="96"/>
      <c r="B302" s="32"/>
      <c r="C302" s="32"/>
      <c r="D302" s="135"/>
      <c r="E302" s="32"/>
    </row>
    <row r="303" spans="1:5" ht="15.75" customHeight="1">
      <c r="A303" s="96"/>
      <c r="B303" s="32"/>
      <c r="C303" s="32"/>
      <c r="D303" s="135"/>
      <c r="E303" s="32"/>
    </row>
    <row r="304" spans="1:5" ht="15.75" customHeight="1">
      <c r="A304" s="96"/>
      <c r="B304" s="32"/>
      <c r="C304" s="32"/>
      <c r="D304" s="135"/>
      <c r="E304" s="32"/>
    </row>
    <row r="305" spans="1:5" ht="15.75" customHeight="1">
      <c r="A305" s="96"/>
      <c r="B305" s="32"/>
      <c r="C305" s="32"/>
      <c r="D305" s="135"/>
      <c r="E305" s="32"/>
    </row>
    <row r="306" spans="1:5" ht="15.75" customHeight="1">
      <c r="A306" s="96"/>
      <c r="B306" s="32"/>
      <c r="C306" s="32"/>
      <c r="D306" s="135"/>
      <c r="E306" s="32"/>
    </row>
    <row r="307" spans="1:5" ht="15.75" customHeight="1">
      <c r="A307" s="96"/>
      <c r="B307" s="32"/>
      <c r="C307" s="32"/>
      <c r="D307" s="135"/>
      <c r="E307" s="32"/>
    </row>
    <row r="308" spans="1:5" ht="15.75" customHeight="1">
      <c r="A308" s="96"/>
      <c r="B308" s="32"/>
      <c r="C308" s="32"/>
      <c r="D308" s="135"/>
      <c r="E308" s="32"/>
    </row>
    <row r="309" spans="1:5" ht="15.75" customHeight="1">
      <c r="A309" s="96"/>
      <c r="B309" s="32"/>
      <c r="C309" s="32"/>
      <c r="D309" s="135"/>
      <c r="E309" s="32"/>
    </row>
    <row r="310" spans="1:5" ht="15.75" customHeight="1">
      <c r="A310" s="96"/>
      <c r="B310" s="32"/>
      <c r="C310" s="32"/>
      <c r="D310" s="135"/>
      <c r="E310" s="32"/>
    </row>
    <row r="311" spans="1:5" ht="15.75" customHeight="1">
      <c r="A311" s="96"/>
      <c r="B311" s="32"/>
      <c r="C311" s="32"/>
      <c r="D311" s="135"/>
      <c r="E311" s="32"/>
    </row>
    <row r="312" spans="1:5" ht="15.75" customHeight="1">
      <c r="A312" s="96"/>
      <c r="B312" s="32"/>
      <c r="C312" s="32"/>
      <c r="D312" s="135"/>
      <c r="E312" s="32"/>
    </row>
    <row r="313" spans="1:5" ht="15.75" customHeight="1">
      <c r="A313" s="96"/>
      <c r="B313" s="32"/>
      <c r="C313" s="32"/>
      <c r="D313" s="135"/>
      <c r="E313" s="32"/>
    </row>
    <row r="314" spans="1:5" ht="15.75" customHeight="1">
      <c r="A314" s="96"/>
      <c r="B314" s="32"/>
      <c r="C314" s="32"/>
      <c r="D314" s="135"/>
      <c r="E314" s="32"/>
    </row>
    <row r="315" spans="1:5" ht="15.75" customHeight="1">
      <c r="A315" s="96"/>
      <c r="B315" s="32"/>
      <c r="C315" s="32"/>
      <c r="D315" s="135"/>
      <c r="E315" s="32"/>
    </row>
    <row r="316" spans="1:5" ht="15.75" customHeight="1">
      <c r="A316" s="96"/>
      <c r="B316" s="32"/>
      <c r="C316" s="32"/>
      <c r="D316" s="135"/>
      <c r="E316" s="32"/>
    </row>
    <row r="317" spans="1:5" ht="15.75" customHeight="1">
      <c r="A317" s="96"/>
      <c r="B317" s="32"/>
      <c r="C317" s="32"/>
      <c r="D317" s="135"/>
      <c r="E317" s="32"/>
    </row>
    <row r="318" spans="1:5" ht="15.75" customHeight="1">
      <c r="A318" s="96"/>
      <c r="B318" s="32"/>
      <c r="C318" s="32"/>
      <c r="D318" s="135"/>
      <c r="E318" s="32"/>
    </row>
    <row r="319" spans="1:5" ht="15.75" customHeight="1">
      <c r="A319" s="96"/>
      <c r="B319" s="32"/>
      <c r="C319" s="32"/>
      <c r="D319" s="135"/>
      <c r="E319" s="32"/>
    </row>
    <row r="320" spans="1:5" ht="15.75" customHeight="1">
      <c r="A320" s="96"/>
      <c r="B320" s="32"/>
      <c r="C320" s="32"/>
      <c r="D320" s="135"/>
      <c r="E320" s="32"/>
    </row>
    <row r="321" spans="1:5" ht="15.75" customHeight="1">
      <c r="A321" s="96"/>
      <c r="B321" s="32"/>
      <c r="C321" s="32"/>
      <c r="D321" s="135"/>
      <c r="E321" s="32"/>
    </row>
    <row r="322" spans="1:5" ht="15.75" customHeight="1">
      <c r="A322" s="96"/>
      <c r="B322" s="32"/>
      <c r="C322" s="32"/>
      <c r="D322" s="135"/>
      <c r="E322" s="32"/>
    </row>
    <row r="323" spans="1:5" ht="15.75" customHeight="1">
      <c r="A323" s="96"/>
      <c r="B323" s="32"/>
      <c r="C323" s="32"/>
      <c r="D323" s="135"/>
      <c r="E323" s="32"/>
    </row>
    <row r="324" spans="1:5" ht="15.75" customHeight="1">
      <c r="A324" s="96"/>
      <c r="B324" s="32"/>
      <c r="C324" s="32"/>
      <c r="D324" s="135"/>
      <c r="E324" s="32"/>
    </row>
    <row r="325" spans="1:5" ht="15.75" customHeight="1">
      <c r="A325" s="96"/>
      <c r="B325" s="32"/>
      <c r="C325" s="32"/>
      <c r="D325" s="135"/>
      <c r="E325" s="32"/>
    </row>
    <row r="326" spans="1:5" ht="15.75" customHeight="1">
      <c r="A326" s="96"/>
      <c r="B326" s="32"/>
      <c r="C326" s="32"/>
      <c r="D326" s="135"/>
      <c r="E326" s="32"/>
    </row>
    <row r="327" spans="1:5" ht="15.75" customHeight="1">
      <c r="A327" s="96"/>
      <c r="B327" s="32"/>
      <c r="C327" s="32"/>
      <c r="D327" s="135"/>
      <c r="E327" s="32"/>
    </row>
    <row r="328" spans="1:5" ht="15.75" customHeight="1">
      <c r="A328" s="96"/>
      <c r="B328" s="32"/>
      <c r="C328" s="32"/>
      <c r="D328" s="135"/>
      <c r="E328" s="32"/>
    </row>
    <row r="329" spans="1:5" ht="15.75" customHeight="1">
      <c r="A329" s="96"/>
      <c r="B329" s="32"/>
      <c r="C329" s="32"/>
      <c r="D329" s="135"/>
      <c r="E329" s="32"/>
    </row>
    <row r="330" spans="1:5" ht="15.75" customHeight="1">
      <c r="A330" s="96"/>
      <c r="B330" s="32"/>
      <c r="C330" s="32"/>
      <c r="D330" s="135"/>
      <c r="E330" s="32"/>
    </row>
    <row r="331" spans="1:5" ht="15.75" customHeight="1">
      <c r="A331" s="96"/>
      <c r="B331" s="32"/>
      <c r="C331" s="32"/>
      <c r="D331" s="135"/>
      <c r="E331" s="32"/>
    </row>
    <row r="332" spans="1:5" ht="15.75" customHeight="1">
      <c r="A332" s="96"/>
      <c r="B332" s="32"/>
      <c r="C332" s="32"/>
      <c r="D332" s="135"/>
      <c r="E332" s="32"/>
    </row>
    <row r="333" spans="1:5" ht="15.75" customHeight="1">
      <c r="A333" s="96"/>
      <c r="B333" s="32"/>
      <c r="C333" s="32"/>
      <c r="D333" s="135"/>
      <c r="E333" s="32"/>
    </row>
    <row r="334" spans="1:5" ht="15.75" customHeight="1">
      <c r="A334" s="96"/>
      <c r="B334" s="32"/>
      <c r="C334" s="32"/>
      <c r="D334" s="135"/>
      <c r="E334" s="32"/>
    </row>
    <row r="335" spans="1:5" ht="15.75" customHeight="1">
      <c r="A335" s="96"/>
      <c r="B335" s="32"/>
      <c r="C335" s="32"/>
      <c r="D335" s="135"/>
      <c r="E335" s="32"/>
    </row>
    <row r="336" spans="1:5" ht="15.75" customHeight="1">
      <c r="A336" s="96"/>
      <c r="B336" s="32"/>
      <c r="C336" s="32"/>
      <c r="D336" s="135"/>
      <c r="E336" s="32"/>
    </row>
    <row r="337" spans="1:5" ht="15.75" customHeight="1">
      <c r="A337" s="96"/>
      <c r="B337" s="32"/>
      <c r="C337" s="32"/>
      <c r="D337" s="135"/>
      <c r="E337" s="32"/>
    </row>
    <row r="338" spans="1:5" ht="15.75" customHeight="1">
      <c r="A338" s="96"/>
      <c r="B338" s="32"/>
      <c r="C338" s="32"/>
      <c r="D338" s="135"/>
      <c r="E338" s="32"/>
    </row>
    <row r="339" spans="1:5" ht="15.75" customHeight="1">
      <c r="A339" s="96"/>
      <c r="B339" s="32"/>
      <c r="C339" s="32"/>
      <c r="D339" s="135"/>
      <c r="E339" s="32"/>
    </row>
    <row r="340" spans="1:5" ht="15.75" customHeight="1">
      <c r="A340" s="96"/>
      <c r="B340" s="32"/>
      <c r="C340" s="32"/>
      <c r="D340" s="135"/>
      <c r="E340" s="32"/>
    </row>
    <row r="341" spans="1:5" ht="15.75" customHeight="1">
      <c r="A341" s="96"/>
      <c r="B341" s="32"/>
      <c r="C341" s="32"/>
      <c r="D341" s="135"/>
      <c r="E341" s="32"/>
    </row>
    <row r="342" spans="1:5" ht="15.75" customHeight="1">
      <c r="A342" s="96"/>
      <c r="B342" s="32"/>
      <c r="C342" s="32"/>
      <c r="D342" s="135"/>
      <c r="E342" s="32"/>
    </row>
    <row r="343" spans="1:5" ht="15.75" customHeight="1">
      <c r="A343" s="96"/>
      <c r="B343" s="32"/>
      <c r="C343" s="32"/>
      <c r="D343" s="135"/>
      <c r="E343" s="32"/>
    </row>
    <row r="344" spans="1:5" ht="15.75" customHeight="1">
      <c r="A344" s="96"/>
      <c r="B344" s="32"/>
      <c r="C344" s="32"/>
      <c r="D344" s="135"/>
      <c r="E344" s="32"/>
    </row>
    <row r="345" spans="1:5" ht="15.75" customHeight="1">
      <c r="A345" s="96"/>
      <c r="B345" s="32"/>
      <c r="C345" s="32"/>
      <c r="D345" s="135"/>
      <c r="E345" s="32"/>
    </row>
    <row r="346" spans="1:5" ht="15.75" customHeight="1">
      <c r="A346" s="96"/>
      <c r="B346" s="32"/>
      <c r="C346" s="32"/>
      <c r="D346" s="135"/>
      <c r="E346" s="32"/>
    </row>
    <row r="347" spans="1:5" ht="15.75" customHeight="1">
      <c r="A347" s="96"/>
      <c r="B347" s="32"/>
      <c r="C347" s="32"/>
      <c r="D347" s="135"/>
      <c r="E347" s="32"/>
    </row>
    <row r="348" spans="1:5" ht="15.75" customHeight="1">
      <c r="A348" s="96"/>
      <c r="B348" s="32"/>
      <c r="C348" s="32"/>
      <c r="D348" s="135"/>
      <c r="E348" s="32"/>
    </row>
    <row r="349" spans="1:5" ht="15.75" customHeight="1">
      <c r="A349" s="96"/>
      <c r="B349" s="32"/>
      <c r="C349" s="32"/>
      <c r="D349" s="135"/>
      <c r="E349" s="32"/>
    </row>
    <row r="350" spans="1:5" ht="15.75" customHeight="1">
      <c r="A350" s="96"/>
      <c r="B350" s="32"/>
      <c r="C350" s="32"/>
      <c r="D350" s="135"/>
      <c r="E350" s="32"/>
    </row>
    <row r="351" spans="1:5" ht="15.75" customHeight="1">
      <c r="A351" s="96"/>
      <c r="B351" s="32"/>
      <c r="C351" s="32"/>
      <c r="D351" s="135"/>
      <c r="E351" s="32"/>
    </row>
    <row r="352" spans="1:5" ht="15.75" customHeight="1">
      <c r="A352" s="96"/>
      <c r="B352" s="32"/>
      <c r="C352" s="32"/>
      <c r="D352" s="135"/>
      <c r="E352" s="32"/>
    </row>
    <row r="353" spans="1:5" ht="15.75" customHeight="1">
      <c r="A353" s="96"/>
      <c r="B353" s="32"/>
      <c r="C353" s="32"/>
      <c r="D353" s="135"/>
      <c r="E353" s="32"/>
    </row>
    <row r="354" spans="1:5" ht="15.75" customHeight="1">
      <c r="A354" s="96"/>
      <c r="B354" s="32"/>
      <c r="C354" s="32"/>
      <c r="D354" s="135"/>
      <c r="E354" s="32"/>
    </row>
    <row r="355" spans="1:5" ht="15.75" customHeight="1">
      <c r="A355" s="96"/>
      <c r="B355" s="32"/>
      <c r="C355" s="32"/>
      <c r="D355" s="135"/>
      <c r="E355" s="32"/>
    </row>
    <row r="356" spans="1:5" ht="15.75" customHeight="1">
      <c r="A356" s="96"/>
      <c r="B356" s="32"/>
      <c r="C356" s="32"/>
      <c r="D356" s="135"/>
      <c r="E356" s="32"/>
    </row>
    <row r="357" spans="1:5" ht="15.75" customHeight="1">
      <c r="A357" s="96"/>
      <c r="B357" s="32"/>
      <c r="C357" s="32"/>
      <c r="D357" s="135"/>
      <c r="E357" s="32"/>
    </row>
    <row r="358" spans="1:5" ht="15.75" customHeight="1">
      <c r="A358" s="96"/>
      <c r="B358" s="32"/>
      <c r="C358" s="32"/>
      <c r="D358" s="135"/>
      <c r="E358" s="32"/>
    </row>
    <row r="359" spans="1:5" ht="15.75" customHeight="1">
      <c r="A359" s="96"/>
      <c r="B359" s="32"/>
      <c r="C359" s="32"/>
      <c r="D359" s="135"/>
      <c r="E359" s="32"/>
    </row>
    <row r="360" spans="1:5" ht="15.75" customHeight="1">
      <c r="A360" s="96"/>
      <c r="B360" s="32"/>
      <c r="C360" s="32"/>
      <c r="D360" s="135"/>
      <c r="E360" s="32"/>
    </row>
    <row r="361" spans="1:5" ht="15.75" customHeight="1">
      <c r="A361" s="96"/>
      <c r="B361" s="32"/>
      <c r="C361" s="32"/>
      <c r="D361" s="135"/>
      <c r="E361" s="32"/>
    </row>
    <row r="362" spans="1:5" ht="15.75" customHeight="1">
      <c r="A362" s="96"/>
      <c r="B362" s="32"/>
      <c r="C362" s="32"/>
      <c r="D362" s="135"/>
      <c r="E362" s="32"/>
    </row>
    <row r="363" spans="1:5" ht="15.75" customHeight="1">
      <c r="A363" s="96"/>
      <c r="B363" s="32"/>
      <c r="C363" s="32"/>
      <c r="D363" s="135"/>
      <c r="E363" s="32"/>
    </row>
    <row r="364" spans="1:5" ht="15.75" customHeight="1">
      <c r="A364" s="96"/>
      <c r="B364" s="32"/>
      <c r="C364" s="32"/>
      <c r="D364" s="135"/>
      <c r="E364" s="32"/>
    </row>
    <row r="365" spans="1:5" ht="15.75" customHeight="1">
      <c r="A365" s="96"/>
      <c r="B365" s="32"/>
      <c r="C365" s="32"/>
      <c r="D365" s="135"/>
      <c r="E365" s="32"/>
    </row>
    <row r="366" spans="1:5" ht="15.75" customHeight="1">
      <c r="A366" s="96"/>
      <c r="B366" s="32"/>
      <c r="C366" s="32"/>
      <c r="D366" s="135"/>
      <c r="E366" s="32"/>
    </row>
    <row r="367" spans="1:5" ht="15.75" customHeight="1">
      <c r="A367" s="96"/>
      <c r="B367" s="32"/>
      <c r="C367" s="32"/>
      <c r="D367" s="135"/>
      <c r="E367" s="32"/>
    </row>
    <row r="368" spans="1:5" ht="15.75" customHeight="1">
      <c r="A368" s="96"/>
      <c r="B368" s="32"/>
      <c r="C368" s="32"/>
      <c r="D368" s="135"/>
      <c r="E368" s="32"/>
    </row>
    <row r="369" spans="1:5" ht="15.75" customHeight="1">
      <c r="A369" s="96"/>
      <c r="B369" s="32"/>
      <c r="C369" s="32"/>
      <c r="D369" s="135"/>
      <c r="E369" s="32"/>
    </row>
    <row r="370" spans="1:5" ht="15.75" customHeight="1">
      <c r="A370" s="96"/>
      <c r="B370" s="32"/>
      <c r="C370" s="32"/>
      <c r="D370" s="135"/>
      <c r="E370" s="32"/>
    </row>
    <row r="371" spans="1:5" ht="15.75" customHeight="1">
      <c r="A371" s="96"/>
      <c r="B371" s="32"/>
      <c r="C371" s="32"/>
      <c r="D371" s="135"/>
      <c r="E371" s="32"/>
    </row>
    <row r="372" spans="1:5" ht="15.75" customHeight="1">
      <c r="A372" s="96"/>
      <c r="B372" s="32"/>
      <c r="C372" s="32"/>
      <c r="D372" s="135"/>
      <c r="E372" s="32"/>
    </row>
    <row r="373" spans="1:5" ht="15.75" customHeight="1">
      <c r="A373" s="96"/>
      <c r="B373" s="32"/>
      <c r="C373" s="32"/>
      <c r="D373" s="135"/>
      <c r="E373" s="32"/>
    </row>
    <row r="374" spans="1:5" ht="15.75" customHeight="1">
      <c r="A374" s="96"/>
      <c r="B374" s="32"/>
      <c r="C374" s="32"/>
      <c r="D374" s="135"/>
      <c r="E374" s="32"/>
    </row>
    <row r="375" spans="1:5" ht="15.75" customHeight="1">
      <c r="A375" s="120"/>
    </row>
    <row r="376" spans="1:5" ht="15.75" customHeight="1">
      <c r="A376" s="120"/>
    </row>
    <row r="377" spans="1:5" ht="15.75" customHeight="1">
      <c r="A377" s="120"/>
    </row>
    <row r="378" spans="1:5" ht="15.75" customHeight="1">
      <c r="A378" s="120"/>
    </row>
    <row r="379" spans="1:5" ht="15.75" customHeight="1">
      <c r="A379" s="120"/>
    </row>
    <row r="380" spans="1:5" ht="15.75" customHeight="1">
      <c r="A380" s="120"/>
    </row>
    <row r="381" spans="1:5" ht="15.75" customHeight="1">
      <c r="A381" s="120"/>
    </row>
    <row r="382" spans="1:5" ht="15.75" customHeight="1">
      <c r="A382" s="120"/>
    </row>
    <row r="383" spans="1:5" ht="15.75" customHeight="1">
      <c r="A383" s="120"/>
    </row>
    <row r="384" spans="1:5"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9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5" ht="17">
      <c r="A1" s="20" t="s">
        <v>57</v>
      </c>
      <c r="B1" s="21" t="s">
        <v>361</v>
      </c>
      <c r="C1" s="20"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5" ht="17">
      <c r="A2" s="111" t="s">
        <v>103</v>
      </c>
      <c r="B2" s="112" t="str">
        <f>VLOOKUP(A2,ProcessDefinitionsTab,2,FALSE)</f>
        <v>Identity Resolution</v>
      </c>
      <c r="C2" s="136"/>
      <c r="D2" s="134"/>
      <c r="E2" s="134"/>
    </row>
    <row r="3" spans="1:25" ht="51">
      <c r="A3" s="20" t="s">
        <v>49</v>
      </c>
      <c r="B3" s="8" t="str">
        <f>VLOOKUP(A2,ProcessDefinitionsTab,3,FALSE)</f>
        <v>Identity Resolution is the process of establishing the uniqueness of a Subject within a population through the use of identity information.</v>
      </c>
      <c r="C3" s="25" t="s">
        <v>49</v>
      </c>
      <c r="D3" s="16"/>
      <c r="E3" s="16"/>
    </row>
    <row r="4" spans="1:25" ht="17">
      <c r="A4" s="20"/>
      <c r="B4" s="8"/>
      <c r="C4" s="25" t="s">
        <v>1394</v>
      </c>
      <c r="D4" s="16"/>
      <c r="E4" s="16"/>
    </row>
    <row r="5" spans="1:25" ht="17">
      <c r="A5" s="137" t="s">
        <v>111</v>
      </c>
      <c r="B5" s="138" t="str">
        <f>VLOOKUP(A5,ProcessDefinitionsTab,2,FALSE)</f>
        <v>Identity Establishment</v>
      </c>
      <c r="C5" s="136"/>
      <c r="D5" s="134"/>
      <c r="E5" s="134"/>
    </row>
    <row r="6" spans="1:25" ht="34">
      <c r="A6" s="25"/>
      <c r="B6" s="8" t="str">
        <f>VLOOKUP(A5,ProcessDefinitionsTab,3,FALSE)</f>
        <v>Identity Establishment is the process of creating a record of identity of a Subject within a population.</v>
      </c>
      <c r="C6" s="25"/>
      <c r="D6" s="16"/>
      <c r="E6" s="16"/>
    </row>
    <row r="7" spans="1:25" ht="16">
      <c r="A7" s="25"/>
      <c r="B7" s="8"/>
      <c r="C7" s="25"/>
      <c r="D7" s="16"/>
      <c r="E7" s="16"/>
    </row>
    <row r="8" spans="1:25" ht="17">
      <c r="A8" s="137" t="s">
        <v>95</v>
      </c>
      <c r="B8" s="138" t="str">
        <f>VLOOKUP(A8,ProcessDefinitionsTab,2,FALSE)</f>
        <v>Identity Information Validation</v>
      </c>
      <c r="C8" s="136"/>
      <c r="D8" s="134"/>
      <c r="E8" s="134"/>
    </row>
    <row r="9" spans="1:25" ht="51">
      <c r="A9" s="20"/>
      <c r="B9" s="8" t="str">
        <f>VLOOKUP(A8,ProcessDefinitionsTab,3,FALSE)</f>
        <v xml:space="preserve">Identity Information Validation is the process of confirming the accuracy of identity information about a Subject as established by the Issuer. </v>
      </c>
      <c r="C9" s="25"/>
      <c r="D9" s="16"/>
      <c r="E9" s="16"/>
    </row>
    <row r="10" spans="1:25" ht="16">
      <c r="A10" s="20"/>
      <c r="B10" s="8"/>
      <c r="C10" s="25"/>
      <c r="D10" s="16"/>
      <c r="E10" s="16"/>
    </row>
    <row r="11" spans="1:25" ht="17">
      <c r="A11" s="139" t="s">
        <v>118</v>
      </c>
      <c r="B11" s="138" t="str">
        <f>VLOOKUP(A11,ProcessDefinitionsTab,2,FALSE)</f>
        <v>Identity Verification</v>
      </c>
      <c r="C11" s="136"/>
      <c r="D11" s="134"/>
      <c r="E11" s="134"/>
    </row>
    <row r="12" spans="1:25" ht="34">
      <c r="A12" s="20"/>
      <c r="B12" s="8" t="str">
        <f>VLOOKUP(A11,ProcessDefinitionsTab,3,FALSE)</f>
        <v>Identity Verification is the process of confirming that the identity information is under the control of the Subject.</v>
      </c>
      <c r="C12" s="25"/>
      <c r="D12" s="16"/>
      <c r="E12" s="16"/>
    </row>
    <row r="13" spans="1:25" ht="16">
      <c r="A13" s="20"/>
      <c r="B13" s="8"/>
      <c r="C13" s="25"/>
      <c r="D13" s="16"/>
      <c r="E13" s="16"/>
    </row>
    <row r="14" spans="1:25" ht="17">
      <c r="A14" s="137" t="s">
        <v>134</v>
      </c>
      <c r="B14" s="138" t="str">
        <f>VLOOKUP(A14,ProcessDefinitionsTab,2,FALSE)</f>
        <v>Identity Maintenance</v>
      </c>
      <c r="C14" s="136"/>
      <c r="D14" s="134"/>
      <c r="E14" s="134"/>
    </row>
    <row r="15" spans="1:25" ht="34">
      <c r="A15" s="20"/>
      <c r="B15" s="8" t="str">
        <f>VLOOKUP(A14,ProcessDefinitionsTab,3,FALSE)</f>
        <v>Identity Maintenance is the process of ensuring that a Subject’s identity information is accurate, complete, and up-to-date.</v>
      </c>
      <c r="C15" s="25"/>
      <c r="D15" s="16"/>
      <c r="E15" s="16"/>
    </row>
    <row r="16" spans="1:25" ht="16">
      <c r="A16" s="20"/>
      <c r="B16" s="21"/>
      <c r="C16" s="25"/>
      <c r="D16" s="16"/>
      <c r="E16" s="16"/>
    </row>
    <row r="17" spans="1:5" ht="17">
      <c r="A17" s="137" t="s">
        <v>126</v>
      </c>
      <c r="B17" s="138" t="str">
        <f>VLOOKUP(A17,ProcessDefinitionsTab,2,FALSE)</f>
        <v>Identity Continuity</v>
      </c>
      <c r="C17" s="136"/>
      <c r="D17" s="134"/>
      <c r="E17" s="134"/>
    </row>
    <row r="18" spans="1:5" ht="80.25" customHeight="1">
      <c r="A18" s="20"/>
      <c r="B18" s="8"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25"/>
      <c r="D18" s="16"/>
      <c r="E18" s="16"/>
    </row>
    <row r="19" spans="1:5" ht="16">
      <c r="A19" s="20"/>
      <c r="B19" s="8"/>
      <c r="C19" s="25"/>
      <c r="D19" s="16"/>
      <c r="E19" s="16"/>
    </row>
    <row r="20" spans="1:5" ht="17">
      <c r="A20" s="137" t="s">
        <v>141</v>
      </c>
      <c r="B20" s="138" t="str">
        <f>VLOOKUP(A20,ProcessDefinitionsTab,2,FALSE)</f>
        <v>Identity Linking</v>
      </c>
      <c r="C20" s="136"/>
      <c r="D20" s="134"/>
      <c r="E20" s="134"/>
    </row>
    <row r="21" spans="1:5" ht="34">
      <c r="A21" s="20"/>
      <c r="B21" s="8" t="str">
        <f>VLOOKUP(A20,ProcessDefinitionsTab,3,FALSE)</f>
        <v>Identity Linking is the process of mapping one or more assigned identifiers to a Subject.</v>
      </c>
      <c r="C21" s="25"/>
      <c r="D21" s="16"/>
      <c r="E21" s="16"/>
    </row>
    <row r="22" spans="1:5" ht="16">
      <c r="A22" s="20"/>
      <c r="B22" s="8"/>
      <c r="C22" s="25"/>
      <c r="D22" s="16"/>
      <c r="E22" s="16"/>
    </row>
    <row r="23" spans="1:5" ht="17">
      <c r="A23" s="137" t="s">
        <v>214</v>
      </c>
      <c r="B23" s="138" t="str">
        <f>VLOOKUP(A23,ProcessDefinitionsTab,2,FALSE)</f>
        <v>Credential Issuance</v>
      </c>
      <c r="C23" s="136"/>
      <c r="D23" s="134"/>
      <c r="E23" s="134"/>
    </row>
    <row r="24" spans="1:5" ht="34">
      <c r="A24" s="20"/>
      <c r="B24" s="8" t="str">
        <f>VLOOKUP(A23,ProcessDefinitionsTab,3,FALSE)</f>
        <v>Credential Issuance is the process of creating a Credential from a set of Claims and assigning the Credential to a Holder.</v>
      </c>
      <c r="C24" s="25"/>
      <c r="D24" s="16"/>
      <c r="E24" s="16"/>
    </row>
    <row r="25" spans="1:5" ht="16">
      <c r="A25" s="20"/>
      <c r="B25" s="21"/>
      <c r="C25" s="25"/>
      <c r="D25" s="16"/>
      <c r="E25" s="16"/>
    </row>
    <row r="26" spans="1:5" ht="17">
      <c r="A26" s="137" t="s">
        <v>221</v>
      </c>
      <c r="B26" s="138" t="str">
        <f>VLOOKUP(A26,ProcessDefinitionsTab,2,FALSE)</f>
        <v>Credential Authenticator Binding</v>
      </c>
      <c r="C26" s="136"/>
      <c r="D26" s="134"/>
      <c r="E26" s="134"/>
    </row>
    <row r="27" spans="1:5" ht="153">
      <c r="A27" s="20"/>
      <c r="B27" s="8"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25"/>
      <c r="D27" s="16"/>
      <c r="E27" s="16"/>
    </row>
    <row r="28" spans="1:5" ht="16">
      <c r="A28" s="20"/>
      <c r="B28" s="8"/>
      <c r="C28" s="25"/>
      <c r="D28" s="16"/>
      <c r="E28" s="16"/>
    </row>
    <row r="29" spans="1:5" ht="17">
      <c r="A29" s="137" t="s">
        <v>234</v>
      </c>
      <c r="B29" s="138" t="str">
        <f>VLOOKUP(A29,ProcessDefinitionsTab,2,FALSE)</f>
        <v>Credential Verification</v>
      </c>
      <c r="C29" s="136"/>
      <c r="D29" s="134"/>
      <c r="E29" s="134"/>
    </row>
    <row r="30" spans="1:5" ht="78.75" customHeight="1">
      <c r="A30" s="20"/>
      <c r="B30" s="8"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25"/>
      <c r="D30" s="16"/>
      <c r="E30" s="16"/>
    </row>
    <row r="31" spans="1:5" ht="16">
      <c r="A31" s="20"/>
      <c r="B31" s="21"/>
      <c r="C31" s="25"/>
      <c r="D31" s="16"/>
      <c r="E31" s="16"/>
    </row>
    <row r="32" spans="1:5" ht="17">
      <c r="A32" s="137" t="s">
        <v>241</v>
      </c>
      <c r="B32" s="138" t="str">
        <f>VLOOKUP(A32,ProcessDefinitionsTab,2,FALSE)</f>
        <v>Credential Maintenance</v>
      </c>
      <c r="C32" s="136"/>
      <c r="D32" s="134"/>
      <c r="E32" s="134"/>
    </row>
    <row r="33" spans="1:5" ht="51">
      <c r="A33" s="20"/>
      <c r="B33" s="8" t="str">
        <f>VLOOKUP(A32,ProcessDefinitionsTab,3,FALSE)</f>
        <v>Credential Maintenance is the process of updating the Credential attributes (e.g., expiry date, status of the Credential) of an issued Credential.</v>
      </c>
      <c r="C33" s="25"/>
      <c r="D33" s="16"/>
      <c r="E33" s="16"/>
    </row>
    <row r="34" spans="1:5" ht="16">
      <c r="A34" s="20"/>
      <c r="B34" s="21"/>
      <c r="C34" s="25"/>
      <c r="D34" s="16"/>
      <c r="E34" s="16"/>
    </row>
    <row r="35" spans="1:5" ht="17">
      <c r="A35" s="137" t="s">
        <v>247</v>
      </c>
      <c r="B35" s="138" t="str">
        <f>VLOOKUP(A35,ProcessDefinitionsTab,2,FALSE)</f>
        <v>Credential Suspension</v>
      </c>
      <c r="C35" s="136"/>
      <c r="D35" s="134"/>
      <c r="E35" s="134"/>
    </row>
    <row r="36" spans="1:5" ht="51">
      <c r="A36" s="20"/>
      <c r="B36" s="8" t="str">
        <f>VLOOKUP(A35,ProcessDefinitionsTab,3,FALSE)</f>
        <v xml:space="preserve">Credential Suspension is the process of transforming an issued Credential into a suspended Credential by flagging the issued Credential as temporarily unusable. </v>
      </c>
      <c r="C36" s="25"/>
      <c r="D36" s="16"/>
      <c r="E36" s="16"/>
    </row>
    <row r="37" spans="1:5" ht="16">
      <c r="A37" s="20"/>
      <c r="B37" s="21"/>
      <c r="C37" s="25"/>
      <c r="D37" s="16"/>
      <c r="E37" s="16"/>
    </row>
    <row r="38" spans="1:5" ht="17">
      <c r="A38" s="137" t="s">
        <v>254</v>
      </c>
      <c r="B38" s="138" t="str">
        <f>VLOOKUP(A38,ProcessDefinitionsTab,2,FALSE)</f>
        <v>Credential Recovery</v>
      </c>
      <c r="C38" s="136"/>
      <c r="D38" s="134"/>
      <c r="E38" s="134"/>
    </row>
    <row r="39" spans="1:5" ht="34">
      <c r="A39" s="20"/>
      <c r="B39" s="8" t="str">
        <f>VLOOKUP(A38,ProcessDefinitionsTab,3,FALSE)</f>
        <v>Credential Recovery is the process of transforming a suspended Credential back to a usable state (i.e., an issued Credential).</v>
      </c>
      <c r="C39" s="25"/>
      <c r="D39" s="16"/>
      <c r="E39" s="16"/>
    </row>
    <row r="40" spans="1:5" ht="16">
      <c r="A40" s="20"/>
      <c r="B40" s="21"/>
      <c r="C40" s="25"/>
      <c r="D40" s="16"/>
      <c r="E40" s="16"/>
    </row>
    <row r="41" spans="1:5" ht="17">
      <c r="A41" s="137" t="s">
        <v>261</v>
      </c>
      <c r="B41" s="138" t="str">
        <f>VLOOKUP(A41,ProcessDefinitionsTab,2,FALSE)</f>
        <v>Credential Revocation</v>
      </c>
      <c r="C41" s="136"/>
      <c r="D41" s="134"/>
      <c r="E41" s="134"/>
    </row>
    <row r="42" spans="1:5" ht="34">
      <c r="A42" s="20"/>
      <c r="B42" s="8" t="str">
        <f>VLOOKUP(A41,ProcessDefinitionsTab,3,FALSE)</f>
        <v>Credential Revocation is the process of ensuring that an issued Credential is permanently flagged as unusable.</v>
      </c>
      <c r="C42" s="25"/>
      <c r="D42" s="16"/>
      <c r="E42" s="16"/>
    </row>
    <row r="43" spans="1:5" ht="16">
      <c r="A43" s="20"/>
      <c r="B43" s="8"/>
      <c r="C43" s="25"/>
      <c r="D43" s="16"/>
      <c r="E43" s="16"/>
    </row>
    <row r="44" spans="1:5" ht="15.75" customHeight="1">
      <c r="A44" s="140"/>
      <c r="B44" s="9"/>
      <c r="C44" s="141"/>
      <c r="D44" s="102"/>
      <c r="E44" s="102"/>
    </row>
    <row r="45" spans="1:5" ht="15.75" customHeight="1">
      <c r="A45" s="140"/>
      <c r="B45" s="9"/>
      <c r="C45" s="141"/>
      <c r="D45" s="102"/>
      <c r="E45" s="102"/>
    </row>
    <row r="46" spans="1:5" ht="15.75" customHeight="1">
      <c r="A46" s="96"/>
      <c r="B46" s="32"/>
      <c r="C46" s="2"/>
      <c r="D46" s="1"/>
      <c r="E46" s="1"/>
    </row>
    <row r="47" spans="1:5" ht="15.75" customHeight="1">
      <c r="A47" s="96"/>
      <c r="B47" s="32"/>
      <c r="C47" s="2"/>
      <c r="D47" s="1"/>
      <c r="E47" s="1"/>
    </row>
    <row r="48" spans="1:5" ht="15.75" customHeight="1">
      <c r="A48" s="96"/>
      <c r="B48" s="32"/>
      <c r="C48" s="2"/>
      <c r="D48" s="1"/>
      <c r="E48" s="1"/>
    </row>
    <row r="49" spans="1:5" ht="15.75" customHeight="1">
      <c r="A49" s="96"/>
      <c r="B49" s="32"/>
      <c r="C49" s="2"/>
      <c r="D49" s="1"/>
      <c r="E49" s="1"/>
    </row>
    <row r="50" spans="1:5" ht="15.75" customHeight="1">
      <c r="A50" s="96"/>
      <c r="B50" s="32"/>
      <c r="C50" s="2"/>
      <c r="D50" s="1"/>
      <c r="E50" s="1"/>
    </row>
    <row r="51" spans="1:5" ht="15.75" customHeight="1">
      <c r="A51" s="96"/>
      <c r="B51" s="32"/>
      <c r="C51" s="2"/>
      <c r="D51" s="1"/>
      <c r="E51" s="1"/>
    </row>
    <row r="52" spans="1:5" ht="15.75" customHeight="1">
      <c r="A52" s="96"/>
      <c r="B52" s="32"/>
      <c r="C52" s="2"/>
      <c r="D52" s="1"/>
      <c r="E52" s="1"/>
    </row>
    <row r="53" spans="1:5" ht="15.75" customHeight="1">
      <c r="A53" s="96"/>
      <c r="B53" s="32"/>
      <c r="C53" s="2"/>
      <c r="D53" s="1"/>
      <c r="E53" s="1"/>
    </row>
    <row r="54" spans="1:5" ht="15.75" customHeight="1">
      <c r="A54" s="96"/>
      <c r="B54" s="32"/>
      <c r="C54" s="2"/>
      <c r="D54" s="1"/>
      <c r="E54" s="1"/>
    </row>
    <row r="55" spans="1:5" ht="15.75" customHeight="1">
      <c r="A55" s="96"/>
      <c r="B55" s="32"/>
      <c r="C55" s="2"/>
      <c r="D55" s="1"/>
      <c r="E55" s="1"/>
    </row>
    <row r="56" spans="1:5" ht="15.75" customHeight="1">
      <c r="A56" s="96"/>
      <c r="B56" s="32"/>
      <c r="C56" s="2"/>
      <c r="D56" s="1"/>
      <c r="E56" s="1"/>
    </row>
    <row r="57" spans="1:5" ht="15.75" customHeight="1">
      <c r="A57" s="96"/>
      <c r="B57" s="32"/>
      <c r="C57" s="2"/>
      <c r="D57" s="1"/>
      <c r="E57" s="1"/>
    </row>
    <row r="58" spans="1:5" ht="15.75" customHeight="1">
      <c r="A58" s="96"/>
      <c r="B58" s="32"/>
      <c r="C58" s="2"/>
      <c r="D58" s="1"/>
      <c r="E58" s="1"/>
    </row>
    <row r="59" spans="1:5" ht="15.75" customHeight="1">
      <c r="A59" s="96"/>
      <c r="B59" s="32"/>
      <c r="C59" s="2"/>
      <c r="D59" s="1"/>
      <c r="E59" s="1"/>
    </row>
    <row r="60" spans="1:5" ht="15.75" customHeight="1">
      <c r="A60" s="96"/>
      <c r="B60" s="32"/>
      <c r="C60" s="2"/>
      <c r="D60" s="1"/>
      <c r="E60" s="1"/>
    </row>
    <row r="61" spans="1:5" ht="15.75" customHeight="1">
      <c r="A61" s="96"/>
      <c r="B61" s="32"/>
      <c r="C61" s="2"/>
      <c r="D61" s="1"/>
      <c r="E61" s="1"/>
    </row>
    <row r="62" spans="1:5" ht="15.75" customHeight="1">
      <c r="A62" s="96"/>
      <c r="B62" s="32"/>
      <c r="C62" s="2"/>
      <c r="D62" s="1"/>
      <c r="E62" s="1"/>
    </row>
    <row r="63" spans="1:5" ht="15.75" customHeight="1">
      <c r="A63" s="96"/>
      <c r="B63" s="32"/>
      <c r="C63" s="2"/>
      <c r="D63" s="1"/>
      <c r="E63" s="1"/>
    </row>
    <row r="64" spans="1:5" ht="15.75" customHeight="1">
      <c r="A64" s="96"/>
      <c r="B64" s="32"/>
      <c r="C64" s="2"/>
      <c r="D64" s="1"/>
      <c r="E64" s="1"/>
    </row>
    <row r="65" spans="1:5" ht="15.75" customHeight="1">
      <c r="A65" s="96"/>
      <c r="B65" s="32"/>
      <c r="C65" s="2"/>
      <c r="D65" s="1"/>
      <c r="E65" s="1"/>
    </row>
    <row r="66" spans="1:5" ht="15.75" customHeight="1">
      <c r="A66" s="96"/>
      <c r="B66" s="32"/>
      <c r="C66" s="2"/>
      <c r="D66" s="1"/>
      <c r="E66" s="1"/>
    </row>
    <row r="67" spans="1:5" ht="15.75" customHeight="1">
      <c r="A67" s="96"/>
      <c r="B67" s="32"/>
      <c r="C67" s="2"/>
      <c r="D67" s="1"/>
      <c r="E67" s="1"/>
    </row>
    <row r="68" spans="1:5" ht="15.75" customHeight="1">
      <c r="A68" s="96"/>
      <c r="B68" s="32"/>
      <c r="C68" s="2"/>
      <c r="D68" s="1"/>
      <c r="E68" s="1"/>
    </row>
    <row r="69" spans="1:5" ht="15.75" customHeight="1">
      <c r="A69" s="96"/>
      <c r="B69" s="32"/>
      <c r="C69" s="2"/>
      <c r="D69" s="1"/>
      <c r="E69" s="1"/>
    </row>
    <row r="70" spans="1:5" ht="15.75" customHeight="1">
      <c r="A70" s="96"/>
      <c r="B70" s="32"/>
      <c r="C70" s="2"/>
      <c r="D70" s="1"/>
      <c r="E70" s="1"/>
    </row>
    <row r="71" spans="1:5" ht="15.75" customHeight="1">
      <c r="A71" s="96"/>
      <c r="B71" s="32"/>
      <c r="C71" s="2"/>
      <c r="D71" s="1"/>
      <c r="E71" s="1"/>
    </row>
    <row r="72" spans="1:5" ht="15.75" customHeight="1">
      <c r="A72" s="96"/>
      <c r="B72" s="32"/>
      <c r="C72" s="2"/>
      <c r="D72" s="1"/>
      <c r="E72" s="1"/>
    </row>
    <row r="73" spans="1:5" ht="15.75" customHeight="1">
      <c r="A73" s="96"/>
      <c r="B73" s="32"/>
      <c r="C73" s="2"/>
      <c r="D73" s="1"/>
      <c r="E73" s="1"/>
    </row>
    <row r="74" spans="1:5" ht="15.75" customHeight="1">
      <c r="A74" s="96"/>
      <c r="B74" s="32"/>
      <c r="C74" s="2"/>
      <c r="D74" s="1"/>
      <c r="E74" s="1"/>
    </row>
    <row r="75" spans="1:5" ht="15.75" customHeight="1">
      <c r="A75" s="96"/>
      <c r="B75" s="32"/>
      <c r="C75" s="2"/>
      <c r="D75" s="1"/>
      <c r="E75" s="1"/>
    </row>
    <row r="76" spans="1:5" ht="15.75" customHeight="1">
      <c r="A76" s="96"/>
      <c r="B76" s="32"/>
      <c r="C76" s="2"/>
      <c r="D76" s="1"/>
      <c r="E76" s="1"/>
    </row>
    <row r="77" spans="1:5" ht="15.75" customHeight="1">
      <c r="A77" s="96"/>
      <c r="B77" s="32"/>
      <c r="C77" s="2"/>
      <c r="D77" s="1"/>
      <c r="E77" s="1"/>
    </row>
    <row r="78" spans="1:5" ht="15.75" customHeight="1">
      <c r="A78" s="96"/>
      <c r="B78" s="32"/>
      <c r="C78" s="2"/>
      <c r="D78" s="1"/>
      <c r="E78" s="1"/>
    </row>
    <row r="79" spans="1:5" ht="15.75" customHeight="1">
      <c r="A79" s="96"/>
      <c r="B79" s="32"/>
      <c r="C79" s="2"/>
      <c r="D79" s="1"/>
      <c r="E79" s="1"/>
    </row>
    <row r="80" spans="1:5" ht="15.75" customHeight="1">
      <c r="A80" s="96"/>
      <c r="B80" s="32"/>
      <c r="C80" s="2"/>
      <c r="D80" s="1"/>
      <c r="E80" s="1"/>
    </row>
    <row r="81" spans="1:5" ht="15.75" customHeight="1">
      <c r="A81" s="96"/>
      <c r="B81" s="32"/>
      <c r="C81" s="2"/>
      <c r="D81" s="1"/>
      <c r="E81" s="1"/>
    </row>
    <row r="82" spans="1:5" ht="15.75" customHeight="1">
      <c r="A82" s="96"/>
      <c r="B82" s="32"/>
      <c r="C82" s="2"/>
      <c r="D82" s="1"/>
      <c r="E82" s="1"/>
    </row>
    <row r="83" spans="1:5" ht="15.75" customHeight="1">
      <c r="A83" s="96"/>
      <c r="B83" s="32"/>
      <c r="C83" s="2"/>
      <c r="D83" s="1"/>
      <c r="E83" s="1"/>
    </row>
    <row r="84" spans="1:5" ht="15.75" customHeight="1">
      <c r="A84" s="96"/>
      <c r="B84" s="32"/>
      <c r="C84" s="2"/>
      <c r="D84" s="1"/>
      <c r="E84" s="1"/>
    </row>
    <row r="85" spans="1:5" ht="15.75" customHeight="1">
      <c r="A85" s="96"/>
      <c r="B85" s="32"/>
      <c r="C85" s="2"/>
      <c r="D85" s="1"/>
      <c r="E85" s="1"/>
    </row>
    <row r="86" spans="1:5" ht="15.75" customHeight="1">
      <c r="A86" s="96"/>
      <c r="B86" s="32"/>
      <c r="C86" s="2"/>
      <c r="D86" s="1"/>
      <c r="E86" s="1"/>
    </row>
    <row r="87" spans="1:5" ht="15.75" customHeight="1">
      <c r="A87" s="96"/>
      <c r="B87" s="32"/>
      <c r="C87" s="2"/>
      <c r="D87" s="1"/>
      <c r="E87" s="1"/>
    </row>
    <row r="88" spans="1:5" ht="15.75" customHeight="1">
      <c r="A88" s="96"/>
      <c r="B88" s="32"/>
      <c r="C88" s="2"/>
      <c r="D88" s="1"/>
      <c r="E88" s="1"/>
    </row>
    <row r="89" spans="1:5" ht="15.75" customHeight="1">
      <c r="A89" s="96"/>
      <c r="B89" s="32"/>
      <c r="C89" s="2"/>
      <c r="D89" s="1"/>
      <c r="E89" s="1"/>
    </row>
    <row r="90" spans="1:5" ht="15.75" customHeight="1">
      <c r="A90" s="96"/>
      <c r="B90" s="32"/>
      <c r="C90" s="2"/>
      <c r="D90" s="1"/>
      <c r="E90" s="1"/>
    </row>
    <row r="91" spans="1:5" ht="15.75" customHeight="1">
      <c r="A91" s="96"/>
      <c r="B91" s="32"/>
      <c r="C91" s="2"/>
      <c r="D91" s="1"/>
      <c r="E91" s="1"/>
    </row>
    <row r="92" spans="1:5" ht="15.75" customHeight="1">
      <c r="A92" s="96"/>
      <c r="B92" s="32"/>
      <c r="C92" s="2"/>
      <c r="D92" s="1"/>
      <c r="E92" s="1"/>
    </row>
    <row r="93" spans="1:5" ht="15.75" customHeight="1">
      <c r="A93" s="96"/>
      <c r="B93" s="32"/>
      <c r="C93" s="2"/>
      <c r="D93" s="1"/>
      <c r="E93" s="1"/>
    </row>
    <row r="94" spans="1:5" ht="15.75" customHeight="1">
      <c r="A94" s="96"/>
      <c r="B94" s="32"/>
      <c r="C94" s="2"/>
      <c r="D94" s="1"/>
      <c r="E94" s="1"/>
    </row>
    <row r="95" spans="1:5" ht="15.75" customHeight="1">
      <c r="A95" s="96"/>
      <c r="B95" s="32"/>
      <c r="C95" s="2"/>
      <c r="D95" s="1"/>
      <c r="E95" s="1"/>
    </row>
    <row r="96" spans="1:5" ht="15.75" customHeight="1">
      <c r="A96" s="96"/>
      <c r="B96" s="32"/>
      <c r="C96" s="2"/>
      <c r="D96" s="1"/>
      <c r="E96" s="1"/>
    </row>
    <row r="97" spans="1:5" ht="15.75" customHeight="1">
      <c r="A97" s="96"/>
      <c r="B97" s="32"/>
      <c r="C97" s="2"/>
      <c r="D97" s="1"/>
      <c r="E97" s="1"/>
    </row>
    <row r="98" spans="1:5" ht="15.75" customHeight="1">
      <c r="A98" s="96"/>
      <c r="B98" s="32"/>
      <c r="C98" s="2"/>
      <c r="D98" s="1"/>
      <c r="E98" s="1"/>
    </row>
    <row r="99" spans="1:5" ht="15.75" customHeight="1">
      <c r="A99" s="96"/>
      <c r="B99" s="32"/>
      <c r="C99" s="2"/>
      <c r="D99" s="1"/>
      <c r="E99" s="1"/>
    </row>
    <row r="100" spans="1:5" ht="15.75" customHeight="1">
      <c r="A100" s="96"/>
      <c r="B100" s="32"/>
      <c r="C100" s="2"/>
      <c r="D100" s="1"/>
      <c r="E100" s="1"/>
    </row>
    <row r="101" spans="1:5" ht="15.75" customHeight="1">
      <c r="A101" s="96"/>
      <c r="B101" s="32"/>
      <c r="C101" s="2"/>
      <c r="D101" s="1"/>
      <c r="E101" s="1"/>
    </row>
    <row r="102" spans="1:5" ht="15.75" customHeight="1">
      <c r="A102" s="96"/>
      <c r="B102" s="32"/>
      <c r="C102" s="2"/>
      <c r="D102" s="1"/>
      <c r="E102" s="1"/>
    </row>
    <row r="103" spans="1:5" ht="15.75" customHeight="1">
      <c r="A103" s="96"/>
      <c r="B103" s="32"/>
      <c r="C103" s="2"/>
      <c r="D103" s="1"/>
      <c r="E103" s="1"/>
    </row>
    <row r="104" spans="1:5" ht="15.75" customHeight="1">
      <c r="A104" s="96"/>
      <c r="B104" s="32"/>
      <c r="C104" s="2"/>
      <c r="D104" s="1"/>
      <c r="E104" s="1"/>
    </row>
    <row r="105" spans="1:5" ht="15.75" customHeight="1">
      <c r="A105" s="96"/>
      <c r="B105" s="32"/>
      <c r="C105" s="2"/>
      <c r="D105" s="1"/>
      <c r="E105" s="1"/>
    </row>
    <row r="106" spans="1:5" ht="15.75" customHeight="1">
      <c r="A106" s="96"/>
      <c r="B106" s="32"/>
      <c r="C106" s="2"/>
      <c r="D106" s="1"/>
      <c r="E106" s="1"/>
    </row>
    <row r="107" spans="1:5" ht="15.75" customHeight="1">
      <c r="A107" s="96"/>
      <c r="B107" s="32"/>
      <c r="C107" s="2"/>
      <c r="D107" s="1"/>
      <c r="E107" s="1"/>
    </row>
    <row r="108" spans="1:5" ht="15.75" customHeight="1">
      <c r="A108" s="96"/>
      <c r="B108" s="32"/>
      <c r="C108" s="2"/>
      <c r="D108" s="1"/>
      <c r="E108" s="1"/>
    </row>
    <row r="109" spans="1:5" ht="15.75" customHeight="1">
      <c r="A109" s="96"/>
      <c r="B109" s="32"/>
      <c r="C109" s="2"/>
      <c r="D109" s="1"/>
      <c r="E109" s="1"/>
    </row>
    <row r="110" spans="1:5" ht="15.75" customHeight="1">
      <c r="A110" s="96"/>
      <c r="B110" s="32"/>
      <c r="C110" s="2"/>
      <c r="D110" s="1"/>
      <c r="E110" s="1"/>
    </row>
    <row r="111" spans="1:5" ht="15.75" customHeight="1">
      <c r="A111" s="96"/>
      <c r="B111" s="32"/>
      <c r="C111" s="2"/>
      <c r="D111" s="1"/>
      <c r="E111" s="1"/>
    </row>
    <row r="112" spans="1:5" ht="15.75" customHeight="1">
      <c r="A112" s="96"/>
      <c r="B112" s="32"/>
      <c r="C112" s="2"/>
      <c r="D112" s="1"/>
      <c r="E112" s="1"/>
    </row>
    <row r="113" spans="1:5" ht="15.75" customHeight="1">
      <c r="A113" s="96"/>
      <c r="B113" s="32"/>
      <c r="C113" s="2"/>
      <c r="D113" s="1"/>
      <c r="E113" s="1"/>
    </row>
    <row r="114" spans="1:5" ht="15.75" customHeight="1">
      <c r="A114" s="96"/>
      <c r="B114" s="32"/>
      <c r="C114" s="2"/>
      <c r="D114" s="1"/>
      <c r="E114" s="1"/>
    </row>
    <row r="115" spans="1:5" ht="15.75" customHeight="1">
      <c r="A115" s="96"/>
      <c r="B115" s="32"/>
      <c r="C115" s="2"/>
      <c r="D115" s="1"/>
      <c r="E115" s="1"/>
    </row>
    <row r="116" spans="1:5" ht="15.75" customHeight="1">
      <c r="A116" s="96"/>
      <c r="B116" s="32"/>
      <c r="C116" s="2"/>
      <c r="D116" s="1"/>
      <c r="E116" s="1"/>
    </row>
    <row r="117" spans="1:5" ht="15.75" customHeight="1">
      <c r="A117" s="96"/>
      <c r="B117" s="32"/>
      <c r="C117" s="2"/>
      <c r="D117" s="1"/>
      <c r="E117" s="1"/>
    </row>
    <row r="118" spans="1:5" ht="15.75" customHeight="1">
      <c r="A118" s="96"/>
      <c r="B118" s="32"/>
      <c r="C118" s="2"/>
      <c r="D118" s="1"/>
      <c r="E118" s="1"/>
    </row>
    <row r="119" spans="1:5" ht="15.75" customHeight="1">
      <c r="A119" s="96"/>
      <c r="B119" s="32"/>
      <c r="C119" s="2"/>
      <c r="D119" s="1"/>
      <c r="E119" s="1"/>
    </row>
    <row r="120" spans="1:5" ht="15.75" customHeight="1">
      <c r="A120" s="96"/>
      <c r="B120" s="32"/>
      <c r="C120" s="2"/>
      <c r="D120" s="1"/>
      <c r="E120" s="1"/>
    </row>
    <row r="121" spans="1:5" ht="15.75" customHeight="1">
      <c r="A121" s="96"/>
      <c r="B121" s="32"/>
      <c r="C121" s="2"/>
      <c r="D121" s="1"/>
      <c r="E121" s="1"/>
    </row>
    <row r="122" spans="1:5" ht="15.75" customHeight="1">
      <c r="A122" s="96"/>
      <c r="B122" s="32"/>
      <c r="C122" s="2"/>
      <c r="D122" s="1"/>
      <c r="E122" s="1"/>
    </row>
    <row r="123" spans="1:5" ht="15.75" customHeight="1">
      <c r="A123" s="96"/>
      <c r="B123" s="32"/>
      <c r="C123" s="2"/>
      <c r="D123" s="1"/>
      <c r="E123" s="1"/>
    </row>
    <row r="124" spans="1:5" ht="15.75" customHeight="1">
      <c r="A124" s="96"/>
      <c r="B124" s="32"/>
      <c r="C124" s="2"/>
      <c r="D124" s="1"/>
      <c r="E124" s="1"/>
    </row>
    <row r="125" spans="1:5" ht="15.75" customHeight="1">
      <c r="A125" s="96"/>
      <c r="B125" s="32"/>
      <c r="C125" s="2"/>
      <c r="D125" s="1"/>
      <c r="E125" s="1"/>
    </row>
    <row r="126" spans="1:5" ht="15.75" customHeight="1">
      <c r="A126" s="96"/>
      <c r="B126" s="32"/>
      <c r="C126" s="2"/>
      <c r="D126" s="1"/>
      <c r="E126" s="1"/>
    </row>
    <row r="127" spans="1:5" ht="15.75" customHeight="1">
      <c r="A127" s="96"/>
      <c r="B127" s="32"/>
      <c r="C127" s="2"/>
      <c r="D127" s="1"/>
      <c r="E127" s="1"/>
    </row>
    <row r="128" spans="1:5" ht="15.75" customHeight="1">
      <c r="A128" s="96"/>
      <c r="B128" s="32"/>
      <c r="C128" s="2"/>
      <c r="D128" s="1"/>
      <c r="E128" s="1"/>
    </row>
    <row r="129" spans="1:5" ht="15.75" customHeight="1">
      <c r="A129" s="96"/>
      <c r="B129" s="32"/>
      <c r="C129" s="2"/>
      <c r="D129" s="1"/>
      <c r="E129" s="1"/>
    </row>
    <row r="130" spans="1:5" ht="15.75" customHeight="1">
      <c r="A130" s="96"/>
      <c r="B130" s="32"/>
      <c r="C130" s="2"/>
      <c r="D130" s="1"/>
      <c r="E130" s="1"/>
    </row>
    <row r="131" spans="1:5" ht="15.75" customHeight="1">
      <c r="A131" s="96"/>
      <c r="B131" s="32"/>
      <c r="C131" s="2"/>
      <c r="D131" s="1"/>
      <c r="E131" s="1"/>
    </row>
    <row r="132" spans="1:5" ht="15.75" customHeight="1">
      <c r="A132" s="96"/>
      <c r="B132" s="32"/>
      <c r="C132" s="2"/>
      <c r="D132" s="1"/>
      <c r="E132" s="1"/>
    </row>
    <row r="133" spans="1:5" ht="15.75" customHeight="1">
      <c r="A133" s="96"/>
      <c r="B133" s="32"/>
      <c r="C133" s="2"/>
      <c r="D133" s="1"/>
      <c r="E133" s="1"/>
    </row>
    <row r="134" spans="1:5" ht="15.75" customHeight="1">
      <c r="A134" s="96"/>
      <c r="B134" s="32"/>
      <c r="C134" s="2"/>
      <c r="D134" s="1"/>
      <c r="E134" s="1"/>
    </row>
    <row r="135" spans="1:5" ht="15.75" customHeight="1">
      <c r="A135" s="96"/>
      <c r="B135" s="32"/>
      <c r="C135" s="2"/>
      <c r="D135" s="1"/>
      <c r="E135" s="1"/>
    </row>
    <row r="136" spans="1:5" ht="15.75" customHeight="1">
      <c r="A136" s="96"/>
      <c r="B136" s="32"/>
      <c r="C136" s="2"/>
      <c r="D136" s="1"/>
      <c r="E136" s="1"/>
    </row>
    <row r="137" spans="1:5" ht="15.75" customHeight="1">
      <c r="A137" s="96"/>
      <c r="B137" s="32"/>
      <c r="C137" s="2"/>
      <c r="D137" s="1"/>
      <c r="E137" s="1"/>
    </row>
    <row r="138" spans="1:5" ht="15.75" customHeight="1">
      <c r="A138" s="96"/>
      <c r="B138" s="32"/>
      <c r="C138" s="2"/>
      <c r="D138" s="1"/>
      <c r="E138" s="1"/>
    </row>
    <row r="139" spans="1:5" ht="15.75" customHeight="1">
      <c r="A139" s="96"/>
      <c r="B139" s="32"/>
      <c r="C139" s="2"/>
      <c r="D139" s="1"/>
      <c r="E139" s="1"/>
    </row>
    <row r="140" spans="1:5" ht="15.75" customHeight="1">
      <c r="A140" s="96"/>
      <c r="B140" s="32"/>
      <c r="C140" s="2"/>
      <c r="D140" s="1"/>
      <c r="E140" s="1"/>
    </row>
    <row r="141" spans="1:5" ht="15.75" customHeight="1">
      <c r="A141" s="96"/>
      <c r="B141" s="32"/>
      <c r="C141" s="2"/>
      <c r="D141" s="1"/>
      <c r="E141" s="1"/>
    </row>
    <row r="142" spans="1:5" ht="15.75" customHeight="1">
      <c r="A142" s="96"/>
      <c r="B142" s="32"/>
      <c r="C142" s="2"/>
      <c r="D142" s="1"/>
      <c r="E142" s="1"/>
    </row>
    <row r="143" spans="1:5" ht="15.75" customHeight="1">
      <c r="A143" s="96"/>
      <c r="B143" s="32"/>
      <c r="C143" s="2"/>
      <c r="D143" s="1"/>
      <c r="E143" s="1"/>
    </row>
    <row r="144" spans="1:5" ht="15.75" customHeight="1">
      <c r="A144" s="96"/>
      <c r="B144" s="32"/>
      <c r="C144" s="2"/>
      <c r="D144" s="1"/>
      <c r="E144" s="1"/>
    </row>
    <row r="145" spans="1:5" ht="15.75" customHeight="1">
      <c r="A145" s="96"/>
      <c r="B145" s="32"/>
      <c r="C145" s="2"/>
      <c r="D145" s="1"/>
      <c r="E145" s="1"/>
    </row>
    <row r="146" spans="1:5" ht="15.75" customHeight="1">
      <c r="A146" s="96"/>
      <c r="B146" s="32"/>
      <c r="C146" s="2"/>
      <c r="D146" s="1"/>
      <c r="E146" s="1"/>
    </row>
    <row r="147" spans="1:5" ht="15.75" customHeight="1">
      <c r="A147" s="96"/>
      <c r="B147" s="32"/>
      <c r="C147" s="2"/>
      <c r="D147" s="1"/>
      <c r="E147" s="1"/>
    </row>
    <row r="148" spans="1:5" ht="15.75" customHeight="1">
      <c r="A148" s="96"/>
      <c r="B148" s="32"/>
      <c r="C148" s="2"/>
      <c r="D148" s="1"/>
      <c r="E148" s="1"/>
    </row>
    <row r="149" spans="1:5" ht="15.75" customHeight="1">
      <c r="A149" s="96"/>
      <c r="B149" s="32"/>
      <c r="C149" s="2"/>
      <c r="D149" s="1"/>
      <c r="E149" s="1"/>
    </row>
    <row r="150" spans="1:5" ht="15.75" customHeight="1">
      <c r="A150" s="96"/>
      <c r="B150" s="32"/>
      <c r="C150" s="2"/>
      <c r="D150" s="1"/>
      <c r="E150" s="1"/>
    </row>
    <row r="151" spans="1:5" ht="15.75" customHeight="1">
      <c r="A151" s="96"/>
      <c r="B151" s="32"/>
      <c r="C151" s="2"/>
      <c r="D151" s="1"/>
      <c r="E151" s="1"/>
    </row>
    <row r="152" spans="1:5" ht="15.75" customHeight="1">
      <c r="A152" s="96"/>
      <c r="B152" s="32"/>
      <c r="C152" s="2"/>
      <c r="D152" s="1"/>
      <c r="E152" s="1"/>
    </row>
    <row r="153" spans="1:5" ht="15.75" customHeight="1">
      <c r="A153" s="96"/>
      <c r="B153" s="32"/>
      <c r="C153" s="2"/>
      <c r="D153" s="1"/>
      <c r="E153" s="1"/>
    </row>
    <row r="154" spans="1:5" ht="15.75" customHeight="1">
      <c r="A154" s="96"/>
      <c r="B154" s="32"/>
      <c r="C154" s="2"/>
      <c r="D154" s="1"/>
      <c r="E154" s="1"/>
    </row>
    <row r="155" spans="1:5" ht="15.75" customHeight="1">
      <c r="A155" s="96"/>
      <c r="B155" s="32"/>
      <c r="C155" s="2"/>
      <c r="D155" s="1"/>
      <c r="E155" s="1"/>
    </row>
    <row r="156" spans="1:5" ht="15.75" customHeight="1">
      <c r="A156" s="96"/>
      <c r="B156" s="32"/>
      <c r="C156" s="2"/>
      <c r="D156" s="1"/>
      <c r="E156" s="1"/>
    </row>
    <row r="157" spans="1:5" ht="15.75" customHeight="1">
      <c r="A157" s="96"/>
      <c r="B157" s="32"/>
      <c r="C157" s="2"/>
      <c r="D157" s="1"/>
      <c r="E157" s="1"/>
    </row>
    <row r="158" spans="1:5" ht="15.75" customHeight="1">
      <c r="A158" s="96"/>
      <c r="B158" s="32"/>
      <c r="C158" s="2"/>
      <c r="D158" s="1"/>
      <c r="E158" s="1"/>
    </row>
    <row r="159" spans="1:5" ht="15.75" customHeight="1">
      <c r="A159" s="96"/>
      <c r="B159" s="32"/>
      <c r="C159" s="2"/>
      <c r="D159" s="1"/>
      <c r="E159" s="1"/>
    </row>
    <row r="160" spans="1:5" ht="15.75" customHeight="1">
      <c r="A160" s="96"/>
      <c r="B160" s="32"/>
      <c r="C160" s="2"/>
      <c r="D160" s="1"/>
      <c r="E160" s="1"/>
    </row>
    <row r="161" spans="1:5" ht="15.75" customHeight="1">
      <c r="A161" s="96"/>
      <c r="B161" s="32"/>
      <c r="C161" s="2"/>
      <c r="D161" s="1"/>
      <c r="E161" s="1"/>
    </row>
    <row r="162" spans="1:5" ht="15.75" customHeight="1">
      <c r="A162" s="96"/>
      <c r="B162" s="32"/>
      <c r="C162" s="2"/>
      <c r="D162" s="1"/>
      <c r="E162" s="1"/>
    </row>
    <row r="163" spans="1:5" ht="15.75" customHeight="1">
      <c r="A163" s="96"/>
      <c r="B163" s="32"/>
      <c r="C163" s="2"/>
      <c r="D163" s="1"/>
      <c r="E163" s="1"/>
    </row>
    <row r="164" spans="1:5" ht="15.75" customHeight="1">
      <c r="A164" s="96"/>
      <c r="B164" s="32"/>
      <c r="C164" s="2"/>
      <c r="D164" s="1"/>
      <c r="E164" s="1"/>
    </row>
    <row r="165" spans="1:5" ht="15.75" customHeight="1">
      <c r="A165" s="96"/>
      <c r="B165" s="32"/>
      <c r="C165" s="2"/>
      <c r="D165" s="1"/>
      <c r="E165" s="1"/>
    </row>
    <row r="166" spans="1:5" ht="15.75" customHeight="1">
      <c r="A166" s="96"/>
      <c r="B166" s="32"/>
      <c r="C166" s="2"/>
      <c r="D166" s="1"/>
      <c r="E166" s="1"/>
    </row>
    <row r="167" spans="1:5" ht="15.75" customHeight="1">
      <c r="A167" s="96"/>
      <c r="B167" s="32"/>
      <c r="C167" s="2"/>
      <c r="D167" s="1"/>
      <c r="E167" s="1"/>
    </row>
    <row r="168" spans="1:5" ht="15.75" customHeight="1">
      <c r="A168" s="96"/>
      <c r="B168" s="32"/>
      <c r="C168" s="2"/>
      <c r="D168" s="1"/>
      <c r="E168" s="1"/>
    </row>
    <row r="169" spans="1:5" ht="15.75" customHeight="1">
      <c r="A169" s="96"/>
      <c r="B169" s="32"/>
      <c r="C169" s="2"/>
      <c r="D169" s="1"/>
      <c r="E169" s="1"/>
    </row>
    <row r="170" spans="1:5" ht="15.75" customHeight="1">
      <c r="A170" s="96"/>
      <c r="B170" s="32"/>
      <c r="C170" s="2"/>
      <c r="D170" s="1"/>
      <c r="E170" s="1"/>
    </row>
    <row r="171" spans="1:5" ht="15.75" customHeight="1">
      <c r="A171" s="96"/>
      <c r="B171" s="32"/>
      <c r="C171" s="2"/>
      <c r="D171" s="1"/>
      <c r="E171" s="1"/>
    </row>
    <row r="172" spans="1:5" ht="15.75" customHeight="1">
      <c r="A172" s="96"/>
      <c r="B172" s="32"/>
      <c r="C172" s="2"/>
      <c r="D172" s="1"/>
      <c r="E172" s="1"/>
    </row>
    <row r="173" spans="1:5" ht="15.75" customHeight="1">
      <c r="A173" s="96"/>
      <c r="B173" s="32"/>
      <c r="C173" s="2"/>
      <c r="D173" s="1"/>
      <c r="E173" s="1"/>
    </row>
    <row r="174" spans="1:5" ht="15.75" customHeight="1">
      <c r="A174" s="96"/>
      <c r="B174" s="32"/>
      <c r="C174" s="2"/>
      <c r="D174" s="1"/>
      <c r="E174" s="1"/>
    </row>
    <row r="175" spans="1:5" ht="15.75" customHeight="1">
      <c r="A175" s="96"/>
      <c r="B175" s="32"/>
      <c r="C175" s="2"/>
      <c r="D175" s="1"/>
      <c r="E175" s="1"/>
    </row>
    <row r="176" spans="1:5" ht="15.75" customHeight="1">
      <c r="A176" s="96"/>
      <c r="B176" s="32"/>
      <c r="C176" s="2"/>
      <c r="D176" s="1"/>
      <c r="E176" s="1"/>
    </row>
    <row r="177" spans="1:5" ht="15.75" customHeight="1">
      <c r="A177" s="96"/>
      <c r="B177" s="32"/>
      <c r="C177" s="2"/>
      <c r="D177" s="1"/>
      <c r="E177" s="1"/>
    </row>
    <row r="178" spans="1:5" ht="15.75" customHeight="1">
      <c r="A178" s="96"/>
      <c r="B178" s="32"/>
      <c r="C178" s="2"/>
      <c r="D178" s="1"/>
      <c r="E178" s="1"/>
    </row>
    <row r="179" spans="1:5" ht="15.75" customHeight="1">
      <c r="A179" s="96"/>
      <c r="B179" s="32"/>
      <c r="C179" s="2"/>
      <c r="D179" s="1"/>
      <c r="E179" s="1"/>
    </row>
    <row r="180" spans="1:5" ht="15.75" customHeight="1">
      <c r="A180" s="96"/>
      <c r="B180" s="32"/>
      <c r="C180" s="2"/>
      <c r="D180" s="1"/>
      <c r="E180" s="1"/>
    </row>
    <row r="181" spans="1:5" ht="15.75" customHeight="1">
      <c r="A181" s="96"/>
      <c r="B181" s="32"/>
      <c r="C181" s="2"/>
      <c r="D181" s="1"/>
      <c r="E181" s="1"/>
    </row>
    <row r="182" spans="1:5" ht="15.75" customHeight="1">
      <c r="A182" s="96"/>
      <c r="B182" s="32"/>
      <c r="C182" s="2"/>
      <c r="D182" s="1"/>
      <c r="E182" s="1"/>
    </row>
    <row r="183" spans="1:5" ht="15.75" customHeight="1">
      <c r="A183" s="96"/>
      <c r="B183" s="32"/>
      <c r="C183" s="2"/>
      <c r="D183" s="1"/>
      <c r="E183" s="1"/>
    </row>
    <row r="184" spans="1:5" ht="15.75" customHeight="1">
      <c r="A184" s="96"/>
      <c r="B184" s="32"/>
      <c r="C184" s="2"/>
      <c r="D184" s="1"/>
      <c r="E184" s="1"/>
    </row>
    <row r="185" spans="1:5" ht="15.75" customHeight="1">
      <c r="A185" s="96"/>
      <c r="B185" s="32"/>
      <c r="C185" s="2"/>
      <c r="D185" s="1"/>
      <c r="E185" s="1"/>
    </row>
    <row r="186" spans="1:5" ht="15.75" customHeight="1">
      <c r="A186" s="96"/>
      <c r="B186" s="32"/>
      <c r="C186" s="2"/>
      <c r="D186" s="1"/>
      <c r="E186" s="1"/>
    </row>
    <row r="187" spans="1:5" ht="15.75" customHeight="1">
      <c r="A187" s="96"/>
      <c r="B187" s="32"/>
      <c r="C187" s="2"/>
      <c r="D187" s="1"/>
      <c r="E187" s="1"/>
    </row>
    <row r="188" spans="1:5" ht="15.75" customHeight="1">
      <c r="A188" s="96"/>
      <c r="B188" s="32"/>
      <c r="C188" s="2"/>
      <c r="D188" s="1"/>
      <c r="E188" s="1"/>
    </row>
    <row r="189" spans="1:5" ht="15.75" customHeight="1">
      <c r="A189" s="96"/>
      <c r="B189" s="32"/>
      <c r="C189" s="2"/>
      <c r="D189" s="1"/>
      <c r="E189" s="1"/>
    </row>
    <row r="190" spans="1:5" ht="15.75" customHeight="1">
      <c r="A190" s="96"/>
      <c r="B190" s="32"/>
      <c r="C190" s="2"/>
      <c r="D190" s="1"/>
      <c r="E190" s="1"/>
    </row>
    <row r="191" spans="1:5" ht="15.75" customHeight="1">
      <c r="A191" s="96"/>
      <c r="B191" s="32"/>
      <c r="C191" s="2"/>
      <c r="D191" s="1"/>
      <c r="E191" s="1"/>
    </row>
    <row r="192" spans="1:5" ht="15.75" customHeight="1">
      <c r="A192" s="96"/>
      <c r="B192" s="32"/>
      <c r="C192" s="2"/>
      <c r="D192" s="1"/>
      <c r="E192" s="1"/>
    </row>
    <row r="193" spans="1:5" ht="15.75" customHeight="1">
      <c r="A193" s="96"/>
      <c r="B193" s="32"/>
      <c r="C193" s="2"/>
      <c r="D193" s="1"/>
      <c r="E193" s="1"/>
    </row>
    <row r="194" spans="1:5" ht="15.75" customHeight="1">
      <c r="A194" s="96"/>
      <c r="B194" s="32"/>
      <c r="C194" s="2"/>
      <c r="D194" s="1"/>
      <c r="E194" s="1"/>
    </row>
    <row r="195" spans="1:5" ht="15.75" customHeight="1">
      <c r="A195" s="96"/>
      <c r="B195" s="32"/>
      <c r="C195" s="2"/>
      <c r="D195" s="1"/>
      <c r="E195" s="1"/>
    </row>
    <row r="196" spans="1:5" ht="15.75" customHeight="1">
      <c r="A196" s="96"/>
      <c r="B196" s="32"/>
      <c r="C196" s="2"/>
      <c r="D196" s="1"/>
      <c r="E196" s="1"/>
    </row>
    <row r="197" spans="1:5" ht="15.75" customHeight="1">
      <c r="A197" s="96"/>
      <c r="B197" s="32"/>
      <c r="C197" s="2"/>
      <c r="D197" s="1"/>
      <c r="E197" s="1"/>
    </row>
    <row r="198" spans="1:5" ht="15.75" customHeight="1">
      <c r="A198" s="96"/>
      <c r="B198" s="32"/>
      <c r="C198" s="2"/>
      <c r="D198" s="1"/>
      <c r="E198" s="1"/>
    </row>
    <row r="199" spans="1:5" ht="15.75" customHeight="1">
      <c r="A199" s="96"/>
      <c r="B199" s="32"/>
      <c r="C199" s="2"/>
      <c r="D199" s="1"/>
      <c r="E199" s="1"/>
    </row>
    <row r="200" spans="1:5" ht="15.75" customHeight="1">
      <c r="A200" s="96"/>
      <c r="B200" s="32"/>
      <c r="C200" s="2"/>
      <c r="D200" s="1"/>
      <c r="E200" s="1"/>
    </row>
    <row r="201" spans="1:5" ht="15.75" customHeight="1">
      <c r="A201" s="96"/>
      <c r="B201" s="32"/>
      <c r="C201" s="2"/>
      <c r="D201" s="1"/>
      <c r="E201" s="1"/>
    </row>
    <row r="202" spans="1:5" ht="15.75" customHeight="1">
      <c r="A202" s="96"/>
      <c r="B202" s="32"/>
      <c r="C202" s="2"/>
      <c r="D202" s="1"/>
      <c r="E202" s="1"/>
    </row>
    <row r="203" spans="1:5" ht="15.75" customHeight="1">
      <c r="A203" s="96"/>
      <c r="B203" s="32"/>
      <c r="C203" s="2"/>
      <c r="D203" s="1"/>
      <c r="E203" s="1"/>
    </row>
    <row r="204" spans="1:5" ht="15.75" customHeight="1">
      <c r="A204" s="96"/>
      <c r="B204" s="32"/>
      <c r="C204" s="2"/>
      <c r="D204" s="1"/>
      <c r="E204" s="1"/>
    </row>
    <row r="205" spans="1:5" ht="15.75" customHeight="1">
      <c r="A205" s="96"/>
      <c r="B205" s="32"/>
      <c r="C205" s="2"/>
      <c r="D205" s="1"/>
      <c r="E205" s="1"/>
    </row>
    <row r="206" spans="1:5" ht="15.75" customHeight="1">
      <c r="A206" s="96"/>
      <c r="B206" s="32"/>
      <c r="C206" s="2"/>
      <c r="D206" s="1"/>
      <c r="E206" s="1"/>
    </row>
    <row r="207" spans="1:5" ht="15.75" customHeight="1">
      <c r="A207" s="96"/>
      <c r="B207" s="32"/>
      <c r="C207" s="2"/>
      <c r="D207" s="1"/>
      <c r="E207" s="1"/>
    </row>
    <row r="208" spans="1:5" ht="15.75" customHeight="1">
      <c r="A208" s="96"/>
      <c r="B208" s="32"/>
      <c r="C208" s="2"/>
      <c r="D208" s="1"/>
      <c r="E208" s="1"/>
    </row>
    <row r="209" spans="1:5" ht="15.75" customHeight="1">
      <c r="A209" s="96"/>
      <c r="B209" s="32"/>
      <c r="C209" s="2"/>
      <c r="D209" s="1"/>
      <c r="E209" s="1"/>
    </row>
    <row r="210" spans="1:5" ht="15.75" customHeight="1">
      <c r="A210" s="96"/>
      <c r="B210" s="32"/>
      <c r="C210" s="2"/>
      <c r="D210" s="1"/>
      <c r="E210" s="1"/>
    </row>
    <row r="211" spans="1:5" ht="15.75" customHeight="1">
      <c r="A211" s="96"/>
      <c r="B211" s="32"/>
      <c r="C211" s="2"/>
      <c r="D211" s="1"/>
      <c r="E211" s="1"/>
    </row>
    <row r="212" spans="1:5" ht="15.75" customHeight="1">
      <c r="A212" s="96"/>
      <c r="B212" s="32"/>
      <c r="C212" s="2"/>
      <c r="D212" s="1"/>
      <c r="E212" s="1"/>
    </row>
    <row r="213" spans="1:5" ht="15.75" customHeight="1">
      <c r="A213" s="96"/>
      <c r="B213" s="32"/>
      <c r="C213" s="2"/>
      <c r="D213" s="1"/>
      <c r="E213" s="1"/>
    </row>
    <row r="214" spans="1:5" ht="15.75" customHeight="1">
      <c r="A214" s="96"/>
      <c r="B214" s="32"/>
      <c r="C214" s="2"/>
      <c r="D214" s="1"/>
      <c r="E214" s="1"/>
    </row>
    <row r="215" spans="1:5" ht="15.75" customHeight="1">
      <c r="A215" s="96"/>
      <c r="B215" s="32"/>
      <c r="C215" s="2"/>
      <c r="D215" s="1"/>
      <c r="E215" s="1"/>
    </row>
    <row r="216" spans="1:5" ht="15.75" customHeight="1">
      <c r="A216" s="96"/>
      <c r="B216" s="32"/>
      <c r="C216" s="2"/>
      <c r="D216" s="1"/>
      <c r="E216" s="1"/>
    </row>
    <row r="217" spans="1:5" ht="15.75" customHeight="1">
      <c r="A217" s="96"/>
      <c r="B217" s="32"/>
      <c r="C217" s="2"/>
      <c r="D217" s="1"/>
      <c r="E217" s="1"/>
    </row>
    <row r="218" spans="1:5" ht="15.75" customHeight="1">
      <c r="A218" s="96"/>
      <c r="B218" s="32"/>
      <c r="C218" s="2"/>
      <c r="D218" s="1"/>
      <c r="E218" s="1"/>
    </row>
    <row r="219" spans="1:5" ht="15.75" customHeight="1">
      <c r="A219" s="96"/>
      <c r="B219" s="32"/>
      <c r="C219" s="2"/>
      <c r="D219" s="1"/>
      <c r="E219" s="1"/>
    </row>
    <row r="220" spans="1:5" ht="15.75" customHeight="1">
      <c r="A220" s="96"/>
      <c r="B220" s="32"/>
      <c r="C220" s="2"/>
      <c r="D220" s="1"/>
      <c r="E220" s="1"/>
    </row>
    <row r="221" spans="1:5" ht="15.75" customHeight="1">
      <c r="A221" s="96"/>
      <c r="B221" s="32"/>
      <c r="C221" s="2"/>
      <c r="D221" s="1"/>
      <c r="E221" s="1"/>
    </row>
    <row r="222" spans="1:5" ht="15.75" customHeight="1">
      <c r="A222" s="96"/>
      <c r="B222" s="32"/>
      <c r="C222" s="2"/>
      <c r="D222" s="1"/>
      <c r="E222" s="1"/>
    </row>
    <row r="223" spans="1:5" ht="15.75" customHeight="1">
      <c r="A223" s="96"/>
      <c r="B223" s="32"/>
      <c r="C223" s="2"/>
      <c r="D223" s="1"/>
      <c r="E223" s="1"/>
    </row>
    <row r="224" spans="1:5" ht="15.75" customHeight="1">
      <c r="A224" s="96"/>
      <c r="B224" s="32"/>
      <c r="C224" s="2"/>
      <c r="D224" s="1"/>
      <c r="E224" s="1"/>
    </row>
    <row r="225" spans="1:5" ht="15.75" customHeight="1">
      <c r="A225" s="96"/>
      <c r="B225" s="32"/>
      <c r="C225" s="2"/>
      <c r="D225" s="1"/>
      <c r="E225" s="1"/>
    </row>
    <row r="226" spans="1:5" ht="15.75" customHeight="1">
      <c r="A226" s="96"/>
      <c r="B226" s="32"/>
      <c r="C226" s="2"/>
      <c r="D226" s="1"/>
      <c r="E226" s="1"/>
    </row>
    <row r="227" spans="1:5" ht="15.75" customHeight="1">
      <c r="A227" s="96"/>
      <c r="B227" s="32"/>
      <c r="C227" s="2"/>
      <c r="D227" s="1"/>
      <c r="E227" s="1"/>
    </row>
    <row r="228" spans="1:5" ht="15.75" customHeight="1">
      <c r="A228" s="96"/>
      <c r="B228" s="32"/>
      <c r="C228" s="2"/>
      <c r="D228" s="1"/>
      <c r="E228" s="1"/>
    </row>
    <row r="229" spans="1:5" ht="15.75" customHeight="1">
      <c r="A229" s="96"/>
      <c r="B229" s="32"/>
      <c r="C229" s="2"/>
      <c r="D229" s="1"/>
      <c r="E229" s="1"/>
    </row>
    <row r="230" spans="1:5" ht="15.75" customHeight="1">
      <c r="A230" s="96"/>
      <c r="B230" s="32"/>
      <c r="C230" s="2"/>
      <c r="D230" s="1"/>
      <c r="E230" s="1"/>
    </row>
    <row r="231" spans="1:5" ht="15.75" customHeight="1">
      <c r="A231" s="96"/>
      <c r="B231" s="32"/>
      <c r="C231" s="2"/>
      <c r="D231" s="1"/>
      <c r="E231" s="1"/>
    </row>
    <row r="232" spans="1:5" ht="15.75" customHeight="1">
      <c r="A232" s="96"/>
      <c r="B232" s="32"/>
      <c r="C232" s="2"/>
      <c r="D232" s="1"/>
      <c r="E232" s="1"/>
    </row>
    <row r="233" spans="1:5" ht="15.75" customHeight="1">
      <c r="A233" s="96"/>
      <c r="B233" s="32"/>
      <c r="C233" s="2"/>
      <c r="D233" s="1"/>
      <c r="E233" s="1"/>
    </row>
    <row r="234" spans="1:5" ht="15.75" customHeight="1">
      <c r="A234" s="96"/>
      <c r="B234" s="32"/>
      <c r="C234" s="2"/>
      <c r="D234" s="1"/>
      <c r="E234" s="1"/>
    </row>
    <row r="235" spans="1:5" ht="15.75" customHeight="1">
      <c r="A235" s="96"/>
      <c r="B235" s="32"/>
      <c r="C235" s="2"/>
      <c r="D235" s="1"/>
      <c r="E235" s="1"/>
    </row>
    <row r="236" spans="1:5" ht="15.75" customHeight="1">
      <c r="A236" s="96"/>
      <c r="B236" s="32"/>
      <c r="C236" s="2"/>
      <c r="D236" s="1"/>
      <c r="E236" s="1"/>
    </row>
    <row r="237" spans="1:5" ht="15.75" customHeight="1">
      <c r="A237" s="96"/>
      <c r="B237" s="32"/>
      <c r="C237" s="2"/>
      <c r="D237" s="1"/>
      <c r="E237" s="1"/>
    </row>
    <row r="238" spans="1:5" ht="15.75" customHeight="1">
      <c r="A238" s="96"/>
      <c r="B238" s="32"/>
      <c r="C238" s="2"/>
      <c r="D238" s="1"/>
      <c r="E238" s="1"/>
    </row>
    <row r="239" spans="1:5" ht="15.75" customHeight="1">
      <c r="A239" s="96"/>
      <c r="B239" s="32"/>
      <c r="C239" s="2"/>
      <c r="D239" s="1"/>
      <c r="E239" s="1"/>
    </row>
    <row r="240" spans="1:5" ht="15.75" customHeight="1">
      <c r="A240" s="96"/>
      <c r="B240" s="32"/>
      <c r="C240" s="2"/>
      <c r="D240" s="1"/>
      <c r="E240" s="1"/>
    </row>
    <row r="241" spans="1:5" ht="15.75" customHeight="1">
      <c r="A241" s="96"/>
      <c r="B241" s="32"/>
      <c r="C241" s="2"/>
      <c r="D241" s="1"/>
      <c r="E241" s="1"/>
    </row>
    <row r="242" spans="1:5" ht="15.75" customHeight="1">
      <c r="A242" s="96"/>
      <c r="B242" s="32"/>
      <c r="C242" s="2"/>
      <c r="D242" s="1"/>
      <c r="E242" s="1"/>
    </row>
    <row r="243" spans="1:5" ht="15.75" customHeight="1">
      <c r="A243" s="96"/>
      <c r="B243" s="32"/>
      <c r="C243" s="2"/>
      <c r="D243" s="1"/>
      <c r="E243" s="1"/>
    </row>
    <row r="244" spans="1:5" ht="15.75" customHeight="1">
      <c r="A244" s="120"/>
    </row>
    <row r="245" spans="1:5" ht="15.75" customHeight="1">
      <c r="A245" s="120"/>
    </row>
    <row r="246" spans="1:5" ht="15.75" customHeight="1">
      <c r="A246" s="120"/>
    </row>
    <row r="247" spans="1:5" ht="15.75" customHeight="1">
      <c r="A247" s="120"/>
    </row>
    <row r="248" spans="1:5" ht="15.75" customHeight="1">
      <c r="A248" s="120"/>
    </row>
    <row r="249" spans="1:5" ht="15.75" customHeight="1">
      <c r="A249" s="120"/>
    </row>
    <row r="250" spans="1:5" ht="15.75" customHeight="1">
      <c r="A250" s="120"/>
    </row>
    <row r="251" spans="1:5" ht="15.75" customHeight="1">
      <c r="A251" s="120"/>
    </row>
    <row r="252" spans="1:5" ht="15.75" customHeight="1">
      <c r="A252" s="120"/>
    </row>
    <row r="253" spans="1:5" ht="15.75" customHeight="1">
      <c r="A253" s="120"/>
    </row>
    <row r="254" spans="1:5" ht="15.75" customHeight="1">
      <c r="A254" s="120"/>
    </row>
    <row r="255" spans="1:5" ht="15.75" customHeight="1">
      <c r="A255" s="120"/>
    </row>
    <row r="256" spans="1:5"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row r="975" spans="1:1" ht="15.75" customHeight="1">
      <c r="A975" s="120"/>
    </row>
    <row r="976" spans="1:1" ht="15.75" customHeight="1">
      <c r="A976" s="120"/>
    </row>
    <row r="977" spans="1:1" ht="15.75" customHeight="1">
      <c r="A977" s="120"/>
    </row>
    <row r="978" spans="1:1" ht="15.75" customHeight="1">
      <c r="A978" s="120"/>
    </row>
    <row r="979" spans="1:1" ht="15.75" customHeight="1">
      <c r="A979" s="120"/>
    </row>
    <row r="980" spans="1:1" ht="15.75" customHeight="1">
      <c r="A980" s="120"/>
    </row>
    <row r="981" spans="1:1" ht="15.75" customHeight="1">
      <c r="A981" s="120"/>
    </row>
    <row r="982" spans="1:1" ht="15.75" customHeight="1">
      <c r="A982" s="120"/>
    </row>
    <row r="983" spans="1:1" ht="15.75" customHeight="1">
      <c r="A983" s="120"/>
    </row>
    <row r="984" spans="1:1" ht="15.75" customHeight="1">
      <c r="A984" s="120"/>
    </row>
    <row r="985" spans="1:1" ht="15.75" customHeight="1">
      <c r="A985" s="120"/>
    </row>
    <row r="986" spans="1:1" ht="15.75" customHeight="1">
      <c r="A986" s="120"/>
    </row>
    <row r="987" spans="1:1" ht="15.75" customHeight="1">
      <c r="A987" s="120"/>
    </row>
    <row r="988" spans="1:1" ht="15.75" customHeight="1">
      <c r="A988" s="120"/>
    </row>
    <row r="989" spans="1:1" ht="15.75" customHeight="1">
      <c r="A989" s="120"/>
    </row>
    <row r="990" spans="1:1" ht="15.75" customHeight="1">
      <c r="A990" s="120"/>
    </row>
    <row r="991" spans="1:1" ht="15.75" customHeight="1">
      <c r="A991" s="120"/>
    </row>
    <row r="992" spans="1:1" ht="15.75" customHeight="1">
      <c r="A992" s="120"/>
    </row>
    <row r="993" spans="1:1" ht="15.75" customHeight="1">
      <c r="A993" s="120"/>
    </row>
    <row r="994" spans="1:1" ht="15.75" customHeight="1">
      <c r="A994" s="120"/>
    </row>
    <row r="995" spans="1:1" ht="15.75" customHeight="1">
      <c r="A995" s="120"/>
    </row>
    <row r="996" spans="1:1" ht="15.75" customHeight="1">
      <c r="A996" s="120"/>
    </row>
    <row r="997" spans="1:1" ht="15.75" customHeight="1">
      <c r="A997" s="120"/>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98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5" ht="17">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5" ht="17">
      <c r="A2" s="111" t="s">
        <v>103</v>
      </c>
      <c r="B2" s="112" t="str">
        <f>VLOOKUP(A2,ProcessDefinitionsTab,2,FALSE)</f>
        <v>Identity Resolution</v>
      </c>
      <c r="C2" s="142"/>
      <c r="D2" s="142"/>
      <c r="E2" s="142"/>
    </row>
    <row r="3" spans="1:25" ht="51">
      <c r="A3" s="20"/>
      <c r="B3" s="8" t="str">
        <f>VLOOKUP(A2,ProcessDefinitionsTab,3,FALSE)</f>
        <v>Identity Resolution is the process of establishing the uniqueness of a Subject within a population through the use of identity information.</v>
      </c>
      <c r="C3" s="61"/>
      <c r="D3" s="61"/>
      <c r="E3" s="61"/>
    </row>
    <row r="4" spans="1:25" ht="16">
      <c r="A4" s="20"/>
      <c r="B4" s="8"/>
      <c r="C4" s="61"/>
      <c r="D4" s="61"/>
      <c r="E4" s="61"/>
    </row>
    <row r="5" spans="1:25" ht="17">
      <c r="A5" s="111" t="s">
        <v>111</v>
      </c>
      <c r="B5" s="112" t="str">
        <f>VLOOKUP(A5,ProcessDefinitionsTab,2,FALSE)</f>
        <v>Identity Establishment</v>
      </c>
      <c r="C5" s="142"/>
      <c r="D5" s="142"/>
      <c r="E5" s="142"/>
    </row>
    <row r="6" spans="1:25" ht="34">
      <c r="A6" s="25"/>
      <c r="B6" s="8" t="str">
        <f>VLOOKUP(A5,ProcessDefinitionsTab,3,FALSE)</f>
        <v>Identity Establishment is the process of creating a record of identity of a Subject within a population.</v>
      </c>
      <c r="C6" s="61"/>
      <c r="D6" s="61"/>
      <c r="E6" s="61"/>
    </row>
    <row r="7" spans="1:25" ht="16">
      <c r="A7" s="25"/>
      <c r="B7" s="8"/>
      <c r="C7" s="61"/>
      <c r="D7" s="61"/>
      <c r="E7" s="61"/>
    </row>
    <row r="8" spans="1:25" ht="17">
      <c r="A8" s="111" t="s">
        <v>95</v>
      </c>
      <c r="B8" s="112" t="str">
        <f>VLOOKUP(A8,ProcessDefinitionsTab,2,FALSE)</f>
        <v>Identity Information Validation</v>
      </c>
      <c r="C8" s="142"/>
      <c r="D8" s="142"/>
      <c r="E8" s="142"/>
    </row>
    <row r="9" spans="1:25" ht="51">
      <c r="A9" s="20"/>
      <c r="B9" s="8" t="str">
        <f>VLOOKUP(A8,ProcessDefinitionsTab,3,FALSE)</f>
        <v xml:space="preserve">Identity Information Validation is the process of confirming the accuracy of identity information about a Subject as established by the Issuer. </v>
      </c>
      <c r="C9" s="61"/>
      <c r="D9" s="61"/>
      <c r="E9" s="61"/>
    </row>
    <row r="10" spans="1:25" ht="16">
      <c r="A10" s="20"/>
      <c r="B10" s="8"/>
      <c r="C10" s="61"/>
      <c r="D10" s="61"/>
      <c r="E10" s="61"/>
    </row>
    <row r="11" spans="1:25" ht="17">
      <c r="A11" s="117" t="s">
        <v>118</v>
      </c>
      <c r="B11" s="112" t="str">
        <f>VLOOKUP(A11,ProcessDefinitionsTab,2,FALSE)</f>
        <v>Identity Verification</v>
      </c>
      <c r="C11" s="142"/>
      <c r="D11" s="142"/>
      <c r="E11" s="142"/>
    </row>
    <row r="12" spans="1:25" ht="34">
      <c r="A12" s="20"/>
      <c r="B12" s="8" t="str">
        <f>VLOOKUP(A11,ProcessDefinitionsTab,3,FALSE)</f>
        <v>Identity Verification is the process of confirming that the identity information is under the control of the Subject.</v>
      </c>
      <c r="C12" s="61"/>
      <c r="D12" s="61"/>
      <c r="E12" s="61"/>
    </row>
    <row r="13" spans="1:25" ht="16">
      <c r="A13" s="20"/>
      <c r="B13" s="8"/>
      <c r="C13" s="61"/>
      <c r="D13" s="61"/>
      <c r="E13" s="61"/>
    </row>
    <row r="14" spans="1:25" ht="17">
      <c r="A14" s="111" t="s">
        <v>134</v>
      </c>
      <c r="B14" s="112" t="str">
        <f>VLOOKUP(A14,ProcessDefinitionsTab,2,FALSE)</f>
        <v>Identity Maintenance</v>
      </c>
      <c r="C14" s="142"/>
      <c r="D14" s="142"/>
      <c r="E14" s="142"/>
    </row>
    <row r="15" spans="1:25" ht="34">
      <c r="A15" s="20"/>
      <c r="B15" s="8" t="str">
        <f>VLOOKUP(A14,ProcessDefinitionsTab,3,FALSE)</f>
        <v>Identity Maintenance is the process of ensuring that a Subject’s identity information is accurate, complete, and up-to-date.</v>
      </c>
      <c r="C15" s="61"/>
      <c r="D15" s="61"/>
      <c r="E15" s="61"/>
    </row>
    <row r="16" spans="1:25" ht="16">
      <c r="A16" s="20"/>
      <c r="B16" s="8"/>
      <c r="C16" s="61"/>
      <c r="D16" s="61"/>
      <c r="E16" s="61"/>
    </row>
    <row r="17" spans="1:5" ht="17">
      <c r="A17" s="111" t="s">
        <v>126</v>
      </c>
      <c r="B17" s="112" t="str">
        <f>VLOOKUP(A17,ProcessDefinitionsTab,2,FALSE)</f>
        <v>Identity Continuity</v>
      </c>
      <c r="C17" s="142"/>
      <c r="D17" s="142"/>
      <c r="E17" s="142"/>
    </row>
    <row r="18" spans="1:5" ht="81" customHeight="1">
      <c r="A18" s="20"/>
      <c r="B18" s="8"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61"/>
      <c r="D18" s="61"/>
      <c r="E18" s="61"/>
    </row>
    <row r="19" spans="1:5" ht="16">
      <c r="A19" s="20"/>
      <c r="B19" s="8"/>
      <c r="C19" s="61"/>
      <c r="D19" s="61"/>
      <c r="E19" s="61"/>
    </row>
    <row r="20" spans="1:5" ht="17">
      <c r="A20" s="111" t="s">
        <v>141</v>
      </c>
      <c r="B20" s="112" t="str">
        <f>VLOOKUP(A20,ProcessDefinitionsTab,2,FALSE)</f>
        <v>Identity Linking</v>
      </c>
      <c r="C20" s="142"/>
      <c r="D20" s="142"/>
      <c r="E20" s="142"/>
    </row>
    <row r="21" spans="1:5" ht="34">
      <c r="A21" s="20"/>
      <c r="B21" s="8" t="str">
        <f>VLOOKUP(A20,ProcessDefinitionsTab,3,FALSE)</f>
        <v>Identity Linking is the process of mapping one or more assigned identifiers to a Subject.</v>
      </c>
      <c r="C21" s="61"/>
      <c r="D21" s="61"/>
      <c r="E21" s="61"/>
    </row>
    <row r="22" spans="1:5" ht="16">
      <c r="A22" s="20"/>
      <c r="B22" s="8"/>
      <c r="C22" s="61"/>
      <c r="D22" s="61"/>
      <c r="E22" s="61"/>
    </row>
    <row r="23" spans="1:5" ht="17">
      <c r="A23" s="111" t="s">
        <v>214</v>
      </c>
      <c r="B23" s="112" t="str">
        <f>VLOOKUP(A23,ProcessDefinitionsTab,2,FALSE)</f>
        <v>Credential Issuance</v>
      </c>
      <c r="C23" s="142"/>
      <c r="D23" s="142"/>
      <c r="E23" s="142"/>
    </row>
    <row r="24" spans="1:5" ht="34">
      <c r="A24" s="20"/>
      <c r="B24" s="8" t="str">
        <f>VLOOKUP(A23,ProcessDefinitionsTab,3,FALSE)</f>
        <v>Credential Issuance is the process of creating a Credential from a set of Claims and assigning the Credential to a Holder.</v>
      </c>
      <c r="C24" s="61"/>
      <c r="D24" s="61"/>
      <c r="E24" s="61"/>
    </row>
    <row r="25" spans="1:5" ht="16">
      <c r="A25" s="20"/>
      <c r="B25" s="21"/>
      <c r="C25" s="61"/>
      <c r="D25" s="61"/>
      <c r="E25" s="61"/>
    </row>
    <row r="26" spans="1:5" ht="17">
      <c r="A26" s="111" t="s">
        <v>221</v>
      </c>
      <c r="B26" s="112" t="str">
        <f>VLOOKUP(A26,ProcessDefinitionsTab,2,FALSE)</f>
        <v>Credential Authenticator Binding</v>
      </c>
      <c r="C26" s="142"/>
      <c r="D26" s="142"/>
      <c r="E26" s="142"/>
    </row>
    <row r="27" spans="1:5" ht="153">
      <c r="A27" s="20"/>
      <c r="B27" s="8"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61"/>
      <c r="D27" s="61"/>
      <c r="E27" s="61"/>
    </row>
    <row r="28" spans="1:5" ht="16">
      <c r="A28" s="20"/>
      <c r="B28" s="21"/>
      <c r="C28" s="61"/>
      <c r="D28" s="61"/>
      <c r="E28" s="61"/>
    </row>
    <row r="29" spans="1:5" ht="17">
      <c r="A29" s="111" t="s">
        <v>241</v>
      </c>
      <c r="B29" s="112" t="str">
        <f>VLOOKUP(A29,ProcessDefinitionsTab,2,FALSE)</f>
        <v>Credential Maintenance</v>
      </c>
      <c r="C29" s="142"/>
      <c r="D29" s="142"/>
      <c r="E29" s="142"/>
    </row>
    <row r="30" spans="1:5" ht="51">
      <c r="A30" s="20"/>
      <c r="B30" s="8" t="str">
        <f>VLOOKUP(A29,ProcessDefinitionsTab,3,FALSE)</f>
        <v>Credential Maintenance is the process of updating the Credential attributes (e.g., expiry date, status of the Credential) of an issued Credential.</v>
      </c>
      <c r="C30" s="61"/>
      <c r="D30" s="61"/>
      <c r="E30" s="61"/>
    </row>
    <row r="31" spans="1:5" ht="16">
      <c r="A31" s="20"/>
      <c r="B31" s="8"/>
      <c r="C31" s="61"/>
      <c r="D31" s="61"/>
      <c r="E31" s="61"/>
    </row>
    <row r="32" spans="1:5" ht="17">
      <c r="A32" s="111" t="s">
        <v>247</v>
      </c>
      <c r="B32" s="112" t="str">
        <f>VLOOKUP(A32,ProcessDefinitionsTab,2,FALSE)</f>
        <v>Credential Suspension</v>
      </c>
      <c r="C32" s="142"/>
      <c r="D32" s="142"/>
      <c r="E32" s="142"/>
    </row>
    <row r="33" spans="1:5" ht="51">
      <c r="A33" s="20"/>
      <c r="B33" s="8" t="str">
        <f>VLOOKUP(A32,ProcessDefinitionsTab,3,FALSE)</f>
        <v xml:space="preserve">Credential Suspension is the process of transforming an issued Credential into a suspended Credential by flagging the issued Credential as temporarily unusable. </v>
      </c>
      <c r="C33" s="61"/>
      <c r="D33" s="61"/>
      <c r="E33" s="61"/>
    </row>
    <row r="34" spans="1:5" ht="16">
      <c r="A34" s="20"/>
      <c r="B34" s="8"/>
      <c r="C34" s="61"/>
      <c r="D34" s="61"/>
      <c r="E34" s="61"/>
    </row>
    <row r="35" spans="1:5" ht="17">
      <c r="A35" s="111" t="s">
        <v>254</v>
      </c>
      <c r="B35" s="112" t="str">
        <f>VLOOKUP(A35,ProcessDefinitionsTab,2,FALSE)</f>
        <v>Credential Recovery</v>
      </c>
      <c r="C35" s="142"/>
      <c r="D35" s="142"/>
      <c r="E35" s="142"/>
    </row>
    <row r="36" spans="1:5" ht="34">
      <c r="A36" s="20"/>
      <c r="B36" s="8" t="str">
        <f>VLOOKUP(A35,ProcessDefinitionsTab,3,FALSE)</f>
        <v>Credential Recovery is the process of transforming a suspended Credential back to a usable state (i.e., an issued Credential).</v>
      </c>
      <c r="C36" s="61"/>
      <c r="D36" s="61"/>
      <c r="E36" s="61"/>
    </row>
    <row r="37" spans="1:5" ht="16">
      <c r="A37" s="20"/>
      <c r="B37" s="8"/>
      <c r="C37" s="61"/>
      <c r="D37" s="61"/>
      <c r="E37" s="61"/>
    </row>
    <row r="38" spans="1:5" ht="17">
      <c r="A38" s="111" t="s">
        <v>261</v>
      </c>
      <c r="B38" s="112" t="str">
        <f>VLOOKUP(A38,ProcessDefinitionsTab,2,FALSE)</f>
        <v>Credential Revocation</v>
      </c>
      <c r="C38" s="142"/>
      <c r="D38" s="142"/>
      <c r="E38" s="142"/>
    </row>
    <row r="39" spans="1:5" ht="34">
      <c r="A39" s="20"/>
      <c r="B39" s="8" t="str">
        <f>VLOOKUP(A38,ProcessDefinitionsTab,3,FALSE)</f>
        <v>Credential Revocation is the process of ensuring that an issued Credential is permanently flagged as unusable.</v>
      </c>
      <c r="C39" s="61"/>
      <c r="D39" s="61"/>
      <c r="E39" s="61"/>
    </row>
    <row r="40" spans="1:5" ht="16">
      <c r="A40" s="20"/>
      <c r="B40" s="8"/>
      <c r="C40" s="61"/>
      <c r="D40" s="61"/>
      <c r="E40" s="61"/>
    </row>
    <row r="41" spans="1:5" ht="17">
      <c r="A41" s="111" t="s">
        <v>270</v>
      </c>
      <c r="B41" s="112" t="str">
        <f>VLOOKUP(A41,ProcessDefinitionsTab,2,FALSE)</f>
        <v>Consent Notice Formulation</v>
      </c>
      <c r="C41" s="142"/>
      <c r="D41" s="142"/>
      <c r="E41" s="142"/>
    </row>
    <row r="42" spans="1:5" ht="238">
      <c r="A42" s="20"/>
      <c r="B42" s="8"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61"/>
      <c r="D42" s="61"/>
      <c r="E42" s="61"/>
    </row>
    <row r="43" spans="1:5" ht="16">
      <c r="A43" s="20"/>
      <c r="B43" s="8"/>
      <c r="C43" s="61"/>
      <c r="D43" s="61"/>
      <c r="E43" s="61"/>
    </row>
    <row r="44" spans="1:5" ht="17">
      <c r="A44" s="111" t="s">
        <v>277</v>
      </c>
      <c r="B44" s="112" t="str">
        <f>VLOOKUP(A44,ProcessDefinitionsTab,2,FALSE)</f>
        <v>Consent Notice Presentation</v>
      </c>
      <c r="C44" s="142"/>
      <c r="D44" s="142"/>
      <c r="E44" s="142"/>
    </row>
    <row r="45" spans="1:5" ht="34">
      <c r="A45" s="20"/>
      <c r="B45" s="8" t="str">
        <f>VLOOKUP(A44,ProcessDefinitionsTab,3,FALSE)</f>
        <v>Consent Notice Presentation is the process of presenting a consent notice statement to a person.</v>
      </c>
      <c r="C45" s="61"/>
      <c r="D45" s="61"/>
      <c r="E45" s="61"/>
    </row>
    <row r="46" spans="1:5" ht="16">
      <c r="A46" s="20"/>
      <c r="B46" s="8"/>
      <c r="C46" s="61"/>
      <c r="D46" s="61"/>
      <c r="E46" s="61"/>
    </row>
    <row r="47" spans="1:5" ht="17">
      <c r="A47" s="111" t="s">
        <v>283</v>
      </c>
      <c r="B47" s="112" t="str">
        <f>VLOOKUP(A47,ProcessDefinitionsTab,2,FALSE)</f>
        <v>Consent Request</v>
      </c>
      <c r="C47" s="142"/>
      <c r="D47" s="142"/>
      <c r="E47" s="142"/>
    </row>
    <row r="48" spans="1:5" ht="68">
      <c r="A48" s="20"/>
      <c r="B48" s="8"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61"/>
      <c r="D48" s="61"/>
      <c r="E48" s="61"/>
    </row>
    <row r="49" spans="1:5" ht="16">
      <c r="A49" s="20"/>
      <c r="B49" s="8"/>
      <c r="C49" s="61"/>
      <c r="D49" s="61"/>
      <c r="E49" s="61"/>
    </row>
    <row r="50" spans="1:5" ht="17">
      <c r="A50" s="111" t="s">
        <v>306</v>
      </c>
      <c r="B50" s="112" t="str">
        <f>VLOOKUP(A50,ProcessDefinitionsTab,2,FALSE)</f>
        <v>Consent Expiration</v>
      </c>
      <c r="C50" s="142"/>
      <c r="D50" s="142"/>
      <c r="E50" s="142"/>
    </row>
    <row r="51" spans="1:5" ht="51">
      <c r="A51" s="20"/>
      <c r="B51" s="8" t="str">
        <f>VLOOKUP(A50,ProcessDefinitionsTab,3,FALSE)</f>
        <v>Consent Expiration is the process of suspending the validity of a “yes” consent decision as a result of exceeding an expiration date limit.</v>
      </c>
      <c r="C51" s="61"/>
      <c r="D51" s="61"/>
      <c r="E51" s="61"/>
    </row>
    <row r="52" spans="1:5" ht="16">
      <c r="A52" s="20"/>
      <c r="B52" s="8"/>
      <c r="C52" s="61"/>
      <c r="D52" s="61"/>
      <c r="E52" s="61"/>
    </row>
    <row r="53" spans="1:5" ht="15.75" customHeight="1">
      <c r="A53" s="143"/>
      <c r="B53" s="32"/>
    </row>
    <row r="54" spans="1:5" ht="15.75" customHeight="1">
      <c r="A54" s="143"/>
      <c r="B54" s="32"/>
    </row>
    <row r="55" spans="1:5" ht="15.75" customHeight="1">
      <c r="A55" s="143"/>
      <c r="B55" s="32"/>
    </row>
    <row r="56" spans="1:5" ht="15.75" customHeight="1">
      <c r="A56" s="143"/>
      <c r="B56" s="32"/>
    </row>
    <row r="57" spans="1:5" ht="15.75" customHeight="1">
      <c r="A57" s="143"/>
      <c r="B57" s="32"/>
    </row>
    <row r="58" spans="1:5" ht="15.75" customHeight="1">
      <c r="A58" s="143"/>
      <c r="B58" s="32"/>
    </row>
    <row r="59" spans="1:5" ht="15.75" customHeight="1">
      <c r="A59" s="143"/>
      <c r="B59" s="32"/>
    </row>
    <row r="60" spans="1:5" ht="15.75" customHeight="1">
      <c r="A60" s="143"/>
      <c r="B60" s="32"/>
    </row>
    <row r="61" spans="1:5" ht="15.75" customHeight="1">
      <c r="A61" s="143"/>
      <c r="B61" s="32"/>
    </row>
    <row r="62" spans="1:5" ht="15.75" customHeight="1">
      <c r="A62" s="143"/>
      <c r="B62" s="32"/>
    </row>
    <row r="63" spans="1:5" ht="15.75" customHeight="1">
      <c r="A63" s="143"/>
      <c r="B63" s="32"/>
    </row>
    <row r="64" spans="1:5" ht="15.75" customHeight="1">
      <c r="A64" s="143"/>
      <c r="B64" s="32"/>
    </row>
    <row r="65" spans="1:2" ht="15.75" customHeight="1">
      <c r="A65" s="143"/>
      <c r="B65" s="32"/>
    </row>
    <row r="66" spans="1:2" ht="15.75" customHeight="1">
      <c r="A66" s="143"/>
      <c r="B66" s="32"/>
    </row>
    <row r="67" spans="1:2" ht="15.75" customHeight="1">
      <c r="A67" s="143"/>
      <c r="B67" s="32"/>
    </row>
    <row r="68" spans="1:2" ht="15.75" customHeight="1">
      <c r="A68" s="143"/>
      <c r="B68" s="32"/>
    </row>
    <row r="69" spans="1:2" ht="15.75" customHeight="1">
      <c r="A69" s="143"/>
      <c r="B69" s="32"/>
    </row>
    <row r="70" spans="1:2" ht="15.75" customHeight="1">
      <c r="A70" s="143"/>
      <c r="B70" s="32"/>
    </row>
    <row r="71" spans="1:2" ht="15.75" customHeight="1">
      <c r="A71" s="143"/>
      <c r="B71" s="32"/>
    </row>
    <row r="72" spans="1:2" ht="15.75" customHeight="1">
      <c r="A72" s="143"/>
      <c r="B72" s="32"/>
    </row>
    <row r="73" spans="1:2" ht="15.75" customHeight="1">
      <c r="A73" s="143"/>
      <c r="B73" s="32"/>
    </row>
    <row r="74" spans="1:2" ht="15.75" customHeight="1">
      <c r="A74" s="143"/>
      <c r="B74" s="32"/>
    </row>
    <row r="75" spans="1:2" ht="15.75" customHeight="1">
      <c r="A75" s="143"/>
      <c r="B75" s="32"/>
    </row>
    <row r="76" spans="1:2" ht="15.75" customHeight="1">
      <c r="A76" s="143"/>
      <c r="B76" s="32"/>
    </row>
    <row r="77" spans="1:2" ht="15.75" customHeight="1">
      <c r="A77" s="143"/>
      <c r="B77" s="32"/>
    </row>
    <row r="78" spans="1:2" ht="15.75" customHeight="1">
      <c r="A78" s="143"/>
      <c r="B78" s="32"/>
    </row>
    <row r="79" spans="1:2" ht="15.75" customHeight="1">
      <c r="A79" s="143"/>
      <c r="B79" s="32"/>
    </row>
    <row r="80" spans="1:2" ht="15.75" customHeight="1">
      <c r="A80" s="143"/>
      <c r="B80" s="32"/>
    </row>
    <row r="81" spans="1:2" ht="15.75" customHeight="1">
      <c r="A81" s="143"/>
      <c r="B81" s="32"/>
    </row>
    <row r="82" spans="1:2" ht="15.75" customHeight="1">
      <c r="A82" s="143"/>
      <c r="B82" s="32"/>
    </row>
    <row r="83" spans="1:2" ht="15.75" customHeight="1">
      <c r="A83" s="143"/>
      <c r="B83" s="32"/>
    </row>
    <row r="84" spans="1:2" ht="15.75" customHeight="1">
      <c r="A84" s="143"/>
      <c r="B84" s="32"/>
    </row>
    <row r="85" spans="1:2" ht="15.75" customHeight="1">
      <c r="A85" s="143"/>
      <c r="B85" s="32"/>
    </row>
    <row r="86" spans="1:2" ht="15.75" customHeight="1">
      <c r="A86" s="143"/>
      <c r="B86" s="32"/>
    </row>
    <row r="87" spans="1:2" ht="15.75" customHeight="1">
      <c r="A87" s="143"/>
      <c r="B87" s="32"/>
    </row>
    <row r="88" spans="1:2" ht="15.75" customHeight="1">
      <c r="A88" s="143"/>
      <c r="B88" s="32"/>
    </row>
    <row r="89" spans="1:2" ht="15.75" customHeight="1">
      <c r="A89" s="143"/>
      <c r="B89" s="32"/>
    </row>
    <row r="90" spans="1:2" ht="15.75" customHeight="1">
      <c r="A90" s="143"/>
      <c r="B90" s="32"/>
    </row>
    <row r="91" spans="1:2" ht="15.75" customHeight="1">
      <c r="A91" s="143"/>
      <c r="B91" s="32"/>
    </row>
    <row r="92" spans="1:2" ht="15.75" customHeight="1">
      <c r="A92" s="143"/>
      <c r="B92" s="32"/>
    </row>
    <row r="93" spans="1:2" ht="15.75" customHeight="1">
      <c r="A93" s="143"/>
      <c r="B93" s="32"/>
    </row>
    <row r="94" spans="1:2" ht="15.75" customHeight="1">
      <c r="A94" s="143"/>
      <c r="B94" s="32"/>
    </row>
    <row r="95" spans="1:2" ht="15.75" customHeight="1">
      <c r="A95" s="143"/>
      <c r="B95" s="32"/>
    </row>
    <row r="96" spans="1:2" ht="15.75" customHeight="1">
      <c r="A96" s="143"/>
      <c r="B96" s="32"/>
    </row>
    <row r="97" spans="1:2" ht="15.75" customHeight="1">
      <c r="A97" s="143"/>
      <c r="B97" s="32"/>
    </row>
    <row r="98" spans="1:2" ht="15.75" customHeight="1">
      <c r="A98" s="143"/>
      <c r="B98" s="32"/>
    </row>
    <row r="99" spans="1:2" ht="15.75" customHeight="1">
      <c r="A99" s="143"/>
      <c r="B99" s="32"/>
    </row>
    <row r="100" spans="1:2" ht="15.75" customHeight="1">
      <c r="A100" s="143"/>
      <c r="B100" s="32"/>
    </row>
    <row r="101" spans="1:2" ht="15.75" customHeight="1">
      <c r="A101" s="143"/>
      <c r="B101" s="32"/>
    </row>
    <row r="102" spans="1:2" ht="15.75" customHeight="1">
      <c r="A102" s="143"/>
      <c r="B102" s="32"/>
    </row>
    <row r="103" spans="1:2" ht="15.75" customHeight="1">
      <c r="A103" s="143"/>
      <c r="B103" s="32"/>
    </row>
    <row r="104" spans="1:2" ht="15.75" customHeight="1">
      <c r="A104" s="143"/>
      <c r="B104" s="32"/>
    </row>
    <row r="105" spans="1:2" ht="15.75" customHeight="1">
      <c r="A105" s="143"/>
      <c r="B105" s="32"/>
    </row>
    <row r="106" spans="1:2" ht="15.75" customHeight="1">
      <c r="A106" s="143"/>
      <c r="B106" s="32"/>
    </row>
    <row r="107" spans="1:2" ht="15.75" customHeight="1">
      <c r="A107" s="143"/>
      <c r="B107" s="32"/>
    </row>
    <row r="108" spans="1:2" ht="15.75" customHeight="1">
      <c r="A108" s="143"/>
      <c r="B108" s="32"/>
    </row>
    <row r="109" spans="1:2" ht="15.75" customHeight="1">
      <c r="A109" s="143"/>
      <c r="B109" s="32"/>
    </row>
    <row r="110" spans="1:2" ht="15.75" customHeight="1">
      <c r="A110" s="143"/>
      <c r="B110" s="32"/>
    </row>
    <row r="111" spans="1:2" ht="15.75" customHeight="1">
      <c r="A111" s="143"/>
      <c r="B111" s="32"/>
    </row>
    <row r="112" spans="1:2" ht="15.75" customHeight="1">
      <c r="A112" s="143"/>
      <c r="B112" s="32"/>
    </row>
    <row r="113" spans="1:2" ht="15.75" customHeight="1">
      <c r="A113" s="143"/>
      <c r="B113" s="32"/>
    </row>
    <row r="114" spans="1:2" ht="15.75" customHeight="1">
      <c r="A114" s="143"/>
      <c r="B114" s="32"/>
    </row>
    <row r="115" spans="1:2" ht="15.75" customHeight="1">
      <c r="A115" s="143"/>
      <c r="B115" s="32"/>
    </row>
    <row r="116" spans="1:2" ht="15.75" customHeight="1">
      <c r="A116" s="143"/>
      <c r="B116" s="32"/>
    </row>
    <row r="117" spans="1:2" ht="15.75" customHeight="1">
      <c r="A117" s="143"/>
      <c r="B117" s="32"/>
    </row>
    <row r="118" spans="1:2" ht="15.75" customHeight="1">
      <c r="A118" s="143"/>
      <c r="B118" s="32"/>
    </row>
    <row r="119" spans="1:2" ht="15.75" customHeight="1">
      <c r="A119" s="143"/>
      <c r="B119" s="32"/>
    </row>
    <row r="120" spans="1:2" ht="15.75" customHeight="1">
      <c r="A120" s="143"/>
      <c r="B120" s="32"/>
    </row>
    <row r="121" spans="1:2" ht="15.75" customHeight="1">
      <c r="A121" s="143"/>
      <c r="B121" s="32"/>
    </row>
    <row r="122" spans="1:2" ht="15.75" customHeight="1">
      <c r="A122" s="143"/>
      <c r="B122" s="32"/>
    </row>
    <row r="123" spans="1:2" ht="15.75" customHeight="1">
      <c r="A123" s="143"/>
      <c r="B123" s="32"/>
    </row>
    <row r="124" spans="1:2" ht="15.75" customHeight="1">
      <c r="A124" s="143"/>
      <c r="B124" s="32"/>
    </row>
    <row r="125" spans="1:2" ht="15.75" customHeight="1">
      <c r="A125" s="143"/>
      <c r="B125" s="32"/>
    </row>
    <row r="126" spans="1:2" ht="15.75" customHeight="1">
      <c r="A126" s="143"/>
      <c r="B126" s="32"/>
    </row>
    <row r="127" spans="1:2" ht="15.75" customHeight="1">
      <c r="A127" s="143"/>
      <c r="B127" s="32"/>
    </row>
    <row r="128" spans="1:2" ht="15.75" customHeight="1">
      <c r="A128" s="143"/>
      <c r="B128" s="32"/>
    </row>
    <row r="129" spans="1:2" ht="15.75" customHeight="1">
      <c r="A129" s="143"/>
      <c r="B129" s="32"/>
    </row>
    <row r="130" spans="1:2" ht="15.75" customHeight="1">
      <c r="A130" s="143"/>
      <c r="B130" s="32"/>
    </row>
    <row r="131" spans="1:2" ht="15.75" customHeight="1">
      <c r="A131" s="143"/>
      <c r="B131" s="32"/>
    </row>
    <row r="132" spans="1:2" ht="15.75" customHeight="1">
      <c r="A132" s="143"/>
      <c r="B132" s="32"/>
    </row>
    <row r="133" spans="1:2" ht="15.75" customHeight="1">
      <c r="A133" s="143"/>
      <c r="B133" s="32"/>
    </row>
    <row r="134" spans="1:2" ht="15.75" customHeight="1">
      <c r="A134" s="143"/>
      <c r="B134" s="32"/>
    </row>
    <row r="135" spans="1:2" ht="15.75" customHeight="1">
      <c r="A135" s="143"/>
      <c r="B135" s="32"/>
    </row>
    <row r="136" spans="1:2" ht="15.75" customHeight="1">
      <c r="A136" s="143"/>
      <c r="B136" s="32"/>
    </row>
    <row r="137" spans="1:2" ht="15.75" customHeight="1">
      <c r="A137" s="143"/>
      <c r="B137" s="32"/>
    </row>
    <row r="138" spans="1:2" ht="15.75" customHeight="1">
      <c r="A138" s="143"/>
      <c r="B138" s="32"/>
    </row>
    <row r="139" spans="1:2" ht="15.75" customHeight="1">
      <c r="A139" s="143"/>
      <c r="B139" s="32"/>
    </row>
    <row r="140" spans="1:2" ht="15.75" customHeight="1">
      <c r="A140" s="143"/>
      <c r="B140" s="32"/>
    </row>
    <row r="141" spans="1:2" ht="15.75" customHeight="1">
      <c r="A141" s="143"/>
      <c r="B141" s="32"/>
    </row>
    <row r="142" spans="1:2" ht="15.75" customHeight="1">
      <c r="A142" s="143"/>
      <c r="B142" s="32"/>
    </row>
    <row r="143" spans="1:2" ht="15.75" customHeight="1">
      <c r="A143" s="143"/>
      <c r="B143" s="32"/>
    </row>
    <row r="144" spans="1:2" ht="15.75" customHeight="1">
      <c r="A144" s="143"/>
      <c r="B144" s="32"/>
    </row>
    <row r="145" spans="1:2" ht="15.75" customHeight="1">
      <c r="A145" s="143"/>
      <c r="B145" s="32"/>
    </row>
    <row r="146" spans="1:2" ht="15.75" customHeight="1">
      <c r="A146" s="143"/>
      <c r="B146" s="32"/>
    </row>
    <row r="147" spans="1:2" ht="15.75" customHeight="1">
      <c r="A147" s="143"/>
      <c r="B147" s="32"/>
    </row>
    <row r="148" spans="1:2" ht="15.75" customHeight="1">
      <c r="A148" s="143"/>
      <c r="B148" s="32"/>
    </row>
    <row r="149" spans="1:2" ht="15.75" customHeight="1">
      <c r="A149" s="143"/>
      <c r="B149" s="32"/>
    </row>
    <row r="150" spans="1:2" ht="15.75" customHeight="1">
      <c r="A150" s="143"/>
      <c r="B150" s="32"/>
    </row>
    <row r="151" spans="1:2" ht="15.75" customHeight="1">
      <c r="A151" s="143"/>
      <c r="B151" s="32"/>
    </row>
    <row r="152" spans="1:2" ht="15.75" customHeight="1">
      <c r="A152" s="143"/>
      <c r="B152" s="32"/>
    </row>
    <row r="153" spans="1:2" ht="15.75" customHeight="1">
      <c r="A153" s="143"/>
      <c r="B153" s="32"/>
    </row>
    <row r="154" spans="1:2" ht="15.75" customHeight="1">
      <c r="A154" s="143"/>
      <c r="B154" s="32"/>
    </row>
    <row r="155" spans="1:2" ht="15.75" customHeight="1">
      <c r="A155" s="143"/>
      <c r="B155" s="32"/>
    </row>
    <row r="156" spans="1:2" ht="15.75" customHeight="1">
      <c r="A156" s="143"/>
      <c r="B156" s="32"/>
    </row>
    <row r="157" spans="1:2" ht="15.75" customHeight="1">
      <c r="A157" s="143"/>
      <c r="B157" s="32"/>
    </row>
    <row r="158" spans="1:2" ht="15.75" customHeight="1">
      <c r="A158" s="143"/>
      <c r="B158" s="32"/>
    </row>
    <row r="159" spans="1:2" ht="15.75" customHeight="1">
      <c r="A159" s="143"/>
      <c r="B159" s="32"/>
    </row>
    <row r="160" spans="1:2" ht="15.75" customHeight="1">
      <c r="A160" s="143"/>
      <c r="B160" s="32"/>
    </row>
    <row r="161" spans="1:2" ht="15.75" customHeight="1">
      <c r="A161" s="143"/>
      <c r="B161" s="32"/>
    </row>
    <row r="162" spans="1:2" ht="15.75" customHeight="1">
      <c r="A162" s="143"/>
      <c r="B162" s="32"/>
    </row>
    <row r="163" spans="1:2" ht="15.75" customHeight="1">
      <c r="A163" s="143"/>
      <c r="B163" s="32"/>
    </row>
    <row r="164" spans="1:2" ht="15.75" customHeight="1">
      <c r="A164" s="143"/>
      <c r="B164" s="32"/>
    </row>
    <row r="165" spans="1:2" ht="15.75" customHeight="1">
      <c r="A165" s="143"/>
      <c r="B165" s="32"/>
    </row>
    <row r="166" spans="1:2" ht="15.75" customHeight="1">
      <c r="A166" s="143"/>
      <c r="B166" s="32"/>
    </row>
    <row r="167" spans="1:2" ht="15.75" customHeight="1">
      <c r="A167" s="143"/>
      <c r="B167" s="32"/>
    </row>
    <row r="168" spans="1:2" ht="15.75" customHeight="1">
      <c r="A168" s="143"/>
      <c r="B168" s="32"/>
    </row>
    <row r="169" spans="1:2" ht="15.75" customHeight="1">
      <c r="A169" s="143"/>
      <c r="B169" s="32"/>
    </row>
    <row r="170" spans="1:2" ht="15.75" customHeight="1">
      <c r="A170" s="143"/>
      <c r="B170" s="32"/>
    </row>
    <row r="171" spans="1:2" ht="15.75" customHeight="1">
      <c r="A171" s="143"/>
      <c r="B171" s="32"/>
    </row>
    <row r="172" spans="1:2" ht="15.75" customHeight="1">
      <c r="A172" s="143"/>
      <c r="B172" s="32"/>
    </row>
    <row r="173" spans="1:2" ht="15.75" customHeight="1">
      <c r="A173" s="143"/>
      <c r="B173" s="32"/>
    </row>
    <row r="174" spans="1:2" ht="15.75" customHeight="1">
      <c r="A174" s="143"/>
      <c r="B174" s="32"/>
    </row>
    <row r="175" spans="1:2" ht="15.75" customHeight="1">
      <c r="A175" s="143"/>
      <c r="B175" s="32"/>
    </row>
    <row r="176" spans="1:2" ht="15.75" customHeight="1">
      <c r="A176" s="143"/>
      <c r="B176" s="32"/>
    </row>
    <row r="177" spans="1:2" ht="15.75" customHeight="1">
      <c r="A177" s="143"/>
      <c r="B177" s="32"/>
    </row>
    <row r="178" spans="1:2" ht="15.75" customHeight="1">
      <c r="A178" s="143"/>
      <c r="B178" s="32"/>
    </row>
    <row r="179" spans="1:2" ht="15.75" customHeight="1">
      <c r="A179" s="143"/>
      <c r="B179" s="32"/>
    </row>
    <row r="180" spans="1:2" ht="15.75" customHeight="1">
      <c r="A180" s="143"/>
      <c r="B180" s="32"/>
    </row>
    <row r="181" spans="1:2" ht="15.75" customHeight="1">
      <c r="A181" s="143"/>
      <c r="B181" s="32"/>
    </row>
    <row r="182" spans="1:2" ht="15.75" customHeight="1">
      <c r="A182" s="143"/>
      <c r="B182" s="32"/>
    </row>
    <row r="183" spans="1:2" ht="15.75" customHeight="1">
      <c r="A183" s="143"/>
      <c r="B183" s="32"/>
    </row>
    <row r="184" spans="1:2" ht="15.75" customHeight="1">
      <c r="A184" s="143"/>
      <c r="B184" s="32"/>
    </row>
    <row r="185" spans="1:2" ht="15.75" customHeight="1">
      <c r="A185" s="143"/>
      <c r="B185" s="32"/>
    </row>
    <row r="186" spans="1:2" ht="15.75" customHeight="1">
      <c r="A186" s="143"/>
      <c r="B186" s="32"/>
    </row>
    <row r="187" spans="1:2" ht="15.75" customHeight="1">
      <c r="A187" s="143"/>
      <c r="B187" s="32"/>
    </row>
    <row r="188" spans="1:2" ht="15.75" customHeight="1">
      <c r="A188" s="143"/>
      <c r="B188" s="32"/>
    </row>
    <row r="189" spans="1:2" ht="15.75" customHeight="1">
      <c r="A189" s="143"/>
      <c r="B189" s="32"/>
    </row>
    <row r="190" spans="1:2" ht="15.75" customHeight="1">
      <c r="A190" s="143"/>
      <c r="B190" s="32"/>
    </row>
    <row r="191" spans="1:2" ht="15.75" customHeight="1">
      <c r="A191" s="143"/>
      <c r="B191" s="32"/>
    </row>
    <row r="192" spans="1:2" ht="15.75" customHeight="1">
      <c r="A192" s="143"/>
      <c r="B192" s="32"/>
    </row>
    <row r="193" spans="1:2" ht="15.75" customHeight="1">
      <c r="A193" s="143"/>
      <c r="B193" s="32"/>
    </row>
    <row r="194" spans="1:2" ht="15.75" customHeight="1">
      <c r="A194" s="143"/>
      <c r="B194" s="32"/>
    </row>
    <row r="195" spans="1:2" ht="15.75" customHeight="1">
      <c r="A195" s="143"/>
      <c r="B195" s="32"/>
    </row>
    <row r="196" spans="1:2" ht="15.75" customHeight="1">
      <c r="A196" s="143"/>
      <c r="B196" s="32"/>
    </row>
    <row r="197" spans="1:2" ht="15.75" customHeight="1">
      <c r="A197" s="143"/>
      <c r="B197" s="32"/>
    </row>
    <row r="198" spans="1:2" ht="15.75" customHeight="1">
      <c r="A198" s="143"/>
      <c r="B198" s="32"/>
    </row>
    <row r="199" spans="1:2" ht="15.75" customHeight="1">
      <c r="A199" s="143"/>
      <c r="B199" s="32"/>
    </row>
    <row r="200" spans="1:2" ht="15.75" customHeight="1">
      <c r="A200" s="143"/>
      <c r="B200" s="32"/>
    </row>
    <row r="201" spans="1:2" ht="15.75" customHeight="1">
      <c r="A201" s="143"/>
      <c r="B201" s="32"/>
    </row>
    <row r="202" spans="1:2" ht="15.75" customHeight="1">
      <c r="A202" s="143"/>
      <c r="B202" s="32"/>
    </row>
    <row r="203" spans="1:2" ht="15.75" customHeight="1">
      <c r="A203" s="143"/>
      <c r="B203" s="32"/>
    </row>
    <row r="204" spans="1:2" ht="15.75" customHeight="1">
      <c r="A204" s="143"/>
      <c r="B204" s="32"/>
    </row>
    <row r="205" spans="1:2" ht="15.75" customHeight="1">
      <c r="A205" s="143"/>
      <c r="B205" s="32"/>
    </row>
    <row r="206" spans="1:2" ht="15.75" customHeight="1">
      <c r="A206" s="143"/>
      <c r="B206" s="32"/>
    </row>
    <row r="207" spans="1:2" ht="15.75" customHeight="1">
      <c r="A207" s="143"/>
      <c r="B207" s="32"/>
    </row>
    <row r="208" spans="1:2" ht="15.75" customHeight="1">
      <c r="A208" s="143"/>
      <c r="B208" s="32"/>
    </row>
    <row r="209" spans="1:2" ht="15.75" customHeight="1">
      <c r="A209" s="143"/>
      <c r="B209" s="32"/>
    </row>
    <row r="210" spans="1:2" ht="15.75" customHeight="1">
      <c r="A210" s="143"/>
      <c r="B210" s="32"/>
    </row>
    <row r="211" spans="1:2" ht="15.75" customHeight="1">
      <c r="A211" s="143"/>
      <c r="B211" s="32"/>
    </row>
    <row r="212" spans="1:2" ht="15.75" customHeight="1">
      <c r="A212" s="143"/>
      <c r="B212" s="32"/>
    </row>
    <row r="213" spans="1:2" ht="15.75" customHeight="1">
      <c r="A213" s="143"/>
      <c r="B213" s="32"/>
    </row>
    <row r="214" spans="1:2" ht="15.75" customHeight="1">
      <c r="A214" s="143"/>
      <c r="B214" s="32"/>
    </row>
    <row r="215" spans="1:2" ht="15.75" customHeight="1">
      <c r="A215" s="143"/>
      <c r="B215" s="32"/>
    </row>
    <row r="216" spans="1:2" ht="15.75" customHeight="1">
      <c r="A216" s="143"/>
      <c r="B216" s="32"/>
    </row>
    <row r="217" spans="1:2" ht="15.75" customHeight="1">
      <c r="A217" s="143"/>
      <c r="B217" s="32"/>
    </row>
    <row r="218" spans="1:2" ht="15.75" customHeight="1">
      <c r="A218" s="143"/>
      <c r="B218" s="32"/>
    </row>
    <row r="219" spans="1:2" ht="15.75" customHeight="1">
      <c r="A219" s="143"/>
      <c r="B219" s="32"/>
    </row>
    <row r="220" spans="1:2" ht="15.75" customHeight="1">
      <c r="A220" s="143"/>
      <c r="B220" s="32"/>
    </row>
    <row r="221" spans="1:2" ht="15.75" customHeight="1">
      <c r="A221" s="143"/>
      <c r="B221" s="32"/>
    </row>
    <row r="222" spans="1:2" ht="15.75" customHeight="1">
      <c r="A222" s="143"/>
      <c r="B222" s="32"/>
    </row>
    <row r="223" spans="1:2" ht="15.75" customHeight="1">
      <c r="A223" s="143"/>
      <c r="B223" s="32"/>
    </row>
    <row r="224" spans="1:2" ht="15.75" customHeight="1">
      <c r="A224" s="143"/>
      <c r="B224" s="32"/>
    </row>
    <row r="225" spans="1:2" ht="15.75" customHeight="1">
      <c r="A225" s="143"/>
      <c r="B225" s="32"/>
    </row>
    <row r="226" spans="1:2" ht="15.75" customHeight="1">
      <c r="A226" s="143"/>
      <c r="B226" s="32"/>
    </row>
    <row r="227" spans="1:2" ht="15.75" customHeight="1">
      <c r="A227" s="143"/>
      <c r="B227" s="32"/>
    </row>
    <row r="228" spans="1:2" ht="15.75" customHeight="1">
      <c r="A228" s="143"/>
      <c r="B228" s="32"/>
    </row>
    <row r="229" spans="1:2" ht="15.75" customHeight="1">
      <c r="A229" s="143"/>
      <c r="B229" s="32"/>
    </row>
    <row r="230" spans="1:2" ht="15.75" customHeight="1">
      <c r="A230" s="143"/>
      <c r="B230" s="32"/>
    </row>
    <row r="231" spans="1:2" ht="15.75" customHeight="1">
      <c r="A231" s="143"/>
      <c r="B231" s="32"/>
    </row>
    <row r="232" spans="1:2" ht="15.75" customHeight="1">
      <c r="A232" s="143"/>
      <c r="B232" s="32"/>
    </row>
    <row r="233" spans="1:2" ht="15.75" customHeight="1">
      <c r="A233" s="143"/>
      <c r="B233" s="32"/>
    </row>
    <row r="234" spans="1:2" ht="15.75" customHeight="1">
      <c r="A234" s="143"/>
      <c r="B234" s="32"/>
    </row>
    <row r="235" spans="1:2" ht="15.75" customHeight="1">
      <c r="A235" s="143"/>
      <c r="B235" s="32"/>
    </row>
    <row r="236" spans="1:2" ht="15.75" customHeight="1">
      <c r="A236" s="143"/>
      <c r="B236" s="32"/>
    </row>
    <row r="237" spans="1:2" ht="15.75" customHeight="1">
      <c r="A237" s="143"/>
      <c r="B237" s="32"/>
    </row>
    <row r="238" spans="1:2" ht="15.75" customHeight="1">
      <c r="A238" s="143"/>
      <c r="B238" s="32"/>
    </row>
    <row r="239" spans="1:2" ht="15.75" customHeight="1">
      <c r="A239" s="143"/>
      <c r="B239" s="32"/>
    </row>
    <row r="240" spans="1:2" ht="15.75" customHeight="1">
      <c r="A240" s="143"/>
      <c r="B240" s="32"/>
    </row>
    <row r="241" spans="1:2" ht="15.75" customHeight="1">
      <c r="A241" s="143"/>
      <c r="B241" s="32"/>
    </row>
    <row r="242" spans="1:2" ht="15.75" customHeight="1">
      <c r="A242" s="143"/>
      <c r="B242" s="32"/>
    </row>
    <row r="243" spans="1:2" ht="15.75" customHeight="1">
      <c r="A243" s="143"/>
      <c r="B243" s="32"/>
    </row>
    <row r="244" spans="1:2" ht="15.75" customHeight="1">
      <c r="A244" s="143"/>
      <c r="B244" s="32"/>
    </row>
    <row r="245" spans="1:2" ht="15.75" customHeight="1">
      <c r="A245" s="143"/>
      <c r="B245" s="32"/>
    </row>
    <row r="246" spans="1:2" ht="15.75" customHeight="1">
      <c r="A246" s="143"/>
      <c r="B246" s="32"/>
    </row>
    <row r="247" spans="1:2" ht="15.75" customHeight="1">
      <c r="A247" s="143"/>
      <c r="B247" s="32"/>
    </row>
    <row r="248" spans="1:2" ht="15.75" customHeight="1">
      <c r="A248" s="143"/>
      <c r="B248" s="32"/>
    </row>
    <row r="249" spans="1:2" ht="15.75" customHeight="1">
      <c r="A249" s="143"/>
      <c r="B249" s="32"/>
    </row>
    <row r="250" spans="1:2" ht="15.75" customHeight="1">
      <c r="A250" s="143"/>
      <c r="B250" s="32"/>
    </row>
    <row r="251" spans="1:2" ht="15.75" customHeight="1">
      <c r="A251" s="143"/>
      <c r="B251" s="32"/>
    </row>
    <row r="252" spans="1:2" ht="15.75" customHeight="1">
      <c r="A252" s="143"/>
      <c r="B252" s="32"/>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Y974"/>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4.6640625" customWidth="1"/>
    <col min="5" max="5" width="76.6640625" customWidth="1"/>
    <col min="6" max="6" width="14.33203125" customWidth="1"/>
  </cols>
  <sheetData>
    <row r="1" spans="1:25" ht="17">
      <c r="A1" s="20" t="s">
        <v>57</v>
      </c>
      <c r="B1" s="21" t="s">
        <v>361</v>
      </c>
      <c r="C1" s="21" t="s">
        <v>1091</v>
      </c>
      <c r="D1" s="50" t="s">
        <v>1395</v>
      </c>
      <c r="E1" s="21" t="s">
        <v>1092</v>
      </c>
    </row>
    <row r="2" spans="1:25" ht="17">
      <c r="A2" s="105" t="s">
        <v>67</v>
      </c>
      <c r="B2" s="106" t="str">
        <f>VLOOKUP(A2,ProcessDefinitionsTab,2,FALSE)</f>
        <v>Identity Domain General</v>
      </c>
      <c r="C2" s="107"/>
      <c r="D2" s="108"/>
      <c r="E2" s="107"/>
      <c r="F2" s="115"/>
      <c r="G2" s="115"/>
      <c r="H2" s="115"/>
      <c r="I2" s="115"/>
      <c r="J2" s="115"/>
      <c r="K2" s="115"/>
      <c r="L2" s="115"/>
      <c r="M2" s="115"/>
      <c r="N2" s="115"/>
      <c r="O2" s="115"/>
      <c r="P2" s="115"/>
      <c r="Q2" s="115"/>
      <c r="R2" s="115"/>
      <c r="S2" s="115"/>
      <c r="T2" s="115"/>
      <c r="U2" s="115"/>
      <c r="V2" s="115"/>
      <c r="W2" s="115"/>
      <c r="X2" s="115"/>
      <c r="Y2" s="115"/>
    </row>
    <row r="3" spans="1:25" ht="68">
      <c r="A3" s="20"/>
      <c r="B3" s="8" t="s">
        <v>49</v>
      </c>
      <c r="C3" s="8" t="s">
        <v>1396</v>
      </c>
      <c r="D3" s="95" t="s">
        <v>1397</v>
      </c>
      <c r="E3" s="8" t="s">
        <v>1398</v>
      </c>
    </row>
    <row r="4" spans="1:25" ht="68">
      <c r="A4" s="20"/>
      <c r="B4" s="21"/>
      <c r="C4" s="8" t="s">
        <v>1399</v>
      </c>
      <c r="D4" s="95" t="s">
        <v>1397</v>
      </c>
      <c r="E4" s="8" t="s">
        <v>1400</v>
      </c>
    </row>
    <row r="5" spans="1:25" ht="51">
      <c r="A5" s="20"/>
      <c r="B5" s="21"/>
      <c r="C5" s="8" t="s">
        <v>1401</v>
      </c>
      <c r="D5" s="95" t="s">
        <v>1397</v>
      </c>
      <c r="E5" s="8" t="s">
        <v>1402</v>
      </c>
    </row>
    <row r="6" spans="1:25" ht="51">
      <c r="A6" s="20"/>
      <c r="B6" s="21"/>
      <c r="C6" s="8" t="s">
        <v>1403</v>
      </c>
      <c r="D6" s="95" t="s">
        <v>1397</v>
      </c>
      <c r="E6" s="8" t="s">
        <v>1404</v>
      </c>
    </row>
    <row r="7" spans="1:25" ht="85">
      <c r="A7" s="20"/>
      <c r="B7" s="21"/>
      <c r="C7" s="8" t="s">
        <v>1405</v>
      </c>
      <c r="D7" s="95" t="s">
        <v>1397</v>
      </c>
      <c r="E7" s="8" t="s">
        <v>1406</v>
      </c>
    </row>
    <row r="8" spans="1:25" ht="34">
      <c r="A8" s="20"/>
      <c r="B8" s="21"/>
      <c r="C8" s="8" t="s">
        <v>1407</v>
      </c>
      <c r="D8" s="95" t="s">
        <v>1397</v>
      </c>
      <c r="E8" s="8" t="s">
        <v>1408</v>
      </c>
    </row>
    <row r="9" spans="1:25" ht="51">
      <c r="A9" s="20"/>
      <c r="B9" s="21"/>
      <c r="C9" s="8" t="s">
        <v>1409</v>
      </c>
      <c r="D9" s="95" t="s">
        <v>1397</v>
      </c>
      <c r="E9" s="8" t="s">
        <v>1410</v>
      </c>
    </row>
    <row r="10" spans="1:25" ht="17">
      <c r="A10" s="20"/>
      <c r="B10" s="21"/>
      <c r="C10" s="8" t="s">
        <v>1411</v>
      </c>
      <c r="D10" s="95" t="s">
        <v>1397</v>
      </c>
      <c r="E10" s="61"/>
    </row>
    <row r="11" spans="1:25" ht="51">
      <c r="A11" s="20"/>
      <c r="B11" s="21"/>
      <c r="C11" s="8" t="s">
        <v>1412</v>
      </c>
      <c r="D11" s="95" t="s">
        <v>1397</v>
      </c>
      <c r="E11" s="8" t="s">
        <v>1413</v>
      </c>
    </row>
    <row r="12" spans="1:25" ht="17">
      <c r="A12" s="144" t="s">
        <v>103</v>
      </c>
      <c r="B12" s="106" t="str">
        <f>VLOOKUP(A12,ProcessDefinitionsTab,2,FALSE)</f>
        <v>Identity Resolution</v>
      </c>
      <c r="C12" s="107"/>
      <c r="D12" s="108"/>
      <c r="E12" s="107"/>
      <c r="F12" s="115"/>
      <c r="G12" s="115"/>
      <c r="H12" s="115"/>
      <c r="I12" s="115"/>
      <c r="J12" s="115"/>
      <c r="K12" s="115"/>
      <c r="L12" s="115"/>
      <c r="M12" s="115"/>
      <c r="N12" s="115"/>
      <c r="O12" s="115"/>
      <c r="P12" s="115"/>
      <c r="Q12" s="115"/>
      <c r="R12" s="115"/>
      <c r="S12" s="115"/>
      <c r="T12" s="115"/>
      <c r="U12" s="115"/>
      <c r="V12" s="115"/>
      <c r="W12" s="115"/>
      <c r="X12" s="115"/>
      <c r="Y12" s="115"/>
    </row>
    <row r="13" spans="1:25" ht="51">
      <c r="A13" s="20"/>
      <c r="B13" s="8" t="str">
        <f>VLOOKUP(A12,ProcessDefinitionsTab,3,FALSE)</f>
        <v>Identity Resolution is the process of establishing the uniqueness of a Subject within a population through the use of identity information.</v>
      </c>
      <c r="C13" s="8" t="s">
        <v>49</v>
      </c>
      <c r="D13" s="95" t="s">
        <v>49</v>
      </c>
      <c r="E13" s="8" t="s">
        <v>49</v>
      </c>
    </row>
    <row r="14" spans="1:25" ht="17">
      <c r="A14" s="20"/>
      <c r="B14" s="8"/>
      <c r="C14" s="8" t="s">
        <v>1414</v>
      </c>
      <c r="D14" s="95" t="s">
        <v>1397</v>
      </c>
      <c r="E14" s="8" t="s">
        <v>1415</v>
      </c>
    </row>
    <row r="15" spans="1:25" ht="17">
      <c r="A15" s="144" t="s">
        <v>95</v>
      </c>
      <c r="B15" s="106" t="str">
        <f>VLOOKUP(A15,ProcessDefinitionsTab,2,FALSE)</f>
        <v>Identity Information Validation</v>
      </c>
      <c r="C15" s="107"/>
      <c r="D15" s="108"/>
      <c r="E15" s="107"/>
      <c r="F15" s="115"/>
      <c r="G15" s="115"/>
      <c r="H15" s="115"/>
      <c r="I15" s="115"/>
      <c r="J15" s="115"/>
      <c r="K15" s="115"/>
      <c r="L15" s="115"/>
      <c r="M15" s="115"/>
      <c r="N15" s="115"/>
      <c r="O15" s="115"/>
      <c r="P15" s="115"/>
      <c r="Q15" s="115"/>
      <c r="R15" s="115"/>
      <c r="S15" s="115"/>
      <c r="T15" s="115"/>
      <c r="U15" s="115"/>
      <c r="V15" s="115"/>
      <c r="W15" s="115"/>
      <c r="X15" s="115"/>
      <c r="Y15" s="115"/>
    </row>
    <row r="16" spans="1:25" ht="51">
      <c r="A16" s="20"/>
      <c r="B16" s="8" t="str">
        <f>VLOOKUP(A15,ProcessDefinitionsTab,3,FALSE)</f>
        <v xml:space="preserve">Identity Information Validation is the process of confirming the accuracy of identity information about a Subject as established by the Issuer. </v>
      </c>
      <c r="C16" s="61"/>
      <c r="D16" s="61"/>
      <c r="E16" s="61"/>
    </row>
    <row r="17" spans="1:25" ht="34">
      <c r="A17" s="20"/>
      <c r="B17" s="8"/>
      <c r="C17" s="8" t="s">
        <v>1416</v>
      </c>
      <c r="D17" s="95" t="s">
        <v>1417</v>
      </c>
      <c r="E17" s="8" t="s">
        <v>1418</v>
      </c>
    </row>
    <row r="18" spans="1:25" ht="119">
      <c r="A18" s="128"/>
      <c r="B18" s="129"/>
      <c r="C18" s="8" t="s">
        <v>1419</v>
      </c>
      <c r="D18" s="95" t="s">
        <v>1420</v>
      </c>
      <c r="E18" s="8" t="s">
        <v>1421</v>
      </c>
    </row>
    <row r="19" spans="1:25" ht="102">
      <c r="A19" s="128"/>
      <c r="B19" s="129"/>
      <c r="C19" s="8" t="s">
        <v>1422</v>
      </c>
      <c r="D19" s="95" t="s">
        <v>1420</v>
      </c>
      <c r="E19" s="8" t="s">
        <v>1423</v>
      </c>
    </row>
    <row r="20" spans="1:25" ht="128.25" customHeight="1">
      <c r="A20" s="128"/>
      <c r="B20" s="129"/>
      <c r="C20" s="8" t="s">
        <v>1424</v>
      </c>
      <c r="D20" s="95" t="s">
        <v>1425</v>
      </c>
      <c r="E20" s="8" t="s">
        <v>1426</v>
      </c>
    </row>
    <row r="21" spans="1:25" ht="136">
      <c r="A21" s="128"/>
      <c r="B21" s="129"/>
      <c r="C21" s="8" t="s">
        <v>1427</v>
      </c>
      <c r="D21" s="95" t="s">
        <v>1425</v>
      </c>
      <c r="E21" s="8" t="s">
        <v>1428</v>
      </c>
    </row>
    <row r="22" spans="1:25" ht="17">
      <c r="A22" s="144" t="s">
        <v>118</v>
      </c>
      <c r="B22" s="106" t="str">
        <f>VLOOKUP(A22,ProcessDefinitionsTab,2,FALSE)</f>
        <v>Identity Verification</v>
      </c>
      <c r="C22" s="107"/>
      <c r="D22" s="108"/>
      <c r="E22" s="107"/>
      <c r="F22" s="115"/>
      <c r="G22" s="115"/>
      <c r="H22" s="115"/>
      <c r="I22" s="115"/>
      <c r="J22" s="115"/>
      <c r="K22" s="115"/>
      <c r="L22" s="115"/>
      <c r="M22" s="115"/>
      <c r="N22" s="115"/>
      <c r="O22" s="115"/>
      <c r="P22" s="115"/>
      <c r="Q22" s="115"/>
      <c r="R22" s="115"/>
      <c r="S22" s="115"/>
      <c r="T22" s="115"/>
      <c r="U22" s="115"/>
      <c r="V22" s="115"/>
      <c r="W22" s="115"/>
      <c r="X22" s="115"/>
      <c r="Y22" s="115"/>
    </row>
    <row r="23" spans="1:25" ht="34">
      <c r="A23" s="20"/>
      <c r="B23" s="8" t="str">
        <f>VLOOKUP(A22,ProcessDefinitionsTab,3,FALSE)</f>
        <v>Identity Verification is the process of confirming that the identity information is under the control of the Subject.</v>
      </c>
      <c r="C23" s="61"/>
      <c r="D23" s="61"/>
      <c r="E23" s="61"/>
    </row>
    <row r="24" spans="1:25" ht="51">
      <c r="A24" s="20"/>
      <c r="B24" s="8"/>
      <c r="C24" s="8" t="s">
        <v>1429</v>
      </c>
      <c r="D24" s="95" t="s">
        <v>1417</v>
      </c>
      <c r="E24" s="8" t="s">
        <v>1430</v>
      </c>
    </row>
    <row r="25" spans="1:25" ht="111" customHeight="1">
      <c r="A25" s="20"/>
      <c r="B25" s="8"/>
      <c r="C25" s="8" t="s">
        <v>1431</v>
      </c>
      <c r="D25" s="95" t="s">
        <v>1420</v>
      </c>
      <c r="E25" s="8" t="s">
        <v>1432</v>
      </c>
    </row>
    <row r="26" spans="1:25" ht="85">
      <c r="A26" s="20"/>
      <c r="B26" s="8"/>
      <c r="C26" s="8" t="s">
        <v>1433</v>
      </c>
      <c r="D26" s="95" t="s">
        <v>1420</v>
      </c>
      <c r="E26" s="8" t="s">
        <v>1434</v>
      </c>
    </row>
    <row r="27" spans="1:25" ht="119">
      <c r="A27" s="20"/>
      <c r="B27" s="8"/>
      <c r="C27" s="8" t="s">
        <v>1435</v>
      </c>
      <c r="D27" s="95" t="s">
        <v>1420</v>
      </c>
      <c r="E27" s="8" t="s">
        <v>1436</v>
      </c>
    </row>
    <row r="28" spans="1:25" ht="119">
      <c r="A28" s="20"/>
      <c r="B28" s="8"/>
      <c r="C28" s="8" t="s">
        <v>1437</v>
      </c>
      <c r="D28" s="95" t="s">
        <v>1420</v>
      </c>
      <c r="E28" s="8" t="s">
        <v>1438</v>
      </c>
    </row>
    <row r="29" spans="1:25" ht="388">
      <c r="A29" s="20"/>
      <c r="B29" s="8"/>
      <c r="C29" s="8" t="s">
        <v>1439</v>
      </c>
      <c r="D29" s="95" t="s">
        <v>1425</v>
      </c>
      <c r="E29" s="8" t="s">
        <v>1440</v>
      </c>
    </row>
    <row r="30" spans="1:25" ht="68">
      <c r="A30" s="20"/>
      <c r="B30" s="8"/>
      <c r="C30" s="8" t="s">
        <v>1441</v>
      </c>
      <c r="D30" s="95" t="s">
        <v>1425</v>
      </c>
      <c r="E30" s="8" t="s">
        <v>1442</v>
      </c>
    </row>
    <row r="31" spans="1:25" ht="17">
      <c r="A31" s="144" t="s">
        <v>87</v>
      </c>
      <c r="B31" s="106" t="str">
        <f>VLOOKUP(A31,ProcessDefinitionsTab,2,FALSE)</f>
        <v>Identity Evidence Acceptance</v>
      </c>
      <c r="C31" s="107"/>
      <c r="D31" s="108"/>
      <c r="E31" s="107"/>
      <c r="F31" s="115"/>
      <c r="G31" s="115"/>
      <c r="H31" s="115"/>
      <c r="I31" s="115"/>
      <c r="J31" s="115"/>
      <c r="K31" s="115"/>
      <c r="L31" s="115"/>
      <c r="M31" s="115"/>
      <c r="N31" s="115"/>
      <c r="O31" s="115"/>
      <c r="P31" s="115"/>
      <c r="Q31" s="115"/>
      <c r="R31" s="115"/>
      <c r="S31" s="115"/>
      <c r="T31" s="115"/>
      <c r="U31" s="115"/>
      <c r="V31" s="115"/>
      <c r="W31" s="115"/>
      <c r="X31" s="115"/>
      <c r="Y31" s="115"/>
    </row>
    <row r="32" spans="1:25" ht="51">
      <c r="A32" s="20"/>
      <c r="B32" s="8" t="str">
        <f>VLOOKUP(A31,ProcessDefinitionsTab,3,FALSE)</f>
        <v>Identity Evidence Acceptance is the process of confirming that the evidence of identity presented (whether physical or electronic) is acceptable.</v>
      </c>
      <c r="C32" s="8"/>
      <c r="D32" s="95"/>
      <c r="E32" s="8"/>
    </row>
    <row r="33" spans="1:25" ht="34">
      <c r="A33" s="20"/>
      <c r="B33" s="8"/>
      <c r="C33" s="8" t="s">
        <v>1443</v>
      </c>
      <c r="D33" s="95" t="s">
        <v>1417</v>
      </c>
      <c r="E33" s="8" t="s">
        <v>1444</v>
      </c>
    </row>
    <row r="34" spans="1:25" ht="68">
      <c r="A34" s="20"/>
      <c r="B34" s="61"/>
      <c r="C34" s="8" t="s">
        <v>1445</v>
      </c>
      <c r="D34" s="95" t="s">
        <v>1417</v>
      </c>
      <c r="E34" s="8" t="s">
        <v>1446</v>
      </c>
    </row>
    <row r="35" spans="1:25" ht="85">
      <c r="A35" s="128"/>
      <c r="B35" s="129"/>
      <c r="C35" s="8" t="s">
        <v>1447</v>
      </c>
      <c r="D35" s="95" t="s">
        <v>1425</v>
      </c>
      <c r="E35" s="8" t="s">
        <v>1448</v>
      </c>
    </row>
    <row r="36" spans="1:25" ht="51">
      <c r="A36" s="20"/>
      <c r="B36" s="61"/>
      <c r="C36" s="8" t="s">
        <v>1449</v>
      </c>
      <c r="D36" s="95" t="s">
        <v>1417</v>
      </c>
      <c r="E36" s="8" t="s">
        <v>1450</v>
      </c>
    </row>
    <row r="37" spans="1:25" ht="153">
      <c r="A37" s="20"/>
      <c r="B37" s="8"/>
      <c r="C37" s="8" t="s">
        <v>1451</v>
      </c>
      <c r="D37" s="95" t="s">
        <v>1420</v>
      </c>
      <c r="E37" s="8" t="s">
        <v>1452</v>
      </c>
    </row>
    <row r="38" spans="1:25" ht="17">
      <c r="A38" s="144" t="s">
        <v>126</v>
      </c>
      <c r="B38" s="106" t="str">
        <f>VLOOKUP(A38,ProcessDefinitionsTab,2,FALSE)</f>
        <v>Identity Continuity</v>
      </c>
      <c r="C38" s="107"/>
      <c r="D38" s="108"/>
      <c r="E38" s="107"/>
      <c r="F38" s="115"/>
      <c r="G38" s="115"/>
      <c r="H38" s="115"/>
      <c r="I38" s="115"/>
      <c r="J38" s="115"/>
      <c r="K38" s="115"/>
      <c r="L38" s="115"/>
      <c r="M38" s="115"/>
      <c r="N38" s="115"/>
      <c r="O38" s="115"/>
      <c r="P38" s="115"/>
      <c r="Q38" s="115"/>
      <c r="R38" s="115"/>
      <c r="S38" s="115"/>
      <c r="T38" s="115"/>
      <c r="U38" s="115"/>
      <c r="V38" s="115"/>
      <c r="W38" s="115"/>
      <c r="X38" s="115"/>
      <c r="Y38" s="115"/>
    </row>
    <row r="39" spans="1:25" ht="79.5" customHeight="1">
      <c r="A39" s="20"/>
      <c r="B39" s="8"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8" t="s">
        <v>49</v>
      </c>
      <c r="D39" s="95" t="s">
        <v>49</v>
      </c>
      <c r="E39" s="8" t="s">
        <v>49</v>
      </c>
    </row>
    <row r="40" spans="1:25" ht="34">
      <c r="A40" s="20"/>
      <c r="B40" s="8"/>
      <c r="C40" s="8" t="s">
        <v>1453</v>
      </c>
      <c r="D40" s="95" t="s">
        <v>1417</v>
      </c>
      <c r="E40" s="8" t="s">
        <v>1454</v>
      </c>
    </row>
    <row r="41" spans="1:25" ht="17">
      <c r="A41" s="144" t="s">
        <v>141</v>
      </c>
      <c r="B41" s="106" t="str">
        <f>VLOOKUP(A41,ProcessDefinitionsTab,2,FALSE)</f>
        <v>Identity Linking</v>
      </c>
      <c r="C41" s="107"/>
      <c r="D41" s="108"/>
      <c r="E41" s="107"/>
      <c r="F41" s="115"/>
      <c r="G41" s="115"/>
      <c r="H41" s="115"/>
      <c r="I41" s="115"/>
      <c r="J41" s="115"/>
      <c r="K41" s="115"/>
      <c r="L41" s="115"/>
      <c r="M41" s="115"/>
      <c r="N41" s="115"/>
      <c r="O41" s="115"/>
      <c r="P41" s="115"/>
      <c r="Q41" s="115"/>
      <c r="R41" s="115"/>
      <c r="S41" s="115"/>
      <c r="T41" s="115"/>
      <c r="U41" s="115"/>
      <c r="V41" s="115"/>
      <c r="W41" s="115"/>
      <c r="X41" s="115"/>
      <c r="Y41" s="115"/>
    </row>
    <row r="42" spans="1:25" ht="34">
      <c r="A42" s="20"/>
      <c r="B42" s="8" t="str">
        <f>VLOOKUP(A41,ProcessDefinitionsTab,3,FALSE)</f>
        <v>Identity Linking is the process of mapping one or more assigned identifiers to a Subject.</v>
      </c>
      <c r="C42" s="8" t="s">
        <v>49</v>
      </c>
      <c r="D42" s="95" t="s">
        <v>49</v>
      </c>
      <c r="E42" s="8" t="s">
        <v>49</v>
      </c>
    </row>
    <row r="43" spans="1:25" ht="51">
      <c r="A43" s="20"/>
      <c r="B43" s="8"/>
      <c r="C43" s="8" t="s">
        <v>1455</v>
      </c>
      <c r="D43" s="95"/>
      <c r="E43" s="8" t="s">
        <v>1456</v>
      </c>
    </row>
    <row r="44" spans="1:25" ht="68">
      <c r="A44" s="20"/>
      <c r="B44" s="8"/>
      <c r="C44" s="8" t="s">
        <v>1457</v>
      </c>
      <c r="D44" s="95"/>
      <c r="E44" s="8" t="s">
        <v>1458</v>
      </c>
    </row>
    <row r="45" spans="1:25" ht="34">
      <c r="A45" s="20"/>
      <c r="B45" s="8"/>
      <c r="C45" s="8" t="s">
        <v>1459</v>
      </c>
      <c r="D45" s="95" t="s">
        <v>1417</v>
      </c>
      <c r="E45" s="8" t="s">
        <v>1460</v>
      </c>
    </row>
    <row r="46" spans="1:25" ht="17">
      <c r="A46" s="20"/>
      <c r="B46" s="8"/>
      <c r="C46" s="8" t="s">
        <v>1461</v>
      </c>
      <c r="D46" s="95" t="s">
        <v>1417</v>
      </c>
      <c r="E46" s="8" t="s">
        <v>1462</v>
      </c>
    </row>
    <row r="47" spans="1:25" ht="34">
      <c r="A47" s="20"/>
      <c r="B47" s="8"/>
      <c r="C47" s="8" t="s">
        <v>1463</v>
      </c>
      <c r="D47" s="95" t="s">
        <v>1417</v>
      </c>
      <c r="E47" s="8" t="s">
        <v>1464</v>
      </c>
    </row>
    <row r="48" spans="1:25" ht="34">
      <c r="A48" s="20"/>
      <c r="B48" s="8"/>
      <c r="C48" s="8" t="s">
        <v>1465</v>
      </c>
      <c r="D48" s="95" t="s">
        <v>1420</v>
      </c>
      <c r="E48" s="8" t="s">
        <v>1466</v>
      </c>
    </row>
    <row r="49" spans="1:25" ht="34">
      <c r="A49" s="20"/>
      <c r="B49" s="8"/>
      <c r="C49" s="8" t="s">
        <v>1467</v>
      </c>
      <c r="D49" s="95" t="s">
        <v>1420</v>
      </c>
      <c r="E49" s="8" t="s">
        <v>1468</v>
      </c>
    </row>
    <row r="50" spans="1:25" ht="17">
      <c r="A50" s="20"/>
      <c r="B50" s="8"/>
      <c r="C50" s="8" t="s">
        <v>1469</v>
      </c>
      <c r="D50" s="95" t="s">
        <v>1420</v>
      </c>
      <c r="E50" s="8" t="s">
        <v>1470</v>
      </c>
    </row>
    <row r="51" spans="1:25" ht="34">
      <c r="A51" s="20"/>
      <c r="B51" s="8"/>
      <c r="C51" s="8" t="s">
        <v>1471</v>
      </c>
      <c r="D51" s="95" t="s">
        <v>1425</v>
      </c>
      <c r="E51" s="8" t="s">
        <v>1472</v>
      </c>
    </row>
    <row r="52" spans="1:25" ht="51">
      <c r="A52" s="20"/>
      <c r="B52" s="8"/>
      <c r="C52" s="8" t="s">
        <v>1473</v>
      </c>
      <c r="D52" s="95" t="s">
        <v>1425</v>
      </c>
      <c r="E52" s="8" t="s">
        <v>1474</v>
      </c>
    </row>
    <row r="53" spans="1:25" ht="17">
      <c r="A53" s="144" t="s">
        <v>214</v>
      </c>
      <c r="B53" s="106" t="str">
        <f>VLOOKUP(A53,ProcessDefinitionsTab,2,FALSE)</f>
        <v>Credential Issuance</v>
      </c>
      <c r="C53" s="107"/>
      <c r="D53" s="108"/>
      <c r="E53" s="107"/>
      <c r="F53" s="115"/>
      <c r="G53" s="115"/>
      <c r="H53" s="115"/>
      <c r="I53" s="115"/>
      <c r="J53" s="115"/>
      <c r="K53" s="115"/>
      <c r="L53" s="115"/>
      <c r="M53" s="115"/>
      <c r="N53" s="115"/>
      <c r="O53" s="115"/>
      <c r="P53" s="115"/>
      <c r="Q53" s="115"/>
      <c r="R53" s="115"/>
      <c r="S53" s="115"/>
      <c r="T53" s="115"/>
      <c r="U53" s="115"/>
      <c r="V53" s="115"/>
      <c r="W53" s="115"/>
      <c r="X53" s="115"/>
      <c r="Y53" s="115"/>
    </row>
    <row r="54" spans="1:25" ht="34">
      <c r="A54" s="20"/>
      <c r="B54" s="8" t="str">
        <f>VLOOKUP(A53,ProcessDefinitionsTab,3,FALSE)</f>
        <v>Credential Issuance is the process of creating a Credential from a set of Claims and assigning the Credential to a Holder.</v>
      </c>
      <c r="C54" s="8" t="s">
        <v>49</v>
      </c>
      <c r="D54" s="95"/>
      <c r="E54" s="8"/>
    </row>
    <row r="55" spans="1:25" ht="34">
      <c r="A55" s="20"/>
      <c r="B55" s="21"/>
      <c r="C55" s="8" t="s">
        <v>1475</v>
      </c>
      <c r="D55" s="95" t="s">
        <v>1417</v>
      </c>
      <c r="E55" s="8" t="s">
        <v>1476</v>
      </c>
    </row>
    <row r="56" spans="1:25" ht="51">
      <c r="A56" s="20"/>
      <c r="B56" s="21"/>
      <c r="C56" s="8" t="s">
        <v>1477</v>
      </c>
      <c r="D56" s="95" t="s">
        <v>1420</v>
      </c>
      <c r="E56" s="8" t="s">
        <v>1478</v>
      </c>
    </row>
    <row r="57" spans="1:25" ht="34">
      <c r="A57" s="20"/>
      <c r="B57" s="21"/>
      <c r="C57" s="8" t="s">
        <v>1479</v>
      </c>
      <c r="D57" s="95" t="s">
        <v>1425</v>
      </c>
      <c r="E57" s="8" t="s">
        <v>1480</v>
      </c>
    </row>
    <row r="58" spans="1:25" ht="17">
      <c r="A58" s="144" t="s">
        <v>221</v>
      </c>
      <c r="B58" s="106" t="str">
        <f>VLOOKUP(A58,ProcessDefinitionsTab,2,FALSE)</f>
        <v>Credential Authenticator Binding</v>
      </c>
      <c r="C58" s="107"/>
      <c r="D58" s="108"/>
      <c r="E58" s="107"/>
      <c r="F58" s="115"/>
      <c r="G58" s="115"/>
      <c r="H58" s="115"/>
      <c r="I58" s="115"/>
      <c r="J58" s="115"/>
      <c r="K58" s="115"/>
      <c r="L58" s="115"/>
      <c r="M58" s="115"/>
      <c r="N58" s="115"/>
      <c r="O58" s="115"/>
      <c r="P58" s="115"/>
      <c r="Q58" s="115"/>
      <c r="R58" s="115"/>
      <c r="S58" s="115"/>
      <c r="T58" s="115"/>
      <c r="U58" s="115"/>
      <c r="V58" s="115"/>
      <c r="W58" s="115"/>
      <c r="X58" s="115"/>
      <c r="Y58" s="115"/>
    </row>
    <row r="59" spans="1:25" ht="153">
      <c r="A59" s="20"/>
      <c r="B59" s="8"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8" t="s">
        <v>49</v>
      </c>
      <c r="D59" s="95" t="s">
        <v>49</v>
      </c>
      <c r="E59" s="8" t="s">
        <v>49</v>
      </c>
    </row>
    <row r="60" spans="1:25" ht="17">
      <c r="A60" s="20"/>
      <c r="B60" s="8"/>
      <c r="C60" s="8" t="s">
        <v>1481</v>
      </c>
      <c r="D60" s="95" t="s">
        <v>1417</v>
      </c>
      <c r="E60" s="8" t="s">
        <v>1482</v>
      </c>
    </row>
    <row r="61" spans="1:25" ht="51">
      <c r="A61" s="20"/>
      <c r="B61" s="21"/>
      <c r="C61" s="8" t="s">
        <v>1483</v>
      </c>
      <c r="D61" s="95" t="s">
        <v>1417</v>
      </c>
      <c r="E61" s="8" t="s">
        <v>1484</v>
      </c>
    </row>
    <row r="62" spans="1:25" ht="34">
      <c r="A62" s="20"/>
      <c r="B62" s="21"/>
      <c r="C62" s="8" t="s">
        <v>1485</v>
      </c>
      <c r="D62" s="95" t="s">
        <v>1397</v>
      </c>
      <c r="E62" s="8" t="s">
        <v>1486</v>
      </c>
    </row>
    <row r="63" spans="1:25" ht="33" customHeight="1">
      <c r="A63" s="20"/>
      <c r="B63" s="21"/>
      <c r="C63" s="8" t="s">
        <v>1487</v>
      </c>
      <c r="D63" s="95" t="s">
        <v>1397</v>
      </c>
      <c r="E63" s="8" t="s">
        <v>1488</v>
      </c>
    </row>
    <row r="64" spans="1:25" ht="34">
      <c r="A64" s="20"/>
      <c r="B64" s="21"/>
      <c r="C64" s="8" t="s">
        <v>1489</v>
      </c>
      <c r="D64" s="95" t="s">
        <v>1397</v>
      </c>
      <c r="E64" s="8" t="s">
        <v>1490</v>
      </c>
    </row>
    <row r="65" spans="1:25" ht="34">
      <c r="A65" s="20"/>
      <c r="B65" s="21"/>
      <c r="C65" s="8" t="s">
        <v>1491</v>
      </c>
      <c r="D65" s="95" t="s">
        <v>1397</v>
      </c>
      <c r="E65" s="8" t="s">
        <v>1492</v>
      </c>
    </row>
    <row r="66" spans="1:25" ht="34">
      <c r="A66" s="20"/>
      <c r="B66" s="21"/>
      <c r="C66" s="8" t="s">
        <v>1493</v>
      </c>
      <c r="D66" s="95" t="s">
        <v>1397</v>
      </c>
      <c r="E66" s="8" t="s">
        <v>1494</v>
      </c>
    </row>
    <row r="67" spans="1:25" ht="51">
      <c r="A67" s="20"/>
      <c r="B67" s="21"/>
      <c r="C67" s="8" t="s">
        <v>1495</v>
      </c>
      <c r="D67" s="95" t="s">
        <v>1397</v>
      </c>
      <c r="E67" s="8" t="s">
        <v>1496</v>
      </c>
    </row>
    <row r="68" spans="1:25" ht="68">
      <c r="A68" s="20"/>
      <c r="B68" s="21"/>
      <c r="C68" s="8" t="s">
        <v>1497</v>
      </c>
      <c r="D68" s="95" t="s">
        <v>1397</v>
      </c>
      <c r="E68" s="8" t="s">
        <v>1498</v>
      </c>
    </row>
    <row r="69" spans="1:25" ht="34">
      <c r="A69" s="20"/>
      <c r="B69" s="21"/>
      <c r="C69" s="8" t="s">
        <v>1499</v>
      </c>
      <c r="D69" s="95" t="s">
        <v>1420</v>
      </c>
      <c r="E69" s="8" t="s">
        <v>1500</v>
      </c>
    </row>
    <row r="70" spans="1:25" ht="68">
      <c r="A70" s="20"/>
      <c r="B70" s="21"/>
      <c r="C70" s="8" t="s">
        <v>1501</v>
      </c>
      <c r="D70" s="95" t="s">
        <v>1420</v>
      </c>
      <c r="E70" s="8" t="s">
        <v>1502</v>
      </c>
    </row>
    <row r="71" spans="1:25" ht="63.75" customHeight="1">
      <c r="A71" s="20"/>
      <c r="B71" s="21"/>
      <c r="C71" s="8" t="s">
        <v>1503</v>
      </c>
      <c r="D71" s="95" t="s">
        <v>1425</v>
      </c>
      <c r="E71" s="8" t="s">
        <v>1504</v>
      </c>
    </row>
    <row r="72" spans="1:25" ht="17">
      <c r="A72" s="144" t="s">
        <v>254</v>
      </c>
      <c r="B72" s="106" t="str">
        <f>VLOOKUP(A72,ProcessDefinitionsTab,2,FALSE)</f>
        <v>Credential Recovery</v>
      </c>
      <c r="C72" s="107"/>
      <c r="D72" s="108"/>
      <c r="E72" s="107"/>
      <c r="F72" s="115"/>
      <c r="G72" s="115"/>
      <c r="H72" s="115"/>
      <c r="I72" s="115"/>
      <c r="J72" s="115"/>
      <c r="K72" s="115"/>
      <c r="L72" s="115"/>
      <c r="M72" s="115"/>
      <c r="N72" s="115"/>
      <c r="O72" s="115"/>
      <c r="P72" s="115"/>
      <c r="Q72" s="115"/>
      <c r="R72" s="115"/>
      <c r="S72" s="115"/>
      <c r="T72" s="115"/>
      <c r="U72" s="115"/>
      <c r="V72" s="115"/>
      <c r="W72" s="115"/>
      <c r="X72" s="115"/>
      <c r="Y72" s="115"/>
    </row>
    <row r="73" spans="1:25" ht="34">
      <c r="A73" s="20"/>
      <c r="B73" s="8" t="str">
        <f>VLOOKUP(A72,ProcessDefinitionsTab,3,FALSE)</f>
        <v>Credential Recovery is the process of transforming a suspended Credential back to a usable state (i.e., an issued Credential).</v>
      </c>
      <c r="C73" s="8" t="s">
        <v>49</v>
      </c>
      <c r="D73" s="95" t="s">
        <v>49</v>
      </c>
      <c r="E73" s="8" t="s">
        <v>49</v>
      </c>
    </row>
    <row r="74" spans="1:25" ht="68">
      <c r="A74" s="20"/>
      <c r="B74" s="8"/>
      <c r="C74" s="8" t="s">
        <v>1505</v>
      </c>
      <c r="D74" s="95" t="s">
        <v>1397</v>
      </c>
      <c r="E74" s="8" t="s">
        <v>1506</v>
      </c>
    </row>
    <row r="75" spans="1:25" ht="34">
      <c r="A75" s="20"/>
      <c r="B75" s="8"/>
      <c r="C75" s="8" t="s">
        <v>1507</v>
      </c>
      <c r="D75" s="95" t="s">
        <v>1425</v>
      </c>
      <c r="E75" s="8" t="s">
        <v>1508</v>
      </c>
    </row>
    <row r="76" spans="1:25" ht="17">
      <c r="A76" s="144" t="s">
        <v>261</v>
      </c>
      <c r="B76" s="106" t="str">
        <f>VLOOKUP(A76,ProcessDefinitionsTab,2,FALSE)</f>
        <v>Credential Revocation</v>
      </c>
      <c r="C76" s="107"/>
      <c r="D76" s="108"/>
      <c r="E76" s="107"/>
      <c r="F76" s="115"/>
      <c r="G76" s="115"/>
      <c r="H76" s="115"/>
      <c r="I76" s="115"/>
      <c r="J76" s="115"/>
      <c r="K76" s="115"/>
      <c r="L76" s="115"/>
      <c r="M76" s="115"/>
      <c r="N76" s="115"/>
      <c r="O76" s="115"/>
      <c r="P76" s="115"/>
      <c r="Q76" s="115"/>
      <c r="R76" s="115"/>
      <c r="S76" s="115"/>
      <c r="T76" s="115"/>
      <c r="U76" s="115"/>
      <c r="V76" s="115"/>
      <c r="W76" s="115"/>
      <c r="X76" s="115"/>
      <c r="Y76" s="115"/>
    </row>
    <row r="77" spans="1:25" ht="34">
      <c r="A77" s="20"/>
      <c r="B77" s="8" t="str">
        <f>VLOOKUP(A76,ProcessDefinitionsTab,3,FALSE)</f>
        <v>Credential Revocation is the process of ensuring that an issued Credential is permanently flagged as unusable.</v>
      </c>
      <c r="C77" s="8" t="s">
        <v>49</v>
      </c>
      <c r="D77" s="95" t="s">
        <v>49</v>
      </c>
      <c r="E77" s="8" t="s">
        <v>49</v>
      </c>
    </row>
    <row r="78" spans="1:25" ht="34">
      <c r="A78" s="20"/>
      <c r="B78" s="8"/>
      <c r="C78" s="8" t="s">
        <v>1509</v>
      </c>
      <c r="D78" s="95" t="s">
        <v>1397</v>
      </c>
      <c r="E78" s="8" t="s">
        <v>1510</v>
      </c>
    </row>
    <row r="79" spans="1:25" ht="34">
      <c r="A79" s="20"/>
      <c r="B79" s="8"/>
      <c r="C79" s="8" t="s">
        <v>1511</v>
      </c>
      <c r="D79" s="95" t="s">
        <v>1397</v>
      </c>
      <c r="E79" s="8" t="s">
        <v>1512</v>
      </c>
    </row>
    <row r="80" spans="1:25" ht="34">
      <c r="A80" s="20"/>
      <c r="B80" s="8"/>
      <c r="C80" s="8" t="s">
        <v>1513</v>
      </c>
      <c r="D80" s="95" t="s">
        <v>1397</v>
      </c>
      <c r="E80" s="8" t="s">
        <v>1514</v>
      </c>
    </row>
    <row r="81" spans="1:25" ht="17">
      <c r="A81" s="144" t="s">
        <v>270</v>
      </c>
      <c r="B81" s="106" t="str">
        <f>VLOOKUP(A81,ProcessDefinitionsTab,2,FALSE)</f>
        <v>Consent Notice Formulation</v>
      </c>
      <c r="C81" s="107"/>
      <c r="D81" s="108"/>
      <c r="E81" s="107"/>
      <c r="F81" s="115"/>
      <c r="G81" s="115"/>
      <c r="H81" s="115"/>
      <c r="I81" s="115"/>
      <c r="J81" s="115"/>
      <c r="K81" s="115"/>
      <c r="L81" s="115"/>
      <c r="M81" s="115"/>
      <c r="N81" s="115"/>
      <c r="O81" s="115"/>
      <c r="P81" s="115"/>
      <c r="Q81" s="115"/>
      <c r="R81" s="115"/>
      <c r="S81" s="115"/>
      <c r="T81" s="115"/>
      <c r="U81" s="115"/>
      <c r="V81" s="115"/>
      <c r="W81" s="115"/>
      <c r="X81" s="115"/>
      <c r="Y81" s="115"/>
    </row>
    <row r="82" spans="1:25" ht="238">
      <c r="A82" s="20"/>
      <c r="B82" s="8"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8" t="s">
        <v>49</v>
      </c>
      <c r="D82" s="95" t="s">
        <v>49</v>
      </c>
      <c r="E82" s="8" t="s">
        <v>49</v>
      </c>
    </row>
    <row r="83" spans="1:25" ht="51">
      <c r="A83" s="20"/>
      <c r="B83" s="8"/>
      <c r="C83" s="8" t="s">
        <v>1515</v>
      </c>
      <c r="D83" s="95" t="s">
        <v>1397</v>
      </c>
      <c r="E83" s="8" t="s">
        <v>1516</v>
      </c>
    </row>
    <row r="84" spans="1:25" ht="68">
      <c r="A84" s="20"/>
      <c r="B84" s="8"/>
      <c r="C84" s="8" t="s">
        <v>1517</v>
      </c>
      <c r="D84" s="95" t="s">
        <v>1397</v>
      </c>
      <c r="E84" s="8" t="s">
        <v>1518</v>
      </c>
    </row>
    <row r="85" spans="1:25" ht="34">
      <c r="A85" s="20"/>
      <c r="B85" s="8"/>
      <c r="C85" s="8" t="s">
        <v>1519</v>
      </c>
      <c r="D85" s="95" t="s">
        <v>1397</v>
      </c>
      <c r="E85" s="8" t="s">
        <v>1520</v>
      </c>
    </row>
    <row r="86" spans="1:25" ht="17">
      <c r="A86" s="144" t="s">
        <v>277</v>
      </c>
      <c r="B86" s="106" t="str">
        <f>VLOOKUP(A86,ProcessDefinitionsTab,2,FALSE)</f>
        <v>Consent Notice Presentation</v>
      </c>
      <c r="C86" s="107"/>
      <c r="D86" s="108"/>
      <c r="E86" s="107"/>
      <c r="F86" s="115"/>
      <c r="G86" s="115"/>
      <c r="H86" s="115"/>
      <c r="I86" s="115"/>
      <c r="J86" s="115"/>
      <c r="K86" s="115"/>
      <c r="L86" s="115"/>
      <c r="M86" s="115"/>
      <c r="N86" s="115"/>
      <c r="O86" s="115"/>
      <c r="P86" s="115"/>
      <c r="Q86" s="115"/>
      <c r="R86" s="115"/>
      <c r="S86" s="115"/>
      <c r="T86" s="115"/>
      <c r="U86" s="115"/>
      <c r="V86" s="115"/>
      <c r="W86" s="115"/>
      <c r="X86" s="115"/>
      <c r="Y86" s="115"/>
    </row>
    <row r="87" spans="1:25" ht="34">
      <c r="A87" s="20"/>
      <c r="B87" s="8" t="str">
        <f>VLOOKUP(A86,ProcessDefinitionsTab,3,FALSE)</f>
        <v>Consent Notice Presentation is the process of presenting a consent notice statement to a person.</v>
      </c>
      <c r="C87" s="16"/>
      <c r="D87" s="95"/>
      <c r="E87" s="16"/>
    </row>
    <row r="88" spans="1:25" ht="34">
      <c r="A88" s="20"/>
      <c r="B88" s="8"/>
      <c r="C88" s="8" t="s">
        <v>1521</v>
      </c>
      <c r="D88" s="95" t="s">
        <v>1397</v>
      </c>
      <c r="E88" s="8" t="s">
        <v>1522</v>
      </c>
    </row>
    <row r="89" spans="1:25" ht="34">
      <c r="A89" s="20"/>
      <c r="B89" s="8"/>
      <c r="C89" s="8" t="s">
        <v>1523</v>
      </c>
      <c r="D89" s="95" t="s">
        <v>1397</v>
      </c>
      <c r="E89" s="8" t="s">
        <v>1524</v>
      </c>
    </row>
    <row r="90" spans="1:25" ht="17">
      <c r="A90" s="144" t="s">
        <v>49</v>
      </c>
      <c r="B90" s="106" t="s">
        <v>1364</v>
      </c>
      <c r="C90" s="107"/>
      <c r="D90" s="108"/>
      <c r="E90" s="107"/>
      <c r="F90" s="115"/>
      <c r="G90" s="115"/>
      <c r="H90" s="115"/>
      <c r="I90" s="115"/>
      <c r="J90" s="115"/>
      <c r="K90" s="115"/>
      <c r="L90" s="115"/>
      <c r="M90" s="115"/>
      <c r="N90" s="115"/>
      <c r="O90" s="115"/>
      <c r="P90" s="115"/>
      <c r="Q90" s="115"/>
      <c r="R90" s="115"/>
      <c r="S90" s="115"/>
      <c r="T90" s="115"/>
      <c r="U90" s="115"/>
      <c r="V90" s="115"/>
      <c r="W90" s="115"/>
      <c r="X90" s="115"/>
      <c r="Y90" s="115"/>
    </row>
    <row r="91" spans="1:25" ht="17">
      <c r="A91" s="92"/>
      <c r="B91" s="8" t="s">
        <v>1365</v>
      </c>
      <c r="C91" s="8" t="s">
        <v>49</v>
      </c>
      <c r="D91" s="95" t="s">
        <v>49</v>
      </c>
      <c r="E91" s="8" t="s">
        <v>49</v>
      </c>
    </row>
    <row r="92" spans="1:25" ht="34">
      <c r="A92" s="92"/>
      <c r="B92" s="8"/>
      <c r="C92" s="8" t="s">
        <v>1525</v>
      </c>
      <c r="D92" s="95" t="s">
        <v>1417</v>
      </c>
      <c r="E92" s="8" t="s">
        <v>1526</v>
      </c>
    </row>
    <row r="93" spans="1:25" ht="34">
      <c r="A93" s="20"/>
      <c r="B93" s="8"/>
      <c r="C93" s="8" t="s">
        <v>1527</v>
      </c>
      <c r="D93" s="95" t="s">
        <v>1528</v>
      </c>
      <c r="E93" s="8" t="s">
        <v>1529</v>
      </c>
    </row>
    <row r="94" spans="1:25" ht="51">
      <c r="A94" s="20"/>
      <c r="B94" s="8"/>
      <c r="C94" s="8" t="s">
        <v>1530</v>
      </c>
      <c r="D94" s="95" t="s">
        <v>1397</v>
      </c>
      <c r="E94" s="8" t="s">
        <v>1531</v>
      </c>
    </row>
    <row r="95" spans="1:25" ht="68">
      <c r="A95" s="20"/>
      <c r="B95" s="8"/>
      <c r="C95" s="8" t="s">
        <v>1532</v>
      </c>
      <c r="D95" s="95" t="s">
        <v>1397</v>
      </c>
      <c r="E95" s="8" t="s">
        <v>1533</v>
      </c>
    </row>
    <row r="96" spans="1:25" ht="51">
      <c r="A96" s="20"/>
      <c r="B96" s="8"/>
      <c r="C96" s="8" t="s">
        <v>1534</v>
      </c>
      <c r="D96" s="95" t="s">
        <v>1397</v>
      </c>
      <c r="E96" s="8" t="s">
        <v>1535</v>
      </c>
    </row>
    <row r="97" spans="1:5" ht="34">
      <c r="A97" s="20"/>
      <c r="B97" s="8"/>
      <c r="C97" s="8" t="s">
        <v>1536</v>
      </c>
      <c r="D97" s="95" t="s">
        <v>1397</v>
      </c>
      <c r="E97" s="8" t="s">
        <v>1537</v>
      </c>
    </row>
    <row r="98" spans="1:5" ht="51">
      <c r="A98" s="20"/>
      <c r="B98" s="8"/>
      <c r="C98" s="8" t="s">
        <v>1538</v>
      </c>
      <c r="D98" s="95" t="s">
        <v>1397</v>
      </c>
      <c r="E98" s="8" t="s">
        <v>1539</v>
      </c>
    </row>
    <row r="99" spans="1:5" ht="33" customHeight="1">
      <c r="A99" s="20"/>
      <c r="B99" s="8"/>
      <c r="C99" s="8" t="s">
        <v>1540</v>
      </c>
      <c r="D99" s="95" t="s">
        <v>1397</v>
      </c>
      <c r="E99" s="8" t="s">
        <v>1541</v>
      </c>
    </row>
    <row r="100" spans="1:5" ht="34">
      <c r="A100" s="20"/>
      <c r="B100" s="8"/>
      <c r="C100" s="8" t="s">
        <v>1542</v>
      </c>
      <c r="D100" s="95" t="s">
        <v>1397</v>
      </c>
      <c r="E100" s="8" t="s">
        <v>1543</v>
      </c>
    </row>
    <row r="101" spans="1:5" ht="34">
      <c r="A101" s="20"/>
      <c r="B101" s="8"/>
      <c r="C101" s="8" t="s">
        <v>1544</v>
      </c>
      <c r="D101" s="95" t="s">
        <v>1545</v>
      </c>
      <c r="E101" s="8" t="s">
        <v>1546</v>
      </c>
    </row>
    <row r="102" spans="1:5" ht="33" customHeight="1">
      <c r="A102" s="20"/>
      <c r="B102" s="8"/>
      <c r="C102" s="8" t="s">
        <v>1547</v>
      </c>
      <c r="D102" s="95" t="s">
        <v>1417</v>
      </c>
      <c r="E102" s="8" t="s">
        <v>1548</v>
      </c>
    </row>
    <row r="103" spans="1:5" ht="51">
      <c r="A103" s="20"/>
      <c r="B103" s="8"/>
      <c r="C103" s="8" t="s">
        <v>1549</v>
      </c>
      <c r="D103" s="95" t="s">
        <v>1420</v>
      </c>
      <c r="E103" s="8" t="s">
        <v>1550</v>
      </c>
    </row>
    <row r="104" spans="1:5" ht="34">
      <c r="A104" s="20"/>
      <c r="B104" s="8"/>
      <c r="C104" s="8" t="s">
        <v>1551</v>
      </c>
      <c r="D104" s="95"/>
      <c r="E104" s="8" t="s">
        <v>1552</v>
      </c>
    </row>
    <row r="105" spans="1:5" ht="34">
      <c r="A105" s="20"/>
      <c r="B105" s="8"/>
      <c r="C105" s="8" t="s">
        <v>1553</v>
      </c>
      <c r="D105" s="95"/>
      <c r="E105" s="8" t="s">
        <v>1554</v>
      </c>
    </row>
    <row r="106" spans="1:5" ht="15.75" customHeight="1">
      <c r="A106" s="96"/>
      <c r="B106" s="32"/>
      <c r="C106" s="118"/>
      <c r="D106" s="135"/>
      <c r="E106" s="32"/>
    </row>
    <row r="107" spans="1:5" ht="15.75" customHeight="1">
      <c r="A107" s="96"/>
      <c r="B107" s="32"/>
      <c r="C107" s="118"/>
      <c r="D107" s="135"/>
      <c r="E107" s="32"/>
    </row>
    <row r="108" spans="1:5" ht="15.75" customHeight="1">
      <c r="A108" s="96"/>
      <c r="B108" s="32"/>
      <c r="C108" s="118"/>
      <c r="D108" s="135"/>
      <c r="E108" s="32"/>
    </row>
    <row r="109" spans="1:5" ht="15.75" customHeight="1">
      <c r="A109" s="96"/>
      <c r="B109" s="32"/>
      <c r="C109" s="118"/>
      <c r="D109" s="135"/>
      <c r="E109" s="32"/>
    </row>
    <row r="110" spans="1:5" ht="15.75" customHeight="1">
      <c r="A110" s="96"/>
      <c r="B110" s="32"/>
      <c r="C110" s="118"/>
      <c r="D110" s="135"/>
      <c r="E110" s="32"/>
    </row>
    <row r="111" spans="1:5" ht="15.75" customHeight="1">
      <c r="A111" s="96"/>
      <c r="B111" s="32"/>
      <c r="C111" s="118"/>
      <c r="D111" s="135"/>
      <c r="E111" s="32"/>
    </row>
    <row r="112" spans="1:5" ht="15.75" customHeight="1">
      <c r="A112" s="96"/>
      <c r="B112" s="32"/>
      <c r="C112" s="118"/>
      <c r="D112" s="135"/>
      <c r="E112" s="32"/>
    </row>
    <row r="113" spans="1:5" ht="15.75" customHeight="1">
      <c r="A113" s="96"/>
      <c r="B113" s="32"/>
      <c r="C113" s="118"/>
      <c r="D113" s="135"/>
      <c r="E113" s="32"/>
    </row>
    <row r="114" spans="1:5" ht="15.75" customHeight="1">
      <c r="A114" s="96"/>
      <c r="B114" s="32"/>
      <c r="C114" s="118"/>
      <c r="D114" s="135"/>
      <c r="E114" s="32"/>
    </row>
    <row r="115" spans="1:5" ht="15.75" customHeight="1">
      <c r="A115" s="96"/>
      <c r="B115" s="32"/>
      <c r="C115" s="118"/>
      <c r="D115" s="135"/>
      <c r="E115" s="32"/>
    </row>
    <row r="116" spans="1:5" ht="15.75" customHeight="1">
      <c r="A116" s="96"/>
      <c r="B116" s="32"/>
      <c r="C116" s="118"/>
      <c r="D116" s="135"/>
      <c r="E116" s="32"/>
    </row>
    <row r="117" spans="1:5" ht="15.75" customHeight="1">
      <c r="A117" s="96"/>
      <c r="B117" s="32"/>
      <c r="C117" s="118"/>
      <c r="D117" s="135"/>
      <c r="E117" s="32"/>
    </row>
    <row r="118" spans="1:5" ht="15.75" customHeight="1">
      <c r="A118" s="96"/>
      <c r="B118" s="32"/>
      <c r="C118" s="118"/>
      <c r="D118" s="135"/>
      <c r="E118" s="32"/>
    </row>
    <row r="119" spans="1:5" ht="15.75" customHeight="1">
      <c r="A119" s="96"/>
      <c r="B119" s="32"/>
      <c r="C119" s="118"/>
      <c r="D119" s="135"/>
      <c r="E119" s="32"/>
    </row>
    <row r="120" spans="1:5" ht="15.75" customHeight="1">
      <c r="A120" s="96"/>
      <c r="B120" s="32"/>
      <c r="C120" s="118"/>
      <c r="D120" s="135"/>
      <c r="E120" s="32"/>
    </row>
    <row r="121" spans="1:5" ht="15.75" customHeight="1">
      <c r="A121" s="96"/>
      <c r="B121" s="32"/>
      <c r="C121" s="118"/>
      <c r="D121" s="135"/>
      <c r="E121" s="32"/>
    </row>
    <row r="122" spans="1:5" ht="15.75" customHeight="1">
      <c r="A122" s="96"/>
      <c r="B122" s="32"/>
      <c r="C122" s="118"/>
      <c r="D122" s="135"/>
      <c r="E122" s="32"/>
    </row>
    <row r="123" spans="1:5" ht="15.75" customHeight="1">
      <c r="A123" s="96"/>
      <c r="B123" s="32"/>
      <c r="C123" s="118"/>
      <c r="D123" s="135"/>
      <c r="E123" s="32"/>
    </row>
    <row r="124" spans="1:5" ht="15.75" customHeight="1">
      <c r="A124" s="96"/>
      <c r="B124" s="32"/>
      <c r="C124" s="118"/>
      <c r="D124" s="135"/>
      <c r="E124" s="32"/>
    </row>
    <row r="125" spans="1:5" ht="15.75" customHeight="1">
      <c r="A125" s="96"/>
      <c r="B125" s="32"/>
      <c r="C125" s="118"/>
      <c r="D125" s="135"/>
      <c r="E125" s="32"/>
    </row>
    <row r="126" spans="1:5" ht="15.75" customHeight="1">
      <c r="A126" s="96"/>
      <c r="B126" s="32"/>
      <c r="C126" s="118"/>
      <c r="D126" s="135"/>
      <c r="E126" s="32"/>
    </row>
    <row r="127" spans="1:5" ht="15.75" customHeight="1">
      <c r="A127" s="96"/>
      <c r="B127" s="32"/>
      <c r="C127" s="118"/>
      <c r="D127" s="135"/>
      <c r="E127" s="32"/>
    </row>
    <row r="128" spans="1:5" ht="15.75" customHeight="1">
      <c r="A128" s="96"/>
      <c r="B128" s="32"/>
      <c r="C128" s="118"/>
      <c r="D128" s="135"/>
      <c r="E128" s="32"/>
    </row>
    <row r="129" spans="1:5" ht="15.75" customHeight="1">
      <c r="A129" s="96"/>
      <c r="B129" s="32"/>
      <c r="C129" s="118"/>
      <c r="D129" s="135"/>
      <c r="E129" s="32"/>
    </row>
    <row r="130" spans="1:5" ht="15.75" customHeight="1">
      <c r="A130" s="96"/>
      <c r="B130" s="32"/>
      <c r="C130" s="118"/>
      <c r="D130" s="135"/>
      <c r="E130" s="32"/>
    </row>
    <row r="131" spans="1:5" ht="15.75" customHeight="1">
      <c r="A131" s="96"/>
      <c r="B131" s="32"/>
      <c r="C131" s="118"/>
      <c r="D131" s="135"/>
      <c r="E131" s="32"/>
    </row>
    <row r="132" spans="1:5" ht="15.75" customHeight="1">
      <c r="A132" s="96"/>
      <c r="B132" s="32"/>
      <c r="C132" s="118"/>
      <c r="D132" s="135"/>
      <c r="E132" s="32"/>
    </row>
    <row r="133" spans="1:5" ht="15.75" customHeight="1">
      <c r="A133" s="96"/>
      <c r="B133" s="32"/>
      <c r="C133" s="118"/>
      <c r="D133" s="135"/>
      <c r="E133" s="32"/>
    </row>
    <row r="134" spans="1:5" ht="15.75" customHeight="1">
      <c r="A134" s="96"/>
      <c r="B134" s="32"/>
      <c r="C134" s="118"/>
      <c r="D134" s="135"/>
      <c r="E134" s="32"/>
    </row>
    <row r="135" spans="1:5" ht="15.75" customHeight="1">
      <c r="A135" s="96"/>
      <c r="B135" s="32"/>
      <c r="C135" s="118"/>
      <c r="D135" s="135"/>
      <c r="E135" s="32"/>
    </row>
    <row r="136" spans="1:5" ht="15.75" customHeight="1">
      <c r="A136" s="96"/>
      <c r="B136" s="32"/>
      <c r="C136" s="118"/>
      <c r="D136" s="135"/>
      <c r="E136" s="32"/>
    </row>
    <row r="137" spans="1:5" ht="15.75" customHeight="1">
      <c r="A137" s="96"/>
      <c r="B137" s="32"/>
      <c r="C137" s="118"/>
      <c r="D137" s="135"/>
      <c r="E137" s="32"/>
    </row>
    <row r="138" spans="1:5" ht="15.75" customHeight="1">
      <c r="A138" s="96"/>
      <c r="B138" s="32"/>
      <c r="C138" s="118"/>
      <c r="D138" s="135"/>
      <c r="E138" s="32"/>
    </row>
    <row r="139" spans="1:5" ht="15.75" customHeight="1">
      <c r="A139" s="96"/>
      <c r="B139" s="32"/>
      <c r="C139" s="118"/>
      <c r="D139" s="135"/>
      <c r="E139" s="32"/>
    </row>
    <row r="140" spans="1:5" ht="15.75" customHeight="1">
      <c r="A140" s="96"/>
      <c r="B140" s="32"/>
      <c r="C140" s="118"/>
      <c r="D140" s="135"/>
      <c r="E140" s="32"/>
    </row>
    <row r="141" spans="1:5" ht="15.75" customHeight="1">
      <c r="A141" s="96"/>
      <c r="B141" s="32"/>
      <c r="C141" s="118"/>
      <c r="D141" s="135"/>
      <c r="E141" s="32"/>
    </row>
    <row r="142" spans="1:5" ht="15.75" customHeight="1">
      <c r="A142" s="96"/>
      <c r="B142" s="32"/>
      <c r="C142" s="118"/>
      <c r="D142" s="135"/>
      <c r="E142" s="32"/>
    </row>
    <row r="143" spans="1:5" ht="15.75" customHeight="1">
      <c r="A143" s="96"/>
      <c r="B143" s="32"/>
      <c r="C143" s="118"/>
      <c r="D143" s="135"/>
      <c r="E143" s="32"/>
    </row>
    <row r="144" spans="1:5" ht="15.75" customHeight="1">
      <c r="A144" s="96"/>
      <c r="B144" s="32"/>
      <c r="C144" s="118"/>
      <c r="D144" s="135"/>
      <c r="E144" s="32"/>
    </row>
    <row r="145" spans="1:5" ht="15.75" customHeight="1">
      <c r="A145" s="96"/>
      <c r="B145" s="32"/>
      <c r="C145" s="118"/>
      <c r="D145" s="135"/>
      <c r="E145" s="32"/>
    </row>
    <row r="146" spans="1:5" ht="15.75" customHeight="1">
      <c r="A146" s="96"/>
      <c r="B146" s="32"/>
      <c r="C146" s="118"/>
      <c r="D146" s="135"/>
      <c r="E146" s="32"/>
    </row>
    <row r="147" spans="1:5" ht="15.75" customHeight="1">
      <c r="A147" s="96"/>
      <c r="B147" s="32"/>
      <c r="C147" s="118"/>
      <c r="D147" s="135"/>
      <c r="E147" s="32"/>
    </row>
    <row r="148" spans="1:5" ht="15.75" customHeight="1">
      <c r="A148" s="96"/>
      <c r="B148" s="32"/>
      <c r="C148" s="118"/>
      <c r="D148" s="135"/>
      <c r="E148" s="32"/>
    </row>
    <row r="149" spans="1:5" ht="15.75" customHeight="1">
      <c r="A149" s="96"/>
      <c r="B149" s="32"/>
      <c r="C149" s="118"/>
      <c r="D149" s="135"/>
      <c r="E149" s="32"/>
    </row>
    <row r="150" spans="1:5" ht="15.75" customHeight="1">
      <c r="A150" s="96"/>
      <c r="B150" s="32"/>
      <c r="C150" s="118"/>
      <c r="D150" s="135"/>
      <c r="E150" s="32"/>
    </row>
    <row r="151" spans="1:5" ht="15.75" customHeight="1">
      <c r="A151" s="96"/>
      <c r="B151" s="32"/>
      <c r="C151" s="118"/>
      <c r="D151" s="135"/>
      <c r="E151" s="32"/>
    </row>
    <row r="152" spans="1:5" ht="15.75" customHeight="1">
      <c r="A152" s="96"/>
      <c r="B152" s="32"/>
      <c r="C152" s="118"/>
      <c r="D152" s="135"/>
      <c r="E152" s="32"/>
    </row>
    <row r="153" spans="1:5" ht="15.75" customHeight="1">
      <c r="A153" s="96"/>
      <c r="B153" s="32"/>
      <c r="C153" s="118"/>
      <c r="D153" s="135"/>
      <c r="E153" s="32"/>
    </row>
    <row r="154" spans="1:5" ht="15.75" customHeight="1">
      <c r="A154" s="96"/>
      <c r="B154" s="32"/>
      <c r="C154" s="118"/>
      <c r="D154" s="135"/>
      <c r="E154" s="32"/>
    </row>
    <row r="155" spans="1:5" ht="15.75" customHeight="1">
      <c r="A155" s="96"/>
      <c r="B155" s="32"/>
      <c r="C155" s="118"/>
      <c r="D155" s="135"/>
      <c r="E155" s="32"/>
    </row>
    <row r="156" spans="1:5" ht="15.75" customHeight="1">
      <c r="A156" s="96"/>
      <c r="B156" s="32"/>
      <c r="C156" s="118"/>
      <c r="D156" s="135"/>
      <c r="E156" s="32"/>
    </row>
    <row r="157" spans="1:5" ht="15.75" customHeight="1">
      <c r="A157" s="96"/>
      <c r="B157" s="32"/>
      <c r="C157" s="118"/>
      <c r="D157" s="135"/>
      <c r="E157" s="32"/>
    </row>
    <row r="158" spans="1:5" ht="15.75" customHeight="1">
      <c r="A158" s="96"/>
      <c r="B158" s="32"/>
      <c r="C158" s="118"/>
      <c r="D158" s="135"/>
      <c r="E158" s="32"/>
    </row>
    <row r="159" spans="1:5" ht="15.75" customHeight="1">
      <c r="A159" s="96"/>
      <c r="B159" s="32"/>
      <c r="C159" s="118"/>
      <c r="D159" s="135"/>
      <c r="E159" s="32"/>
    </row>
    <row r="160" spans="1:5" ht="15.75" customHeight="1">
      <c r="A160" s="96"/>
      <c r="B160" s="32"/>
      <c r="C160" s="118"/>
      <c r="D160" s="135"/>
      <c r="E160" s="32"/>
    </row>
    <row r="161" spans="1:5" ht="15.75" customHeight="1">
      <c r="A161" s="96"/>
      <c r="B161" s="32"/>
      <c r="C161" s="118"/>
      <c r="D161" s="135"/>
      <c r="E161" s="32"/>
    </row>
    <row r="162" spans="1:5" ht="15.75" customHeight="1">
      <c r="A162" s="96"/>
      <c r="B162" s="32"/>
      <c r="C162" s="118"/>
      <c r="D162" s="135"/>
      <c r="E162" s="32"/>
    </row>
    <row r="163" spans="1:5" ht="15.75" customHeight="1">
      <c r="A163" s="96"/>
      <c r="B163" s="32"/>
      <c r="C163" s="118"/>
      <c r="D163" s="135"/>
      <c r="E163" s="32"/>
    </row>
    <row r="164" spans="1:5" ht="15.75" customHeight="1">
      <c r="A164" s="96"/>
      <c r="B164" s="32"/>
      <c r="C164" s="118"/>
      <c r="D164" s="135"/>
      <c r="E164" s="32"/>
    </row>
    <row r="165" spans="1:5" ht="15.75" customHeight="1">
      <c r="A165" s="96"/>
      <c r="B165" s="32"/>
      <c r="C165" s="118"/>
      <c r="D165" s="135"/>
      <c r="E165" s="32"/>
    </row>
    <row r="166" spans="1:5" ht="15.75" customHeight="1">
      <c r="A166" s="96"/>
      <c r="B166" s="32"/>
      <c r="C166" s="118"/>
      <c r="D166" s="135"/>
      <c r="E166" s="32"/>
    </row>
    <row r="167" spans="1:5" ht="15.75" customHeight="1">
      <c r="A167" s="96"/>
      <c r="B167" s="32"/>
      <c r="C167" s="118"/>
      <c r="D167" s="135"/>
      <c r="E167" s="32"/>
    </row>
    <row r="168" spans="1:5" ht="15.75" customHeight="1">
      <c r="A168" s="96"/>
      <c r="B168" s="32"/>
      <c r="C168" s="118"/>
      <c r="D168" s="135"/>
      <c r="E168" s="32"/>
    </row>
    <row r="169" spans="1:5" ht="15.75" customHeight="1">
      <c r="A169" s="96"/>
      <c r="B169" s="32"/>
      <c r="C169" s="118"/>
      <c r="D169" s="135"/>
      <c r="E169" s="32"/>
    </row>
    <row r="170" spans="1:5" ht="15.75" customHeight="1">
      <c r="A170" s="96"/>
      <c r="B170" s="32"/>
      <c r="C170" s="118"/>
      <c r="D170" s="135"/>
      <c r="E170" s="32"/>
    </row>
    <row r="171" spans="1:5" ht="15.75" customHeight="1">
      <c r="A171" s="96"/>
      <c r="B171" s="32"/>
      <c r="C171" s="118"/>
      <c r="D171" s="135"/>
      <c r="E171" s="32"/>
    </row>
    <row r="172" spans="1:5" ht="15.75" customHeight="1">
      <c r="A172" s="96"/>
      <c r="B172" s="32"/>
      <c r="C172" s="118"/>
      <c r="D172" s="135"/>
      <c r="E172" s="32"/>
    </row>
    <row r="173" spans="1:5" ht="15.75" customHeight="1">
      <c r="A173" s="96"/>
      <c r="B173" s="32"/>
      <c r="C173" s="118"/>
      <c r="D173" s="135"/>
      <c r="E173" s="32"/>
    </row>
    <row r="174" spans="1:5" ht="15.75" customHeight="1">
      <c r="A174" s="96"/>
      <c r="B174" s="32"/>
      <c r="C174" s="118"/>
      <c r="D174" s="135"/>
      <c r="E174" s="32"/>
    </row>
    <row r="175" spans="1:5" ht="15.75" customHeight="1">
      <c r="A175" s="96"/>
      <c r="B175" s="32"/>
      <c r="C175" s="118"/>
      <c r="D175" s="135"/>
      <c r="E175" s="32"/>
    </row>
    <row r="176" spans="1:5" ht="15.75" customHeight="1">
      <c r="A176" s="96"/>
      <c r="B176" s="32"/>
      <c r="C176" s="118"/>
      <c r="D176" s="135"/>
      <c r="E176" s="32"/>
    </row>
    <row r="177" spans="1:5" ht="15.75" customHeight="1">
      <c r="A177" s="96"/>
      <c r="B177" s="32"/>
      <c r="C177" s="118"/>
      <c r="D177" s="135"/>
      <c r="E177" s="32"/>
    </row>
    <row r="178" spans="1:5" ht="15.75" customHeight="1">
      <c r="A178" s="96"/>
      <c r="B178" s="32"/>
      <c r="C178" s="118"/>
      <c r="D178" s="135"/>
      <c r="E178" s="32"/>
    </row>
    <row r="179" spans="1:5" ht="15.75" customHeight="1">
      <c r="A179" s="96"/>
      <c r="B179" s="32"/>
      <c r="C179" s="118"/>
      <c r="D179" s="135"/>
      <c r="E179" s="32"/>
    </row>
    <row r="180" spans="1:5" ht="15.75" customHeight="1">
      <c r="A180" s="96"/>
      <c r="B180" s="32"/>
      <c r="C180" s="118"/>
      <c r="D180" s="135"/>
      <c r="E180" s="32"/>
    </row>
    <row r="181" spans="1:5" ht="15.75" customHeight="1">
      <c r="A181" s="96"/>
      <c r="B181" s="32"/>
      <c r="C181" s="118"/>
      <c r="D181" s="135"/>
      <c r="E181" s="32"/>
    </row>
    <row r="182" spans="1:5" ht="15.75" customHeight="1">
      <c r="A182" s="96"/>
      <c r="B182" s="32"/>
      <c r="C182" s="118"/>
      <c r="D182" s="135"/>
      <c r="E182" s="32"/>
    </row>
    <row r="183" spans="1:5" ht="15.75" customHeight="1">
      <c r="A183" s="96"/>
      <c r="B183" s="32"/>
      <c r="C183" s="118"/>
      <c r="D183" s="135"/>
      <c r="E183" s="32"/>
    </row>
    <row r="184" spans="1:5" ht="15.75" customHeight="1">
      <c r="A184" s="96"/>
      <c r="B184" s="32"/>
      <c r="C184" s="118"/>
      <c r="D184" s="135"/>
      <c r="E184" s="32"/>
    </row>
    <row r="185" spans="1:5" ht="15.75" customHeight="1">
      <c r="A185" s="96"/>
      <c r="B185" s="32"/>
      <c r="C185" s="118"/>
      <c r="D185" s="135"/>
      <c r="E185" s="32"/>
    </row>
    <row r="186" spans="1:5" ht="15.75" customHeight="1">
      <c r="A186" s="96"/>
      <c r="B186" s="32"/>
      <c r="C186" s="118"/>
      <c r="D186" s="135"/>
      <c r="E186" s="32"/>
    </row>
    <row r="187" spans="1:5" ht="15.75" customHeight="1">
      <c r="A187" s="96"/>
      <c r="B187" s="32"/>
      <c r="C187" s="118"/>
      <c r="D187" s="135"/>
      <c r="E187" s="32"/>
    </row>
    <row r="188" spans="1:5" ht="15.75" customHeight="1">
      <c r="A188" s="96"/>
      <c r="B188" s="32"/>
      <c r="C188" s="118"/>
      <c r="D188" s="135"/>
      <c r="E188" s="32"/>
    </row>
    <row r="189" spans="1:5" ht="15.75" customHeight="1">
      <c r="A189" s="96"/>
      <c r="B189" s="32"/>
      <c r="C189" s="118"/>
      <c r="D189" s="135"/>
      <c r="E189" s="32"/>
    </row>
    <row r="190" spans="1:5" ht="15.75" customHeight="1">
      <c r="A190" s="96"/>
      <c r="B190" s="32"/>
      <c r="C190" s="118"/>
      <c r="D190" s="135"/>
      <c r="E190" s="32"/>
    </row>
    <row r="191" spans="1:5" ht="15.75" customHeight="1">
      <c r="A191" s="96"/>
      <c r="B191" s="32"/>
      <c r="C191" s="118"/>
      <c r="D191" s="135"/>
      <c r="E191" s="32"/>
    </row>
    <row r="192" spans="1:5" ht="15.75" customHeight="1">
      <c r="A192" s="96"/>
      <c r="B192" s="32"/>
      <c r="C192" s="118"/>
      <c r="D192" s="135"/>
      <c r="E192" s="32"/>
    </row>
    <row r="193" spans="1:5" ht="15.75" customHeight="1">
      <c r="A193" s="96"/>
      <c r="B193" s="32"/>
      <c r="C193" s="118"/>
      <c r="D193" s="135"/>
      <c r="E193" s="32"/>
    </row>
    <row r="194" spans="1:5" ht="15.75" customHeight="1">
      <c r="A194" s="96"/>
      <c r="B194" s="32"/>
      <c r="C194" s="118"/>
      <c r="D194" s="135"/>
      <c r="E194" s="32"/>
    </row>
    <row r="195" spans="1:5" ht="15.75" customHeight="1">
      <c r="A195" s="96"/>
      <c r="B195" s="32"/>
      <c r="C195" s="118"/>
      <c r="D195" s="135"/>
      <c r="E195" s="32"/>
    </row>
    <row r="196" spans="1:5" ht="15.75" customHeight="1">
      <c r="A196" s="96"/>
      <c r="B196" s="32"/>
      <c r="C196" s="118"/>
      <c r="D196" s="135"/>
      <c r="E196" s="32"/>
    </row>
    <row r="197" spans="1:5" ht="15.75" customHeight="1">
      <c r="A197" s="96"/>
      <c r="B197" s="32"/>
      <c r="C197" s="118"/>
      <c r="D197" s="135"/>
      <c r="E197" s="32"/>
    </row>
    <row r="198" spans="1:5" ht="15.75" customHeight="1">
      <c r="A198" s="96"/>
      <c r="B198" s="32"/>
      <c r="C198" s="118"/>
      <c r="D198" s="135"/>
      <c r="E198" s="32"/>
    </row>
    <row r="199" spans="1:5" ht="15.75" customHeight="1">
      <c r="A199" s="96"/>
      <c r="B199" s="32"/>
      <c r="C199" s="118"/>
      <c r="D199" s="135"/>
      <c r="E199" s="32"/>
    </row>
    <row r="200" spans="1:5" ht="15.75" customHeight="1">
      <c r="A200" s="96"/>
      <c r="B200" s="32"/>
      <c r="C200" s="118"/>
      <c r="D200" s="135"/>
      <c r="E200" s="32"/>
    </row>
    <row r="201" spans="1:5" ht="15.75" customHeight="1">
      <c r="A201" s="96"/>
      <c r="B201" s="32"/>
      <c r="C201" s="118"/>
      <c r="D201" s="135"/>
      <c r="E201" s="32"/>
    </row>
    <row r="202" spans="1:5" ht="15.75" customHeight="1">
      <c r="A202" s="96"/>
      <c r="B202" s="32"/>
      <c r="C202" s="118"/>
      <c r="D202" s="135"/>
      <c r="E202" s="32"/>
    </row>
    <row r="203" spans="1:5" ht="15.75" customHeight="1">
      <c r="A203" s="96"/>
      <c r="B203" s="32"/>
      <c r="C203" s="118"/>
      <c r="D203" s="135"/>
      <c r="E203" s="32"/>
    </row>
    <row r="204" spans="1:5" ht="15.75" customHeight="1">
      <c r="A204" s="96"/>
      <c r="B204" s="32"/>
      <c r="C204" s="118"/>
      <c r="D204" s="135"/>
      <c r="E204" s="32"/>
    </row>
    <row r="205" spans="1:5" ht="15.75" customHeight="1">
      <c r="A205" s="96"/>
      <c r="B205" s="32"/>
      <c r="C205" s="118"/>
      <c r="D205" s="135"/>
      <c r="E205" s="32"/>
    </row>
    <row r="206" spans="1:5" ht="15.75" customHeight="1">
      <c r="A206" s="96"/>
      <c r="B206" s="32"/>
      <c r="C206" s="118"/>
      <c r="D206" s="135"/>
      <c r="E206" s="32"/>
    </row>
    <row r="207" spans="1:5" ht="15.75" customHeight="1">
      <c r="A207" s="96"/>
      <c r="B207" s="32"/>
      <c r="C207" s="118"/>
      <c r="D207" s="135"/>
      <c r="E207" s="32"/>
    </row>
    <row r="208" spans="1:5" ht="15.75" customHeight="1">
      <c r="A208" s="96"/>
      <c r="B208" s="32"/>
      <c r="C208" s="118"/>
      <c r="D208" s="135"/>
      <c r="E208" s="32"/>
    </row>
    <row r="209" spans="1:5" ht="15.75" customHeight="1">
      <c r="A209" s="96"/>
      <c r="B209" s="32"/>
      <c r="C209" s="118"/>
      <c r="D209" s="135"/>
      <c r="E209" s="32"/>
    </row>
    <row r="210" spans="1:5" ht="15.75" customHeight="1">
      <c r="A210" s="96"/>
      <c r="B210" s="32"/>
      <c r="C210" s="118"/>
      <c r="D210" s="135"/>
      <c r="E210" s="32"/>
    </row>
    <row r="211" spans="1:5" ht="15.75" customHeight="1">
      <c r="A211" s="96"/>
      <c r="B211" s="32"/>
      <c r="C211" s="118"/>
      <c r="D211" s="135"/>
      <c r="E211" s="32"/>
    </row>
    <row r="212" spans="1:5" ht="15.75" customHeight="1">
      <c r="A212" s="96"/>
      <c r="B212" s="32"/>
      <c r="C212" s="118"/>
      <c r="D212" s="135"/>
      <c r="E212" s="32"/>
    </row>
    <row r="213" spans="1:5" ht="15.75" customHeight="1">
      <c r="A213" s="96"/>
      <c r="B213" s="32"/>
      <c r="C213" s="118"/>
      <c r="D213" s="135"/>
      <c r="E213" s="32"/>
    </row>
    <row r="214" spans="1:5" ht="15.75" customHeight="1">
      <c r="A214" s="96"/>
      <c r="B214" s="32"/>
      <c r="C214" s="118"/>
      <c r="D214" s="135"/>
      <c r="E214" s="32"/>
    </row>
    <row r="215" spans="1:5" ht="15.75" customHeight="1">
      <c r="A215" s="96"/>
      <c r="B215" s="32"/>
      <c r="C215" s="118"/>
      <c r="D215" s="135"/>
      <c r="E215" s="32"/>
    </row>
    <row r="216" spans="1:5" ht="15.75" customHeight="1">
      <c r="A216" s="96"/>
      <c r="B216" s="32"/>
      <c r="C216" s="118"/>
      <c r="D216" s="135"/>
      <c r="E216" s="32"/>
    </row>
    <row r="217" spans="1:5" ht="15.75" customHeight="1">
      <c r="A217" s="96"/>
      <c r="B217" s="32"/>
      <c r="C217" s="118"/>
      <c r="D217" s="135"/>
      <c r="E217" s="32"/>
    </row>
    <row r="218" spans="1:5" ht="15.75" customHeight="1">
      <c r="A218" s="96"/>
      <c r="B218" s="32"/>
      <c r="C218" s="118"/>
      <c r="D218" s="135"/>
      <c r="E218" s="32"/>
    </row>
    <row r="219" spans="1:5" ht="15.75" customHeight="1">
      <c r="A219" s="96"/>
      <c r="B219" s="32"/>
      <c r="C219" s="118"/>
      <c r="D219" s="135"/>
      <c r="E219" s="32"/>
    </row>
    <row r="220" spans="1:5" ht="15.75" customHeight="1">
      <c r="A220" s="96"/>
      <c r="B220" s="32"/>
      <c r="C220" s="118"/>
      <c r="D220" s="135"/>
      <c r="E220" s="32"/>
    </row>
    <row r="221" spans="1:5" ht="15.75" customHeight="1">
      <c r="A221" s="96"/>
      <c r="B221" s="32"/>
      <c r="C221" s="118"/>
      <c r="D221" s="135"/>
      <c r="E221" s="32"/>
    </row>
    <row r="222" spans="1:5" ht="15.75" customHeight="1">
      <c r="A222" s="96"/>
      <c r="B222" s="32"/>
      <c r="C222" s="118"/>
      <c r="D222" s="135"/>
      <c r="E222" s="32"/>
    </row>
    <row r="223" spans="1:5" ht="15.75" customHeight="1">
      <c r="A223" s="96"/>
      <c r="B223" s="32"/>
      <c r="C223" s="118"/>
      <c r="D223" s="135"/>
      <c r="E223" s="32"/>
    </row>
    <row r="224" spans="1:5" ht="15.75" customHeight="1">
      <c r="A224" s="96"/>
      <c r="B224" s="32"/>
      <c r="C224" s="118"/>
      <c r="D224" s="135"/>
      <c r="E224" s="32"/>
    </row>
    <row r="225" spans="1:5" ht="15.75" customHeight="1">
      <c r="A225" s="96"/>
      <c r="B225" s="32"/>
      <c r="C225" s="118"/>
      <c r="D225" s="135"/>
      <c r="E225" s="32"/>
    </row>
    <row r="226" spans="1:5" ht="15.75" customHeight="1">
      <c r="A226" s="96"/>
      <c r="B226" s="32"/>
      <c r="C226" s="118"/>
      <c r="D226" s="135"/>
      <c r="E226" s="32"/>
    </row>
    <row r="227" spans="1:5" ht="15.75" customHeight="1">
      <c r="A227" s="96"/>
      <c r="B227" s="32"/>
      <c r="C227" s="118"/>
      <c r="D227" s="135"/>
      <c r="E227" s="32"/>
    </row>
    <row r="228" spans="1:5" ht="15.75" customHeight="1">
      <c r="A228" s="96"/>
      <c r="B228" s="32"/>
      <c r="C228" s="118"/>
      <c r="D228" s="135"/>
      <c r="E228" s="32"/>
    </row>
    <row r="229" spans="1:5" ht="15.75" customHeight="1">
      <c r="A229" s="96"/>
      <c r="B229" s="32"/>
      <c r="C229" s="118"/>
      <c r="D229" s="135"/>
      <c r="E229" s="32"/>
    </row>
    <row r="230" spans="1:5" ht="15.75" customHeight="1">
      <c r="A230" s="96"/>
      <c r="B230" s="32"/>
      <c r="C230" s="118"/>
      <c r="D230" s="135"/>
      <c r="E230" s="32"/>
    </row>
    <row r="231" spans="1:5" ht="15.75" customHeight="1">
      <c r="A231" s="96"/>
      <c r="B231" s="32"/>
      <c r="C231" s="118"/>
      <c r="D231" s="135"/>
      <c r="E231" s="32"/>
    </row>
    <row r="232" spans="1:5" ht="15.75" customHeight="1">
      <c r="A232" s="96"/>
      <c r="B232" s="32"/>
      <c r="C232" s="118"/>
      <c r="D232" s="135"/>
      <c r="E232" s="32"/>
    </row>
    <row r="233" spans="1:5" ht="15.75" customHeight="1">
      <c r="A233" s="96"/>
      <c r="B233" s="32"/>
      <c r="C233" s="118"/>
      <c r="D233" s="135"/>
      <c r="E233" s="32"/>
    </row>
    <row r="234" spans="1:5" ht="15.75" customHeight="1">
      <c r="A234" s="96"/>
      <c r="B234" s="32"/>
      <c r="C234" s="118"/>
      <c r="D234" s="135"/>
      <c r="E234" s="32"/>
    </row>
    <row r="235" spans="1:5" ht="15.75" customHeight="1">
      <c r="A235" s="96"/>
      <c r="B235" s="32"/>
      <c r="C235" s="118"/>
      <c r="D235" s="135"/>
      <c r="E235" s="32"/>
    </row>
    <row r="236" spans="1:5" ht="15.75" customHeight="1">
      <c r="A236" s="96"/>
      <c r="B236" s="32"/>
      <c r="C236" s="118"/>
      <c r="D236" s="135"/>
      <c r="E236" s="32"/>
    </row>
    <row r="237" spans="1:5" ht="15.75" customHeight="1">
      <c r="A237" s="96"/>
      <c r="B237" s="32"/>
      <c r="C237" s="118"/>
      <c r="D237" s="135"/>
      <c r="E237" s="32"/>
    </row>
    <row r="238" spans="1:5" ht="15.75" customHeight="1">
      <c r="A238" s="96"/>
      <c r="B238" s="32"/>
      <c r="C238" s="118"/>
      <c r="D238" s="135"/>
      <c r="E238" s="32"/>
    </row>
    <row r="239" spans="1:5" ht="15.75" customHeight="1">
      <c r="A239" s="96"/>
      <c r="B239" s="32"/>
      <c r="C239" s="118"/>
      <c r="D239" s="135"/>
      <c r="E239" s="32"/>
    </row>
    <row r="240" spans="1:5" ht="15.75" customHeight="1">
      <c r="A240" s="96"/>
      <c r="B240" s="32"/>
      <c r="C240" s="118"/>
      <c r="D240" s="135"/>
      <c r="E240" s="32"/>
    </row>
    <row r="241" spans="1:5" ht="15.75" customHeight="1">
      <c r="A241" s="96"/>
      <c r="B241" s="32"/>
      <c r="C241" s="118"/>
      <c r="D241" s="135"/>
      <c r="E241" s="32"/>
    </row>
    <row r="242" spans="1:5" ht="15.75" customHeight="1">
      <c r="A242" s="96"/>
      <c r="B242" s="32"/>
      <c r="C242" s="118"/>
      <c r="D242" s="135"/>
      <c r="E242" s="32"/>
    </row>
    <row r="243" spans="1:5" ht="15.75" customHeight="1">
      <c r="A243" s="96"/>
      <c r="B243" s="32"/>
      <c r="C243" s="118"/>
      <c r="D243" s="135"/>
      <c r="E243" s="32"/>
    </row>
    <row r="244" spans="1:5" ht="15.75" customHeight="1">
      <c r="A244" s="96"/>
      <c r="B244" s="32"/>
      <c r="C244" s="118"/>
      <c r="D244" s="135"/>
      <c r="E244" s="32"/>
    </row>
    <row r="245" spans="1:5" ht="15.75" customHeight="1">
      <c r="A245" s="96"/>
      <c r="B245" s="32"/>
      <c r="C245" s="118"/>
      <c r="D245" s="135"/>
      <c r="E245" s="32"/>
    </row>
    <row r="246" spans="1:5" ht="15.75" customHeight="1">
      <c r="A246" s="96"/>
      <c r="B246" s="32"/>
      <c r="C246" s="118"/>
      <c r="D246" s="135"/>
      <c r="E246" s="32"/>
    </row>
    <row r="247" spans="1:5" ht="15.75" customHeight="1">
      <c r="A247" s="96"/>
      <c r="B247" s="32"/>
      <c r="C247" s="118"/>
      <c r="D247" s="135"/>
      <c r="E247" s="32"/>
    </row>
    <row r="248" spans="1:5" ht="15.75" customHeight="1">
      <c r="A248" s="96"/>
      <c r="B248" s="32"/>
      <c r="C248" s="118"/>
      <c r="D248" s="135"/>
      <c r="E248" s="32"/>
    </row>
    <row r="249" spans="1:5" ht="15.75" customHeight="1">
      <c r="A249" s="96"/>
      <c r="B249" s="32"/>
      <c r="C249" s="118"/>
      <c r="D249" s="135"/>
      <c r="E249" s="32"/>
    </row>
    <row r="250" spans="1:5" ht="15.75" customHeight="1">
      <c r="A250" s="96"/>
      <c r="B250" s="32"/>
      <c r="C250" s="118"/>
      <c r="D250" s="135"/>
      <c r="E250" s="32"/>
    </row>
    <row r="251" spans="1:5" ht="15.75" customHeight="1">
      <c r="A251" s="96"/>
      <c r="B251" s="32"/>
      <c r="C251" s="118"/>
      <c r="D251" s="135"/>
      <c r="E251" s="32"/>
    </row>
    <row r="252" spans="1:5" ht="15.75" customHeight="1">
      <c r="A252" s="96"/>
      <c r="B252" s="32"/>
      <c r="C252" s="118"/>
      <c r="D252" s="135"/>
      <c r="E252" s="32"/>
    </row>
    <row r="253" spans="1:5" ht="15.75" customHeight="1">
      <c r="A253" s="96"/>
      <c r="B253" s="32"/>
      <c r="C253" s="118"/>
      <c r="D253" s="135"/>
      <c r="E253" s="32"/>
    </row>
    <row r="254" spans="1:5" ht="15.75" customHeight="1">
      <c r="A254" s="96"/>
      <c r="B254" s="32"/>
      <c r="C254" s="118"/>
      <c r="D254" s="135"/>
      <c r="E254" s="32"/>
    </row>
    <row r="255" spans="1:5" ht="15.75" customHeight="1">
      <c r="A255" s="96"/>
      <c r="B255" s="32"/>
      <c r="C255" s="118"/>
      <c r="D255" s="135"/>
      <c r="E255" s="32"/>
    </row>
    <row r="256" spans="1:5" ht="15.75" customHeight="1">
      <c r="A256" s="96"/>
      <c r="B256" s="32"/>
      <c r="C256" s="118"/>
      <c r="D256" s="135"/>
      <c r="E256" s="32"/>
    </row>
    <row r="257" spans="1:5" ht="15.75" customHeight="1">
      <c r="A257" s="96"/>
      <c r="B257" s="32"/>
      <c r="C257" s="118"/>
      <c r="D257" s="135"/>
      <c r="E257" s="32"/>
    </row>
    <row r="258" spans="1:5" ht="15.75" customHeight="1">
      <c r="A258" s="96"/>
      <c r="B258" s="32"/>
      <c r="C258" s="118"/>
      <c r="D258" s="135"/>
      <c r="E258" s="32"/>
    </row>
    <row r="259" spans="1:5" ht="15.75" customHeight="1">
      <c r="A259" s="96"/>
      <c r="B259" s="32"/>
      <c r="C259" s="118"/>
      <c r="D259" s="135"/>
      <c r="E259" s="32"/>
    </row>
    <row r="260" spans="1:5" ht="15.75" customHeight="1">
      <c r="A260" s="96"/>
      <c r="B260" s="32"/>
      <c r="C260" s="118"/>
      <c r="D260" s="135"/>
      <c r="E260" s="32"/>
    </row>
    <row r="261" spans="1:5" ht="15.75" customHeight="1">
      <c r="A261" s="96"/>
      <c r="B261" s="32"/>
      <c r="C261" s="118"/>
      <c r="D261" s="135"/>
      <c r="E261" s="32"/>
    </row>
    <row r="262" spans="1:5" ht="15.75" customHeight="1">
      <c r="A262" s="96"/>
      <c r="B262" s="32"/>
      <c r="C262" s="118"/>
      <c r="D262" s="135"/>
      <c r="E262" s="32"/>
    </row>
    <row r="263" spans="1:5" ht="15.75" customHeight="1">
      <c r="A263" s="96"/>
      <c r="B263" s="32"/>
      <c r="C263" s="118"/>
      <c r="D263" s="135"/>
      <c r="E263" s="32"/>
    </row>
    <row r="264" spans="1:5" ht="15.75" customHeight="1">
      <c r="A264" s="96"/>
      <c r="B264" s="32"/>
      <c r="C264" s="118"/>
      <c r="D264" s="135"/>
      <c r="E264" s="32"/>
    </row>
    <row r="265" spans="1:5" ht="15.75" customHeight="1">
      <c r="A265" s="96"/>
      <c r="B265" s="32"/>
      <c r="C265" s="118"/>
      <c r="D265" s="135"/>
      <c r="E265" s="32"/>
    </row>
    <row r="266" spans="1:5" ht="15.75" customHeight="1">
      <c r="A266" s="96"/>
      <c r="B266" s="32"/>
      <c r="C266" s="118"/>
      <c r="D266" s="135"/>
      <c r="E266" s="32"/>
    </row>
    <row r="267" spans="1:5" ht="15.75" customHeight="1">
      <c r="A267" s="96"/>
      <c r="B267" s="32"/>
      <c r="C267" s="118"/>
      <c r="D267" s="135"/>
      <c r="E267" s="32"/>
    </row>
    <row r="268" spans="1:5" ht="15.75" customHeight="1">
      <c r="A268" s="96"/>
      <c r="B268" s="32"/>
      <c r="C268" s="118"/>
      <c r="D268" s="135"/>
      <c r="E268" s="32"/>
    </row>
    <row r="269" spans="1:5" ht="15.75" customHeight="1">
      <c r="A269" s="96"/>
      <c r="B269" s="32"/>
      <c r="C269" s="118"/>
      <c r="D269" s="135"/>
      <c r="E269" s="32"/>
    </row>
    <row r="270" spans="1:5" ht="15.75" customHeight="1">
      <c r="A270" s="96"/>
      <c r="B270" s="32"/>
      <c r="C270" s="118"/>
      <c r="D270" s="135"/>
      <c r="E270" s="32"/>
    </row>
    <row r="271" spans="1:5" ht="15.75" customHeight="1">
      <c r="A271" s="96"/>
      <c r="B271" s="32"/>
      <c r="C271" s="118"/>
      <c r="D271" s="135"/>
      <c r="E271" s="32"/>
    </row>
    <row r="272" spans="1:5" ht="15.75" customHeight="1">
      <c r="A272" s="96"/>
      <c r="B272" s="32"/>
      <c r="C272" s="118"/>
      <c r="D272" s="135"/>
      <c r="E272" s="32"/>
    </row>
    <row r="273" spans="1:5" ht="15.75" customHeight="1">
      <c r="A273" s="96"/>
      <c r="B273" s="32"/>
      <c r="C273" s="118"/>
      <c r="D273" s="135"/>
      <c r="E273" s="32"/>
    </row>
    <row r="274" spans="1:5" ht="15.75" customHeight="1">
      <c r="A274" s="96"/>
      <c r="B274" s="32"/>
      <c r="C274" s="118"/>
      <c r="D274" s="135"/>
      <c r="E274" s="32"/>
    </row>
    <row r="275" spans="1:5" ht="15.75" customHeight="1">
      <c r="A275" s="96"/>
      <c r="B275" s="32"/>
      <c r="C275" s="118"/>
      <c r="D275" s="135"/>
      <c r="E275" s="32"/>
    </row>
    <row r="276" spans="1:5" ht="15.75" customHeight="1">
      <c r="A276" s="96"/>
      <c r="B276" s="32"/>
      <c r="C276" s="118"/>
      <c r="D276" s="135"/>
      <c r="E276" s="32"/>
    </row>
    <row r="277" spans="1:5" ht="15.75" customHeight="1">
      <c r="A277" s="96"/>
      <c r="B277" s="32"/>
      <c r="C277" s="118"/>
      <c r="D277" s="135"/>
      <c r="E277" s="32"/>
    </row>
    <row r="278" spans="1:5" ht="15.75" customHeight="1">
      <c r="A278" s="96"/>
      <c r="B278" s="32"/>
      <c r="C278" s="118"/>
      <c r="D278" s="135"/>
      <c r="E278" s="32"/>
    </row>
    <row r="279" spans="1:5" ht="15.75" customHeight="1">
      <c r="A279" s="96"/>
      <c r="B279" s="32"/>
      <c r="C279" s="118"/>
      <c r="D279" s="135"/>
      <c r="E279" s="32"/>
    </row>
    <row r="280" spans="1:5" ht="15.75" customHeight="1">
      <c r="A280" s="96"/>
      <c r="B280" s="32"/>
      <c r="C280" s="118"/>
      <c r="D280" s="135"/>
      <c r="E280" s="32"/>
    </row>
    <row r="281" spans="1:5" ht="15.75" customHeight="1">
      <c r="A281" s="96"/>
      <c r="B281" s="32"/>
      <c r="C281" s="118"/>
      <c r="D281" s="135"/>
      <c r="E281" s="32"/>
    </row>
    <row r="282" spans="1:5" ht="15.75" customHeight="1">
      <c r="A282" s="96"/>
      <c r="B282" s="32"/>
      <c r="C282" s="118"/>
      <c r="D282" s="135"/>
      <c r="E282" s="32"/>
    </row>
    <row r="283" spans="1:5" ht="15.75" customHeight="1">
      <c r="A283" s="96"/>
      <c r="B283" s="32"/>
      <c r="C283" s="118"/>
      <c r="D283" s="135"/>
      <c r="E283" s="32"/>
    </row>
    <row r="284" spans="1:5" ht="15.75" customHeight="1">
      <c r="A284" s="96"/>
      <c r="B284" s="32"/>
      <c r="C284" s="118"/>
      <c r="D284" s="135"/>
      <c r="E284" s="32"/>
    </row>
    <row r="285" spans="1:5" ht="15.75" customHeight="1">
      <c r="A285" s="96"/>
      <c r="B285" s="32"/>
      <c r="C285" s="118"/>
      <c r="D285" s="135"/>
      <c r="E285" s="32"/>
    </row>
    <row r="286" spans="1:5" ht="15.75" customHeight="1">
      <c r="A286" s="96"/>
      <c r="B286" s="32"/>
      <c r="C286" s="118"/>
      <c r="D286" s="135"/>
      <c r="E286" s="32"/>
    </row>
    <row r="287" spans="1:5" ht="15.75" customHeight="1">
      <c r="A287" s="96"/>
      <c r="B287" s="32"/>
      <c r="C287" s="118"/>
      <c r="D287" s="135"/>
      <c r="E287" s="32"/>
    </row>
    <row r="288" spans="1:5" ht="15.75" customHeight="1">
      <c r="A288" s="96"/>
      <c r="B288" s="32"/>
      <c r="C288" s="118"/>
      <c r="D288" s="135"/>
      <c r="E288" s="32"/>
    </row>
    <row r="289" spans="1:5" ht="15.75" customHeight="1">
      <c r="A289" s="96"/>
      <c r="B289" s="32"/>
      <c r="C289" s="118"/>
      <c r="D289" s="135"/>
      <c r="E289" s="32"/>
    </row>
    <row r="290" spans="1:5" ht="15.75" customHeight="1">
      <c r="A290" s="96"/>
      <c r="B290" s="32"/>
      <c r="C290" s="118"/>
      <c r="D290" s="135"/>
      <c r="E290" s="32"/>
    </row>
    <row r="291" spans="1:5" ht="15.75" customHeight="1">
      <c r="A291" s="96"/>
      <c r="B291" s="32"/>
      <c r="C291" s="118"/>
      <c r="D291" s="135"/>
      <c r="E291" s="32"/>
    </row>
    <row r="292" spans="1:5" ht="15.75" customHeight="1">
      <c r="A292" s="96"/>
      <c r="B292" s="32"/>
      <c r="C292" s="118"/>
      <c r="D292" s="135"/>
      <c r="E292" s="32"/>
    </row>
    <row r="293" spans="1:5" ht="15.75" customHeight="1">
      <c r="A293" s="96"/>
      <c r="B293" s="32"/>
      <c r="C293" s="118"/>
      <c r="D293" s="135"/>
      <c r="E293" s="32"/>
    </row>
    <row r="294" spans="1:5" ht="15.75" customHeight="1">
      <c r="A294" s="96"/>
      <c r="B294" s="32"/>
      <c r="C294" s="118"/>
      <c r="D294" s="135"/>
      <c r="E294" s="32"/>
    </row>
    <row r="295" spans="1:5" ht="15.75" customHeight="1">
      <c r="A295" s="96"/>
      <c r="B295" s="32"/>
      <c r="C295" s="118"/>
      <c r="D295" s="135"/>
      <c r="E295" s="32"/>
    </row>
    <row r="296" spans="1:5" ht="15.75" customHeight="1">
      <c r="A296" s="96"/>
      <c r="B296" s="32"/>
      <c r="C296" s="118"/>
      <c r="D296" s="135"/>
      <c r="E296" s="32"/>
    </row>
    <row r="297" spans="1:5" ht="15.75" customHeight="1">
      <c r="A297" s="96"/>
      <c r="B297" s="32"/>
      <c r="C297" s="118"/>
      <c r="D297" s="135"/>
      <c r="E297" s="32"/>
    </row>
    <row r="298" spans="1:5" ht="15.75" customHeight="1">
      <c r="A298" s="96"/>
      <c r="B298" s="32"/>
      <c r="C298" s="118"/>
      <c r="D298" s="135"/>
      <c r="E298" s="32"/>
    </row>
    <row r="299" spans="1:5" ht="15.75" customHeight="1">
      <c r="A299" s="96"/>
      <c r="B299" s="32"/>
      <c r="C299" s="118"/>
      <c r="D299" s="135"/>
      <c r="E299" s="32"/>
    </row>
    <row r="300" spans="1:5" ht="15.75" customHeight="1">
      <c r="A300" s="96"/>
      <c r="B300" s="32"/>
      <c r="C300" s="118"/>
      <c r="D300" s="135"/>
      <c r="E300" s="32"/>
    </row>
    <row r="301" spans="1:5" ht="15.75" customHeight="1">
      <c r="A301" s="96"/>
      <c r="B301" s="32"/>
      <c r="C301" s="118"/>
      <c r="D301" s="135"/>
      <c r="E301" s="32"/>
    </row>
    <row r="302" spans="1:5" ht="15.75" customHeight="1">
      <c r="A302" s="96"/>
      <c r="B302" s="32"/>
      <c r="C302" s="118"/>
      <c r="D302" s="135"/>
      <c r="E302" s="32"/>
    </row>
    <row r="303" spans="1:5" ht="15.75" customHeight="1">
      <c r="A303" s="96"/>
      <c r="B303" s="32"/>
      <c r="C303" s="118"/>
      <c r="D303" s="135"/>
      <c r="E303" s="32"/>
    </row>
    <row r="304" spans="1:5" ht="15.75" customHeight="1">
      <c r="A304" s="96"/>
      <c r="B304" s="32"/>
      <c r="C304" s="118"/>
      <c r="D304" s="135"/>
      <c r="E304" s="32"/>
    </row>
    <row r="305" spans="1:5" ht="15.75" customHeight="1">
      <c r="A305" s="96"/>
      <c r="B305" s="32"/>
      <c r="C305" s="118"/>
      <c r="D305" s="135"/>
      <c r="E305" s="32"/>
    </row>
    <row r="306" spans="1:5" ht="15.75" customHeight="1">
      <c r="A306" s="120"/>
    </row>
    <row r="307" spans="1:5" ht="15.75" customHeight="1">
      <c r="A307" s="120"/>
    </row>
    <row r="308" spans="1:5" ht="15.75" customHeight="1">
      <c r="A308" s="120"/>
    </row>
    <row r="309" spans="1:5" ht="15.75" customHeight="1">
      <c r="A309" s="120"/>
    </row>
    <row r="310" spans="1:5" ht="15.75" customHeight="1">
      <c r="A310" s="120"/>
    </row>
    <row r="311" spans="1:5" ht="15.75" customHeight="1">
      <c r="A311" s="120"/>
    </row>
    <row r="312" spans="1:5" ht="15.75" customHeight="1">
      <c r="A312" s="120"/>
    </row>
    <row r="313" spans="1:5" ht="15.75" customHeight="1">
      <c r="A313" s="120"/>
    </row>
    <row r="314" spans="1:5" ht="15.75" customHeight="1">
      <c r="A314" s="120"/>
    </row>
    <row r="315" spans="1:5" ht="15.75" customHeight="1">
      <c r="A315" s="120"/>
    </row>
    <row r="316" spans="1:5" ht="15.75" customHeight="1">
      <c r="A316" s="120"/>
    </row>
    <row r="317" spans="1:5" ht="15.75" customHeight="1">
      <c r="A317" s="120"/>
    </row>
    <row r="318" spans="1:5" ht="15.75" customHeight="1">
      <c r="A318" s="120"/>
    </row>
    <row r="319" spans="1:5" ht="15.75" customHeight="1">
      <c r="A319" s="120"/>
    </row>
    <row r="320" spans="1:5"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row r="959" spans="1:1" ht="15.75" customHeight="1">
      <c r="A959" s="120"/>
    </row>
    <row r="960" spans="1:1" ht="15.75" customHeight="1">
      <c r="A960" s="120"/>
    </row>
    <row r="961" spans="1:1" ht="15.75" customHeight="1">
      <c r="A961" s="120"/>
    </row>
    <row r="962" spans="1:1" ht="15.75" customHeight="1">
      <c r="A962" s="120"/>
    </row>
    <row r="963" spans="1:1" ht="15.75" customHeight="1">
      <c r="A963" s="120"/>
    </row>
    <row r="964" spans="1:1" ht="15.75" customHeight="1">
      <c r="A964" s="120"/>
    </row>
    <row r="965" spans="1:1" ht="15.75" customHeight="1">
      <c r="A965" s="120"/>
    </row>
    <row r="966" spans="1:1" ht="15.75" customHeight="1">
      <c r="A966" s="120"/>
    </row>
    <row r="967" spans="1:1" ht="15.75" customHeight="1">
      <c r="A967" s="120"/>
    </row>
    <row r="968" spans="1:1" ht="15.75" customHeight="1">
      <c r="A968" s="120"/>
    </row>
    <row r="969" spans="1:1" ht="15.75" customHeight="1">
      <c r="A969" s="120"/>
    </row>
    <row r="970" spans="1:1" ht="15.75" customHeight="1">
      <c r="A970" s="120"/>
    </row>
    <row r="971" spans="1:1" ht="15.75" customHeight="1">
      <c r="A971" s="120"/>
    </row>
    <row r="972" spans="1:1" ht="15.75" customHeight="1">
      <c r="A972" s="120"/>
    </row>
    <row r="973" spans="1:1" ht="15.75" customHeight="1">
      <c r="A973" s="120"/>
    </row>
    <row r="974" spans="1:1" ht="15.75" customHeight="1">
      <c r="A974" s="1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999"/>
  <sheetViews>
    <sheetView workbookViewId="0">
      <pane ySplit="1" topLeftCell="A2" activePane="bottomLeft" state="frozen"/>
      <selection pane="bottomLeft"/>
    </sheetView>
  </sheetViews>
  <sheetFormatPr baseColWidth="10" defaultColWidth="14.33203125" defaultRowHeight="15" customHeight="1"/>
  <cols>
    <col min="1" max="1" width="14.33203125" customWidth="1"/>
    <col min="2" max="2" width="36.6640625" customWidth="1"/>
    <col min="3" max="3" width="56.6640625" customWidth="1"/>
    <col min="4" max="5" width="16.6640625" customWidth="1"/>
    <col min="6" max="6" width="56.6640625" customWidth="1"/>
  </cols>
  <sheetData>
    <row r="1" spans="1:6" ht="17">
      <c r="A1" s="20" t="s">
        <v>57</v>
      </c>
      <c r="B1" s="21" t="s">
        <v>328</v>
      </c>
      <c r="C1" s="21" t="s">
        <v>329</v>
      </c>
      <c r="D1" s="50" t="s">
        <v>1091</v>
      </c>
      <c r="E1" s="50" t="s">
        <v>1395</v>
      </c>
      <c r="F1" s="23" t="s">
        <v>1092</v>
      </c>
    </row>
    <row r="2" spans="1:6" ht="51">
      <c r="A2" s="20" t="s">
        <v>71</v>
      </c>
      <c r="B2" s="20" t="str">
        <f t="shared" ref="B2:B11" si="0">VLOOKUP(A2,ProcessDefinitionsTab,2, FALSE)</f>
        <v>Identity Information Determination</v>
      </c>
      <c r="C2" s="26" t="str">
        <f t="shared" ref="C2:C11" si="1">VLOOKUP(A2,ProcessDefinitionsTab,3,FALSE)</f>
        <v>Identity Information Determination is the process of determining the identity context, the identity information requirements, and the identifier.</v>
      </c>
      <c r="D2" s="95"/>
      <c r="E2" s="61"/>
      <c r="F2" s="25"/>
    </row>
    <row r="3" spans="1:6" ht="119">
      <c r="A3" s="20" t="s">
        <v>79</v>
      </c>
      <c r="B3" s="20" t="str">
        <f t="shared" si="0"/>
        <v>Identity Evidence Determination</v>
      </c>
      <c r="C3" s="26" t="str">
        <f t="shared" si="1"/>
        <v>Identity Evidence Determination is the process of determining the acceptable evidence of identity (whether physical or electronic).</v>
      </c>
      <c r="D3" s="95">
        <v>79</v>
      </c>
      <c r="E3" s="61"/>
      <c r="F3" s="25" t="s">
        <v>1555</v>
      </c>
    </row>
    <row r="4" spans="1:6" ht="51">
      <c r="A4" s="20" t="s">
        <v>87</v>
      </c>
      <c r="B4" s="20" t="str">
        <f t="shared" si="0"/>
        <v>Identity Evidence Acceptance</v>
      </c>
      <c r="C4" s="26" t="str">
        <f t="shared" si="1"/>
        <v>Identity Evidence Acceptance is the process of confirming that the evidence of identity presented (whether physical or electronic) is acceptable.</v>
      </c>
      <c r="D4" s="95"/>
      <c r="E4" s="61"/>
      <c r="F4" s="25"/>
    </row>
    <row r="5" spans="1:6" ht="51">
      <c r="A5" s="20" t="s">
        <v>95</v>
      </c>
      <c r="B5" s="20" t="str">
        <f t="shared" si="0"/>
        <v>Identity Information Validation</v>
      </c>
      <c r="C5" s="26" t="str">
        <f t="shared" si="1"/>
        <v xml:space="preserve">Identity Information Validation is the process of confirming the accuracy of identity information about a Subject as established by the Issuer. </v>
      </c>
      <c r="D5" s="95"/>
      <c r="E5" s="61"/>
      <c r="F5" s="25"/>
    </row>
    <row r="6" spans="1:6" ht="51">
      <c r="A6" s="20" t="s">
        <v>103</v>
      </c>
      <c r="B6" s="20" t="str">
        <f t="shared" si="0"/>
        <v>Identity Resolution</v>
      </c>
      <c r="C6" s="26" t="str">
        <f t="shared" si="1"/>
        <v>Identity Resolution is the process of establishing the uniqueness of a Subject within a population through the use of identity information.</v>
      </c>
      <c r="D6" s="95"/>
      <c r="E6" s="61"/>
      <c r="F6" s="25"/>
    </row>
    <row r="7" spans="1:6" ht="85">
      <c r="A7" s="20" t="s">
        <v>111</v>
      </c>
      <c r="B7" s="20" t="str">
        <f t="shared" si="0"/>
        <v>Identity Establishment</v>
      </c>
      <c r="C7" s="26" t="str">
        <f t="shared" si="1"/>
        <v>Identity Establishment is the process of creating a record of identity of a Subject within a population.</v>
      </c>
      <c r="D7" s="95">
        <v>78</v>
      </c>
      <c r="E7" s="61"/>
      <c r="F7" s="25" t="s">
        <v>1556</v>
      </c>
    </row>
    <row r="8" spans="1:6" ht="34">
      <c r="A8" s="20" t="s">
        <v>118</v>
      </c>
      <c r="B8" s="20" t="str">
        <f t="shared" si="0"/>
        <v>Identity Verification</v>
      </c>
      <c r="C8" s="26" t="str">
        <f t="shared" si="1"/>
        <v>Identity Verification is the process of confirming that the identity information is under the control of the Subject.</v>
      </c>
      <c r="D8" s="95"/>
      <c r="E8" s="61"/>
      <c r="F8" s="25"/>
    </row>
    <row r="9" spans="1:6" ht="81" customHeight="1">
      <c r="A9" s="20" t="s">
        <v>126</v>
      </c>
      <c r="B9" s="20" t="str">
        <f t="shared" si="0"/>
        <v>Identity Continuity</v>
      </c>
      <c r="C9" s="26"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95"/>
      <c r="E9" s="61"/>
      <c r="F9" s="25"/>
    </row>
    <row r="10" spans="1:6" ht="34">
      <c r="A10" s="20" t="s">
        <v>134</v>
      </c>
      <c r="B10" s="20" t="str">
        <f t="shared" si="0"/>
        <v>Identity Maintenance</v>
      </c>
      <c r="C10" s="26" t="str">
        <f t="shared" si="1"/>
        <v>Identity Maintenance is the process of ensuring that a Subject’s identity information is accurate, complete, and up-to-date.</v>
      </c>
      <c r="D10" s="95"/>
      <c r="E10" s="61"/>
      <c r="F10" s="25"/>
    </row>
    <row r="11" spans="1:6" ht="170">
      <c r="A11" s="20" t="s">
        <v>141</v>
      </c>
      <c r="B11" s="20" t="str">
        <f t="shared" si="0"/>
        <v>Identity Linking</v>
      </c>
      <c r="C11" s="26" t="str">
        <f t="shared" si="1"/>
        <v>Identity Linking is the process of mapping one or more assigned identifiers to a Subject.</v>
      </c>
      <c r="D11" s="95">
        <v>80</v>
      </c>
      <c r="E11" s="61"/>
      <c r="F11" s="25" t="s">
        <v>1557</v>
      </c>
    </row>
    <row r="12" spans="1:6" ht="15.75" customHeight="1">
      <c r="D12" s="145"/>
      <c r="F12" s="48"/>
    </row>
    <row r="13" spans="1:6" ht="15.75" customHeight="1">
      <c r="D13" s="145"/>
      <c r="F13" s="48"/>
    </row>
    <row r="14" spans="1:6" ht="15.75" customHeight="1">
      <c r="D14" s="145"/>
      <c r="F14" s="48"/>
    </row>
    <row r="15" spans="1:6" ht="15.75" customHeight="1">
      <c r="D15" s="145"/>
      <c r="F15" s="48"/>
    </row>
    <row r="16" spans="1:6" ht="15.75" customHeight="1">
      <c r="D16" s="145"/>
      <c r="F16" s="48"/>
    </row>
    <row r="17" spans="4:6" ht="15.75" customHeight="1">
      <c r="D17" s="145"/>
      <c r="F17" s="48"/>
    </row>
    <row r="18" spans="4:6" ht="15.75" customHeight="1">
      <c r="D18" s="145"/>
      <c r="F18" s="48"/>
    </row>
    <row r="19" spans="4:6" ht="15.75" customHeight="1">
      <c r="D19" s="145"/>
      <c r="F19" s="48"/>
    </row>
    <row r="20" spans="4:6" ht="15.75" customHeight="1">
      <c r="D20" s="145"/>
      <c r="F20" s="48"/>
    </row>
    <row r="21" spans="4:6" ht="15.75" customHeight="1">
      <c r="D21" s="145"/>
      <c r="F21" s="48"/>
    </row>
    <row r="22" spans="4:6" ht="15.75" customHeight="1">
      <c r="D22" s="145"/>
      <c r="F22" s="48"/>
    </row>
    <row r="23" spans="4:6" ht="15.75" customHeight="1">
      <c r="D23" s="145"/>
      <c r="F23" s="48"/>
    </row>
    <row r="24" spans="4:6" ht="15.75" customHeight="1">
      <c r="D24" s="145"/>
      <c r="F24" s="48"/>
    </row>
    <row r="25" spans="4:6" ht="15.75" customHeight="1">
      <c r="D25" s="145"/>
      <c r="F25" s="48"/>
    </row>
    <row r="26" spans="4:6" ht="15.75" customHeight="1">
      <c r="D26" s="145"/>
      <c r="F26" s="48"/>
    </row>
    <row r="27" spans="4:6" ht="15.75" customHeight="1">
      <c r="D27" s="145"/>
      <c r="F27" s="48"/>
    </row>
    <row r="28" spans="4:6" ht="15.75" customHeight="1">
      <c r="D28" s="145"/>
      <c r="F28" s="48"/>
    </row>
    <row r="29" spans="4:6" ht="15.75" customHeight="1">
      <c r="D29" s="145"/>
      <c r="F29" s="48"/>
    </row>
    <row r="30" spans="4:6" ht="15.75" customHeight="1">
      <c r="D30" s="145"/>
      <c r="F30" s="48"/>
    </row>
    <row r="31" spans="4:6" ht="15.75" customHeight="1">
      <c r="D31" s="145"/>
      <c r="F31" s="48"/>
    </row>
    <row r="32" spans="4:6" ht="15.75" customHeight="1">
      <c r="D32" s="145"/>
      <c r="F32" s="48"/>
    </row>
    <row r="33" spans="4:6" ht="15.75" customHeight="1">
      <c r="D33" s="145"/>
      <c r="F33" s="48"/>
    </row>
    <row r="34" spans="4:6" ht="15.75" customHeight="1">
      <c r="D34" s="145"/>
      <c r="F34" s="48"/>
    </row>
    <row r="35" spans="4:6" ht="15.75" customHeight="1">
      <c r="D35" s="145"/>
      <c r="F35" s="48"/>
    </row>
    <row r="36" spans="4:6" ht="15.75" customHeight="1">
      <c r="D36" s="145"/>
      <c r="F36" s="48"/>
    </row>
    <row r="37" spans="4:6" ht="15.75" customHeight="1">
      <c r="D37" s="145"/>
      <c r="F37" s="48"/>
    </row>
    <row r="38" spans="4:6" ht="15.75" customHeight="1">
      <c r="D38" s="145"/>
      <c r="F38" s="48"/>
    </row>
    <row r="39" spans="4:6" ht="15.75" customHeight="1">
      <c r="D39" s="145"/>
      <c r="F39" s="48"/>
    </row>
    <row r="40" spans="4:6" ht="15.75" customHeight="1">
      <c r="D40" s="145"/>
      <c r="F40" s="48"/>
    </row>
    <row r="41" spans="4:6" ht="15.75" customHeight="1">
      <c r="D41" s="145"/>
      <c r="F41" s="48"/>
    </row>
    <row r="42" spans="4:6" ht="15.75" customHeight="1">
      <c r="D42" s="145"/>
      <c r="F42" s="48"/>
    </row>
    <row r="43" spans="4:6" ht="15.75" customHeight="1">
      <c r="D43" s="145"/>
      <c r="F43" s="48"/>
    </row>
    <row r="44" spans="4:6" ht="15.75" customHeight="1">
      <c r="D44" s="145"/>
      <c r="F44" s="48"/>
    </row>
    <row r="45" spans="4:6" ht="15.75" customHeight="1">
      <c r="D45" s="145"/>
      <c r="F45" s="48"/>
    </row>
    <row r="46" spans="4:6" ht="15.75" customHeight="1">
      <c r="D46" s="145"/>
      <c r="F46" s="48"/>
    </row>
    <row r="47" spans="4:6" ht="15.75" customHeight="1">
      <c r="D47" s="145"/>
      <c r="F47" s="48"/>
    </row>
    <row r="48" spans="4:6" ht="15.75" customHeight="1">
      <c r="D48" s="145"/>
      <c r="F48" s="48"/>
    </row>
    <row r="49" spans="4:6" ht="15.75" customHeight="1">
      <c r="D49" s="145"/>
      <c r="F49" s="48"/>
    </row>
    <row r="50" spans="4:6" ht="15.75" customHeight="1">
      <c r="D50" s="145"/>
      <c r="F50" s="48"/>
    </row>
    <row r="51" spans="4:6" ht="15.75" customHeight="1">
      <c r="D51" s="145"/>
      <c r="F51" s="48"/>
    </row>
    <row r="52" spans="4:6" ht="15.75" customHeight="1">
      <c r="D52" s="145"/>
      <c r="F52" s="48"/>
    </row>
    <row r="53" spans="4:6" ht="15.75" customHeight="1">
      <c r="D53" s="145"/>
      <c r="F53" s="48"/>
    </row>
    <row r="54" spans="4:6" ht="15.75" customHeight="1">
      <c r="D54" s="145"/>
      <c r="F54" s="48"/>
    </row>
    <row r="55" spans="4:6" ht="15.75" customHeight="1">
      <c r="D55" s="145"/>
      <c r="F55" s="48"/>
    </row>
    <row r="56" spans="4:6" ht="15.75" customHeight="1">
      <c r="D56" s="145"/>
      <c r="F56" s="48"/>
    </row>
    <row r="57" spans="4:6" ht="15.75" customHeight="1">
      <c r="D57" s="145"/>
      <c r="F57" s="48"/>
    </row>
    <row r="58" spans="4:6" ht="15.75" customHeight="1">
      <c r="D58" s="145"/>
      <c r="F58" s="48"/>
    </row>
    <row r="59" spans="4:6" ht="15.75" customHeight="1">
      <c r="D59" s="145"/>
      <c r="F59" s="48"/>
    </row>
    <row r="60" spans="4:6" ht="15.75" customHeight="1">
      <c r="D60" s="145"/>
      <c r="F60" s="48"/>
    </row>
    <row r="61" spans="4:6" ht="15.75" customHeight="1">
      <c r="D61" s="145"/>
      <c r="F61" s="48"/>
    </row>
    <row r="62" spans="4:6" ht="15.75" customHeight="1">
      <c r="D62" s="145"/>
      <c r="F62" s="48"/>
    </row>
    <row r="63" spans="4:6" ht="15.75" customHeight="1">
      <c r="D63" s="145"/>
      <c r="F63" s="48"/>
    </row>
    <row r="64" spans="4:6" ht="15.75" customHeight="1">
      <c r="D64" s="145"/>
      <c r="F64" s="48"/>
    </row>
    <row r="65" spans="4:6" ht="15.75" customHeight="1">
      <c r="D65" s="145"/>
      <c r="F65" s="48"/>
    </row>
    <row r="66" spans="4:6" ht="15.75" customHeight="1">
      <c r="D66" s="145"/>
      <c r="F66" s="48"/>
    </row>
    <row r="67" spans="4:6" ht="15.75" customHeight="1">
      <c r="D67" s="145"/>
      <c r="F67" s="48"/>
    </row>
    <row r="68" spans="4:6" ht="15.75" customHeight="1">
      <c r="D68" s="145"/>
      <c r="F68" s="48"/>
    </row>
    <row r="69" spans="4:6" ht="15.75" customHeight="1">
      <c r="D69" s="145"/>
      <c r="F69" s="48"/>
    </row>
    <row r="70" spans="4:6" ht="15.75" customHeight="1">
      <c r="D70" s="145"/>
      <c r="F70" s="48"/>
    </row>
    <row r="71" spans="4:6" ht="15.75" customHeight="1">
      <c r="D71" s="145"/>
      <c r="F71" s="48"/>
    </row>
    <row r="72" spans="4:6" ht="15.75" customHeight="1">
      <c r="D72" s="145"/>
      <c r="F72" s="48"/>
    </row>
    <row r="73" spans="4:6" ht="15.75" customHeight="1">
      <c r="D73" s="145"/>
      <c r="F73" s="48"/>
    </row>
    <row r="74" spans="4:6" ht="15.75" customHeight="1">
      <c r="D74" s="145"/>
      <c r="F74" s="48"/>
    </row>
    <row r="75" spans="4:6" ht="15.75" customHeight="1">
      <c r="D75" s="145"/>
      <c r="F75" s="48"/>
    </row>
    <row r="76" spans="4:6" ht="15.75" customHeight="1">
      <c r="D76" s="145"/>
      <c r="F76" s="48"/>
    </row>
    <row r="77" spans="4:6" ht="15.75" customHeight="1">
      <c r="D77" s="145"/>
      <c r="F77" s="48"/>
    </row>
    <row r="78" spans="4:6" ht="15.75" customHeight="1">
      <c r="D78" s="145"/>
      <c r="F78" s="48"/>
    </row>
    <row r="79" spans="4:6" ht="15.75" customHeight="1">
      <c r="D79" s="145"/>
      <c r="F79" s="48"/>
    </row>
    <row r="80" spans="4:6" ht="15.75" customHeight="1">
      <c r="D80" s="145"/>
      <c r="F80" s="48"/>
    </row>
    <row r="81" spans="4:6" ht="15.75" customHeight="1">
      <c r="D81" s="145"/>
      <c r="F81" s="48"/>
    </row>
    <row r="82" spans="4:6" ht="15.75" customHeight="1">
      <c r="D82" s="145"/>
      <c r="F82" s="48"/>
    </row>
    <row r="83" spans="4:6" ht="15.75" customHeight="1">
      <c r="D83" s="145"/>
      <c r="F83" s="48"/>
    </row>
    <row r="84" spans="4:6" ht="15.75" customHeight="1">
      <c r="D84" s="145"/>
      <c r="F84" s="48"/>
    </row>
    <row r="85" spans="4:6" ht="15.75" customHeight="1">
      <c r="D85" s="145"/>
      <c r="F85" s="48"/>
    </row>
    <row r="86" spans="4:6" ht="15.75" customHeight="1">
      <c r="D86" s="145"/>
      <c r="F86" s="48"/>
    </row>
    <row r="87" spans="4:6" ht="15.75" customHeight="1">
      <c r="D87" s="145"/>
      <c r="F87" s="48"/>
    </row>
    <row r="88" spans="4:6" ht="15.75" customHeight="1">
      <c r="D88" s="145"/>
      <c r="F88" s="48"/>
    </row>
    <row r="89" spans="4:6" ht="15.75" customHeight="1">
      <c r="D89" s="145"/>
      <c r="F89" s="48"/>
    </row>
    <row r="90" spans="4:6" ht="15.75" customHeight="1">
      <c r="D90" s="145"/>
      <c r="F90" s="48"/>
    </row>
    <row r="91" spans="4:6" ht="15.75" customHeight="1">
      <c r="D91" s="145"/>
      <c r="F91" s="48"/>
    </row>
    <row r="92" spans="4:6" ht="15.75" customHeight="1">
      <c r="D92" s="145"/>
      <c r="F92" s="48"/>
    </row>
    <row r="93" spans="4:6" ht="15.75" customHeight="1">
      <c r="D93" s="145"/>
      <c r="F93" s="48"/>
    </row>
    <row r="94" spans="4:6" ht="15.75" customHeight="1">
      <c r="D94" s="145"/>
      <c r="F94" s="48"/>
    </row>
    <row r="95" spans="4:6" ht="15.75" customHeight="1">
      <c r="D95" s="145"/>
      <c r="F95" s="48"/>
    </row>
    <row r="96" spans="4:6" ht="15.75" customHeight="1">
      <c r="D96" s="145"/>
      <c r="F96" s="48"/>
    </row>
    <row r="97" spans="4:6" ht="15.75" customHeight="1">
      <c r="D97" s="145"/>
      <c r="F97" s="48"/>
    </row>
    <row r="98" spans="4:6" ht="15.75" customHeight="1">
      <c r="D98" s="145"/>
      <c r="F98" s="48"/>
    </row>
    <row r="99" spans="4:6" ht="15.75" customHeight="1">
      <c r="D99" s="145"/>
      <c r="F99" s="48"/>
    </row>
    <row r="100" spans="4:6" ht="15.75" customHeight="1">
      <c r="D100" s="145"/>
      <c r="F100" s="48"/>
    </row>
    <row r="101" spans="4:6" ht="15.75" customHeight="1">
      <c r="D101" s="145"/>
      <c r="F101" s="48"/>
    </row>
    <row r="102" spans="4:6" ht="15.75" customHeight="1">
      <c r="D102" s="145"/>
      <c r="F102" s="48"/>
    </row>
    <row r="103" spans="4:6" ht="15.75" customHeight="1">
      <c r="D103" s="145"/>
      <c r="F103" s="48"/>
    </row>
    <row r="104" spans="4:6" ht="15.75" customHeight="1">
      <c r="D104" s="145"/>
      <c r="F104" s="48"/>
    </row>
    <row r="105" spans="4:6" ht="15.75" customHeight="1">
      <c r="D105" s="145"/>
      <c r="F105" s="48"/>
    </row>
    <row r="106" spans="4:6" ht="15.75" customHeight="1">
      <c r="D106" s="145"/>
      <c r="F106" s="48"/>
    </row>
    <row r="107" spans="4:6" ht="15.75" customHeight="1">
      <c r="D107" s="145"/>
      <c r="F107" s="48"/>
    </row>
    <row r="108" spans="4:6" ht="15.75" customHeight="1">
      <c r="D108" s="145"/>
      <c r="F108" s="48"/>
    </row>
    <row r="109" spans="4:6" ht="15.75" customHeight="1">
      <c r="D109" s="145"/>
      <c r="F109" s="48"/>
    </row>
    <row r="110" spans="4:6" ht="15.75" customHeight="1">
      <c r="D110" s="145"/>
      <c r="F110" s="48"/>
    </row>
    <row r="111" spans="4:6" ht="15.75" customHeight="1">
      <c r="D111" s="145"/>
      <c r="F111" s="48"/>
    </row>
    <row r="112" spans="4:6" ht="15.75" customHeight="1">
      <c r="D112" s="145"/>
      <c r="F112" s="48"/>
    </row>
    <row r="113" spans="4:6" ht="15.75" customHeight="1">
      <c r="D113" s="145"/>
      <c r="F113" s="48"/>
    </row>
    <row r="114" spans="4:6" ht="15.75" customHeight="1">
      <c r="D114" s="145"/>
      <c r="F114" s="48"/>
    </row>
    <row r="115" spans="4:6" ht="15.75" customHeight="1">
      <c r="D115" s="145"/>
      <c r="F115" s="48"/>
    </row>
    <row r="116" spans="4:6" ht="15.75" customHeight="1">
      <c r="D116" s="145"/>
      <c r="F116" s="48"/>
    </row>
    <row r="117" spans="4:6" ht="15.75" customHeight="1">
      <c r="D117" s="145"/>
      <c r="F117" s="48"/>
    </row>
    <row r="118" spans="4:6" ht="15.75" customHeight="1">
      <c r="D118" s="145"/>
      <c r="F118" s="48"/>
    </row>
    <row r="119" spans="4:6" ht="15.75" customHeight="1">
      <c r="D119" s="145"/>
      <c r="F119" s="48"/>
    </row>
    <row r="120" spans="4:6" ht="15.75" customHeight="1">
      <c r="D120" s="145"/>
      <c r="F120" s="48"/>
    </row>
    <row r="121" spans="4:6" ht="15.75" customHeight="1">
      <c r="D121" s="145"/>
      <c r="F121" s="48"/>
    </row>
    <row r="122" spans="4:6" ht="15.75" customHeight="1">
      <c r="D122" s="145"/>
      <c r="F122" s="48"/>
    </row>
    <row r="123" spans="4:6" ht="15.75" customHeight="1">
      <c r="D123" s="145"/>
      <c r="F123" s="48"/>
    </row>
    <row r="124" spans="4:6" ht="15.75" customHeight="1">
      <c r="D124" s="145"/>
      <c r="F124" s="48"/>
    </row>
    <row r="125" spans="4:6" ht="15.75" customHeight="1">
      <c r="D125" s="145"/>
      <c r="F125" s="48"/>
    </row>
    <row r="126" spans="4:6" ht="15.75" customHeight="1">
      <c r="D126" s="145"/>
      <c r="F126" s="48"/>
    </row>
    <row r="127" spans="4:6" ht="15.75" customHeight="1">
      <c r="D127" s="145"/>
      <c r="F127" s="48"/>
    </row>
    <row r="128" spans="4:6" ht="15.75" customHeight="1">
      <c r="D128" s="145"/>
      <c r="F128" s="48"/>
    </row>
    <row r="129" spans="4:6" ht="15.75" customHeight="1">
      <c r="D129" s="145"/>
      <c r="F129" s="48"/>
    </row>
    <row r="130" spans="4:6" ht="15.75" customHeight="1">
      <c r="D130" s="145"/>
      <c r="F130" s="48"/>
    </row>
    <row r="131" spans="4:6" ht="15.75" customHeight="1">
      <c r="D131" s="145"/>
      <c r="F131" s="48"/>
    </row>
    <row r="132" spans="4:6" ht="15.75" customHeight="1">
      <c r="D132" s="145"/>
      <c r="F132" s="48"/>
    </row>
    <row r="133" spans="4:6" ht="15.75" customHeight="1">
      <c r="D133" s="145"/>
      <c r="F133" s="48"/>
    </row>
    <row r="134" spans="4:6" ht="15.75" customHeight="1">
      <c r="D134" s="145"/>
      <c r="F134" s="48"/>
    </row>
    <row r="135" spans="4:6" ht="15.75" customHeight="1">
      <c r="D135" s="145"/>
      <c r="F135" s="48"/>
    </row>
    <row r="136" spans="4:6" ht="15.75" customHeight="1">
      <c r="D136" s="145"/>
      <c r="F136" s="48"/>
    </row>
    <row r="137" spans="4:6" ht="15.75" customHeight="1">
      <c r="D137" s="145"/>
      <c r="F137" s="48"/>
    </row>
    <row r="138" spans="4:6" ht="15.75" customHeight="1">
      <c r="D138" s="145"/>
      <c r="F138" s="48"/>
    </row>
    <row r="139" spans="4:6" ht="15.75" customHeight="1">
      <c r="D139" s="145"/>
      <c r="F139" s="48"/>
    </row>
    <row r="140" spans="4:6" ht="15.75" customHeight="1">
      <c r="D140" s="145"/>
      <c r="F140" s="48"/>
    </row>
    <row r="141" spans="4:6" ht="15.75" customHeight="1">
      <c r="D141" s="145"/>
      <c r="F141" s="48"/>
    </row>
    <row r="142" spans="4:6" ht="15.75" customHeight="1">
      <c r="D142" s="145"/>
      <c r="F142" s="48"/>
    </row>
    <row r="143" spans="4:6" ht="15.75" customHeight="1">
      <c r="D143" s="145"/>
      <c r="F143" s="48"/>
    </row>
    <row r="144" spans="4:6" ht="15.75" customHeight="1">
      <c r="D144" s="145"/>
      <c r="F144" s="48"/>
    </row>
    <row r="145" spans="4:6" ht="15.75" customHeight="1">
      <c r="D145" s="145"/>
      <c r="F145" s="48"/>
    </row>
    <row r="146" spans="4:6" ht="15.75" customHeight="1">
      <c r="D146" s="145"/>
      <c r="F146" s="48"/>
    </row>
    <row r="147" spans="4:6" ht="15.75" customHeight="1">
      <c r="D147" s="145"/>
      <c r="F147" s="48"/>
    </row>
    <row r="148" spans="4:6" ht="15.75" customHeight="1">
      <c r="D148" s="145"/>
      <c r="F148" s="48"/>
    </row>
    <row r="149" spans="4:6" ht="15.75" customHeight="1">
      <c r="D149" s="145"/>
      <c r="F149" s="48"/>
    </row>
    <row r="150" spans="4:6" ht="15.75" customHeight="1">
      <c r="D150" s="145"/>
      <c r="F150" s="48"/>
    </row>
    <row r="151" spans="4:6" ht="15.75" customHeight="1">
      <c r="D151" s="145"/>
      <c r="F151" s="48"/>
    </row>
    <row r="152" spans="4:6" ht="15.75" customHeight="1">
      <c r="D152" s="145"/>
      <c r="F152" s="48"/>
    </row>
    <row r="153" spans="4:6" ht="15.75" customHeight="1">
      <c r="D153" s="145"/>
      <c r="F153" s="48"/>
    </row>
    <row r="154" spans="4:6" ht="15.75" customHeight="1">
      <c r="D154" s="145"/>
      <c r="F154" s="48"/>
    </row>
    <row r="155" spans="4:6" ht="15.75" customHeight="1">
      <c r="D155" s="145"/>
      <c r="F155" s="48"/>
    </row>
    <row r="156" spans="4:6" ht="15.75" customHeight="1">
      <c r="D156" s="145"/>
      <c r="F156" s="48"/>
    </row>
    <row r="157" spans="4:6" ht="15.75" customHeight="1">
      <c r="D157" s="145"/>
      <c r="F157" s="48"/>
    </row>
    <row r="158" spans="4:6" ht="15.75" customHeight="1">
      <c r="D158" s="145"/>
      <c r="F158" s="48"/>
    </row>
    <row r="159" spans="4:6" ht="15.75" customHeight="1">
      <c r="D159" s="145"/>
      <c r="F159" s="48"/>
    </row>
    <row r="160" spans="4:6" ht="15.75" customHeight="1">
      <c r="D160" s="145"/>
      <c r="F160" s="48"/>
    </row>
    <row r="161" spans="4:6" ht="15.75" customHeight="1">
      <c r="D161" s="145"/>
      <c r="F161" s="48"/>
    </row>
    <row r="162" spans="4:6" ht="15.75" customHeight="1">
      <c r="D162" s="145"/>
      <c r="F162" s="48"/>
    </row>
    <row r="163" spans="4:6" ht="15.75" customHeight="1">
      <c r="D163" s="145"/>
      <c r="F163" s="48"/>
    </row>
    <row r="164" spans="4:6" ht="15.75" customHeight="1">
      <c r="D164" s="145"/>
      <c r="F164" s="48"/>
    </row>
    <row r="165" spans="4:6" ht="15.75" customHeight="1">
      <c r="D165" s="145"/>
      <c r="F165" s="48"/>
    </row>
    <row r="166" spans="4:6" ht="15.75" customHeight="1">
      <c r="D166" s="145"/>
      <c r="F166" s="48"/>
    </row>
    <row r="167" spans="4:6" ht="15.75" customHeight="1">
      <c r="D167" s="145"/>
      <c r="F167" s="48"/>
    </row>
    <row r="168" spans="4:6" ht="15.75" customHeight="1">
      <c r="D168" s="145"/>
      <c r="F168" s="48"/>
    </row>
    <row r="169" spans="4:6" ht="15.75" customHeight="1">
      <c r="D169" s="145"/>
      <c r="F169" s="48"/>
    </row>
    <row r="170" spans="4:6" ht="15.75" customHeight="1">
      <c r="D170" s="145"/>
      <c r="F170" s="48"/>
    </row>
    <row r="171" spans="4:6" ht="15.75" customHeight="1">
      <c r="D171" s="145"/>
      <c r="F171" s="48"/>
    </row>
    <row r="172" spans="4:6" ht="15.75" customHeight="1">
      <c r="D172" s="145"/>
      <c r="F172" s="48"/>
    </row>
    <row r="173" spans="4:6" ht="15.75" customHeight="1">
      <c r="D173" s="145"/>
      <c r="F173" s="48"/>
    </row>
    <row r="174" spans="4:6" ht="15.75" customHeight="1">
      <c r="D174" s="145"/>
      <c r="F174" s="48"/>
    </row>
    <row r="175" spans="4:6" ht="15.75" customHeight="1">
      <c r="D175" s="145"/>
      <c r="F175" s="48"/>
    </row>
    <row r="176" spans="4:6" ht="15.75" customHeight="1">
      <c r="D176" s="145"/>
      <c r="F176" s="48"/>
    </row>
    <row r="177" spans="4:6" ht="15.75" customHeight="1">
      <c r="D177" s="145"/>
      <c r="F177" s="48"/>
    </row>
    <row r="178" spans="4:6" ht="15.75" customHeight="1">
      <c r="D178" s="145"/>
      <c r="F178" s="48"/>
    </row>
    <row r="179" spans="4:6" ht="15.75" customHeight="1">
      <c r="D179" s="145"/>
      <c r="F179" s="48"/>
    </row>
    <row r="180" spans="4:6" ht="15.75" customHeight="1">
      <c r="D180" s="145"/>
      <c r="F180" s="48"/>
    </row>
    <row r="181" spans="4:6" ht="15.75" customHeight="1">
      <c r="D181" s="145"/>
      <c r="F181" s="48"/>
    </row>
    <row r="182" spans="4:6" ht="15.75" customHeight="1">
      <c r="D182" s="145"/>
      <c r="F182" s="48"/>
    </row>
    <row r="183" spans="4:6" ht="15.75" customHeight="1">
      <c r="D183" s="145"/>
      <c r="F183" s="48"/>
    </row>
    <row r="184" spans="4:6" ht="15.75" customHeight="1">
      <c r="D184" s="145"/>
      <c r="F184" s="48"/>
    </row>
    <row r="185" spans="4:6" ht="15.75" customHeight="1">
      <c r="D185" s="145"/>
      <c r="F185" s="48"/>
    </row>
    <row r="186" spans="4:6" ht="15.75" customHeight="1">
      <c r="D186" s="145"/>
      <c r="F186" s="48"/>
    </row>
    <row r="187" spans="4:6" ht="15.75" customHeight="1">
      <c r="D187" s="145"/>
      <c r="F187" s="48"/>
    </row>
    <row r="188" spans="4:6" ht="15.75" customHeight="1">
      <c r="D188" s="145"/>
      <c r="F188" s="48"/>
    </row>
    <row r="189" spans="4:6" ht="15.75" customHeight="1">
      <c r="D189" s="145"/>
      <c r="F189" s="48"/>
    </row>
    <row r="190" spans="4:6" ht="15.75" customHeight="1">
      <c r="D190" s="145"/>
      <c r="F190" s="48"/>
    </row>
    <row r="191" spans="4:6" ht="15.75" customHeight="1">
      <c r="D191" s="145"/>
      <c r="F191" s="48"/>
    </row>
    <row r="192" spans="4:6" ht="15.75" customHeight="1">
      <c r="D192" s="145"/>
      <c r="F192" s="48"/>
    </row>
    <row r="193" spans="4:6" ht="15.75" customHeight="1">
      <c r="D193" s="145"/>
      <c r="F193" s="48"/>
    </row>
    <row r="194" spans="4:6" ht="15.75" customHeight="1">
      <c r="D194" s="145"/>
      <c r="F194" s="48"/>
    </row>
    <row r="195" spans="4:6" ht="15.75" customHeight="1">
      <c r="D195" s="145"/>
      <c r="F195" s="48"/>
    </row>
    <row r="196" spans="4:6" ht="15.75" customHeight="1">
      <c r="D196" s="145"/>
      <c r="F196" s="48"/>
    </row>
    <row r="197" spans="4:6" ht="15.75" customHeight="1">
      <c r="D197" s="145"/>
      <c r="F197" s="48"/>
    </row>
    <row r="198" spans="4:6" ht="15.75" customHeight="1">
      <c r="D198" s="145"/>
      <c r="F198" s="48"/>
    </row>
    <row r="199" spans="4:6" ht="15.75" customHeight="1">
      <c r="D199" s="145"/>
      <c r="F199" s="48"/>
    </row>
    <row r="200" spans="4:6" ht="15.75" customHeight="1">
      <c r="D200" s="145"/>
      <c r="F200" s="48"/>
    </row>
    <row r="201" spans="4:6" ht="15.75" customHeight="1">
      <c r="D201" s="145"/>
      <c r="F201" s="48"/>
    </row>
    <row r="202" spans="4:6" ht="15.75" customHeight="1">
      <c r="D202" s="145"/>
      <c r="F202" s="48"/>
    </row>
    <row r="203" spans="4:6" ht="15.75" customHeight="1">
      <c r="D203" s="145"/>
      <c r="F203" s="48"/>
    </row>
    <row r="204" spans="4:6" ht="15.75" customHeight="1">
      <c r="D204" s="145"/>
      <c r="F204" s="48"/>
    </row>
    <row r="205" spans="4:6" ht="15.75" customHeight="1">
      <c r="D205" s="145"/>
      <c r="F205" s="48"/>
    </row>
    <row r="206" spans="4:6" ht="15.75" customHeight="1">
      <c r="D206" s="145"/>
      <c r="F206" s="48"/>
    </row>
    <row r="207" spans="4:6" ht="15.75" customHeight="1">
      <c r="D207" s="145"/>
      <c r="F207" s="48"/>
    </row>
    <row r="208" spans="4:6" ht="15.75" customHeight="1">
      <c r="D208" s="145"/>
      <c r="F208" s="48"/>
    </row>
    <row r="209" spans="4:6" ht="15.75" customHeight="1">
      <c r="D209" s="145"/>
      <c r="F209" s="48"/>
    </row>
    <row r="210" spans="4:6" ht="15.75" customHeight="1">
      <c r="D210" s="145"/>
      <c r="F210" s="48"/>
    </row>
    <row r="211" spans="4:6" ht="15.75" customHeight="1">
      <c r="D211" s="145"/>
      <c r="F211" s="48"/>
    </row>
    <row r="212" spans="4:6" ht="15.75" customHeight="1">
      <c r="D212" s="145"/>
      <c r="F212" s="48"/>
    </row>
    <row r="213" spans="4:6" ht="15.75" customHeight="1">
      <c r="D213" s="145"/>
      <c r="F213" s="48"/>
    </row>
    <row r="214" spans="4:6" ht="15.75" customHeight="1">
      <c r="D214" s="145"/>
      <c r="F214" s="48"/>
    </row>
    <row r="215" spans="4:6" ht="15.75" customHeight="1">
      <c r="D215" s="145"/>
      <c r="F215" s="48"/>
    </row>
    <row r="216" spans="4:6" ht="15.75" customHeight="1">
      <c r="D216" s="145"/>
      <c r="F216" s="48"/>
    </row>
    <row r="217" spans="4:6" ht="15.75" customHeight="1">
      <c r="D217" s="145"/>
      <c r="F217" s="48"/>
    </row>
    <row r="218" spans="4:6" ht="15.75" customHeight="1">
      <c r="D218" s="145"/>
      <c r="F218" s="48"/>
    </row>
    <row r="219" spans="4:6" ht="15.75" customHeight="1">
      <c r="D219" s="145"/>
      <c r="F219" s="48"/>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Y1000"/>
  <sheetViews>
    <sheetView workbookViewId="0">
      <pane ySplit="3" topLeftCell="A4" activePane="bottomLeft" state="frozen"/>
      <selection pane="bottomLeft" activeCell="C2" sqref="C2"/>
    </sheetView>
  </sheetViews>
  <sheetFormatPr baseColWidth="10" defaultColWidth="14.33203125" defaultRowHeight="15" customHeight="1"/>
  <cols>
    <col min="1" max="1" width="10.6640625" customWidth="1"/>
    <col min="2" max="2" width="30.6640625" customWidth="1"/>
    <col min="3" max="3" width="56.6640625" customWidth="1"/>
    <col min="4" max="5" width="46.6640625" customWidth="1"/>
    <col min="6" max="6" width="14.33203125" customWidth="1"/>
  </cols>
  <sheetData>
    <row r="1" spans="1:25" ht="16">
      <c r="A1" s="374" t="s">
        <v>1558</v>
      </c>
      <c r="B1" s="357"/>
      <c r="C1" s="357"/>
      <c r="D1" s="357"/>
      <c r="E1" s="326"/>
    </row>
    <row r="2" spans="1:25" ht="17">
      <c r="A2" s="375" t="s">
        <v>1559</v>
      </c>
      <c r="B2" s="326"/>
      <c r="C2" s="249" t="s">
        <v>1560</v>
      </c>
      <c r="D2" s="99"/>
      <c r="E2" s="99"/>
    </row>
    <row r="3" spans="1:25" ht="17">
      <c r="A3" s="20" t="s">
        <v>57</v>
      </c>
      <c r="B3" s="20" t="s">
        <v>328</v>
      </c>
      <c r="C3" s="20" t="s">
        <v>329</v>
      </c>
      <c r="D3" s="20" t="s">
        <v>60</v>
      </c>
      <c r="E3" s="20" t="s">
        <v>61</v>
      </c>
      <c r="F3" s="146"/>
      <c r="G3" s="147"/>
      <c r="H3" s="147"/>
      <c r="I3" s="104"/>
      <c r="J3" s="104"/>
      <c r="K3" s="104"/>
      <c r="L3" s="104"/>
      <c r="M3" s="104"/>
      <c r="N3" s="104"/>
      <c r="O3" s="104"/>
      <c r="P3" s="104"/>
      <c r="Q3" s="104"/>
      <c r="R3" s="104"/>
      <c r="S3" s="104"/>
      <c r="T3" s="104"/>
      <c r="U3" s="104"/>
      <c r="V3" s="104"/>
      <c r="W3" s="104"/>
      <c r="X3" s="104"/>
      <c r="Y3" s="104"/>
    </row>
    <row r="4" spans="1:25" ht="51">
      <c r="A4" s="22" t="s">
        <v>64</v>
      </c>
      <c r="B4" s="26" t="str">
        <f ca="1">IFERROR(__xludf.DUMMYFUNCTION("googletranslate(vlookup(A4,ProcessDefinitionsTab,2, FALSE),""en"",TargetLang)"),"Enterprise-Wide Management")</f>
        <v>Enterprise-Wide Management</v>
      </c>
      <c r="C4" s="26"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26" t="s">
        <v>49</v>
      </c>
      <c r="E4" s="99"/>
    </row>
    <row r="5" spans="1:25" ht="34">
      <c r="A5" s="22" t="s">
        <v>67</v>
      </c>
      <c r="B5" s="26" t="str">
        <f ca="1">IFERROR(__xludf.DUMMYFUNCTION("googletranslate(vlookup(A5,ProcessDefinitionsTab,2, FALSE),""en"",TargetLang)"),"Identität Domain Allgemein")</f>
        <v>Identität Domain Allgemein</v>
      </c>
      <c r="C5" s="26" t="str">
        <f ca="1">IFERROR(__xludf.DUMMYFUNCTION("googletranslate(vlookup(A5,ProcessDefinitionsTab,3, FALSE),""en"",TargetLang)"),"Allgemeine Anforderungen für die Identität Domain atomaren Prozesse")</f>
        <v>Allgemeine Anforderungen für die Identität Domain atomaren Prozesse</v>
      </c>
      <c r="D5" s="26" t="s">
        <v>49</v>
      </c>
      <c r="E5" s="99"/>
    </row>
    <row r="6" spans="1:25" ht="68">
      <c r="A6" s="22" t="s">
        <v>71</v>
      </c>
      <c r="B6" s="26" t="str">
        <f ca="1">IFERROR(__xludf.DUMMYFUNCTION("googletranslate(vlookup(A6,ProcessDefinitionsTab,2, FALSE),""en"",TargetLang)"),"Identitätsinformationen Bestimmung")</f>
        <v>Identitätsinformationen Bestimmung</v>
      </c>
      <c r="C6" s="26"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26"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26"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5" ht="51">
      <c r="A7" s="22" t="s">
        <v>79</v>
      </c>
      <c r="B7" s="26" t="str">
        <f ca="1">IFERROR(__xludf.DUMMYFUNCTION("googletranslate(vlookup(A7,ProcessDefinitionsTab,2, FALSE),""en"",TargetLang)"),"Identität Evidence Bestimmung")</f>
        <v>Identität Evidence Bestimmung</v>
      </c>
      <c r="C7" s="26"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26"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26"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5" ht="51">
      <c r="A8" s="22" t="s">
        <v>87</v>
      </c>
      <c r="B8" s="26" t="str">
        <f ca="1">IFERROR(__xludf.DUMMYFUNCTION("googletranslate(vlookup(A8,ProcessDefinitionsTab,2, FALSE),""en"",TargetLang)"),"Identität Evidence Acceptance")</f>
        <v>Identität Evidence Acceptance</v>
      </c>
      <c r="C8" s="26"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26"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26"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5" ht="68">
      <c r="A9" s="22" t="s">
        <v>95</v>
      </c>
      <c r="B9" s="26" t="str">
        <f ca="1">IFERROR(__xludf.DUMMYFUNCTION("googletranslate(vlookup(A9,ProcessDefinitionsTab,2, FALSE),""en"",TargetLang)"),"Identitätsinformationen Validation")</f>
        <v>Identitätsinformationen Validation</v>
      </c>
      <c r="C9" s="26"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26"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26"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5" ht="68">
      <c r="A10" s="22" t="s">
        <v>103</v>
      </c>
      <c r="B10" s="26" t="str">
        <f ca="1">IFERROR(__xludf.DUMMYFUNCTION("googletranslate(vlookup(A10,ProcessDefinitionsTab,2, FALSE),""en"",TargetLang)"),"Identity Resolution")</f>
        <v>Identity Resolution</v>
      </c>
      <c r="C10" s="26"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26"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26"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5" ht="85">
      <c r="A11" s="22" t="s">
        <v>111</v>
      </c>
      <c r="B11" s="26" t="str">
        <f ca="1">IFERROR(__xludf.DUMMYFUNCTION("googletranslate(vlookup(A11,ProcessDefinitionsTab,2, FALSE),""en"",TargetLang)"),"Identität Establishment")</f>
        <v>Identität Establishment</v>
      </c>
      <c r="C11" s="26"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26" t="str">
        <f ca="1">IFERROR(__xludf.DUMMYFUNCTION("googletranslate(vlookup(A11,ProcessDefinitionsTab,4, FALSE),""en"",TargetLang)"),"Keine Aufzeichnung der Identität: Keine Aufzeichnung der Identität existiert")</f>
        <v>Keine Aufzeichnung der Identität: Keine Aufzeichnung der Identität existiert</v>
      </c>
      <c r="E11" s="26" t="str">
        <f ca="1">IFERROR(__xludf.DUMMYFUNCTION("googletranslate(vlookup(A11,ProcessDefinitionsTab,5, FALSE),""en"",TargetLang)"),"Die Bilanz der Identität: Eine Aufzeichnung der Identität existiert")</f>
        <v>Die Bilanz der Identität: Eine Aufzeichnung der Identität existiert</v>
      </c>
    </row>
    <row r="12" spans="1:25" ht="51">
      <c r="A12" s="22" t="s">
        <v>118</v>
      </c>
      <c r="B12" s="26" t="str">
        <f ca="1">IFERROR(__xludf.DUMMYFUNCTION("googletranslate(vlookup(A12,ProcessDefinitionsTab,2, FALSE),""en"",TargetLang)"),"Identity Verification")</f>
        <v>Identity Verification</v>
      </c>
      <c r="C12" s="26"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26"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26"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5" ht="102">
      <c r="A13" s="22" t="s">
        <v>126</v>
      </c>
      <c r="B13" s="26" t="str">
        <f ca="1">IFERROR(__xludf.DUMMYFUNCTION("googletranslate(vlookup(A13,ProcessDefinitionsTab,2, FALSE),""en"",TargetLang)"),"Identität Kontinuität")</f>
        <v>Identität Kontinuität</v>
      </c>
      <c r="C13" s="26"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26"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26"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5" ht="51">
      <c r="A14" s="22" t="s">
        <v>134</v>
      </c>
      <c r="B14" s="26" t="str">
        <f ca="1">IFERROR(__xludf.DUMMYFUNCTION("googletranslate(vlookup(A14,ProcessDefinitionsTab,2, FALSE),""en"",TargetLang)"),"Identität Wartung")</f>
        <v>Identität Wartung</v>
      </c>
      <c r="C14" s="26"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26" t="str">
        <f ca="1">IFERROR(__xludf.DUMMYFUNCTION("googletranslate(vlookup(A14,ProcessDefinitionsTab,4, FALSE),""en"",TargetLang)"),"Identitätsinformationen: Die Identitätsinformationen sind nicht up-to-date")</f>
        <v>Identitätsinformationen: Die Identitätsinformationen sind nicht up-to-date</v>
      </c>
      <c r="E14" s="26" t="str">
        <f ca="1">IFERROR(__xludf.DUMMYFUNCTION("googletranslate(vlookup(A14,ProcessDefinitionsTab,5, FALSE),""en"",TargetLang)"),"Identität Information: Die Identitätsinformationen sind up-to-date")</f>
        <v>Identität Information: Die Identitätsinformationen sind up-to-date</v>
      </c>
    </row>
    <row r="15" spans="1:25" ht="51">
      <c r="A15" s="22" t="s">
        <v>141</v>
      </c>
      <c r="B15" s="26" t="str">
        <f ca="1">IFERROR(__xludf.DUMMYFUNCTION("googletranslate(vlookup(A15,ProcessDefinitionsTab,2, FALSE),""en"",TargetLang)"),"Identität Linking")</f>
        <v>Identität Linking</v>
      </c>
      <c r="C15" s="26"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26" t="str">
        <f ca="1">IFERROR(__xludf.DUMMYFUNCTION("googletranslate(vlookup(A15,ProcessDefinitionsTab,4, FALSE),""en"",TargetLang)"),"Unlinked Identität: Keine zugewiesen Kennung hat zum Thema kartiert")</f>
        <v>Unlinked Identität: Keine zugewiesen Kennung hat zum Thema kartiert</v>
      </c>
      <c r="E15" s="26"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5" ht="34">
      <c r="A16" s="22" t="s">
        <v>148</v>
      </c>
      <c r="B16" s="26" t="str">
        <f ca="1">IFERROR(__xludf.DUMMYFUNCTION("googletranslate(vlookup(A16,ProcessDefinitionsTab,2, FALSE),""en"",TargetLang)"),"Beziehung Domain Allgemein")</f>
        <v>Beziehung Domain Allgemein</v>
      </c>
      <c r="C16" s="26" t="str">
        <f ca="1">IFERROR(__xludf.DUMMYFUNCTION("googletranslate(vlookup(A16,ProcessDefinitionsTab,3, FALSE),""en"",TargetLang)"),"Allgemeine Anforderungen für die Beziehung Domain atomaren Prozesse")</f>
        <v>Allgemeine Anforderungen für die Beziehung Domain atomaren Prozesse</v>
      </c>
      <c r="D16" s="26" t="s">
        <v>49</v>
      </c>
      <c r="E16" s="26" t="s">
        <v>49</v>
      </c>
    </row>
    <row r="17" spans="1:5" ht="68">
      <c r="A17" s="22" t="s">
        <v>151</v>
      </c>
      <c r="B17" s="26" t="str">
        <f ca="1">IFERROR(__xludf.DUMMYFUNCTION("googletranslate(vlookup(A17,ProcessDefinitionsTab,2, FALSE),""en"",TargetLang)"),"Beziehungsinformationen Bestimmung")</f>
        <v>Beziehungsinformationen Bestimmung</v>
      </c>
      <c r="C17" s="26"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26"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26"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51">
      <c r="A18" s="22" t="s">
        <v>158</v>
      </c>
      <c r="B18" s="26" t="str">
        <f ca="1">IFERROR(__xludf.DUMMYFUNCTION("googletranslate(vlookup(A18,ProcessDefinitionsTab,2, FALSE),""en"",TargetLang)"),"Beziehung Evidence Bestimmung")</f>
        <v>Beziehung Evidence Bestimmung</v>
      </c>
      <c r="C18" s="26"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26"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26"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51">
      <c r="A19" s="22" t="s">
        <v>163</v>
      </c>
      <c r="B19" s="26" t="str">
        <f ca="1">IFERROR(__xludf.DUMMYFUNCTION("googletranslate(vlookup(A19,ProcessDefinitionsTab,2, FALSE),""en"",TargetLang)"),"Beziehung Evidence Acceptance")</f>
        <v>Beziehung Evidence Acceptance</v>
      </c>
      <c r="C19" s="26"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26"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26"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8">
      <c r="A20" s="22" t="s">
        <v>168</v>
      </c>
      <c r="B20" s="26" t="str">
        <f ca="1">IFERROR(__xludf.DUMMYFUNCTION("googletranslate(vlookup(A20,ProcessDefinitionsTab,2, FALSE),""en"",TargetLang)"),"Relationship Informationen Validation")</f>
        <v>Relationship Informationen Validation</v>
      </c>
      <c r="C20" s="26"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26"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26"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68">
      <c r="A21" s="22" t="s">
        <v>173</v>
      </c>
      <c r="B21" s="26" t="str">
        <f ca="1">IFERROR(__xludf.DUMMYFUNCTION("googletranslate(vlookup(A21,ProcessDefinitionsTab,2, FALSE),""en"",TargetLang)"),"Relationship Resolution")</f>
        <v>Relationship Resolution</v>
      </c>
      <c r="C21" s="26"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26"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26"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51">
      <c r="A22" s="22" t="s">
        <v>178</v>
      </c>
      <c r="B22" s="26" t="str">
        <f ca="1">IFERROR(__xludf.DUMMYFUNCTION("googletranslate(vlookup(A22,ProcessDefinitionsTab,2, FALSE),""en"",TargetLang)"),"Beziehung Establishment")</f>
        <v>Beziehung Establishment</v>
      </c>
      <c r="C22" s="26"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26" t="str">
        <f ca="1">IFERROR(__xludf.DUMMYFUNCTION("googletranslate(vlookup(A22,ProcessDefinitionsTab,4, FALSE),""en"",TargetLang)"),"Keine Aufzeichnung der Beziehung: Nein Aufzeichnung einer Beziehung besteht")</f>
        <v>Keine Aufzeichnung der Beziehung: Nein Aufzeichnung einer Beziehung besteht</v>
      </c>
      <c r="E22" s="26" t="str">
        <f ca="1">IFERROR(__xludf.DUMMYFUNCTION("googletranslate(vlookup(A22,ProcessDefinitionsTab,5, FALSE),""en"",TargetLang)"),"Die Bilanz der Beziehung: Ein Datensatz eine Beziehung besteht")</f>
        <v>Die Bilanz der Beziehung: Ein Datensatz eine Beziehung besteht</v>
      </c>
    </row>
    <row r="23" spans="1:5" ht="51">
      <c r="A23" s="22" t="s">
        <v>183</v>
      </c>
      <c r="B23" s="26" t="str">
        <f ca="1">IFERROR(__xludf.DUMMYFUNCTION("googletranslate(vlookup(A23,ProcessDefinitionsTab,2, FALSE),""en"",TargetLang)"),"Beziehung Verification")</f>
        <v>Beziehung Verification</v>
      </c>
      <c r="C23" s="26"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26"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26"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8">
      <c r="A24" s="22" t="s">
        <v>188</v>
      </c>
      <c r="B24" s="26" t="str">
        <f ca="1">IFERROR(__xludf.DUMMYFUNCTION("googletranslate(vlookup(A24,ProcessDefinitionsTab,2, FALSE),""en"",TargetLang)"),"Beziehung Kontinuität")</f>
        <v>Beziehung Kontinuität</v>
      </c>
      <c r="C24" s="26"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26"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26"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51">
      <c r="A25" s="22" t="s">
        <v>193</v>
      </c>
      <c r="B25" s="26" t="str">
        <f ca="1">IFERROR(__xludf.DUMMYFUNCTION("googletranslate(vlookup(A25,ProcessDefinitionsTab,2, FALSE),""en"",TargetLang)"),"Beziehungspflege")</f>
        <v>Beziehungspflege</v>
      </c>
      <c r="C25" s="26"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26" t="str">
        <f ca="1">IFERROR(__xludf.DUMMYFUNCTION("googletranslate(vlookup(A25,ProcessDefinitionsTab,4, FALSE),""en"",TargetLang)"),"Relationship Information: Die Beziehung Informationen ist nicht up-to-date")</f>
        <v>Relationship Information: Die Beziehung Informationen ist nicht up-to-date</v>
      </c>
      <c r="E25" s="26" t="str">
        <f ca="1">IFERROR(__xludf.DUMMYFUNCTION("googletranslate(vlookup(A25,ProcessDefinitionsTab,5, FALSE),""en"",TargetLang)"),"Relationship Information: Die Beziehung Informationen sind up-to-date")</f>
        <v>Relationship Information: Die Beziehung Informationen sind up-to-date</v>
      </c>
    </row>
    <row r="26" spans="1:5" ht="34">
      <c r="A26" s="22" t="s">
        <v>198</v>
      </c>
      <c r="B26" s="26" t="str">
        <f ca="1">IFERROR(__xludf.DUMMYFUNCTION("googletranslate(vlookup(A26,ProcessDefinitionsTab,2, FALSE),""en"",TargetLang)"),"Beziehung Suspension")</f>
        <v>Beziehung Suspension</v>
      </c>
      <c r="C26" s="26"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26" t="str">
        <f ca="1">IFERROR(__xludf.DUMMYFUNCTION("googletranslate(vlookup(A26,ProcessDefinitionsTab,4, FALSE),""en"",TargetLang)"),"Die Bilanz der Beziehung: Ein Datensatz eine Beziehung besteht")</f>
        <v>Die Bilanz der Beziehung: Ein Datensatz eine Beziehung besteht</v>
      </c>
      <c r="E26" s="26"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34">
      <c r="A27" s="22" t="s">
        <v>202</v>
      </c>
      <c r="B27" s="26" t="str">
        <f ca="1">IFERROR(__xludf.DUMMYFUNCTION("googletranslate(vlookup(A27,ProcessDefinitionsTab,2, FALSE),""en"",TargetLang)"),"Beziehung Wieder")</f>
        <v>Beziehung Wieder</v>
      </c>
      <c r="C27" s="26"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26"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26"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4">
      <c r="A28" s="22" t="s">
        <v>207</v>
      </c>
      <c r="B28" s="26" t="str">
        <f ca="1">IFERROR(__xludf.DUMMYFUNCTION("googletranslate(vlookup(A28,ProcessDefinitionsTab,2, FALSE),""en"",TargetLang)"),"Beziehung Revocation")</f>
        <v>Beziehung Revocation</v>
      </c>
      <c r="C28" s="26"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26" t="str">
        <f ca="1">IFERROR(__xludf.DUMMYFUNCTION("googletranslate(vlookup(A28,ProcessDefinitionsTab,4, FALSE),""en"",TargetLang)"),"Die Bilanz der Beziehung: Ein Datensatz eine Beziehung besteht")</f>
        <v>Die Bilanz der Beziehung: Ein Datensatz eine Beziehung besteht</v>
      </c>
      <c r="E28" s="26" t="str">
        <f ca="1">IFERROR(__xludf.DUMMYFUNCTION("googletranslate(vlookup(A28,ProcessDefinitionsTab,5, FALSE),""en"",TargetLang)"),"Gesperrte Beziehung: Die Beziehung ist nicht mehr in Kraft")</f>
        <v>Gesperrte Beziehung: Die Beziehung ist nicht mehr in Kraft</v>
      </c>
    </row>
    <row r="29" spans="1:5" ht="34">
      <c r="A29" s="22" t="s">
        <v>211</v>
      </c>
      <c r="B29" s="26" t="str">
        <f ca="1">IFERROR(__xludf.DUMMYFUNCTION("googletranslate(vlookup(A29,ProcessDefinitionsTab,2, FALSE),""en"",TargetLang)"),"Credential Domain Allgemein")</f>
        <v>Credential Domain Allgemein</v>
      </c>
      <c r="C29" s="26" t="str">
        <f ca="1">IFERROR(__xludf.DUMMYFUNCTION("googletranslate(vlookup(A29,ProcessDefinitionsTab,3, FALSE),""en"",TargetLang)"),"Allgemeine Anforderungen an die Anmeldeinformationen Domain atomaren Prozesse")</f>
        <v>Allgemeine Anforderungen an die Anmeldeinformationen Domain atomaren Prozesse</v>
      </c>
      <c r="D29" s="26" t="s">
        <v>49</v>
      </c>
      <c r="E29" s="26" t="s">
        <v>49</v>
      </c>
    </row>
    <row r="30" spans="1:5" ht="68">
      <c r="A30" s="22" t="s">
        <v>214</v>
      </c>
      <c r="B30" s="26" t="str">
        <f ca="1">IFERROR(__xludf.DUMMYFUNCTION("googletranslate(vlookup(A30,ProcessDefinitionsTab,2, FALSE),""en"",TargetLang)"),"Credential Issuance")</f>
        <v>Credential Issuance</v>
      </c>
      <c r="C30" s="26"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26" t="str">
        <f ca="1">IFERROR(__xludf.DUMMYFUNCTION("googletranslate(vlookup(A30,ProcessDefinitionsTab,4, FALSE),""en"",TargetLang)"),"Nein Credential: Keine Ansprüche wurden mit dem Berechtigungsnachweis zugeordnet")</f>
        <v>Nein Credential: Keine Ansprüche wurden mit dem Berechtigungsnachweis zugeordnet</v>
      </c>
      <c r="E30" s="26"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187">
      <c r="A31" s="22" t="s">
        <v>221</v>
      </c>
      <c r="B31" s="26" t="str">
        <f ca="1">IFERROR(__xludf.DUMMYFUNCTION("googletranslate(vlookup(A31,ProcessDefinitionsTab,2, FALSE),""en"",TargetLang)"),"Credential Authenticator Bindung")</f>
        <v>Credential Authenticator Bindung</v>
      </c>
      <c r="C31" s="26"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26" t="str">
        <f ca="1">IFERROR(__xludf.DUMMYFUNCTION("googletranslate(vlookup(A31,ProcessDefinitionsTab,4, FALSE),""en"",TargetLang)"),"Ausgestellt Credential: Ein Credential wurde an einen Inhaber zugewiesen")</f>
        <v>Ausgestellt Credential: Ein Credential wurde an einen Inhaber zugewiesen</v>
      </c>
      <c r="E31" s="26"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85">
      <c r="A32" s="22" t="s">
        <v>228</v>
      </c>
      <c r="B32" s="26" t="str">
        <f ca="1">IFERROR(__xludf.DUMMYFUNCTION("googletranslate(vlookup(A32,ProcessDefinitionsTab,2, FALSE),""en"",TargetLang)"),"Credential Validation")</f>
        <v>Credential Validation</v>
      </c>
      <c r="C32" s="26"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26" t="str">
        <f ca="1">IFERROR(__xludf.DUMMYFUNCTION("googletranslate(vlookup(A32,ProcessDefinitionsTab,4, FALSE),""en"",TargetLang)"),"Ausgestellt Credential: Ein Credential wurde an einen Inhaber zugewiesen")</f>
        <v>Ausgestellt Credential: Ein Credential wurde an einen Inhaber zugewiesen</v>
      </c>
      <c r="E32" s="26" t="str">
        <f ca="1">IFERROR(__xludf.DUMMYFUNCTION("googletranslate(vlookup(A32,ProcessDefinitionsTab,5, FALSE),""en"",TargetLang)"),"Validated Credential: Das ausgegebene Credential ist gültig")</f>
        <v>Validated Credential: Das ausgegebene Credential ist gültig</v>
      </c>
    </row>
    <row r="33" spans="1:5" ht="119">
      <c r="A33" s="22" t="s">
        <v>234</v>
      </c>
      <c r="B33" s="26" t="str">
        <f ca="1">IFERROR(__xludf.DUMMYFUNCTION("googletranslate(vlookup(A33,ProcessDefinitionsTab,2, FALSE),""en"",TargetLang)"),"Credential Verification")</f>
        <v>Credential Verification</v>
      </c>
      <c r="C33" s="26"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26"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26"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51">
      <c r="A34" s="22" t="s">
        <v>241</v>
      </c>
      <c r="B34" s="26" t="str">
        <f ca="1">IFERROR(__xludf.DUMMYFUNCTION("googletranslate(vlookup(A34,ProcessDefinitionsTab,2, FALSE),""en"",TargetLang)"),"Credential Wartung")</f>
        <v>Credential Wartung</v>
      </c>
      <c r="C34" s="26"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26" t="str">
        <f ca="1">IFERROR(__xludf.DUMMYFUNCTION("googletranslate(vlookup(A34,ProcessDefinitionsTab,4, FALSE),""en"",TargetLang)"),"Ausgestellt Credential: Ein Credential wurde an einen Inhaber zugewiesen")</f>
        <v>Ausgestellt Credential: Ein Credential wurde an einen Inhaber zugewiesen</v>
      </c>
      <c r="E34" s="26"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8">
      <c r="A35" s="22" t="s">
        <v>247</v>
      </c>
      <c r="B35" s="26" t="str">
        <f ca="1">IFERROR(__xludf.DUMMYFUNCTION("googletranslate(vlookup(A35,ProcessDefinitionsTab,2, FALSE),""en"",TargetLang)"),"Credential Suspension")</f>
        <v>Credential Suspension</v>
      </c>
      <c r="C35" s="26"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26" t="str">
        <f ca="1">IFERROR(__xludf.DUMMYFUNCTION("googletranslate(vlookup(A35,ProcessDefinitionsTab,4, FALSE),""en"",TargetLang)"),"Ausgestellt Credential: Ein Credential wurde an einen Inhaber zugewiesen")</f>
        <v>Ausgestellt Credential: Ein Credential wurde an einen Inhaber zugewiesen</v>
      </c>
      <c r="E35" s="26"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51">
      <c r="A36" s="22" t="s">
        <v>254</v>
      </c>
      <c r="B36" s="26" t="str">
        <f ca="1">IFERROR(__xludf.DUMMYFUNCTION("googletranslate(vlookup(A36,ProcessDefinitionsTab,2, FALSE),""en"",TargetLang)"),"Credential Erholung")</f>
        <v>Credential Erholung</v>
      </c>
      <c r="C36" s="26"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26"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26"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34">
      <c r="A37" s="22" t="s">
        <v>261</v>
      </c>
      <c r="B37" s="26" t="str">
        <f ca="1">IFERROR(__xludf.DUMMYFUNCTION("googletranslate(vlookup(A37,ProcessDefinitionsTab,2, FALSE),""en"",TargetLang)"),"Credential Widerruf")</f>
        <v>Credential Widerruf</v>
      </c>
      <c r="C37" s="26"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26" t="str">
        <f ca="1">IFERROR(__xludf.DUMMYFUNCTION("googletranslate(vlookup(A37,ProcessDefinitionsTab,4, FALSE),""en"",TargetLang)"),"Ausgestellt Credential: Ein Credential wurde an einen Inhaber zugewiesen")</f>
        <v>Ausgestellt Credential: Ein Credential wurde an einen Inhaber zugewiesen</v>
      </c>
      <c r="E37" s="26"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4">
      <c r="A38" s="22" t="s">
        <v>267</v>
      </c>
      <c r="B38" s="26" t="str">
        <f ca="1">IFERROR(__xludf.DUMMYFUNCTION("googletranslate(vlookup(A38,ProcessDefinitionsTab,2, FALSE),""en"",TargetLang)"),"Zustimmung Domain Allgemeine")</f>
        <v>Zustimmung Domain Allgemeine</v>
      </c>
      <c r="C38" s="26" t="str">
        <f ca="1">IFERROR(__xludf.DUMMYFUNCTION("googletranslate(vlookup(A38,ProcessDefinitionsTab,3, FALSE),""en"",TargetLang)"),"Allgemeine Anforderungen an die Einwilligung Domain atomarer Prozesse")</f>
        <v>Allgemeine Anforderungen an die Einwilligung Domain atomarer Prozesse</v>
      </c>
      <c r="D38" s="26" t="s">
        <v>49</v>
      </c>
      <c r="E38" s="26" t="s">
        <v>49</v>
      </c>
    </row>
    <row r="39" spans="1:5" ht="255">
      <c r="A39" s="22" t="s">
        <v>270</v>
      </c>
      <c r="B39" s="26" t="str">
        <f ca="1">IFERROR(__xludf.DUMMYFUNCTION("googletranslate(vlookup(A39,ProcessDefinitionsTab,2, FALSE),""en"",TargetLang)"),"Zustimmung Hinweis Formulierung")</f>
        <v>Zustimmung Hinweis Formulierung</v>
      </c>
      <c r="C39" s="26"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26"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26"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51">
      <c r="A40" s="22" t="s">
        <v>277</v>
      </c>
      <c r="B40" s="26" t="str">
        <f ca="1">IFERROR(__xludf.DUMMYFUNCTION("googletranslate(vlookup(A40,ProcessDefinitionsTab,2, FALSE),""en"",TargetLang)"),"Zustimmung Hinweis Präsentation")</f>
        <v>Zustimmung Hinweis Präsentation</v>
      </c>
      <c r="C40" s="26"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26" t="str">
        <f ca="1">IFERROR(__xludf.DUMMYFUNCTION("googletranslate(vlookup(A40,ProcessDefinitionsTab,4, FALSE),""en"",TargetLang)"),"Zustimmung Hinweis Statement: Eine Zustimmung Mitteilung Anweisung vorhanden")</f>
        <v>Zustimmung Hinweis Statement: Eine Zustimmung Mitteilung Anweisung vorhanden</v>
      </c>
      <c r="E40" s="26"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102">
      <c r="A41" s="22" t="s">
        <v>283</v>
      </c>
      <c r="B41" s="26" t="str">
        <f ca="1">IFERROR(__xludf.DUMMYFUNCTION("googletranslate(vlookup(A41,ProcessDefinitionsTab,2, FALSE),""en"",TargetLang)"),"Zustimmung anfordern")</f>
        <v>Zustimmung anfordern</v>
      </c>
      <c r="C41" s="26"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26"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26" t="str">
        <f ca="1">IFERROR(__xludf.DUMMYFUNCTION("googletranslate(vlookup(A41,ProcessDefinitionsTab,5, FALSE),""en"",TargetLang)"),"Zustimmung Beschluss: Eine Zustimmung Entscheidung besteht")</f>
        <v>Zustimmung Beschluss: Eine Zustimmung Entscheidung besteht</v>
      </c>
    </row>
    <row r="42" spans="1:5" ht="187">
      <c r="A42" s="22" t="s">
        <v>289</v>
      </c>
      <c r="B42" s="26" t="str">
        <f ca="1">IFERROR(__xludf.DUMMYFUNCTION("googletranslate(vlookup(A42,ProcessDefinitionsTab,2, FALSE),""en"",TargetLang)"),"Zustimmung Registrierung")</f>
        <v>Zustimmung Registrierung</v>
      </c>
      <c r="C42" s="26"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26" t="str">
        <f ca="1">IFERROR(__xludf.DUMMYFUNCTION("googletranslate(vlookup(A42,ProcessDefinitionsTab,4, FALSE),""en"",TargetLang)"),"Zustimmung Beschluss: Eine Zustimmung Entscheidung besteht")</f>
        <v>Zustimmung Beschluss: Eine Zustimmung Entscheidung besteht</v>
      </c>
      <c r="E42" s="26"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8">
      <c r="A43" s="22" t="s">
        <v>295</v>
      </c>
      <c r="B43" s="26" t="str">
        <f ca="1">IFERROR(__xludf.DUMMYFUNCTION("googletranslate(vlookup(A43,ProcessDefinitionsTab,2, FALSE),""en"",TargetLang)"),"Zustimmung Bewertung")</f>
        <v>Zustimmung Bewertung</v>
      </c>
      <c r="C43" s="26"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26" t="str">
        <f ca="1">IFERROR(__xludf.DUMMYFUNCTION("googletranslate(vlookup(A43,ProcessDefinitionsTab,4, FALSE),""en"",TargetLang)"),"Stored Zustimmung Entscheidung: Eine gespeicherte Zustimmung Entscheidung besteht")</f>
        <v>Stored Zustimmung Entscheidung: Eine gespeicherte Zustimmung Entscheidung besteht</v>
      </c>
      <c r="E43" s="26"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51">
      <c r="A44" s="22" t="s">
        <v>300</v>
      </c>
      <c r="B44" s="26" t="str">
        <f ca="1">IFERROR(__xludf.DUMMYFUNCTION("googletranslate(vlookup(A44,ProcessDefinitionsTab,2, FALSE),""en"",TargetLang)"),"Zustimmung Erneuerung")</f>
        <v>Zustimmung Erneuerung</v>
      </c>
      <c r="C44" s="26"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26" t="str">
        <f ca="1">IFERROR(__xludf.DUMMYFUNCTION("googletranslate(vlookup(A44,ProcessDefinitionsTab,4, FALSE),""en"",TargetLang)"),"Stored Zustimmung Entscheidung: Eine gespeicherte Zustimmung Entscheidung besteht")</f>
        <v>Stored Zustimmung Entscheidung: Eine gespeicherte Zustimmung Entscheidung besteht</v>
      </c>
      <c r="E44" s="26"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51">
      <c r="A45" s="22" t="s">
        <v>306</v>
      </c>
      <c r="B45" s="26" t="str">
        <f ca="1">IFERROR(__xludf.DUMMYFUNCTION("googletranslate(vlookup(A45,ProcessDefinitionsTab,2, FALSE),""en"",TargetLang)"),"Zustimmung Expiration")</f>
        <v>Zustimmung Expiration</v>
      </c>
      <c r="C45" s="26"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26" t="str">
        <f ca="1">IFERROR(__xludf.DUMMYFUNCTION("googletranslate(vlookup(A45,ProcessDefinitionsTab,4, FALSE),""en"",TargetLang)"),"Stored Zustimmung Entscheidung: Eine gespeicherte Zustimmung Entscheidung besteht")</f>
        <v>Stored Zustimmung Entscheidung: Eine gespeicherte Zustimmung Entscheidung besteht</v>
      </c>
      <c r="E45" s="26"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85">
      <c r="A46" s="22" t="s">
        <v>311</v>
      </c>
      <c r="B46" s="26" t="str">
        <f ca="1">IFERROR(__xludf.DUMMYFUNCTION("googletranslate(vlookup(A46,ProcessDefinitionsTab,2, FALSE),""en"",TargetLang)"),"Zustimmung Widerruf")</f>
        <v>Zustimmung Widerruf</v>
      </c>
      <c r="C46" s="26"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26" t="str">
        <f ca="1">IFERROR(__xludf.DUMMYFUNCTION("googletranslate(vlookup(A46,ProcessDefinitionsTab,4, FALSE),""en"",TargetLang)"),"Stored Zustimmung Entscheidung: Eine gespeicherte Zustimmung Entscheidung besteht")</f>
        <v>Stored Zustimmung Entscheidung: Eine gespeicherte Zustimmung Entscheidung besteht</v>
      </c>
      <c r="E46" s="26"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4">
      <c r="A47" s="22" t="s">
        <v>316</v>
      </c>
      <c r="B47" s="26" t="str">
        <f ca="1">IFERROR(__xludf.DUMMYFUNCTION("googletranslate(vlookup(A47,ProcessDefinitionsTab,2, FALSE),""en"",TargetLang)"),"Signature Domain Allgemein")</f>
        <v>Signature Domain Allgemein</v>
      </c>
      <c r="C47" s="26" t="str">
        <f ca="1">IFERROR(__xludf.DUMMYFUNCTION("googletranslate(vlookup(A47,ProcessDefinitionsTab,3, FALSE),""en"",TargetLang)"),"Allgemeine Anforderungen an die Signatur Domain atomaren Prozesse")</f>
        <v>Allgemeine Anforderungen an die Signatur Domain atomaren Prozesse</v>
      </c>
      <c r="D47" s="26" t="s">
        <v>49</v>
      </c>
      <c r="E47" s="26" t="s">
        <v>49</v>
      </c>
    </row>
    <row r="48" spans="1:5" ht="17">
      <c r="A48" s="22" t="s">
        <v>319</v>
      </c>
      <c r="B48" s="26" t="str">
        <f ca="1">IFERROR(__xludf.DUMMYFUNCTION("googletranslate(vlookup(A48,ProcessDefinitionsTab,2, FALSE),""en"",TargetLang)"),"Signaturerstellungs")</f>
        <v>Signaturerstellungs</v>
      </c>
      <c r="C48" s="26" t="str">
        <f ca="1">IFERROR(__xludf.DUMMYFUNCTION("googletranslate(vlookup(A48,ProcessDefinitionsTab,3, FALSE),""en"",TargetLang)"),"Signaturerstellung ist der Prozess, um eine Signatur zu schaffen.")</f>
        <v>Signaturerstellung ist der Prozess, um eine Signatur zu schaffen.</v>
      </c>
      <c r="D48" s="26" t="str">
        <f ca="1">IFERROR(__xludf.DUMMYFUNCTION("googletranslate(vlookup(A48,ProcessDefinitionsTab,4, FALSE),""en"",TargetLang)"),"Keine Signatur: Keine Signatur vorhanden")</f>
        <v>Keine Signatur: Keine Signatur vorhanden</v>
      </c>
      <c r="E48" s="26" t="str">
        <f ca="1">IFERROR(__xludf.DUMMYFUNCTION("googletranslate(vlookup(A48,ProcessDefinitionsTab,5, FALSE),""en"",TargetLang)"),"Unterschrift: Eine Signatur besteht")</f>
        <v>Unterschrift: Eine Signatur besteht</v>
      </c>
    </row>
    <row r="49" spans="1:5" ht="34">
      <c r="A49" s="22" t="s">
        <v>324</v>
      </c>
      <c r="B49" s="26" t="str">
        <f ca="1">IFERROR(__xludf.DUMMYFUNCTION("googletranslate(vlookup(A49,ProcessDefinitionsTab,2, FALSE),""en"",TargetLang)"),"Signaturüberprüfung")</f>
        <v>Signaturüberprüfung</v>
      </c>
      <c r="C49" s="26"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26" t="str">
        <f ca="1">IFERROR(__xludf.DUMMYFUNCTION("googletranslate(vlookup(A49,ProcessDefinitionsTab,4, FALSE),""en"",TargetLang)"),"Unterschrift: Eine Signatur besteht")</f>
        <v>Unterschrift: Eine Signatur besteht</v>
      </c>
      <c r="E49" s="26" t="str">
        <f ca="1">IFERROR(__xludf.DUMMYFUNCTION("googletranslate(vlookup(A49,ProcessDefinitionsTab,5, FALSE),""en"",TargetLang)"),"Geprüft Signatur: Die Signatur ist gültig")</f>
        <v>Geprüft Signatur: Die Signatur ist gültig</v>
      </c>
    </row>
    <row r="50" spans="1:5" ht="15.75" customHeight="1">
      <c r="B50" s="123"/>
      <c r="C50" s="48"/>
    </row>
    <row r="51" spans="1:5" ht="15.75" customHeight="1">
      <c r="B51" s="123"/>
      <c r="C51" s="48"/>
    </row>
    <row r="52" spans="1:5" ht="15.75" customHeight="1">
      <c r="B52" s="123"/>
      <c r="C52" s="48"/>
    </row>
    <row r="53" spans="1:5" ht="15.75" customHeight="1">
      <c r="B53" s="123"/>
      <c r="C53" s="48"/>
    </row>
    <row r="54" spans="1:5" ht="15.75" customHeight="1">
      <c r="B54" s="123"/>
      <c r="C54" s="48"/>
    </row>
    <row r="55" spans="1:5" ht="15.75" customHeight="1">
      <c r="B55" s="123"/>
      <c r="C55" s="48"/>
    </row>
    <row r="56" spans="1:5" ht="15.75" customHeight="1">
      <c r="B56" s="123"/>
      <c r="C56" s="48"/>
    </row>
    <row r="57" spans="1:5" ht="15.75" customHeight="1">
      <c r="B57" s="123"/>
      <c r="C57" s="48"/>
    </row>
    <row r="58" spans="1:5" ht="15.75" customHeight="1">
      <c r="B58" s="123"/>
      <c r="C58" s="48"/>
    </row>
    <row r="59" spans="1:5" ht="15.75" customHeight="1">
      <c r="B59" s="123"/>
      <c r="C59" s="48"/>
    </row>
    <row r="60" spans="1:5" ht="15.75" customHeight="1">
      <c r="B60" s="123"/>
      <c r="C60" s="48"/>
    </row>
    <row r="61" spans="1:5" ht="15.75" customHeight="1">
      <c r="B61" s="123"/>
      <c r="C61" s="48"/>
    </row>
    <row r="62" spans="1:5" ht="15.75" customHeight="1">
      <c r="B62" s="123"/>
      <c r="C62" s="48"/>
    </row>
    <row r="63" spans="1:5" ht="15.75" customHeight="1">
      <c r="B63" s="123"/>
      <c r="C63" s="48"/>
    </row>
    <row r="64" spans="1:5" ht="15.75" customHeight="1">
      <c r="B64" s="123"/>
      <c r="C64" s="48"/>
    </row>
    <row r="65" spans="2:3" ht="15.75" customHeight="1">
      <c r="B65" s="123"/>
      <c r="C65" s="48"/>
    </row>
    <row r="66" spans="2:3" ht="15.75" customHeight="1">
      <c r="B66" s="123"/>
      <c r="C66" s="48"/>
    </row>
    <row r="67" spans="2:3" ht="15.75" customHeight="1">
      <c r="B67" s="123"/>
      <c r="C67" s="48"/>
    </row>
    <row r="68" spans="2:3" ht="15.75" customHeight="1">
      <c r="B68" s="123"/>
      <c r="C68" s="48"/>
    </row>
    <row r="69" spans="2:3" ht="15.75" customHeight="1">
      <c r="B69" s="123"/>
      <c r="C69" s="48"/>
    </row>
    <row r="70" spans="2:3" ht="15.75" customHeight="1">
      <c r="B70" s="123"/>
      <c r="C70" s="48"/>
    </row>
    <row r="71" spans="2:3" ht="15.75" customHeight="1">
      <c r="B71" s="123"/>
      <c r="C71" s="48"/>
    </row>
    <row r="72" spans="2:3" ht="15.75" customHeight="1">
      <c r="B72" s="123"/>
      <c r="C72" s="48"/>
    </row>
    <row r="73" spans="2:3" ht="15.75" customHeight="1">
      <c r="B73" s="123"/>
      <c r="C73" s="48"/>
    </row>
    <row r="74" spans="2:3" ht="15.75" customHeight="1">
      <c r="B74" s="123"/>
      <c r="C74" s="48"/>
    </row>
    <row r="75" spans="2:3" ht="15.75" customHeight="1">
      <c r="B75" s="123"/>
      <c r="C75" s="48"/>
    </row>
    <row r="76" spans="2:3" ht="15.75" customHeight="1">
      <c r="B76" s="123"/>
      <c r="C76" s="48"/>
    </row>
    <row r="77" spans="2:3" ht="15.75" customHeight="1">
      <c r="B77" s="123"/>
      <c r="C77" s="48"/>
    </row>
    <row r="78" spans="2:3" ht="15.75" customHeight="1">
      <c r="B78" s="123"/>
      <c r="C78" s="48"/>
    </row>
    <row r="79" spans="2:3" ht="15.75" customHeight="1">
      <c r="B79" s="123"/>
      <c r="C79" s="48"/>
    </row>
    <row r="80" spans="2:3" ht="15.75" customHeight="1">
      <c r="B80" s="123"/>
      <c r="C80" s="48"/>
    </row>
    <row r="81" spans="2:3" ht="15.75" customHeight="1">
      <c r="B81" s="123"/>
      <c r="C81" s="48"/>
    </row>
    <row r="82" spans="2:3" ht="15.75" customHeight="1">
      <c r="B82" s="123"/>
      <c r="C82" s="48"/>
    </row>
    <row r="83" spans="2:3" ht="15.75" customHeight="1">
      <c r="B83" s="123"/>
      <c r="C83" s="48"/>
    </row>
    <row r="84" spans="2:3" ht="15.75" customHeight="1">
      <c r="B84" s="123"/>
      <c r="C84" s="48"/>
    </row>
    <row r="85" spans="2:3" ht="15.75" customHeight="1">
      <c r="B85" s="123"/>
      <c r="C85" s="48"/>
    </row>
    <row r="86" spans="2:3" ht="15.75" customHeight="1">
      <c r="B86" s="123"/>
      <c r="C86" s="48"/>
    </row>
    <row r="87" spans="2:3" ht="15.75" customHeight="1">
      <c r="B87" s="123"/>
      <c r="C87" s="48"/>
    </row>
    <row r="88" spans="2:3" ht="15.75" customHeight="1">
      <c r="B88" s="123"/>
      <c r="C88" s="48"/>
    </row>
    <row r="89" spans="2:3" ht="15.75" customHeight="1">
      <c r="B89" s="123"/>
      <c r="C89" s="48"/>
    </row>
    <row r="90" spans="2:3" ht="15.75" customHeight="1">
      <c r="B90" s="123"/>
      <c r="C90" s="48"/>
    </row>
    <row r="91" spans="2:3" ht="15.75" customHeight="1">
      <c r="B91" s="123"/>
      <c r="C91" s="48"/>
    </row>
    <row r="92" spans="2:3" ht="15.75" customHeight="1">
      <c r="B92" s="123"/>
      <c r="C92" s="48"/>
    </row>
    <row r="93" spans="2:3" ht="15.75" customHeight="1">
      <c r="B93" s="123"/>
      <c r="C93" s="48"/>
    </row>
    <row r="94" spans="2:3" ht="15.75" customHeight="1">
      <c r="B94" s="123"/>
      <c r="C94" s="48"/>
    </row>
    <row r="95" spans="2:3" ht="15.75" customHeight="1">
      <c r="B95" s="123"/>
      <c r="C95" s="48"/>
    </row>
    <row r="96" spans="2:3" ht="15.75" customHeight="1">
      <c r="B96" s="123"/>
      <c r="C96" s="48"/>
    </row>
    <row r="97" spans="2:3" ht="15.75" customHeight="1">
      <c r="B97" s="123"/>
      <c r="C97" s="48"/>
    </row>
    <row r="98" spans="2:3" ht="15.75" customHeight="1">
      <c r="B98" s="123"/>
      <c r="C98" s="48"/>
    </row>
    <row r="99" spans="2:3" ht="15.75" customHeight="1">
      <c r="B99" s="123"/>
      <c r="C99" s="48"/>
    </row>
    <row r="100" spans="2:3" ht="15.75" customHeight="1">
      <c r="B100" s="123"/>
      <c r="C100" s="48"/>
    </row>
    <row r="101" spans="2:3" ht="15.75" customHeight="1">
      <c r="B101" s="123"/>
      <c r="C101" s="48"/>
    </row>
    <row r="102" spans="2:3" ht="15.75" customHeight="1">
      <c r="B102" s="123"/>
      <c r="C102" s="48"/>
    </row>
    <row r="103" spans="2:3" ht="15.75" customHeight="1">
      <c r="B103" s="123"/>
      <c r="C103" s="48"/>
    </row>
    <row r="104" spans="2:3" ht="15.75" customHeight="1">
      <c r="B104" s="123"/>
      <c r="C104" s="48"/>
    </row>
    <row r="105" spans="2:3" ht="15.75" customHeight="1">
      <c r="B105" s="123"/>
      <c r="C105" s="48"/>
    </row>
    <row r="106" spans="2:3" ht="15.75" customHeight="1">
      <c r="B106" s="123"/>
      <c r="C106" s="48"/>
    </row>
    <row r="107" spans="2:3" ht="15.75" customHeight="1">
      <c r="B107" s="123"/>
      <c r="C107" s="48"/>
    </row>
    <row r="108" spans="2:3" ht="15.75" customHeight="1">
      <c r="B108" s="123"/>
      <c r="C108" s="48"/>
    </row>
    <row r="109" spans="2:3" ht="15.75" customHeight="1">
      <c r="B109" s="123"/>
      <c r="C109" s="48"/>
    </row>
    <row r="110" spans="2:3" ht="15.75" customHeight="1">
      <c r="B110" s="123"/>
      <c r="C110" s="48"/>
    </row>
    <row r="111" spans="2:3" ht="15.75" customHeight="1">
      <c r="B111" s="123"/>
      <c r="C111" s="48"/>
    </row>
    <row r="112" spans="2:3" ht="15.75" customHeight="1">
      <c r="B112" s="123"/>
      <c r="C112" s="48"/>
    </row>
    <row r="113" spans="2:3" ht="15.75" customHeight="1">
      <c r="B113" s="123"/>
      <c r="C113" s="48"/>
    </row>
    <row r="114" spans="2:3" ht="15.75" customHeight="1">
      <c r="B114" s="123"/>
      <c r="C114" s="48"/>
    </row>
    <row r="115" spans="2:3" ht="15.75" customHeight="1">
      <c r="B115" s="123"/>
      <c r="C115" s="48"/>
    </row>
    <row r="116" spans="2:3" ht="15.75" customHeight="1">
      <c r="B116" s="123"/>
      <c r="C116" s="48"/>
    </row>
    <row r="117" spans="2:3" ht="15.75" customHeight="1">
      <c r="B117" s="123"/>
      <c r="C117" s="48"/>
    </row>
    <row r="118" spans="2:3" ht="15.75" customHeight="1">
      <c r="B118" s="123"/>
      <c r="C118" s="48"/>
    </row>
    <row r="119" spans="2:3" ht="15.75" customHeight="1">
      <c r="B119" s="123"/>
      <c r="C119" s="48"/>
    </row>
    <row r="120" spans="2:3" ht="15.75" customHeight="1">
      <c r="B120" s="123"/>
      <c r="C120" s="48"/>
    </row>
    <row r="121" spans="2:3" ht="15.75" customHeight="1">
      <c r="B121" s="123"/>
      <c r="C121" s="48"/>
    </row>
    <row r="122" spans="2:3" ht="15.75" customHeight="1">
      <c r="B122" s="123"/>
      <c r="C122" s="48"/>
    </row>
    <row r="123" spans="2:3" ht="15.75" customHeight="1">
      <c r="B123" s="123"/>
      <c r="C123" s="48"/>
    </row>
    <row r="124" spans="2:3" ht="15.75" customHeight="1">
      <c r="B124" s="123"/>
      <c r="C124" s="48"/>
    </row>
    <row r="125" spans="2:3" ht="15.75" customHeight="1">
      <c r="B125" s="123"/>
      <c r="C125" s="48"/>
    </row>
    <row r="126" spans="2:3" ht="15.75" customHeight="1">
      <c r="B126" s="123"/>
      <c r="C126" s="48"/>
    </row>
    <row r="127" spans="2:3" ht="15.75" customHeight="1">
      <c r="B127" s="123"/>
      <c r="C127" s="48"/>
    </row>
    <row r="128" spans="2:3" ht="15.75" customHeight="1">
      <c r="B128" s="123"/>
      <c r="C128" s="48"/>
    </row>
    <row r="129" spans="2:3" ht="15.75" customHeight="1">
      <c r="B129" s="123"/>
      <c r="C129" s="48"/>
    </row>
    <row r="130" spans="2:3" ht="15.75" customHeight="1">
      <c r="B130" s="123"/>
      <c r="C130" s="48"/>
    </row>
    <row r="131" spans="2:3" ht="15.75" customHeight="1">
      <c r="B131" s="123"/>
      <c r="C131" s="48"/>
    </row>
    <row r="132" spans="2:3" ht="15.75" customHeight="1">
      <c r="B132" s="123"/>
      <c r="C132" s="48"/>
    </row>
    <row r="133" spans="2:3" ht="15.75" customHeight="1">
      <c r="B133" s="123"/>
      <c r="C133" s="48"/>
    </row>
    <row r="134" spans="2:3" ht="15.75" customHeight="1">
      <c r="B134" s="123"/>
      <c r="C134" s="48"/>
    </row>
    <row r="135" spans="2:3" ht="15.75" customHeight="1">
      <c r="B135" s="123"/>
      <c r="C135" s="48"/>
    </row>
    <row r="136" spans="2:3" ht="15.75" customHeight="1">
      <c r="B136" s="123"/>
      <c r="C136" s="48"/>
    </row>
    <row r="137" spans="2:3" ht="15.75" customHeight="1">
      <c r="B137" s="123"/>
      <c r="C137" s="48"/>
    </row>
    <row r="138" spans="2:3" ht="15.75" customHeight="1">
      <c r="B138" s="123"/>
      <c r="C138" s="48"/>
    </row>
    <row r="139" spans="2:3" ht="15.75" customHeight="1">
      <c r="B139" s="123"/>
      <c r="C139" s="48"/>
    </row>
    <row r="140" spans="2:3" ht="15.75" customHeight="1">
      <c r="B140" s="123"/>
      <c r="C140" s="48"/>
    </row>
    <row r="141" spans="2:3" ht="15.75" customHeight="1">
      <c r="B141" s="123"/>
      <c r="C141" s="48"/>
    </row>
    <row r="142" spans="2:3" ht="15.75" customHeight="1">
      <c r="B142" s="123"/>
      <c r="C142" s="48"/>
    </row>
    <row r="143" spans="2:3" ht="15.75" customHeight="1">
      <c r="B143" s="123"/>
      <c r="C143" s="48"/>
    </row>
    <row r="144" spans="2:3" ht="15.75" customHeight="1">
      <c r="B144" s="123"/>
      <c r="C144" s="48"/>
    </row>
    <row r="145" spans="2:3" ht="15.75" customHeight="1">
      <c r="B145" s="123"/>
      <c r="C145" s="48"/>
    </row>
    <row r="146" spans="2:3" ht="15.75" customHeight="1">
      <c r="B146" s="123"/>
      <c r="C146" s="48"/>
    </row>
    <row r="147" spans="2:3" ht="15.75" customHeight="1">
      <c r="B147" s="123"/>
      <c r="C147" s="48"/>
    </row>
    <row r="148" spans="2:3" ht="15.75" customHeight="1">
      <c r="B148" s="123"/>
      <c r="C148" s="48"/>
    </row>
    <row r="149" spans="2:3" ht="15.75" customHeight="1">
      <c r="B149" s="123"/>
      <c r="C149" s="48"/>
    </row>
    <row r="150" spans="2:3" ht="15.75" customHeight="1">
      <c r="B150" s="123"/>
      <c r="C150" s="48"/>
    </row>
    <row r="151" spans="2:3" ht="15.75" customHeight="1">
      <c r="B151" s="123"/>
      <c r="C151" s="48"/>
    </row>
    <row r="152" spans="2:3" ht="15.75" customHeight="1">
      <c r="B152" s="123"/>
      <c r="C152" s="48"/>
    </row>
    <row r="153" spans="2:3" ht="15.75" customHeight="1">
      <c r="B153" s="123"/>
      <c r="C153" s="48"/>
    </row>
    <row r="154" spans="2:3" ht="15.75" customHeight="1">
      <c r="B154" s="123"/>
      <c r="C154" s="48"/>
    </row>
    <row r="155" spans="2:3" ht="15.75" customHeight="1">
      <c r="B155" s="123"/>
      <c r="C155" s="48"/>
    </row>
    <row r="156" spans="2:3" ht="15.75" customHeight="1">
      <c r="B156" s="123"/>
      <c r="C156" s="48"/>
    </row>
    <row r="157" spans="2:3" ht="15.75" customHeight="1">
      <c r="B157" s="123"/>
      <c r="C157" s="48"/>
    </row>
    <row r="158" spans="2:3" ht="15.75" customHeight="1">
      <c r="B158" s="123"/>
      <c r="C158" s="48"/>
    </row>
    <row r="159" spans="2:3" ht="15.75" customHeight="1">
      <c r="B159" s="123"/>
      <c r="C159" s="48"/>
    </row>
    <row r="160" spans="2:3" ht="15.75" customHeight="1">
      <c r="B160" s="123"/>
      <c r="C160" s="48"/>
    </row>
    <row r="161" spans="2:3" ht="15.75" customHeight="1">
      <c r="B161" s="123"/>
      <c r="C161" s="48"/>
    </row>
    <row r="162" spans="2:3" ht="15.75" customHeight="1">
      <c r="B162" s="123"/>
      <c r="C162" s="48"/>
    </row>
    <row r="163" spans="2:3" ht="15.75" customHeight="1">
      <c r="B163" s="123"/>
      <c r="C163" s="48"/>
    </row>
    <row r="164" spans="2:3" ht="15.75" customHeight="1">
      <c r="B164" s="123"/>
      <c r="C164" s="48"/>
    </row>
    <row r="165" spans="2:3" ht="15.75" customHeight="1">
      <c r="B165" s="123"/>
      <c r="C165" s="48"/>
    </row>
    <row r="166" spans="2:3" ht="15.75" customHeight="1">
      <c r="B166" s="123"/>
      <c r="C166" s="48"/>
    </row>
    <row r="167" spans="2:3" ht="15.75" customHeight="1">
      <c r="B167" s="123"/>
      <c r="C167" s="48"/>
    </row>
    <row r="168" spans="2:3" ht="15.75" customHeight="1">
      <c r="B168" s="123"/>
      <c r="C168" s="48"/>
    </row>
    <row r="169" spans="2:3" ht="15.75" customHeight="1">
      <c r="B169" s="123"/>
      <c r="C169" s="48"/>
    </row>
    <row r="170" spans="2:3" ht="15.75" customHeight="1">
      <c r="B170" s="123"/>
      <c r="C170" s="48"/>
    </row>
    <row r="171" spans="2:3" ht="15.75" customHeight="1">
      <c r="B171" s="123"/>
      <c r="C171" s="48"/>
    </row>
    <row r="172" spans="2:3" ht="15.75" customHeight="1">
      <c r="B172" s="123"/>
      <c r="C172" s="48"/>
    </row>
    <row r="173" spans="2:3" ht="15.75" customHeight="1">
      <c r="B173" s="123"/>
      <c r="C173" s="48"/>
    </row>
    <row r="174" spans="2:3" ht="15.75" customHeight="1">
      <c r="B174" s="123"/>
      <c r="C174" s="48"/>
    </row>
    <row r="175" spans="2:3" ht="15.75" customHeight="1">
      <c r="B175" s="123"/>
      <c r="C175" s="48"/>
    </row>
    <row r="176" spans="2:3" ht="15.75" customHeight="1">
      <c r="B176" s="123"/>
      <c r="C176" s="48"/>
    </row>
    <row r="177" spans="2:3" ht="15.75" customHeight="1">
      <c r="B177" s="123"/>
      <c r="C177" s="48"/>
    </row>
    <row r="178" spans="2:3" ht="15.75" customHeight="1">
      <c r="B178" s="123"/>
      <c r="C178" s="48"/>
    </row>
    <row r="179" spans="2:3" ht="15.75" customHeight="1">
      <c r="B179" s="123"/>
      <c r="C179" s="48"/>
    </row>
    <row r="180" spans="2:3" ht="15.75" customHeight="1">
      <c r="B180" s="123"/>
      <c r="C180" s="48"/>
    </row>
    <row r="181" spans="2:3" ht="15.75" customHeight="1">
      <c r="B181" s="123"/>
      <c r="C181" s="48"/>
    </row>
    <row r="182" spans="2:3" ht="15.75" customHeight="1">
      <c r="B182" s="123"/>
      <c r="C182" s="48"/>
    </row>
    <row r="183" spans="2:3" ht="15.75" customHeight="1">
      <c r="B183" s="123"/>
      <c r="C183" s="48"/>
    </row>
    <row r="184" spans="2:3" ht="15.75" customHeight="1">
      <c r="B184" s="123"/>
      <c r="C184" s="48"/>
    </row>
    <row r="185" spans="2:3" ht="15.75" customHeight="1">
      <c r="B185" s="123"/>
      <c r="C185" s="48"/>
    </row>
    <row r="186" spans="2:3" ht="15.75" customHeight="1">
      <c r="B186" s="123"/>
      <c r="C186" s="48"/>
    </row>
    <row r="187" spans="2:3" ht="15.75" customHeight="1">
      <c r="B187" s="123"/>
      <c r="C187" s="48"/>
    </row>
    <row r="188" spans="2:3" ht="15.75" customHeight="1">
      <c r="B188" s="123"/>
      <c r="C188" s="48"/>
    </row>
    <row r="189" spans="2:3" ht="15.75" customHeight="1">
      <c r="B189" s="123"/>
      <c r="C189" s="48"/>
    </row>
    <row r="190" spans="2:3" ht="15.75" customHeight="1">
      <c r="B190" s="123"/>
      <c r="C190" s="48"/>
    </row>
    <row r="191" spans="2:3" ht="15.75" customHeight="1">
      <c r="B191" s="123"/>
      <c r="C191" s="48"/>
    </row>
    <row r="192" spans="2:3" ht="15.75" customHeight="1">
      <c r="B192" s="123"/>
      <c r="C192" s="48"/>
    </row>
    <row r="193" spans="2:3" ht="15.75" customHeight="1">
      <c r="B193" s="123"/>
      <c r="C193" s="48"/>
    </row>
    <row r="194" spans="2:3" ht="15.75" customHeight="1">
      <c r="B194" s="123"/>
      <c r="C194" s="48"/>
    </row>
    <row r="195" spans="2:3" ht="15.75" customHeight="1">
      <c r="B195" s="123"/>
      <c r="C195" s="48"/>
    </row>
    <row r="196" spans="2:3" ht="15.75" customHeight="1">
      <c r="B196" s="123"/>
      <c r="C196" s="48"/>
    </row>
    <row r="197" spans="2:3" ht="15.75" customHeight="1">
      <c r="B197" s="123"/>
      <c r="C197" s="48"/>
    </row>
    <row r="198" spans="2:3" ht="15.75" customHeight="1">
      <c r="B198" s="123"/>
      <c r="C198" s="48"/>
    </row>
    <row r="199" spans="2:3" ht="15.75" customHeight="1">
      <c r="B199" s="123"/>
      <c r="C199" s="48"/>
    </row>
    <row r="200" spans="2:3" ht="15.75" customHeight="1">
      <c r="B200" s="123"/>
      <c r="C200" s="48"/>
    </row>
    <row r="201" spans="2:3" ht="15.75" customHeight="1">
      <c r="B201" s="123"/>
      <c r="C201" s="48"/>
    </row>
    <row r="202" spans="2:3" ht="15.75" customHeight="1">
      <c r="B202" s="123"/>
      <c r="C202" s="48"/>
    </row>
    <row r="203" spans="2:3" ht="15.75" customHeight="1">
      <c r="B203" s="123"/>
      <c r="C203" s="48"/>
    </row>
    <row r="204" spans="2:3" ht="15.75" customHeight="1">
      <c r="B204" s="123"/>
      <c r="C204" s="48"/>
    </row>
    <row r="205" spans="2:3" ht="15.75" customHeight="1">
      <c r="B205" s="123"/>
      <c r="C205" s="48"/>
    </row>
    <row r="206" spans="2:3" ht="15.75" customHeight="1">
      <c r="B206" s="123"/>
      <c r="C206" s="48"/>
    </row>
    <row r="207" spans="2:3" ht="15.75" customHeight="1">
      <c r="B207" s="123"/>
      <c r="C207" s="48"/>
    </row>
    <row r="208" spans="2:3" ht="15.75" customHeight="1">
      <c r="B208" s="123"/>
      <c r="C208" s="48"/>
    </row>
    <row r="209" spans="2:3" ht="15.75" customHeight="1">
      <c r="B209" s="123"/>
      <c r="C209" s="48"/>
    </row>
    <row r="210" spans="2:3" ht="15.75" customHeight="1">
      <c r="B210" s="123"/>
      <c r="C210" s="48"/>
    </row>
    <row r="211" spans="2:3" ht="15.75" customHeight="1">
      <c r="B211" s="123"/>
      <c r="C211" s="48"/>
    </row>
    <row r="212" spans="2:3" ht="15.75" customHeight="1">
      <c r="B212" s="123"/>
      <c r="C212" s="48"/>
    </row>
    <row r="213" spans="2:3" ht="15.75" customHeight="1">
      <c r="B213" s="123"/>
      <c r="C213" s="48"/>
    </row>
    <row r="214" spans="2:3" ht="15.75" customHeight="1">
      <c r="B214" s="123"/>
      <c r="C214" s="48"/>
    </row>
    <row r="215" spans="2:3" ht="15.75" customHeight="1">
      <c r="B215" s="123"/>
      <c r="C215" s="48"/>
    </row>
    <row r="216" spans="2:3" ht="15.75" customHeight="1">
      <c r="B216" s="123"/>
      <c r="C216" s="48"/>
    </row>
    <row r="217" spans="2:3" ht="15.75" customHeight="1">
      <c r="B217" s="123"/>
      <c r="C217" s="48"/>
    </row>
    <row r="218" spans="2:3" ht="15.75" customHeight="1">
      <c r="B218" s="123"/>
      <c r="C218" s="48"/>
    </row>
    <row r="219" spans="2:3" ht="15.75" customHeight="1">
      <c r="B219" s="123"/>
      <c r="C219" s="48"/>
    </row>
    <row r="220" spans="2:3" ht="15.75" customHeight="1">
      <c r="B220" s="123"/>
      <c r="C220" s="48"/>
    </row>
    <row r="221" spans="2:3" ht="15.75" customHeight="1">
      <c r="B221" s="123"/>
      <c r="C221" s="48"/>
    </row>
    <row r="222" spans="2:3" ht="15.75" customHeight="1">
      <c r="B222" s="123"/>
      <c r="C222" s="48"/>
    </row>
    <row r="223" spans="2:3" ht="15.75" customHeight="1">
      <c r="B223" s="123"/>
      <c r="C223" s="48"/>
    </row>
    <row r="224" spans="2:3" ht="15.75" customHeight="1">
      <c r="B224" s="123"/>
      <c r="C224" s="48"/>
    </row>
    <row r="225" spans="2:3" ht="15.75" customHeight="1">
      <c r="B225" s="123"/>
      <c r="C225" s="48"/>
    </row>
    <row r="226" spans="2:3" ht="15.75" customHeight="1">
      <c r="B226" s="123"/>
      <c r="C226" s="48"/>
    </row>
    <row r="227" spans="2:3" ht="15.75" customHeight="1">
      <c r="B227" s="123"/>
      <c r="C227" s="48"/>
    </row>
    <row r="228" spans="2:3" ht="15.75" customHeight="1">
      <c r="B228" s="123"/>
      <c r="C228" s="48"/>
    </row>
    <row r="229" spans="2:3" ht="15.75" customHeight="1">
      <c r="B229" s="123"/>
      <c r="C229" s="48"/>
    </row>
    <row r="230" spans="2:3" ht="15.75" customHeight="1">
      <c r="B230" s="123"/>
      <c r="C230" s="48"/>
    </row>
    <row r="231" spans="2:3" ht="15.75" customHeight="1">
      <c r="B231" s="123"/>
      <c r="C231" s="48"/>
    </row>
    <row r="232" spans="2:3" ht="15.75" customHeight="1">
      <c r="B232" s="123"/>
      <c r="C232" s="48"/>
    </row>
    <row r="233" spans="2:3" ht="15.75" customHeight="1">
      <c r="B233" s="123"/>
      <c r="C233" s="48"/>
    </row>
    <row r="234" spans="2:3" ht="15.75" customHeight="1">
      <c r="B234" s="123"/>
      <c r="C234" s="48"/>
    </row>
    <row r="235" spans="2:3" ht="15.75" customHeight="1">
      <c r="B235" s="123"/>
      <c r="C235" s="48"/>
    </row>
    <row r="236" spans="2:3" ht="15.75" customHeight="1">
      <c r="B236" s="123"/>
      <c r="C236" s="48"/>
    </row>
    <row r="237" spans="2:3" ht="15.75" customHeight="1">
      <c r="B237" s="123"/>
      <c r="C237" s="48"/>
    </row>
    <row r="238" spans="2:3" ht="15.75" customHeight="1">
      <c r="B238" s="123"/>
      <c r="C238" s="48"/>
    </row>
    <row r="239" spans="2:3" ht="15.75" customHeight="1">
      <c r="B239" s="123"/>
      <c r="C239" s="48"/>
    </row>
    <row r="240" spans="2:3" ht="15.75" customHeight="1">
      <c r="B240" s="123"/>
      <c r="C240" s="48"/>
    </row>
    <row r="241" spans="2:3" ht="15.75" customHeight="1">
      <c r="B241" s="123"/>
      <c r="C241" s="48"/>
    </row>
    <row r="242" spans="2:3" ht="15.75" customHeight="1">
      <c r="B242" s="123"/>
      <c r="C242" s="48"/>
    </row>
    <row r="243" spans="2:3" ht="15.75" customHeight="1">
      <c r="B243" s="123"/>
      <c r="C243" s="48"/>
    </row>
    <row r="244" spans="2:3" ht="15.75" customHeight="1">
      <c r="B244" s="123"/>
      <c r="C244" s="48"/>
    </row>
    <row r="245" spans="2:3" ht="15.75" customHeight="1">
      <c r="B245" s="123"/>
      <c r="C245" s="48"/>
    </row>
    <row r="246" spans="2:3" ht="15.75" customHeight="1">
      <c r="B246" s="123"/>
      <c r="C246" s="48"/>
    </row>
    <row r="247" spans="2:3" ht="15.75" customHeight="1">
      <c r="B247" s="123"/>
      <c r="C247" s="48"/>
    </row>
    <row r="248" spans="2:3" ht="15.75" customHeight="1">
      <c r="B248" s="123"/>
      <c r="C248" s="48"/>
    </row>
    <row r="249" spans="2:3" ht="15.75" customHeight="1">
      <c r="B249" s="123"/>
      <c r="C249" s="48"/>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001"/>
  <sheetViews>
    <sheetView topLeftCell="B1" workbookViewId="0">
      <pane ySplit="1" topLeftCell="A2" activePane="bottomLeft" state="frozen"/>
      <selection pane="bottomLeft" activeCell="B2" sqref="B2"/>
    </sheetView>
  </sheetViews>
  <sheetFormatPr baseColWidth="10" defaultColWidth="14.33203125" defaultRowHeight="15" customHeight="1"/>
  <cols>
    <col min="1" max="1" width="12.6640625" customWidth="1"/>
    <col min="2" max="2" width="32.6640625" customWidth="1"/>
    <col min="3" max="3" width="66.6640625" customWidth="1"/>
    <col min="4" max="4" width="166.6640625" customWidth="1"/>
    <col min="5" max="5" width="14.33203125" customWidth="1"/>
  </cols>
  <sheetData>
    <row r="1" spans="1:24" s="202" customFormat="1" ht="17">
      <c r="A1" s="198" t="s">
        <v>1080</v>
      </c>
      <c r="B1" s="198" t="s">
        <v>1561</v>
      </c>
      <c r="C1" s="198" t="s">
        <v>363</v>
      </c>
      <c r="D1" s="198" t="s">
        <v>1562</v>
      </c>
      <c r="E1" s="201"/>
      <c r="F1" s="201"/>
      <c r="G1" s="201"/>
      <c r="H1" s="201"/>
      <c r="I1" s="201"/>
      <c r="J1" s="201"/>
      <c r="K1" s="201"/>
      <c r="L1" s="201"/>
      <c r="M1" s="201"/>
      <c r="N1" s="201"/>
      <c r="O1" s="201"/>
      <c r="P1" s="201"/>
      <c r="Q1" s="201"/>
      <c r="R1" s="201"/>
      <c r="S1" s="201"/>
      <c r="T1" s="201"/>
      <c r="U1" s="201"/>
      <c r="V1" s="201"/>
      <c r="W1" s="201"/>
      <c r="X1" s="201"/>
    </row>
    <row r="2" spans="1:24" s="202" customFormat="1" ht="17">
      <c r="A2" s="174" t="s">
        <v>1563</v>
      </c>
      <c r="B2" s="174" t="s">
        <v>1564</v>
      </c>
      <c r="C2" s="174" t="s">
        <v>1565</v>
      </c>
      <c r="D2" s="199" t="s">
        <v>1566</v>
      </c>
    </row>
    <row r="3" spans="1:24" s="202" customFormat="1" ht="17">
      <c r="A3" s="174" t="s">
        <v>1563</v>
      </c>
      <c r="B3" s="174" t="s">
        <v>1564</v>
      </c>
      <c r="C3" s="174" t="s">
        <v>1567</v>
      </c>
      <c r="D3" s="174" t="s">
        <v>1568</v>
      </c>
    </row>
    <row r="4" spans="1:24" s="202" customFormat="1" ht="17">
      <c r="A4" s="174" t="s">
        <v>1563</v>
      </c>
      <c r="B4" s="174" t="s">
        <v>1564</v>
      </c>
      <c r="C4" s="174" t="s">
        <v>1569</v>
      </c>
      <c r="D4" s="199" t="s">
        <v>1570</v>
      </c>
    </row>
    <row r="5" spans="1:24" s="202" customFormat="1" ht="17">
      <c r="A5" s="174" t="s">
        <v>1563</v>
      </c>
      <c r="B5" s="174" t="s">
        <v>1564</v>
      </c>
      <c r="C5" s="174" t="s">
        <v>1571</v>
      </c>
      <c r="D5" s="199" t="s">
        <v>1572</v>
      </c>
    </row>
    <row r="6" spans="1:24" s="202" customFormat="1" ht="17">
      <c r="A6" s="174" t="s">
        <v>1563</v>
      </c>
      <c r="B6" s="174" t="s">
        <v>1564</v>
      </c>
      <c r="C6" s="174" t="s">
        <v>1573</v>
      </c>
      <c r="D6" s="174" t="s">
        <v>1574</v>
      </c>
    </row>
    <row r="7" spans="1:24" s="202" customFormat="1" ht="17">
      <c r="A7" s="174" t="s">
        <v>1563</v>
      </c>
      <c r="B7" s="174" t="s">
        <v>1575</v>
      </c>
      <c r="C7" s="174" t="s">
        <v>1576</v>
      </c>
      <c r="D7" s="199" t="s">
        <v>1577</v>
      </c>
    </row>
    <row r="8" spans="1:24" s="202" customFormat="1" ht="17">
      <c r="A8" s="174" t="s">
        <v>1563</v>
      </c>
      <c r="B8" s="174" t="s">
        <v>1578</v>
      </c>
      <c r="C8" s="174" t="s">
        <v>1579</v>
      </c>
      <c r="D8" s="199" t="s">
        <v>1580</v>
      </c>
    </row>
    <row r="9" spans="1:24" s="202" customFormat="1" ht="17">
      <c r="A9" s="174" t="s">
        <v>1563</v>
      </c>
      <c r="B9" s="174" t="s">
        <v>1581</v>
      </c>
      <c r="C9" s="174" t="s">
        <v>1582</v>
      </c>
      <c r="D9" s="253" t="s">
        <v>1583</v>
      </c>
    </row>
    <row r="10" spans="1:24" s="202" customFormat="1" ht="17">
      <c r="A10" s="174" t="s">
        <v>1584</v>
      </c>
      <c r="B10" s="174" t="s">
        <v>1585</v>
      </c>
      <c r="C10" s="174" t="s">
        <v>1586</v>
      </c>
      <c r="D10" s="199" t="s">
        <v>1587</v>
      </c>
    </row>
    <row r="11" spans="1:24" s="202" customFormat="1" ht="17">
      <c r="A11" s="174" t="s">
        <v>1584</v>
      </c>
      <c r="B11" s="174" t="s">
        <v>1585</v>
      </c>
      <c r="C11" s="174" t="s">
        <v>1588</v>
      </c>
      <c r="D11" s="199" t="s">
        <v>1589</v>
      </c>
    </row>
    <row r="12" spans="1:24" s="202" customFormat="1" ht="17">
      <c r="A12" s="174" t="s">
        <v>1584</v>
      </c>
      <c r="B12" s="174" t="s">
        <v>1585</v>
      </c>
      <c r="C12" s="174" t="s">
        <v>1590</v>
      </c>
      <c r="D12" s="199" t="s">
        <v>1591</v>
      </c>
    </row>
    <row r="13" spans="1:24" s="202" customFormat="1" ht="17">
      <c r="A13" s="174" t="s">
        <v>1592</v>
      </c>
      <c r="B13" s="174" t="s">
        <v>1593</v>
      </c>
      <c r="C13" s="174" t="s">
        <v>1594</v>
      </c>
      <c r="D13" s="199" t="s">
        <v>1595</v>
      </c>
    </row>
    <row r="14" spans="1:24" s="202" customFormat="1" ht="17">
      <c r="A14" s="174" t="s">
        <v>1592</v>
      </c>
      <c r="B14" s="174" t="s">
        <v>1593</v>
      </c>
      <c r="C14" s="174" t="s">
        <v>1596</v>
      </c>
      <c r="D14" s="199" t="s">
        <v>1597</v>
      </c>
    </row>
    <row r="15" spans="1:24" s="202" customFormat="1" ht="17">
      <c r="A15" s="174" t="s">
        <v>1592</v>
      </c>
      <c r="B15" s="174" t="s">
        <v>1593</v>
      </c>
      <c r="C15" s="174" t="s">
        <v>1598</v>
      </c>
      <c r="D15" s="199" t="s">
        <v>1599</v>
      </c>
    </row>
    <row r="16" spans="1:24" s="202" customFormat="1" ht="17">
      <c r="A16" s="174" t="s">
        <v>1592</v>
      </c>
      <c r="B16" s="174" t="s">
        <v>1593</v>
      </c>
      <c r="C16" s="174" t="s">
        <v>1600</v>
      </c>
      <c r="D16" s="200" t="s">
        <v>1601</v>
      </c>
    </row>
    <row r="17" spans="1:4" s="202" customFormat="1" ht="17">
      <c r="A17" s="174" t="s">
        <v>1592</v>
      </c>
      <c r="B17" s="174" t="s">
        <v>1593</v>
      </c>
      <c r="C17" s="174" t="s">
        <v>1602</v>
      </c>
      <c r="D17" s="199" t="s">
        <v>1603</v>
      </c>
    </row>
    <row r="18" spans="1:4" s="202" customFormat="1" ht="34">
      <c r="A18" s="174" t="s">
        <v>1604</v>
      </c>
      <c r="B18" s="174" t="s">
        <v>1605</v>
      </c>
      <c r="C18" s="174" t="s">
        <v>1606</v>
      </c>
      <c r="D18" s="199" t="s">
        <v>1607</v>
      </c>
    </row>
    <row r="19" spans="1:4" s="202" customFormat="1" ht="17">
      <c r="A19" s="174" t="s">
        <v>1604</v>
      </c>
      <c r="B19" s="174" t="s">
        <v>1608</v>
      </c>
      <c r="C19" s="174" t="s">
        <v>1609</v>
      </c>
      <c r="D19" s="199" t="s">
        <v>1610</v>
      </c>
    </row>
    <row r="20" spans="1:4" s="202" customFormat="1" ht="17">
      <c r="A20" s="174" t="s">
        <v>1611</v>
      </c>
      <c r="B20" s="174" t="s">
        <v>1612</v>
      </c>
      <c r="C20" s="174" t="s">
        <v>1613</v>
      </c>
      <c r="D20" s="199" t="s">
        <v>1614</v>
      </c>
    </row>
    <row r="21" spans="1:4" s="202" customFormat="1" ht="17">
      <c r="A21" s="174" t="s">
        <v>1611</v>
      </c>
      <c r="B21" s="174" t="s">
        <v>1615</v>
      </c>
      <c r="C21" s="174" t="s">
        <v>1616</v>
      </c>
      <c r="D21" s="199" t="s">
        <v>1617</v>
      </c>
    </row>
    <row r="22" spans="1:4" s="202" customFormat="1" ht="17">
      <c r="A22" s="174" t="s">
        <v>1618</v>
      </c>
      <c r="B22" s="174" t="s">
        <v>1619</v>
      </c>
      <c r="C22" s="174" t="s">
        <v>1620</v>
      </c>
      <c r="D22" s="199" t="s">
        <v>1621</v>
      </c>
    </row>
    <row r="23" spans="1:4" s="202" customFormat="1" ht="17">
      <c r="A23" s="174" t="s">
        <v>1618</v>
      </c>
      <c r="B23" s="174" t="s">
        <v>1619</v>
      </c>
      <c r="C23" s="174" t="s">
        <v>1622</v>
      </c>
      <c r="D23" s="199" t="s">
        <v>1623</v>
      </c>
    </row>
    <row r="24" spans="1:4" s="202" customFormat="1" ht="17">
      <c r="A24" s="174" t="s">
        <v>1624</v>
      </c>
      <c r="B24" s="174" t="s">
        <v>1625</v>
      </c>
      <c r="C24" s="174" t="s">
        <v>1626</v>
      </c>
      <c r="D24" s="199" t="s">
        <v>1627</v>
      </c>
    </row>
    <row r="25" spans="1:4" ht="15.75" customHeight="1">
      <c r="A25" s="118"/>
      <c r="B25" s="32"/>
      <c r="C25" s="32"/>
      <c r="D25" s="32"/>
    </row>
    <row r="26" spans="1:4" ht="15.75" customHeight="1">
      <c r="A26" s="118"/>
      <c r="B26" s="32"/>
      <c r="C26" s="32"/>
      <c r="D26" s="32"/>
    </row>
    <row r="27" spans="1:4" ht="15.75" customHeight="1">
      <c r="A27" s="118"/>
      <c r="B27" s="32"/>
      <c r="C27" s="32"/>
      <c r="D27" s="32"/>
    </row>
    <row r="28" spans="1:4" ht="15.75" customHeight="1">
      <c r="A28" s="118"/>
      <c r="B28" s="32"/>
      <c r="C28" s="32"/>
      <c r="D28" s="32"/>
    </row>
    <row r="29" spans="1:4" ht="15.75" customHeight="1">
      <c r="A29" s="118"/>
      <c r="B29" s="32"/>
      <c r="C29" s="32"/>
      <c r="D29" s="32"/>
    </row>
    <row r="30" spans="1:4" ht="15.75" customHeight="1">
      <c r="A30" s="118"/>
      <c r="B30" s="32"/>
      <c r="C30" s="32"/>
      <c r="D30" s="32"/>
    </row>
    <row r="31" spans="1:4" ht="15.75" customHeight="1">
      <c r="A31" s="118"/>
      <c r="B31" s="32"/>
      <c r="C31" s="32"/>
      <c r="D31" s="32"/>
    </row>
    <row r="32" spans="1:4" ht="15.75" customHeight="1">
      <c r="A32" s="118"/>
      <c r="B32" s="32"/>
      <c r="C32" s="32"/>
      <c r="D32" s="32"/>
    </row>
    <row r="33" spans="1:4" ht="15.75" customHeight="1">
      <c r="A33" s="118"/>
      <c r="B33" s="32"/>
      <c r="C33" s="32"/>
      <c r="D33" s="32"/>
    </row>
    <row r="34" spans="1:4" ht="15.75" customHeight="1">
      <c r="A34" s="118"/>
      <c r="B34" s="32"/>
      <c r="C34" s="32"/>
      <c r="D34" s="32"/>
    </row>
    <row r="35" spans="1:4" ht="15.75" customHeight="1">
      <c r="A35" s="118"/>
      <c r="B35" s="32"/>
      <c r="C35" s="32"/>
      <c r="D35" s="32"/>
    </row>
    <row r="36" spans="1:4" ht="15.75" customHeight="1">
      <c r="A36" s="118"/>
      <c r="B36" s="32"/>
      <c r="C36" s="32"/>
      <c r="D36" s="32"/>
    </row>
    <row r="37" spans="1:4" ht="15.75" customHeight="1">
      <c r="A37" s="118"/>
      <c r="B37" s="32"/>
      <c r="C37" s="32"/>
      <c r="D37" s="32"/>
    </row>
    <row r="38" spans="1:4" ht="15.75" customHeight="1">
      <c r="A38" s="118"/>
      <c r="B38" s="32"/>
      <c r="C38" s="32"/>
      <c r="D38" s="32"/>
    </row>
    <row r="39" spans="1:4" ht="15.75" customHeight="1">
      <c r="A39" s="118"/>
      <c r="B39" s="32"/>
      <c r="C39" s="32"/>
      <c r="D39" s="32"/>
    </row>
    <row r="40" spans="1:4" ht="15.75" customHeight="1">
      <c r="A40" s="118"/>
      <c r="B40" s="32"/>
      <c r="C40" s="32"/>
      <c r="D40" s="32"/>
    </row>
    <row r="41" spans="1:4" ht="15.75" customHeight="1">
      <c r="A41" s="118"/>
      <c r="B41" s="32"/>
      <c r="C41" s="32"/>
      <c r="D41" s="32"/>
    </row>
    <row r="42" spans="1:4" ht="15.75" customHeight="1">
      <c r="A42" s="118"/>
      <c r="B42" s="32"/>
      <c r="C42" s="32"/>
      <c r="D42" s="32"/>
    </row>
    <row r="43" spans="1:4" ht="15.75" customHeight="1">
      <c r="A43" s="118"/>
      <c r="B43" s="32"/>
      <c r="C43" s="32"/>
      <c r="D43" s="32"/>
    </row>
    <row r="44" spans="1:4" ht="15.75" customHeight="1">
      <c r="A44" s="118"/>
      <c r="B44" s="32"/>
      <c r="C44" s="32"/>
      <c r="D44" s="32"/>
    </row>
    <row r="45" spans="1:4" ht="15.75" customHeight="1">
      <c r="A45" s="118"/>
      <c r="B45" s="32"/>
      <c r="C45" s="32"/>
      <c r="D45" s="32"/>
    </row>
    <row r="46" spans="1:4" ht="15.75" customHeight="1">
      <c r="A46" s="118"/>
      <c r="B46" s="32"/>
      <c r="C46" s="32"/>
      <c r="D46" s="32"/>
    </row>
    <row r="47" spans="1:4" ht="15.75" customHeight="1">
      <c r="A47" s="118"/>
      <c r="B47" s="32"/>
      <c r="C47" s="32"/>
      <c r="D47" s="32"/>
    </row>
    <row r="48" spans="1:4" ht="15.75" customHeight="1">
      <c r="A48" s="118"/>
      <c r="B48" s="32"/>
      <c r="C48" s="32"/>
      <c r="D48" s="32"/>
    </row>
    <row r="49" spans="1:4" ht="15.75" customHeight="1">
      <c r="A49" s="118"/>
      <c r="B49" s="32"/>
      <c r="C49" s="32"/>
      <c r="D49" s="32"/>
    </row>
    <row r="50" spans="1:4" ht="15.75" customHeight="1">
      <c r="A50" s="118"/>
      <c r="B50" s="32"/>
      <c r="C50" s="32"/>
      <c r="D50" s="32"/>
    </row>
    <row r="51" spans="1:4" ht="15.75" customHeight="1">
      <c r="A51" s="118"/>
      <c r="B51" s="32"/>
      <c r="C51" s="32"/>
      <c r="D51" s="32"/>
    </row>
    <row r="52" spans="1:4" ht="15.75" customHeight="1">
      <c r="A52" s="118"/>
      <c r="B52" s="32"/>
      <c r="C52" s="32"/>
      <c r="D52" s="32"/>
    </row>
    <row r="53" spans="1:4" ht="15.75" customHeight="1">
      <c r="A53" s="118"/>
      <c r="B53" s="32"/>
      <c r="C53" s="32"/>
      <c r="D53" s="32"/>
    </row>
    <row r="54" spans="1:4" ht="15.75" customHeight="1">
      <c r="A54" s="118"/>
      <c r="B54" s="32"/>
      <c r="C54" s="32"/>
      <c r="D54" s="32"/>
    </row>
    <row r="55" spans="1:4" ht="15.75" customHeight="1">
      <c r="A55" s="118"/>
      <c r="B55" s="32"/>
      <c r="C55" s="32"/>
      <c r="D55" s="32"/>
    </row>
    <row r="56" spans="1:4" ht="15.75" customHeight="1">
      <c r="A56" s="118"/>
      <c r="B56" s="32"/>
      <c r="C56" s="32"/>
      <c r="D56" s="32"/>
    </row>
    <row r="57" spans="1:4" ht="15.75" customHeight="1">
      <c r="A57" s="118"/>
      <c r="B57" s="32"/>
      <c r="C57" s="32"/>
      <c r="D57" s="32"/>
    </row>
    <row r="58" spans="1:4" ht="15.75" customHeight="1">
      <c r="A58" s="118"/>
      <c r="B58" s="32"/>
      <c r="C58" s="32"/>
      <c r="D58" s="32"/>
    </row>
    <row r="59" spans="1:4" ht="15.75" customHeight="1">
      <c r="A59" s="118"/>
      <c r="B59" s="32"/>
      <c r="C59" s="32"/>
      <c r="D59" s="32"/>
    </row>
    <row r="60" spans="1:4" ht="15.75" customHeight="1">
      <c r="A60" s="118"/>
      <c r="B60" s="32"/>
      <c r="C60" s="32"/>
      <c r="D60" s="32"/>
    </row>
    <row r="61" spans="1:4" ht="15.75" customHeight="1">
      <c r="A61" s="118"/>
      <c r="B61" s="32"/>
      <c r="C61" s="32"/>
      <c r="D61" s="32"/>
    </row>
    <row r="62" spans="1:4" ht="15.75" customHeight="1">
      <c r="A62" s="118"/>
      <c r="B62" s="32"/>
      <c r="C62" s="32"/>
      <c r="D62" s="32"/>
    </row>
    <row r="63" spans="1:4" ht="15.75" customHeight="1">
      <c r="A63" s="118"/>
      <c r="B63" s="32"/>
      <c r="C63" s="32"/>
      <c r="D63" s="32"/>
    </row>
    <row r="64" spans="1:4" ht="15.75" customHeight="1">
      <c r="A64" s="118"/>
      <c r="B64" s="32"/>
      <c r="C64" s="32"/>
      <c r="D64" s="32"/>
    </row>
    <row r="65" spans="1:4" ht="15.75" customHeight="1">
      <c r="A65" s="118"/>
      <c r="B65" s="32"/>
      <c r="C65" s="32"/>
      <c r="D65" s="32"/>
    </row>
    <row r="66" spans="1:4" ht="15.75" customHeight="1">
      <c r="A66" s="118"/>
      <c r="B66" s="32"/>
      <c r="C66" s="32"/>
      <c r="D66" s="32"/>
    </row>
    <row r="67" spans="1:4" ht="15.75" customHeight="1">
      <c r="A67" s="118"/>
      <c r="B67" s="32"/>
      <c r="C67" s="32"/>
      <c r="D67" s="32"/>
    </row>
    <row r="68" spans="1:4" ht="15.75" customHeight="1">
      <c r="A68" s="118"/>
      <c r="B68" s="32"/>
      <c r="C68" s="32"/>
      <c r="D68" s="32"/>
    </row>
    <row r="69" spans="1:4" ht="15.75" customHeight="1">
      <c r="A69" s="118"/>
      <c r="B69" s="32"/>
      <c r="C69" s="32"/>
      <c r="D69" s="32"/>
    </row>
    <row r="70" spans="1:4" ht="15.75" customHeight="1">
      <c r="A70" s="118"/>
      <c r="B70" s="32"/>
      <c r="C70" s="32"/>
      <c r="D70" s="32"/>
    </row>
    <row r="71" spans="1:4" ht="15.75" customHeight="1">
      <c r="A71" s="118"/>
      <c r="B71" s="32"/>
      <c r="C71" s="32"/>
      <c r="D71" s="32"/>
    </row>
    <row r="72" spans="1:4" ht="15.75" customHeight="1">
      <c r="A72" s="118"/>
      <c r="B72" s="32"/>
      <c r="C72" s="32"/>
      <c r="D72" s="32"/>
    </row>
    <row r="73" spans="1:4" ht="15.75" customHeight="1">
      <c r="A73" s="118"/>
      <c r="B73" s="32"/>
      <c r="C73" s="32"/>
      <c r="D73" s="32"/>
    </row>
    <row r="74" spans="1:4" ht="15.75" customHeight="1">
      <c r="A74" s="118"/>
      <c r="B74" s="32"/>
      <c r="C74" s="32"/>
      <c r="D74" s="32"/>
    </row>
    <row r="75" spans="1:4" ht="15.75" customHeight="1">
      <c r="A75" s="118"/>
      <c r="B75" s="32"/>
      <c r="C75" s="32"/>
      <c r="D75" s="32"/>
    </row>
    <row r="76" spans="1:4" ht="15.75" customHeight="1">
      <c r="A76" s="118"/>
      <c r="B76" s="32"/>
      <c r="C76" s="32"/>
      <c r="D76" s="32"/>
    </row>
    <row r="77" spans="1:4" ht="15.75" customHeight="1">
      <c r="A77" s="118"/>
      <c r="B77" s="32"/>
      <c r="C77" s="32"/>
      <c r="D77" s="32"/>
    </row>
    <row r="78" spans="1:4" ht="15.75" customHeight="1">
      <c r="A78" s="118"/>
      <c r="B78" s="32"/>
      <c r="C78" s="32"/>
      <c r="D78" s="32"/>
    </row>
    <row r="79" spans="1:4" ht="15.75" customHeight="1">
      <c r="A79" s="118"/>
      <c r="B79" s="32"/>
      <c r="C79" s="32"/>
      <c r="D79" s="32"/>
    </row>
    <row r="80" spans="1:4" ht="15.75" customHeight="1">
      <c r="A80" s="118"/>
      <c r="B80" s="32"/>
      <c r="C80" s="32"/>
      <c r="D80" s="32"/>
    </row>
    <row r="81" spans="1:4" ht="15.75" customHeight="1">
      <c r="A81" s="118"/>
      <c r="B81" s="32"/>
      <c r="C81" s="32"/>
      <c r="D81" s="32"/>
    </row>
    <row r="82" spans="1:4" ht="15.75" customHeight="1">
      <c r="A82" s="118"/>
      <c r="B82" s="32"/>
      <c r="C82" s="32"/>
      <c r="D82" s="32"/>
    </row>
    <row r="83" spans="1:4" ht="15.75" customHeight="1">
      <c r="A83" s="118"/>
      <c r="B83" s="32"/>
      <c r="C83" s="32"/>
      <c r="D83" s="32"/>
    </row>
    <row r="84" spans="1:4" ht="15.75" customHeight="1">
      <c r="A84" s="118"/>
      <c r="B84" s="32"/>
      <c r="C84" s="32"/>
      <c r="D84" s="32"/>
    </row>
    <row r="85" spans="1:4" ht="15.75" customHeight="1">
      <c r="A85" s="118"/>
      <c r="B85" s="32"/>
      <c r="C85" s="32"/>
      <c r="D85" s="32"/>
    </row>
    <row r="86" spans="1:4" ht="15.75" customHeight="1">
      <c r="A86" s="118"/>
      <c r="B86" s="32"/>
      <c r="C86" s="32"/>
      <c r="D86" s="32"/>
    </row>
    <row r="87" spans="1:4" ht="15.75" customHeight="1">
      <c r="A87" s="118"/>
      <c r="B87" s="32"/>
      <c r="C87" s="32"/>
      <c r="D87" s="32"/>
    </row>
    <row r="88" spans="1:4" ht="15.75" customHeight="1">
      <c r="A88" s="118"/>
      <c r="B88" s="32"/>
      <c r="C88" s="32"/>
      <c r="D88" s="32"/>
    </row>
    <row r="89" spans="1:4" ht="15.75" customHeight="1">
      <c r="A89" s="118"/>
      <c r="B89" s="32"/>
      <c r="C89" s="32"/>
      <c r="D89" s="32"/>
    </row>
    <row r="90" spans="1:4" ht="15.75" customHeight="1">
      <c r="A90" s="118"/>
      <c r="B90" s="32"/>
      <c r="C90" s="32"/>
      <c r="D90" s="32"/>
    </row>
    <row r="91" spans="1:4" ht="15.75" customHeight="1">
      <c r="A91" s="118"/>
      <c r="B91" s="32"/>
      <c r="C91" s="32"/>
      <c r="D91" s="32"/>
    </row>
    <row r="92" spans="1:4" ht="15.75" customHeight="1">
      <c r="A92" s="118"/>
      <c r="B92" s="32"/>
      <c r="C92" s="32"/>
      <c r="D92" s="32"/>
    </row>
    <row r="93" spans="1:4" ht="15.75" customHeight="1">
      <c r="A93" s="118"/>
      <c r="B93" s="32"/>
      <c r="C93" s="32"/>
      <c r="D93" s="32"/>
    </row>
    <row r="94" spans="1:4" ht="15.75" customHeight="1">
      <c r="A94" s="118"/>
      <c r="B94" s="32"/>
      <c r="C94" s="32"/>
      <c r="D94" s="32"/>
    </row>
    <row r="95" spans="1:4" ht="15.75" customHeight="1">
      <c r="A95" s="118"/>
      <c r="B95" s="32"/>
      <c r="C95" s="32"/>
      <c r="D95" s="32"/>
    </row>
    <row r="96" spans="1:4" ht="15.75" customHeight="1">
      <c r="A96" s="118"/>
      <c r="B96" s="32"/>
      <c r="C96" s="32"/>
      <c r="D96" s="32"/>
    </row>
    <row r="97" spans="1:4" ht="15.75" customHeight="1">
      <c r="A97" s="118"/>
      <c r="B97" s="32"/>
      <c r="C97" s="32"/>
      <c r="D97" s="32"/>
    </row>
    <row r="98" spans="1:4" ht="15.75" customHeight="1">
      <c r="A98" s="118"/>
      <c r="B98" s="32"/>
      <c r="C98" s="32"/>
      <c r="D98" s="32"/>
    </row>
    <row r="99" spans="1:4" ht="15.75" customHeight="1">
      <c r="A99" s="118"/>
      <c r="B99" s="32"/>
      <c r="C99" s="32"/>
      <c r="D99" s="32"/>
    </row>
    <row r="100" spans="1:4" ht="15.75" customHeight="1">
      <c r="A100" s="118"/>
      <c r="B100" s="32"/>
      <c r="C100" s="32"/>
      <c r="D100" s="32"/>
    </row>
    <row r="101" spans="1:4" ht="15.75" customHeight="1">
      <c r="A101" s="118"/>
      <c r="B101" s="32"/>
      <c r="C101" s="32"/>
      <c r="D101" s="32"/>
    </row>
    <row r="102" spans="1:4" ht="15.75" customHeight="1">
      <c r="A102" s="118"/>
      <c r="B102" s="32"/>
      <c r="C102" s="32"/>
      <c r="D102" s="32"/>
    </row>
    <row r="103" spans="1:4" ht="15.75" customHeight="1">
      <c r="A103" s="118"/>
      <c r="B103" s="32"/>
      <c r="C103" s="32"/>
      <c r="D103" s="32"/>
    </row>
    <row r="104" spans="1:4" ht="15.75" customHeight="1">
      <c r="A104" s="118"/>
      <c r="B104" s="32"/>
      <c r="C104" s="32"/>
      <c r="D104" s="32"/>
    </row>
    <row r="105" spans="1:4" ht="15.75" customHeight="1">
      <c r="A105" s="118"/>
      <c r="B105" s="32"/>
      <c r="C105" s="32"/>
      <c r="D105" s="32"/>
    </row>
    <row r="106" spans="1:4" ht="15.75" customHeight="1">
      <c r="A106" s="118"/>
      <c r="B106" s="32"/>
      <c r="C106" s="32"/>
      <c r="D106" s="32"/>
    </row>
    <row r="107" spans="1:4" ht="15.75" customHeight="1">
      <c r="A107" s="118"/>
      <c r="B107" s="32"/>
      <c r="C107" s="32"/>
      <c r="D107" s="32"/>
    </row>
    <row r="108" spans="1:4" ht="15.75" customHeight="1">
      <c r="A108" s="118"/>
      <c r="B108" s="32"/>
      <c r="C108" s="32"/>
      <c r="D108" s="32"/>
    </row>
    <row r="109" spans="1:4" ht="15.75" customHeight="1">
      <c r="A109" s="118"/>
      <c r="B109" s="32"/>
      <c r="C109" s="32"/>
      <c r="D109" s="32"/>
    </row>
    <row r="110" spans="1:4" ht="15.75" customHeight="1">
      <c r="A110" s="118"/>
      <c r="B110" s="32"/>
      <c r="C110" s="32"/>
      <c r="D110" s="32"/>
    </row>
    <row r="111" spans="1:4" ht="15.75" customHeight="1">
      <c r="A111" s="118"/>
      <c r="B111" s="32"/>
      <c r="C111" s="32"/>
      <c r="D111" s="32"/>
    </row>
    <row r="112" spans="1:4" ht="15.75" customHeight="1">
      <c r="A112" s="118"/>
      <c r="B112" s="32"/>
      <c r="C112" s="32"/>
      <c r="D112" s="32"/>
    </row>
    <row r="113" spans="1:4" ht="15.75" customHeight="1">
      <c r="A113" s="118"/>
      <c r="B113" s="32"/>
      <c r="C113" s="32"/>
      <c r="D113" s="32"/>
    </row>
    <row r="114" spans="1:4" ht="15.75" customHeight="1">
      <c r="A114" s="118"/>
      <c r="B114" s="32"/>
      <c r="C114" s="32"/>
      <c r="D114" s="32"/>
    </row>
    <row r="115" spans="1:4" ht="15.75" customHeight="1">
      <c r="A115" s="118"/>
      <c r="B115" s="32"/>
      <c r="C115" s="32"/>
      <c r="D115" s="32"/>
    </row>
    <row r="116" spans="1:4" ht="15.75" customHeight="1">
      <c r="A116" s="118"/>
      <c r="B116" s="32"/>
      <c r="C116" s="32"/>
      <c r="D116" s="32"/>
    </row>
    <row r="117" spans="1:4" ht="15.75" customHeight="1">
      <c r="A117" s="118"/>
      <c r="B117" s="32"/>
      <c r="C117" s="32"/>
      <c r="D117" s="32"/>
    </row>
    <row r="118" spans="1:4" ht="15.75" customHeight="1">
      <c r="A118" s="118"/>
      <c r="B118" s="32"/>
      <c r="C118" s="32"/>
      <c r="D118" s="32"/>
    </row>
    <row r="119" spans="1:4" ht="15.75" customHeight="1">
      <c r="A119" s="118"/>
      <c r="B119" s="32"/>
      <c r="C119" s="32"/>
      <c r="D119" s="32"/>
    </row>
    <row r="120" spans="1:4" ht="15.75" customHeight="1">
      <c r="A120" s="118"/>
      <c r="B120" s="32"/>
      <c r="C120" s="32"/>
      <c r="D120" s="32"/>
    </row>
    <row r="121" spans="1:4" ht="15.75" customHeight="1">
      <c r="A121" s="118"/>
      <c r="B121" s="32"/>
      <c r="C121" s="32"/>
      <c r="D121" s="32"/>
    </row>
    <row r="122" spans="1:4" ht="15.75" customHeight="1">
      <c r="A122" s="118"/>
      <c r="B122" s="32"/>
      <c r="C122" s="32"/>
      <c r="D122" s="32"/>
    </row>
    <row r="123" spans="1:4" ht="15.75" customHeight="1">
      <c r="A123" s="118"/>
      <c r="B123" s="32"/>
      <c r="C123" s="32"/>
      <c r="D123" s="32"/>
    </row>
    <row r="124" spans="1:4" ht="15.75" customHeight="1">
      <c r="A124" s="118"/>
      <c r="B124" s="32"/>
      <c r="C124" s="32"/>
      <c r="D124" s="32"/>
    </row>
    <row r="125" spans="1:4" ht="15.75" customHeight="1">
      <c r="A125" s="118"/>
      <c r="B125" s="32"/>
      <c r="C125" s="32"/>
      <c r="D125" s="32"/>
    </row>
    <row r="126" spans="1:4" ht="15.75" customHeight="1">
      <c r="A126" s="118"/>
      <c r="B126" s="32"/>
      <c r="C126" s="32"/>
      <c r="D126" s="32"/>
    </row>
    <row r="127" spans="1:4" ht="15.75" customHeight="1">
      <c r="A127" s="118"/>
      <c r="B127" s="32"/>
      <c r="C127" s="32"/>
      <c r="D127" s="32"/>
    </row>
    <row r="128" spans="1:4" ht="15.75" customHeight="1">
      <c r="A128" s="118"/>
      <c r="B128" s="32"/>
      <c r="C128" s="32"/>
      <c r="D128" s="32"/>
    </row>
    <row r="129" spans="1:4" ht="15.75" customHeight="1">
      <c r="A129" s="118"/>
      <c r="B129" s="32"/>
      <c r="C129" s="32"/>
      <c r="D129" s="32"/>
    </row>
    <row r="130" spans="1:4" ht="15.75" customHeight="1">
      <c r="A130" s="118"/>
      <c r="B130" s="32"/>
      <c r="C130" s="32"/>
      <c r="D130" s="32"/>
    </row>
    <row r="131" spans="1:4" ht="15.75" customHeight="1">
      <c r="A131" s="118"/>
      <c r="B131" s="32"/>
      <c r="C131" s="32"/>
      <c r="D131" s="32"/>
    </row>
    <row r="132" spans="1:4" ht="15.75" customHeight="1">
      <c r="A132" s="118"/>
      <c r="B132" s="32"/>
      <c r="C132" s="32"/>
      <c r="D132" s="32"/>
    </row>
    <row r="133" spans="1:4" ht="15.75" customHeight="1">
      <c r="A133" s="118"/>
      <c r="B133" s="32"/>
      <c r="C133" s="32"/>
      <c r="D133" s="32"/>
    </row>
    <row r="134" spans="1:4" ht="15.75" customHeight="1">
      <c r="A134" s="118"/>
      <c r="B134" s="32"/>
      <c r="C134" s="32"/>
      <c r="D134" s="32"/>
    </row>
    <row r="135" spans="1:4" ht="15.75" customHeight="1">
      <c r="A135" s="118"/>
      <c r="B135" s="32"/>
      <c r="C135" s="32"/>
      <c r="D135" s="32"/>
    </row>
    <row r="136" spans="1:4" ht="15.75" customHeight="1">
      <c r="A136" s="118"/>
      <c r="B136" s="32"/>
      <c r="C136" s="32"/>
      <c r="D136" s="32"/>
    </row>
    <row r="137" spans="1:4" ht="15.75" customHeight="1">
      <c r="A137" s="118"/>
      <c r="B137" s="32"/>
      <c r="C137" s="32"/>
      <c r="D137" s="32"/>
    </row>
    <row r="138" spans="1:4" ht="15.75" customHeight="1">
      <c r="A138" s="118"/>
      <c r="B138" s="32"/>
      <c r="C138" s="32"/>
      <c r="D138" s="32"/>
    </row>
    <row r="139" spans="1:4" ht="15.75" customHeight="1">
      <c r="A139" s="118"/>
      <c r="B139" s="32"/>
      <c r="C139" s="32"/>
      <c r="D139" s="32"/>
    </row>
    <row r="140" spans="1:4" ht="15.75" customHeight="1">
      <c r="A140" s="118"/>
      <c r="B140" s="32"/>
      <c r="C140" s="32"/>
      <c r="D140" s="32"/>
    </row>
    <row r="141" spans="1:4" ht="15.75" customHeight="1">
      <c r="A141" s="118"/>
      <c r="B141" s="32"/>
      <c r="C141" s="32"/>
      <c r="D141" s="32"/>
    </row>
    <row r="142" spans="1:4" ht="15.75" customHeight="1">
      <c r="A142" s="118"/>
      <c r="B142" s="32"/>
      <c r="C142" s="32"/>
      <c r="D142" s="32"/>
    </row>
    <row r="143" spans="1:4" ht="15.75" customHeight="1">
      <c r="A143" s="118"/>
      <c r="B143" s="32"/>
      <c r="C143" s="32"/>
      <c r="D143" s="32"/>
    </row>
    <row r="144" spans="1:4" ht="15.75" customHeight="1">
      <c r="A144" s="118"/>
      <c r="B144" s="32"/>
      <c r="C144" s="32"/>
      <c r="D144" s="32"/>
    </row>
    <row r="145" spans="1:4" ht="15.75" customHeight="1">
      <c r="A145" s="118"/>
      <c r="B145" s="32"/>
      <c r="C145" s="32"/>
      <c r="D145" s="32"/>
    </row>
    <row r="146" spans="1:4" ht="15.75" customHeight="1">
      <c r="A146" s="118"/>
      <c r="B146" s="32"/>
      <c r="C146" s="32"/>
      <c r="D146" s="32"/>
    </row>
    <row r="147" spans="1:4" ht="15.75" customHeight="1">
      <c r="A147" s="118"/>
      <c r="B147" s="32"/>
      <c r="C147" s="32"/>
      <c r="D147" s="32"/>
    </row>
    <row r="148" spans="1:4" ht="15.75" customHeight="1">
      <c r="A148" s="118"/>
      <c r="B148" s="32"/>
      <c r="C148" s="32"/>
      <c r="D148" s="32"/>
    </row>
    <row r="149" spans="1:4" ht="15.75" customHeight="1">
      <c r="A149" s="118"/>
      <c r="B149" s="32"/>
      <c r="C149" s="32"/>
      <c r="D149" s="32"/>
    </row>
    <row r="150" spans="1:4" ht="15.75" customHeight="1">
      <c r="A150" s="118"/>
      <c r="B150" s="32"/>
      <c r="C150" s="32"/>
      <c r="D150" s="32"/>
    </row>
    <row r="151" spans="1:4" ht="15.75" customHeight="1">
      <c r="A151" s="118"/>
      <c r="B151" s="32"/>
      <c r="C151" s="32"/>
      <c r="D151" s="32"/>
    </row>
    <row r="152" spans="1:4" ht="15.75" customHeight="1">
      <c r="A152" s="118"/>
      <c r="B152" s="32"/>
      <c r="C152" s="32"/>
      <c r="D152" s="32"/>
    </row>
    <row r="153" spans="1:4" ht="15.75" customHeight="1">
      <c r="A153" s="118"/>
      <c r="B153" s="32"/>
      <c r="C153" s="32"/>
      <c r="D153" s="32"/>
    </row>
    <row r="154" spans="1:4" ht="15.75" customHeight="1">
      <c r="A154" s="118"/>
      <c r="B154" s="32"/>
      <c r="C154" s="32"/>
      <c r="D154" s="32"/>
    </row>
    <row r="155" spans="1:4" ht="15.75" customHeight="1">
      <c r="A155" s="118"/>
      <c r="B155" s="32"/>
      <c r="C155" s="32"/>
      <c r="D155" s="32"/>
    </row>
    <row r="156" spans="1:4" ht="15.75" customHeight="1">
      <c r="A156" s="118"/>
      <c r="B156" s="32"/>
      <c r="C156" s="32"/>
      <c r="D156" s="32"/>
    </row>
    <row r="157" spans="1:4" ht="15.75" customHeight="1">
      <c r="A157" s="118"/>
      <c r="B157" s="32"/>
      <c r="C157" s="32"/>
      <c r="D157" s="32"/>
    </row>
    <row r="158" spans="1:4" ht="15.75" customHeight="1">
      <c r="A158" s="118"/>
      <c r="B158" s="32"/>
      <c r="C158" s="32"/>
      <c r="D158" s="32"/>
    </row>
    <row r="159" spans="1:4" ht="15.75" customHeight="1">
      <c r="A159" s="118"/>
      <c r="B159" s="32"/>
      <c r="C159" s="32"/>
      <c r="D159" s="32"/>
    </row>
    <row r="160" spans="1:4" ht="15.75" customHeight="1">
      <c r="A160" s="118"/>
      <c r="B160" s="32"/>
      <c r="C160" s="32"/>
      <c r="D160" s="32"/>
    </row>
    <row r="161" spans="1:4" ht="15.75" customHeight="1">
      <c r="A161" s="118"/>
      <c r="B161" s="32"/>
      <c r="C161" s="32"/>
      <c r="D161" s="32"/>
    </row>
    <row r="162" spans="1:4" ht="15.75" customHeight="1">
      <c r="A162" s="118"/>
      <c r="B162" s="32"/>
      <c r="C162" s="32"/>
      <c r="D162" s="32"/>
    </row>
    <row r="163" spans="1:4" ht="15.75" customHeight="1">
      <c r="A163" s="118"/>
      <c r="B163" s="32"/>
      <c r="C163" s="32"/>
      <c r="D163" s="32"/>
    </row>
    <row r="164" spans="1:4" ht="15.75" customHeight="1">
      <c r="A164" s="118"/>
      <c r="B164" s="32"/>
      <c r="C164" s="32"/>
      <c r="D164" s="32"/>
    </row>
    <row r="165" spans="1:4" ht="15.75" customHeight="1">
      <c r="A165" s="118"/>
      <c r="B165" s="32"/>
      <c r="C165" s="32"/>
      <c r="D165" s="32"/>
    </row>
    <row r="166" spans="1:4" ht="15.75" customHeight="1">
      <c r="A166" s="118"/>
      <c r="B166" s="32"/>
      <c r="C166" s="32"/>
      <c r="D166" s="32"/>
    </row>
    <row r="167" spans="1:4" ht="15.75" customHeight="1">
      <c r="A167" s="118"/>
      <c r="B167" s="32"/>
      <c r="C167" s="32"/>
      <c r="D167" s="32"/>
    </row>
    <row r="168" spans="1:4" ht="15.75" customHeight="1">
      <c r="A168" s="118"/>
      <c r="B168" s="32"/>
      <c r="C168" s="32"/>
      <c r="D168" s="32"/>
    </row>
    <row r="169" spans="1:4" ht="15.75" customHeight="1">
      <c r="A169" s="118"/>
      <c r="B169" s="32"/>
      <c r="C169" s="32"/>
      <c r="D169" s="32"/>
    </row>
    <row r="170" spans="1:4" ht="15.75" customHeight="1">
      <c r="A170" s="118"/>
      <c r="B170" s="32"/>
      <c r="C170" s="32"/>
      <c r="D170" s="32"/>
    </row>
    <row r="171" spans="1:4" ht="15.75" customHeight="1">
      <c r="A171" s="118"/>
      <c r="B171" s="32"/>
      <c r="C171" s="32"/>
      <c r="D171" s="32"/>
    </row>
    <row r="172" spans="1:4" ht="15.75" customHeight="1">
      <c r="A172" s="118"/>
      <c r="B172" s="32"/>
      <c r="C172" s="32"/>
      <c r="D172" s="32"/>
    </row>
    <row r="173" spans="1:4" ht="15.75" customHeight="1">
      <c r="A173" s="118"/>
      <c r="B173" s="32"/>
      <c r="C173" s="32"/>
      <c r="D173" s="32"/>
    </row>
    <row r="174" spans="1:4" ht="15.75" customHeight="1">
      <c r="A174" s="118"/>
      <c r="B174" s="32"/>
      <c r="C174" s="32"/>
      <c r="D174" s="32"/>
    </row>
    <row r="175" spans="1:4" ht="15.75" customHeight="1">
      <c r="A175" s="118"/>
      <c r="B175" s="32"/>
      <c r="C175" s="32"/>
      <c r="D175" s="32"/>
    </row>
    <row r="176" spans="1:4" ht="15.75" customHeight="1">
      <c r="A176" s="118"/>
      <c r="B176" s="32"/>
      <c r="C176" s="32"/>
      <c r="D176" s="32"/>
    </row>
    <row r="177" spans="1:4" ht="15.75" customHeight="1">
      <c r="A177" s="118"/>
      <c r="B177" s="32"/>
      <c r="C177" s="32"/>
      <c r="D177" s="32"/>
    </row>
    <row r="178" spans="1:4" ht="15.75" customHeight="1">
      <c r="A178" s="118"/>
      <c r="B178" s="32"/>
      <c r="C178" s="32"/>
      <c r="D178" s="32"/>
    </row>
    <row r="179" spans="1:4" ht="15.75" customHeight="1">
      <c r="A179" s="118"/>
      <c r="B179" s="32"/>
      <c r="C179" s="32"/>
      <c r="D179" s="32"/>
    </row>
    <row r="180" spans="1:4" ht="15.75" customHeight="1">
      <c r="A180" s="118"/>
      <c r="B180" s="32"/>
      <c r="C180" s="32"/>
      <c r="D180" s="32"/>
    </row>
    <row r="181" spans="1:4" ht="15.75" customHeight="1">
      <c r="A181" s="118"/>
      <c r="B181" s="32"/>
      <c r="C181" s="32"/>
      <c r="D181" s="32"/>
    </row>
    <row r="182" spans="1:4" ht="15.75" customHeight="1">
      <c r="A182" s="118"/>
      <c r="B182" s="32"/>
      <c r="C182" s="32"/>
      <c r="D182" s="32"/>
    </row>
    <row r="183" spans="1:4" ht="15.75" customHeight="1">
      <c r="A183" s="118"/>
      <c r="B183" s="32"/>
      <c r="C183" s="32"/>
      <c r="D183" s="32"/>
    </row>
    <row r="184" spans="1:4" ht="15.75" customHeight="1">
      <c r="A184" s="118"/>
      <c r="B184" s="32"/>
      <c r="C184" s="32"/>
      <c r="D184" s="32"/>
    </row>
    <row r="185" spans="1:4" ht="15.75" customHeight="1">
      <c r="A185" s="118"/>
      <c r="B185" s="32"/>
      <c r="C185" s="32"/>
      <c r="D185" s="32"/>
    </row>
    <row r="186" spans="1:4" ht="15.75" customHeight="1">
      <c r="A186" s="118"/>
      <c r="B186" s="32"/>
      <c r="C186" s="32"/>
      <c r="D186" s="32"/>
    </row>
    <row r="187" spans="1:4" ht="15.75" customHeight="1">
      <c r="A187" s="118"/>
      <c r="B187" s="32"/>
      <c r="C187" s="32"/>
      <c r="D187" s="32"/>
    </row>
    <row r="188" spans="1:4" ht="15.75" customHeight="1">
      <c r="A188" s="118"/>
      <c r="B188" s="32"/>
      <c r="C188" s="32"/>
      <c r="D188" s="32"/>
    </row>
    <row r="189" spans="1:4" ht="15.75" customHeight="1">
      <c r="A189" s="118"/>
      <c r="B189" s="32"/>
      <c r="C189" s="32"/>
      <c r="D189" s="32"/>
    </row>
    <row r="190" spans="1:4" ht="15.75" customHeight="1">
      <c r="A190" s="118"/>
      <c r="B190" s="32"/>
      <c r="C190" s="32"/>
      <c r="D190" s="32"/>
    </row>
    <row r="191" spans="1:4" ht="15.75" customHeight="1">
      <c r="A191" s="118"/>
      <c r="B191" s="32"/>
      <c r="C191" s="32"/>
      <c r="D191" s="32"/>
    </row>
    <row r="192" spans="1:4" ht="15.75" customHeight="1">
      <c r="A192" s="118"/>
      <c r="B192" s="32"/>
      <c r="C192" s="32"/>
      <c r="D192" s="32"/>
    </row>
    <row r="193" spans="1:4" ht="15.75" customHeight="1">
      <c r="A193" s="118"/>
      <c r="B193" s="32"/>
      <c r="C193" s="32"/>
      <c r="D193" s="32"/>
    </row>
    <row r="194" spans="1:4" ht="15.75" customHeight="1">
      <c r="A194" s="118"/>
      <c r="B194" s="32"/>
      <c r="C194" s="32"/>
      <c r="D194" s="32"/>
    </row>
    <row r="195" spans="1:4" ht="15.75" customHeight="1">
      <c r="A195" s="118"/>
      <c r="B195" s="32"/>
      <c r="C195" s="32"/>
      <c r="D195" s="32"/>
    </row>
    <row r="196" spans="1:4" ht="15.75" customHeight="1">
      <c r="A196" s="118"/>
      <c r="B196" s="32"/>
      <c r="C196" s="32"/>
      <c r="D196" s="32"/>
    </row>
    <row r="197" spans="1:4" ht="15.75" customHeight="1">
      <c r="A197" s="118"/>
      <c r="B197" s="32"/>
      <c r="C197" s="32"/>
      <c r="D197" s="32"/>
    </row>
    <row r="198" spans="1:4" ht="15.75" customHeight="1">
      <c r="A198" s="118"/>
      <c r="B198" s="32"/>
      <c r="C198" s="32"/>
      <c r="D198" s="32"/>
    </row>
    <row r="199" spans="1:4" ht="15.75" customHeight="1">
      <c r="A199" s="118"/>
      <c r="B199" s="32"/>
      <c r="C199" s="32"/>
      <c r="D199" s="32"/>
    </row>
    <row r="200" spans="1:4" ht="15.75" customHeight="1">
      <c r="A200" s="118"/>
      <c r="B200" s="32"/>
      <c r="C200" s="32"/>
      <c r="D200" s="32"/>
    </row>
    <row r="201" spans="1:4" ht="15.75" customHeight="1">
      <c r="A201" s="118"/>
      <c r="B201" s="32"/>
      <c r="C201" s="32"/>
      <c r="D201" s="32"/>
    </row>
    <row r="202" spans="1:4" ht="15.75" customHeight="1">
      <c r="A202" s="118"/>
      <c r="B202" s="32"/>
      <c r="C202" s="32"/>
      <c r="D202" s="32"/>
    </row>
    <row r="203" spans="1:4" ht="15.75" customHeight="1">
      <c r="A203" s="118"/>
      <c r="B203" s="32"/>
      <c r="C203" s="32"/>
      <c r="D203" s="32"/>
    </row>
    <row r="204" spans="1:4" ht="15.75" customHeight="1">
      <c r="A204" s="118"/>
      <c r="B204" s="32"/>
      <c r="C204" s="32"/>
      <c r="D204" s="32"/>
    </row>
    <row r="205" spans="1:4" ht="15.75" customHeight="1">
      <c r="A205" s="118"/>
      <c r="B205" s="32"/>
      <c r="C205" s="32"/>
      <c r="D205" s="32"/>
    </row>
    <row r="206" spans="1:4" ht="15.75" customHeight="1">
      <c r="A206" s="118"/>
      <c r="B206" s="32"/>
      <c r="C206" s="32"/>
      <c r="D206" s="32"/>
    </row>
    <row r="207" spans="1:4" ht="15.75" customHeight="1">
      <c r="A207" s="118"/>
      <c r="B207" s="32"/>
      <c r="C207" s="32"/>
      <c r="D207" s="32"/>
    </row>
    <row r="208" spans="1:4" ht="15.75" customHeight="1">
      <c r="A208" s="118"/>
      <c r="B208" s="32"/>
      <c r="C208" s="32"/>
      <c r="D208" s="32"/>
    </row>
    <row r="209" spans="1:4" ht="15.75" customHeight="1">
      <c r="A209" s="118"/>
      <c r="B209" s="32"/>
      <c r="C209" s="32"/>
      <c r="D209" s="32"/>
    </row>
    <row r="210" spans="1:4" ht="15.75" customHeight="1">
      <c r="A210" s="118"/>
      <c r="B210" s="32"/>
      <c r="C210" s="32"/>
      <c r="D210" s="32"/>
    </row>
    <row r="211" spans="1:4" ht="15.75" customHeight="1">
      <c r="A211" s="118"/>
      <c r="B211" s="32"/>
      <c r="C211" s="32"/>
      <c r="D211" s="32"/>
    </row>
    <row r="212" spans="1:4" ht="15.75" customHeight="1">
      <c r="A212" s="118"/>
      <c r="B212" s="32"/>
      <c r="C212" s="32"/>
      <c r="D212" s="32"/>
    </row>
    <row r="213" spans="1:4" ht="15.75" customHeight="1">
      <c r="A213" s="118"/>
      <c r="B213" s="32"/>
      <c r="C213" s="32"/>
      <c r="D213" s="32"/>
    </row>
    <row r="214" spans="1:4" ht="15.75" customHeight="1">
      <c r="A214" s="118"/>
      <c r="B214" s="32"/>
      <c r="C214" s="32"/>
      <c r="D214" s="32"/>
    </row>
    <row r="215" spans="1:4" ht="15.75" customHeight="1">
      <c r="A215" s="118"/>
      <c r="B215" s="32"/>
      <c r="C215" s="32"/>
      <c r="D215" s="32"/>
    </row>
    <row r="216" spans="1:4" ht="15.75" customHeight="1">
      <c r="A216" s="118"/>
      <c r="B216" s="32"/>
      <c r="C216" s="32"/>
      <c r="D216" s="32"/>
    </row>
    <row r="217" spans="1:4" ht="15.75" customHeight="1">
      <c r="A217" s="118"/>
      <c r="B217" s="32"/>
      <c r="C217" s="32"/>
      <c r="D217" s="32"/>
    </row>
    <row r="218" spans="1:4" ht="15.75" customHeight="1">
      <c r="A218" s="118"/>
      <c r="B218" s="32"/>
      <c r="C218" s="32"/>
      <c r="D218" s="32"/>
    </row>
    <row r="219" spans="1:4" ht="15.75" customHeight="1">
      <c r="A219" s="118"/>
      <c r="B219" s="32"/>
      <c r="C219" s="32"/>
      <c r="D219" s="32"/>
    </row>
    <row r="220" spans="1:4" ht="15.75" customHeight="1">
      <c r="A220" s="118"/>
      <c r="B220" s="32"/>
      <c r="C220" s="32"/>
      <c r="D220" s="32"/>
    </row>
    <row r="221" spans="1:4" ht="15.75" customHeight="1">
      <c r="A221" s="118"/>
      <c r="B221" s="32"/>
      <c r="C221" s="32"/>
      <c r="D221" s="32"/>
    </row>
    <row r="222" spans="1:4" ht="15.75" customHeight="1">
      <c r="A222" s="118"/>
      <c r="B222" s="32"/>
      <c r="C222" s="32"/>
      <c r="D222" s="32"/>
    </row>
    <row r="223" spans="1:4" ht="15.75" customHeight="1">
      <c r="A223" s="118"/>
      <c r="B223" s="32"/>
      <c r="C223" s="32"/>
      <c r="D223" s="32"/>
    </row>
    <row r="224" spans="1:4" ht="15.75" customHeight="1">
      <c r="A224" s="118"/>
      <c r="B224" s="32"/>
      <c r="C224" s="32"/>
      <c r="D224" s="3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F00-000000000000}"/>
    <hyperlink ref="D4" r:id="rId2" xr:uid="{00000000-0004-0000-0F00-000001000000}"/>
    <hyperlink ref="D5" r:id="rId3" xr:uid="{00000000-0004-0000-0F00-000002000000}"/>
    <hyperlink ref="D7" r:id="rId4" xr:uid="{00000000-0004-0000-0F00-000003000000}"/>
    <hyperlink ref="D8" r:id="rId5" xr:uid="{00000000-0004-0000-0F00-000004000000}"/>
    <hyperlink ref="D10" r:id="rId6" xr:uid="{00000000-0004-0000-0F00-000005000000}"/>
    <hyperlink ref="D11" r:id="rId7" xr:uid="{00000000-0004-0000-0F00-000006000000}"/>
    <hyperlink ref="D12" r:id="rId8" xr:uid="{00000000-0004-0000-0F00-000007000000}"/>
    <hyperlink ref="D13" r:id="rId9" xr:uid="{00000000-0004-0000-0F00-000008000000}"/>
    <hyperlink ref="D14" r:id="rId10" xr:uid="{00000000-0004-0000-0F00-000009000000}"/>
    <hyperlink ref="D15" r:id="rId11" xr:uid="{00000000-0004-0000-0F00-00000A000000}"/>
    <hyperlink ref="D16" r:id="rId12" xr:uid="{00000000-0004-0000-0F00-00000B000000}"/>
    <hyperlink ref="D17" r:id="rId13" xr:uid="{00000000-0004-0000-0F00-00000C000000}"/>
    <hyperlink ref="D18" r:id="rId14" xr:uid="{00000000-0004-0000-0F00-00000D000000}"/>
    <hyperlink ref="D19" r:id="rId15" xr:uid="{00000000-0004-0000-0F00-00000E000000}"/>
    <hyperlink ref="D20" r:id="rId16" xr:uid="{00000000-0004-0000-0F00-00000F000000}"/>
    <hyperlink ref="D21" r:id="rId17" xr:uid="{00000000-0004-0000-0F00-000010000000}"/>
    <hyperlink ref="D22" r:id="rId18" xr:uid="{00000000-0004-0000-0F00-000011000000}"/>
    <hyperlink ref="D23" r:id="rId19" xr:uid="{00000000-0004-0000-0F00-000012000000}"/>
    <hyperlink ref="D24" r:id="rId20" xr:uid="{00000000-0004-0000-0F00-000013000000}"/>
    <hyperlink ref="D9" r:id="rId21" xr:uid="{02206DED-52F3-4670-8E90-814C752484BE}"/>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46CF-DFCA-47C3-8E5A-1BB925685A08}">
  <dimension ref="A1"/>
  <sheetViews>
    <sheetView workbookViewId="0"/>
  </sheetViews>
  <sheetFormatPr baseColWidth="10" defaultColWidth="8.83203125" defaultRowHeight="1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2" topLeftCell="A10" activePane="bottomLeft" state="frozen"/>
      <selection pane="bottomLeft" activeCell="B16" sqref="B16"/>
    </sheetView>
  </sheetViews>
  <sheetFormatPr baseColWidth="10" defaultColWidth="14.33203125" defaultRowHeight="15" customHeight="1"/>
  <cols>
    <col min="1" max="1" width="10.6640625" customWidth="1"/>
    <col min="2" max="2" width="30.6640625" style="4" customWidth="1"/>
    <col min="3" max="3" width="56.6640625" style="4" customWidth="1"/>
    <col min="4" max="4" width="46.6640625" style="4" customWidth="1"/>
    <col min="5" max="5" width="46.6640625" customWidth="1"/>
    <col min="6" max="7" width="56.6640625" customWidth="1"/>
    <col min="8" max="9" width="52.6640625" customWidth="1"/>
    <col min="10" max="25" width="8.6640625" customWidth="1"/>
  </cols>
  <sheetData>
    <row r="1" spans="1:9" s="182" customFormat="1" ht="16">
      <c r="A1" s="331" t="s">
        <v>54</v>
      </c>
      <c r="B1" s="332"/>
      <c r="C1" s="332"/>
      <c r="D1" s="332"/>
      <c r="E1" s="333"/>
      <c r="F1" s="334"/>
      <c r="G1" s="335"/>
      <c r="H1" s="336" t="s">
        <v>55</v>
      </c>
      <c r="I1" s="338" t="s">
        <v>56</v>
      </c>
    </row>
    <row r="2" spans="1:9" s="182" customFormat="1" ht="17">
      <c r="A2" s="269" t="s">
        <v>57</v>
      </c>
      <c r="B2" s="183" t="s">
        <v>58</v>
      </c>
      <c r="C2" s="184" t="s">
        <v>59</v>
      </c>
      <c r="D2" s="184" t="s">
        <v>60</v>
      </c>
      <c r="E2" s="184" t="s">
        <v>61</v>
      </c>
      <c r="F2" s="184" t="s">
        <v>62</v>
      </c>
      <c r="G2" s="184" t="s">
        <v>63</v>
      </c>
      <c r="H2" s="337"/>
      <c r="I2" s="337"/>
    </row>
    <row r="3" spans="1:9" s="182" customFormat="1" ht="34">
      <c r="A3" s="185" t="s">
        <v>64</v>
      </c>
      <c r="B3" s="203" t="s">
        <v>65</v>
      </c>
      <c r="C3" s="204" t="s">
        <v>66</v>
      </c>
      <c r="D3" s="186"/>
      <c r="E3" s="186"/>
      <c r="F3" s="186"/>
      <c r="G3" s="186"/>
      <c r="H3" s="186"/>
      <c r="I3" s="187"/>
    </row>
    <row r="4" spans="1:9" s="182" customFormat="1" ht="68">
      <c r="A4" s="185" t="s">
        <v>67</v>
      </c>
      <c r="B4" s="203" t="s">
        <v>68</v>
      </c>
      <c r="C4" s="204" t="s">
        <v>69</v>
      </c>
      <c r="D4" s="186"/>
      <c r="E4" s="186"/>
      <c r="F4" s="186" t="s">
        <v>49</v>
      </c>
      <c r="G4" s="186" t="s">
        <v>49</v>
      </c>
      <c r="H4" s="186" t="s">
        <v>70</v>
      </c>
      <c r="I4" s="187"/>
    </row>
    <row r="5" spans="1:9" s="182" customFormat="1" ht="68">
      <c r="A5" s="185" t="s">
        <v>71</v>
      </c>
      <c r="B5" s="183" t="s">
        <v>72</v>
      </c>
      <c r="C5" s="188" t="s">
        <v>73</v>
      </c>
      <c r="D5" s="186" t="s">
        <v>74</v>
      </c>
      <c r="E5" s="186" t="s">
        <v>75</v>
      </c>
      <c r="F5" s="186" t="s">
        <v>76</v>
      </c>
      <c r="G5" s="186" t="s">
        <v>77</v>
      </c>
      <c r="H5" s="186" t="s">
        <v>78</v>
      </c>
      <c r="I5" s="187"/>
    </row>
    <row r="6" spans="1:9" s="182" customFormat="1" ht="51">
      <c r="A6" s="185" t="s">
        <v>79</v>
      </c>
      <c r="B6" s="183" t="s">
        <v>80</v>
      </c>
      <c r="C6" s="188" t="s">
        <v>81</v>
      </c>
      <c r="D6" s="186" t="s">
        <v>82</v>
      </c>
      <c r="E6" s="186" t="s">
        <v>83</v>
      </c>
      <c r="F6" s="186" t="s">
        <v>84</v>
      </c>
      <c r="G6" s="205" t="s">
        <v>85</v>
      </c>
      <c r="H6" s="186" t="s">
        <v>86</v>
      </c>
      <c r="I6" s="187"/>
    </row>
    <row r="7" spans="1:9" s="182" customFormat="1" ht="68">
      <c r="A7" s="185" t="s">
        <v>87</v>
      </c>
      <c r="B7" s="203" t="s">
        <v>88</v>
      </c>
      <c r="C7" s="204" t="s">
        <v>89</v>
      </c>
      <c r="D7" s="205" t="s">
        <v>90</v>
      </c>
      <c r="E7" s="205" t="s">
        <v>91</v>
      </c>
      <c r="F7" s="205" t="s">
        <v>92</v>
      </c>
      <c r="G7" s="205" t="s">
        <v>93</v>
      </c>
      <c r="H7" s="188" t="s">
        <v>94</v>
      </c>
      <c r="I7" s="189" t="str">
        <f>HYPERLINK("https://www.tbs-sct.gc.ca/pol/doc-eng.aspx?id=30678", "TBS Guideline on Identity Assurance Section 3.6")</f>
        <v>TBS Guideline on Identity Assurance Section 3.6</v>
      </c>
    </row>
    <row r="8" spans="1:9" s="182" customFormat="1" ht="85">
      <c r="A8" s="185" t="s">
        <v>95</v>
      </c>
      <c r="B8" s="183" t="s">
        <v>96</v>
      </c>
      <c r="C8" s="188" t="s">
        <v>97</v>
      </c>
      <c r="D8" s="186" t="s">
        <v>98</v>
      </c>
      <c r="E8" s="186" t="s">
        <v>99</v>
      </c>
      <c r="F8" s="186" t="s">
        <v>100</v>
      </c>
      <c r="G8" s="205" t="s">
        <v>101</v>
      </c>
      <c r="H8" s="186" t="s">
        <v>102</v>
      </c>
      <c r="I8" s="187"/>
    </row>
    <row r="9" spans="1:9" s="182" customFormat="1" ht="102">
      <c r="A9" s="185" t="s">
        <v>103</v>
      </c>
      <c r="B9" s="183" t="s">
        <v>104</v>
      </c>
      <c r="C9" s="188" t="s">
        <v>105</v>
      </c>
      <c r="D9" s="186" t="s">
        <v>106</v>
      </c>
      <c r="E9" s="186" t="s">
        <v>107</v>
      </c>
      <c r="F9" s="186" t="s">
        <v>108</v>
      </c>
      <c r="G9" s="205" t="s">
        <v>109</v>
      </c>
      <c r="H9" s="186" t="s">
        <v>110</v>
      </c>
      <c r="I9" s="189" t="str">
        <f>HYPERLINK("https://www.tbs-sct.gc.ca/pol/doc-eng.aspx?id=30678", "TBS Guideline on Identity Assurance Section 3.3")</f>
        <v>TBS Guideline on Identity Assurance Section 3.3</v>
      </c>
    </row>
    <row r="10" spans="1:9" s="182" customFormat="1" ht="85">
      <c r="A10" s="185" t="s">
        <v>111</v>
      </c>
      <c r="B10" s="183" t="s">
        <v>112</v>
      </c>
      <c r="C10" s="188" t="s">
        <v>113</v>
      </c>
      <c r="D10" s="188" t="s">
        <v>114</v>
      </c>
      <c r="E10" s="188" t="s">
        <v>115</v>
      </c>
      <c r="F10" s="205" t="s">
        <v>109</v>
      </c>
      <c r="G10" s="205" t="s">
        <v>116</v>
      </c>
      <c r="H10" s="186" t="s">
        <v>117</v>
      </c>
      <c r="I10" s="187"/>
    </row>
    <row r="11" spans="1:9" s="182" customFormat="1" ht="68">
      <c r="A11" s="185" t="s">
        <v>118</v>
      </c>
      <c r="B11" s="183" t="s">
        <v>119</v>
      </c>
      <c r="C11" s="204" t="s">
        <v>120</v>
      </c>
      <c r="D11" s="186" t="s">
        <v>121</v>
      </c>
      <c r="E11" s="186" t="s">
        <v>122</v>
      </c>
      <c r="F11" s="205" t="s">
        <v>123</v>
      </c>
      <c r="G11" s="205" t="s">
        <v>124</v>
      </c>
      <c r="H11" s="186" t="s">
        <v>125</v>
      </c>
      <c r="I11" s="189" t="str">
        <f>HYPERLINK("https://www.tbs-sct.gc.ca/pol/doc-eng.aspx?id=30678", "TBS Guideline on Identity Assurance Section 3.3")</f>
        <v>TBS Guideline on Identity Assurance Section 3.3</v>
      </c>
    </row>
    <row r="12" spans="1:9" s="182" customFormat="1" ht="85">
      <c r="A12" s="185" t="s">
        <v>126</v>
      </c>
      <c r="B12" s="183" t="s">
        <v>127</v>
      </c>
      <c r="C12" s="188" t="s">
        <v>128</v>
      </c>
      <c r="D12" s="186" t="s">
        <v>129</v>
      </c>
      <c r="E12" s="186" t="s">
        <v>130</v>
      </c>
      <c r="F12" s="186" t="s">
        <v>131</v>
      </c>
      <c r="G12" s="186" t="s">
        <v>132</v>
      </c>
      <c r="H12" s="186" t="s">
        <v>133</v>
      </c>
      <c r="I12" s="187"/>
    </row>
    <row r="13" spans="1:9" s="182" customFormat="1" ht="85">
      <c r="A13" s="185" t="s">
        <v>134</v>
      </c>
      <c r="B13" s="183" t="s">
        <v>135</v>
      </c>
      <c r="C13" s="188" t="s">
        <v>136</v>
      </c>
      <c r="D13" s="186" t="s">
        <v>137</v>
      </c>
      <c r="E13" s="186" t="s">
        <v>138</v>
      </c>
      <c r="F13" s="186" t="s">
        <v>139</v>
      </c>
      <c r="G13" s="205" t="s">
        <v>140</v>
      </c>
      <c r="H13" s="186"/>
      <c r="I13" s="187"/>
    </row>
    <row r="14" spans="1:9" s="182" customFormat="1" ht="68">
      <c r="A14" s="185" t="s">
        <v>141</v>
      </c>
      <c r="B14" s="203" t="s">
        <v>142</v>
      </c>
      <c r="C14" s="206" t="s">
        <v>143</v>
      </c>
      <c r="D14" s="205" t="s">
        <v>144</v>
      </c>
      <c r="E14" s="205" t="s">
        <v>145</v>
      </c>
      <c r="F14" s="205" t="s">
        <v>146</v>
      </c>
      <c r="G14" s="205" t="s">
        <v>147</v>
      </c>
      <c r="H14" s="186"/>
      <c r="I14" s="187"/>
    </row>
    <row r="15" spans="1:9" s="182" customFormat="1" ht="34">
      <c r="A15" s="185" t="s">
        <v>148</v>
      </c>
      <c r="B15" s="213" t="s">
        <v>149</v>
      </c>
      <c r="C15" s="214" t="s">
        <v>150</v>
      </c>
      <c r="D15" s="215"/>
      <c r="E15" s="215"/>
      <c r="F15" s="215" t="s">
        <v>49</v>
      </c>
      <c r="G15" s="215" t="s">
        <v>49</v>
      </c>
      <c r="H15" s="186" t="s">
        <v>49</v>
      </c>
      <c r="I15" s="187"/>
    </row>
    <row r="16" spans="1:9" s="182" customFormat="1" ht="51">
      <c r="A16" s="185" t="s">
        <v>151</v>
      </c>
      <c r="B16" s="203" t="s">
        <v>152</v>
      </c>
      <c r="C16" s="204" t="s">
        <v>153</v>
      </c>
      <c r="D16" s="204" t="s">
        <v>154</v>
      </c>
      <c r="E16" s="204" t="s">
        <v>155</v>
      </c>
      <c r="F16" s="186" t="s">
        <v>156</v>
      </c>
      <c r="G16" s="186" t="s">
        <v>157</v>
      </c>
      <c r="H16" s="186"/>
      <c r="I16" s="187"/>
    </row>
    <row r="17" spans="1:9" s="182" customFormat="1" ht="51">
      <c r="A17" s="185" t="s">
        <v>158</v>
      </c>
      <c r="B17" s="203" t="s">
        <v>159</v>
      </c>
      <c r="C17" s="204" t="s">
        <v>160</v>
      </c>
      <c r="D17" s="204" t="s">
        <v>161</v>
      </c>
      <c r="E17" s="204" t="s">
        <v>162</v>
      </c>
      <c r="F17" s="186" t="s">
        <v>156</v>
      </c>
      <c r="G17" s="186" t="s">
        <v>157</v>
      </c>
      <c r="H17" s="186"/>
      <c r="I17" s="187"/>
    </row>
    <row r="18" spans="1:9" s="182" customFormat="1" ht="51">
      <c r="A18" s="185" t="s">
        <v>163</v>
      </c>
      <c r="B18" s="203" t="s">
        <v>164</v>
      </c>
      <c r="C18" s="204" t="s">
        <v>165</v>
      </c>
      <c r="D18" s="204" t="s">
        <v>166</v>
      </c>
      <c r="E18" s="204" t="s">
        <v>167</v>
      </c>
      <c r="F18" s="186" t="s">
        <v>156</v>
      </c>
      <c r="G18" s="186" t="s">
        <v>157</v>
      </c>
      <c r="H18" s="186"/>
      <c r="I18" s="187"/>
    </row>
    <row r="19" spans="1:9" s="182" customFormat="1" ht="51">
      <c r="A19" s="185" t="s">
        <v>168</v>
      </c>
      <c r="B19" s="203" t="s">
        <v>169</v>
      </c>
      <c r="C19" s="204" t="s">
        <v>170</v>
      </c>
      <c r="D19" s="204" t="s">
        <v>171</v>
      </c>
      <c r="E19" s="204" t="s">
        <v>172</v>
      </c>
      <c r="F19" s="186" t="s">
        <v>156</v>
      </c>
      <c r="G19" s="186" t="s">
        <v>157</v>
      </c>
      <c r="H19" s="186"/>
      <c r="I19" s="187"/>
    </row>
    <row r="20" spans="1:9" s="182" customFormat="1" ht="68">
      <c r="A20" s="185" t="s">
        <v>173</v>
      </c>
      <c r="B20" s="203" t="s">
        <v>174</v>
      </c>
      <c r="C20" s="204" t="s">
        <v>175</v>
      </c>
      <c r="D20" s="204" t="s">
        <v>176</v>
      </c>
      <c r="E20" s="204" t="s">
        <v>177</v>
      </c>
      <c r="F20" s="186" t="s">
        <v>156</v>
      </c>
      <c r="G20" s="186" t="s">
        <v>157</v>
      </c>
      <c r="H20" s="186"/>
      <c r="I20" s="187"/>
    </row>
    <row r="21" spans="1:9" s="182" customFormat="1" ht="34">
      <c r="A21" s="185" t="s">
        <v>178</v>
      </c>
      <c r="B21" s="203" t="s">
        <v>179</v>
      </c>
      <c r="C21" s="204" t="s">
        <v>180</v>
      </c>
      <c r="D21" s="204" t="s">
        <v>181</v>
      </c>
      <c r="E21" s="204" t="s">
        <v>182</v>
      </c>
      <c r="F21" s="186" t="s">
        <v>156</v>
      </c>
      <c r="G21" s="186" t="s">
        <v>157</v>
      </c>
      <c r="H21" s="186"/>
      <c r="I21" s="187"/>
    </row>
    <row r="22" spans="1:9" s="182" customFormat="1" ht="51">
      <c r="A22" s="185" t="s">
        <v>183</v>
      </c>
      <c r="B22" s="203" t="s">
        <v>184</v>
      </c>
      <c r="C22" s="204" t="s">
        <v>185</v>
      </c>
      <c r="D22" s="204" t="s">
        <v>186</v>
      </c>
      <c r="E22" s="204" t="s">
        <v>187</v>
      </c>
      <c r="F22" s="186" t="s">
        <v>156</v>
      </c>
      <c r="G22" s="186" t="s">
        <v>157</v>
      </c>
      <c r="H22" s="186"/>
      <c r="I22" s="187"/>
    </row>
    <row r="23" spans="1:9" s="182" customFormat="1" ht="51">
      <c r="A23" s="185" t="s">
        <v>188</v>
      </c>
      <c r="B23" s="203" t="s">
        <v>189</v>
      </c>
      <c r="C23" s="204" t="s">
        <v>190</v>
      </c>
      <c r="D23" s="204" t="s">
        <v>191</v>
      </c>
      <c r="E23" s="204" t="s">
        <v>192</v>
      </c>
      <c r="F23" s="186" t="s">
        <v>156</v>
      </c>
      <c r="G23" s="186" t="s">
        <v>157</v>
      </c>
      <c r="H23" s="186"/>
      <c r="I23" s="187"/>
    </row>
    <row r="24" spans="1:9" s="182" customFormat="1" ht="51">
      <c r="A24" s="185" t="s">
        <v>193</v>
      </c>
      <c r="B24" s="203" t="s">
        <v>194</v>
      </c>
      <c r="C24" s="204" t="s">
        <v>195</v>
      </c>
      <c r="D24" s="204" t="s">
        <v>196</v>
      </c>
      <c r="E24" s="204" t="s">
        <v>197</v>
      </c>
      <c r="F24" s="186" t="s">
        <v>156</v>
      </c>
      <c r="G24" s="186" t="s">
        <v>157</v>
      </c>
      <c r="H24" s="186"/>
      <c r="I24" s="187"/>
    </row>
    <row r="25" spans="1:9" s="182" customFormat="1" ht="34">
      <c r="A25" s="185" t="s">
        <v>198</v>
      </c>
      <c r="B25" s="203" t="s">
        <v>199</v>
      </c>
      <c r="C25" s="204" t="s">
        <v>200</v>
      </c>
      <c r="D25" s="204" t="s">
        <v>182</v>
      </c>
      <c r="E25" s="204" t="s">
        <v>201</v>
      </c>
      <c r="F25" s="186" t="s">
        <v>156</v>
      </c>
      <c r="G25" s="186" t="s">
        <v>157</v>
      </c>
      <c r="H25" s="186"/>
      <c r="I25" s="187"/>
    </row>
    <row r="26" spans="1:9" s="182" customFormat="1" ht="34">
      <c r="A26" s="185" t="s">
        <v>202</v>
      </c>
      <c r="B26" s="203" t="s">
        <v>203</v>
      </c>
      <c r="C26" s="204" t="s">
        <v>204</v>
      </c>
      <c r="D26" s="204" t="s">
        <v>205</v>
      </c>
      <c r="E26" s="204" t="s">
        <v>206</v>
      </c>
      <c r="F26" s="186" t="s">
        <v>156</v>
      </c>
      <c r="G26" s="186" t="s">
        <v>157</v>
      </c>
      <c r="H26" s="186"/>
      <c r="I26" s="187"/>
    </row>
    <row r="27" spans="1:9" s="182" customFormat="1" ht="34">
      <c r="A27" s="185" t="s">
        <v>207</v>
      </c>
      <c r="B27" s="203" t="s">
        <v>208</v>
      </c>
      <c r="C27" s="204" t="s">
        <v>209</v>
      </c>
      <c r="D27" s="204" t="s">
        <v>182</v>
      </c>
      <c r="E27" s="204" t="s">
        <v>210</v>
      </c>
      <c r="F27" s="186" t="s">
        <v>156</v>
      </c>
      <c r="G27" s="186" t="s">
        <v>157</v>
      </c>
      <c r="H27" s="186"/>
      <c r="I27" s="187"/>
    </row>
    <row r="28" spans="1:9" s="182" customFormat="1" ht="17">
      <c r="A28" s="185" t="s">
        <v>211</v>
      </c>
      <c r="B28" s="216" t="s">
        <v>212</v>
      </c>
      <c r="C28" s="217" t="s">
        <v>213</v>
      </c>
      <c r="D28" s="215"/>
      <c r="E28" s="215"/>
      <c r="F28" s="218" t="s">
        <v>49</v>
      </c>
      <c r="G28" s="218" t="s">
        <v>49</v>
      </c>
      <c r="H28" s="186"/>
      <c r="I28" s="187"/>
    </row>
    <row r="29" spans="1:9" s="182" customFormat="1" ht="68">
      <c r="A29" s="185" t="s">
        <v>214</v>
      </c>
      <c r="B29" s="183" t="s">
        <v>215</v>
      </c>
      <c r="C29" s="188" t="s">
        <v>216</v>
      </c>
      <c r="D29" s="204" t="s">
        <v>217</v>
      </c>
      <c r="E29" s="204" t="s">
        <v>218</v>
      </c>
      <c r="F29" s="205" t="s">
        <v>219</v>
      </c>
      <c r="G29" s="205" t="s">
        <v>220</v>
      </c>
      <c r="H29" s="186"/>
      <c r="I29" s="187"/>
    </row>
    <row r="30" spans="1:9" s="182" customFormat="1" ht="153">
      <c r="A30" s="185" t="s">
        <v>221</v>
      </c>
      <c r="B30" s="183" t="s">
        <v>222</v>
      </c>
      <c r="C30" s="204" t="s">
        <v>223</v>
      </c>
      <c r="D30" s="205" t="s">
        <v>224</v>
      </c>
      <c r="E30" s="205" t="s">
        <v>225</v>
      </c>
      <c r="F30" s="205" t="s">
        <v>226</v>
      </c>
      <c r="G30" s="205" t="s">
        <v>227</v>
      </c>
      <c r="H30" s="186"/>
      <c r="I30" s="187"/>
    </row>
    <row r="31" spans="1:9" s="182" customFormat="1" ht="68">
      <c r="A31" s="185" t="s">
        <v>228</v>
      </c>
      <c r="B31" s="183" t="s">
        <v>229</v>
      </c>
      <c r="C31" s="204" t="s">
        <v>230</v>
      </c>
      <c r="D31" s="205" t="s">
        <v>224</v>
      </c>
      <c r="E31" s="205" t="s">
        <v>231</v>
      </c>
      <c r="F31" s="205" t="s">
        <v>232</v>
      </c>
      <c r="G31" s="205" t="s">
        <v>233</v>
      </c>
      <c r="H31" s="186"/>
      <c r="I31" s="187"/>
    </row>
    <row r="32" spans="1:9" s="182" customFormat="1" ht="102">
      <c r="A32" s="185" t="s">
        <v>234</v>
      </c>
      <c r="B32" s="183" t="s">
        <v>235</v>
      </c>
      <c r="C32" s="204" t="s">
        <v>236</v>
      </c>
      <c r="D32" s="205" t="s">
        <v>237</v>
      </c>
      <c r="E32" s="205" t="s">
        <v>238</v>
      </c>
      <c r="F32" s="205" t="s">
        <v>239</v>
      </c>
      <c r="G32" s="205" t="s">
        <v>240</v>
      </c>
      <c r="H32" s="186"/>
      <c r="I32" s="187"/>
    </row>
    <row r="33" spans="1:9" s="182" customFormat="1" ht="68">
      <c r="A33" s="185" t="s">
        <v>241</v>
      </c>
      <c r="B33" s="183" t="s">
        <v>242</v>
      </c>
      <c r="C33" s="204" t="s">
        <v>243</v>
      </c>
      <c r="D33" s="205" t="s">
        <v>244</v>
      </c>
      <c r="E33" s="205" t="s">
        <v>245</v>
      </c>
      <c r="F33" s="205" t="s">
        <v>246</v>
      </c>
      <c r="G33" s="205" t="s">
        <v>240</v>
      </c>
      <c r="H33" s="186"/>
      <c r="I33" s="187"/>
    </row>
    <row r="34" spans="1:9" s="182" customFormat="1" ht="51">
      <c r="A34" s="185" t="s">
        <v>247</v>
      </c>
      <c r="B34" s="183" t="s">
        <v>248</v>
      </c>
      <c r="C34" s="204" t="s">
        <v>249</v>
      </c>
      <c r="D34" s="205" t="s">
        <v>250</v>
      </c>
      <c r="E34" s="205" t="s">
        <v>251</v>
      </c>
      <c r="F34" s="205" t="s">
        <v>252</v>
      </c>
      <c r="G34" s="205" t="s">
        <v>253</v>
      </c>
      <c r="H34" s="186"/>
      <c r="I34" s="187"/>
    </row>
    <row r="35" spans="1:9" s="182" customFormat="1" ht="68">
      <c r="A35" s="185" t="s">
        <v>254</v>
      </c>
      <c r="B35" s="183" t="s">
        <v>255</v>
      </c>
      <c r="C35" s="204" t="s">
        <v>256</v>
      </c>
      <c r="D35" s="205" t="s">
        <v>257</v>
      </c>
      <c r="E35" s="205" t="s">
        <v>258</v>
      </c>
      <c r="F35" s="205" t="s">
        <v>259</v>
      </c>
      <c r="G35" s="205" t="s">
        <v>260</v>
      </c>
      <c r="H35" s="186"/>
      <c r="I35" s="187"/>
    </row>
    <row r="36" spans="1:9" s="182" customFormat="1" ht="68">
      <c r="A36" s="185" t="s">
        <v>261</v>
      </c>
      <c r="B36" s="183" t="s">
        <v>262</v>
      </c>
      <c r="C36" s="204" t="s">
        <v>263</v>
      </c>
      <c r="D36" s="205" t="s">
        <v>244</v>
      </c>
      <c r="E36" s="205" t="s">
        <v>264</v>
      </c>
      <c r="F36" s="205" t="s">
        <v>265</v>
      </c>
      <c r="G36" s="205" t="s">
        <v>266</v>
      </c>
      <c r="H36" s="186"/>
      <c r="I36" s="187"/>
    </row>
    <row r="37" spans="1:9" s="182" customFormat="1" ht="17">
      <c r="A37" s="185" t="s">
        <v>267</v>
      </c>
      <c r="B37" s="216" t="s">
        <v>268</v>
      </c>
      <c r="C37" s="217" t="s">
        <v>269</v>
      </c>
      <c r="D37" s="215"/>
      <c r="E37" s="215"/>
      <c r="F37" s="218" t="s">
        <v>49</v>
      </c>
      <c r="G37" s="218" t="s">
        <v>49</v>
      </c>
      <c r="H37" s="186"/>
      <c r="I37" s="187"/>
    </row>
    <row r="38" spans="1:9" s="182" customFormat="1" ht="272">
      <c r="A38" s="185" t="s">
        <v>270</v>
      </c>
      <c r="B38" s="209" t="s">
        <v>271</v>
      </c>
      <c r="C38" s="204" t="s">
        <v>272</v>
      </c>
      <c r="D38" s="207" t="s">
        <v>273</v>
      </c>
      <c r="E38" s="207" t="s">
        <v>274</v>
      </c>
      <c r="F38" s="205" t="s">
        <v>275</v>
      </c>
      <c r="G38" s="205" t="s">
        <v>276</v>
      </c>
      <c r="H38" s="186"/>
      <c r="I38" s="187"/>
    </row>
    <row r="39" spans="1:9" s="182" customFormat="1" ht="51">
      <c r="A39" s="185" t="s">
        <v>277</v>
      </c>
      <c r="B39" s="210" t="s">
        <v>278</v>
      </c>
      <c r="C39" s="204" t="s">
        <v>279</v>
      </c>
      <c r="D39" s="207" t="s">
        <v>274</v>
      </c>
      <c r="E39" s="207" t="s">
        <v>280</v>
      </c>
      <c r="F39" s="205" t="s">
        <v>281</v>
      </c>
      <c r="G39" s="205" t="s">
        <v>282</v>
      </c>
      <c r="H39" s="186"/>
      <c r="I39" s="187"/>
    </row>
    <row r="40" spans="1:9" s="182" customFormat="1" ht="68">
      <c r="A40" s="185" t="s">
        <v>283</v>
      </c>
      <c r="B40" s="184" t="s">
        <v>284</v>
      </c>
      <c r="C40" s="204" t="s">
        <v>285</v>
      </c>
      <c r="D40" s="207" t="s">
        <v>280</v>
      </c>
      <c r="E40" s="208" t="s">
        <v>286</v>
      </c>
      <c r="F40" s="186" t="s">
        <v>287</v>
      </c>
      <c r="G40" s="205" t="s">
        <v>288</v>
      </c>
      <c r="H40" s="186"/>
      <c r="I40" s="187"/>
    </row>
    <row r="41" spans="1:9" s="182" customFormat="1" ht="204">
      <c r="A41" s="185" t="s">
        <v>289</v>
      </c>
      <c r="B41" s="184" t="s">
        <v>290</v>
      </c>
      <c r="C41" s="204" t="s">
        <v>291</v>
      </c>
      <c r="D41" s="190" t="s">
        <v>286</v>
      </c>
      <c r="E41" s="190" t="s">
        <v>292</v>
      </c>
      <c r="F41" s="186" t="s">
        <v>293</v>
      </c>
      <c r="G41" s="205" t="s">
        <v>294</v>
      </c>
      <c r="H41" s="186"/>
      <c r="I41" s="187"/>
    </row>
    <row r="42" spans="1:9" s="182" customFormat="1" ht="204">
      <c r="A42" s="185" t="s">
        <v>295</v>
      </c>
      <c r="B42" s="184" t="s">
        <v>296</v>
      </c>
      <c r="C42" s="188" t="s">
        <v>297</v>
      </c>
      <c r="D42" s="190" t="s">
        <v>292</v>
      </c>
      <c r="E42" s="190" t="s">
        <v>292</v>
      </c>
      <c r="F42" s="186" t="s">
        <v>298</v>
      </c>
      <c r="G42" s="205" t="s">
        <v>299</v>
      </c>
      <c r="H42" s="186"/>
      <c r="I42" s="187"/>
    </row>
    <row r="43" spans="1:9" s="182" customFormat="1" ht="68">
      <c r="A43" s="185" t="s">
        <v>300</v>
      </c>
      <c r="B43" s="184" t="s">
        <v>301</v>
      </c>
      <c r="C43" s="204" t="s">
        <v>302</v>
      </c>
      <c r="D43" s="190" t="s">
        <v>292</v>
      </c>
      <c r="E43" s="190" t="s">
        <v>303</v>
      </c>
      <c r="F43" s="186" t="s">
        <v>304</v>
      </c>
      <c r="G43" s="205" t="s">
        <v>305</v>
      </c>
      <c r="H43" s="186"/>
      <c r="I43" s="187"/>
    </row>
    <row r="44" spans="1:9" s="182" customFormat="1" ht="68">
      <c r="A44" s="185" t="s">
        <v>306</v>
      </c>
      <c r="B44" s="184" t="s">
        <v>307</v>
      </c>
      <c r="C44" s="188" t="s">
        <v>308</v>
      </c>
      <c r="D44" s="190" t="s">
        <v>292</v>
      </c>
      <c r="E44" s="190" t="s">
        <v>303</v>
      </c>
      <c r="F44" s="186" t="s">
        <v>309</v>
      </c>
      <c r="G44" s="205" t="s">
        <v>310</v>
      </c>
      <c r="H44" s="186"/>
      <c r="I44" s="187"/>
    </row>
    <row r="45" spans="1:9" s="182" customFormat="1" ht="68">
      <c r="A45" s="185" t="s">
        <v>311</v>
      </c>
      <c r="B45" s="184" t="s">
        <v>312</v>
      </c>
      <c r="C45" s="188" t="s">
        <v>313</v>
      </c>
      <c r="D45" s="190" t="s">
        <v>292</v>
      </c>
      <c r="E45" s="190" t="s">
        <v>303</v>
      </c>
      <c r="F45" s="186" t="s">
        <v>314</v>
      </c>
      <c r="G45" s="205" t="s">
        <v>315</v>
      </c>
      <c r="H45" s="186"/>
      <c r="I45" s="187"/>
    </row>
    <row r="46" spans="1:9" s="168" customFormat="1" ht="17">
      <c r="A46" s="191" t="s">
        <v>316</v>
      </c>
      <c r="B46" s="192" t="s">
        <v>317</v>
      </c>
      <c r="C46" s="219" t="s">
        <v>318</v>
      </c>
      <c r="D46" s="220"/>
      <c r="E46" s="220"/>
      <c r="F46" s="221" t="s">
        <v>49</v>
      </c>
      <c r="G46" s="221" t="s">
        <v>49</v>
      </c>
      <c r="H46" s="193"/>
      <c r="I46" s="194"/>
    </row>
    <row r="47" spans="1:9" s="168" customFormat="1" ht="17">
      <c r="A47" s="191" t="s">
        <v>319</v>
      </c>
      <c r="B47" s="192" t="s">
        <v>320</v>
      </c>
      <c r="C47" s="211" t="s">
        <v>321</v>
      </c>
      <c r="D47" s="212" t="s">
        <v>322</v>
      </c>
      <c r="E47" s="212" t="s">
        <v>323</v>
      </c>
      <c r="F47" s="193" t="s">
        <v>156</v>
      </c>
      <c r="G47" s="193" t="s">
        <v>157</v>
      </c>
      <c r="H47" s="193"/>
      <c r="I47" s="194"/>
    </row>
    <row r="48" spans="1:9" s="168" customFormat="1" ht="34">
      <c r="A48" s="191" t="s">
        <v>324</v>
      </c>
      <c r="B48" s="192" t="s">
        <v>325</v>
      </c>
      <c r="C48" s="211" t="s">
        <v>326</v>
      </c>
      <c r="D48" s="212" t="s">
        <v>323</v>
      </c>
      <c r="E48" s="212" t="s">
        <v>327</v>
      </c>
      <c r="F48" s="193" t="s">
        <v>156</v>
      </c>
      <c r="G48" s="193" t="s">
        <v>157</v>
      </c>
      <c r="H48" s="193"/>
      <c r="I48" s="194"/>
    </row>
    <row r="49" spans="8:8" ht="12.75" customHeight="1">
      <c r="H49" s="4"/>
    </row>
    <row r="50" spans="8:8" ht="12.75" customHeight="1">
      <c r="H50" s="4"/>
    </row>
    <row r="51" spans="8:8" ht="12.75" customHeight="1">
      <c r="H51" s="4"/>
    </row>
    <row r="52" spans="8:8" ht="12.75" customHeight="1">
      <c r="H52" s="4"/>
    </row>
    <row r="53" spans="8:8" ht="12.75" customHeight="1">
      <c r="H53" s="4"/>
    </row>
    <row r="54" spans="8:8" ht="12.75" customHeight="1">
      <c r="H54" s="4"/>
    </row>
    <row r="55" spans="8:8" ht="12.75" customHeight="1">
      <c r="H55" s="4"/>
    </row>
    <row r="56" spans="8:8" ht="12.75" customHeight="1">
      <c r="H56" s="4"/>
    </row>
    <row r="57" spans="8:8" ht="12.75" customHeight="1">
      <c r="H57" s="4"/>
    </row>
    <row r="58" spans="8:8" ht="12.75" customHeight="1">
      <c r="H58" s="4"/>
    </row>
    <row r="59" spans="8:8" ht="12.75" customHeight="1">
      <c r="H59" s="4"/>
    </row>
    <row r="60" spans="8:8" ht="12.75" customHeight="1">
      <c r="H60" s="4"/>
    </row>
    <row r="61" spans="8:8" ht="12.75" customHeight="1">
      <c r="H61" s="4"/>
    </row>
    <row r="62" spans="8:8" ht="12.75" customHeight="1">
      <c r="H62" s="4"/>
    </row>
    <row r="63" spans="8:8" ht="12.75" customHeight="1">
      <c r="H63" s="4"/>
    </row>
    <row r="64" spans="8:8" ht="12.75" customHeight="1">
      <c r="H64" s="4"/>
    </row>
    <row r="65" spans="8:8" ht="12.75" customHeight="1">
      <c r="H65" s="4"/>
    </row>
    <row r="66" spans="8:8" ht="12.75" customHeight="1">
      <c r="H66" s="4"/>
    </row>
    <row r="67" spans="8:8" ht="12.75" customHeight="1">
      <c r="H67" s="4"/>
    </row>
    <row r="68" spans="8:8" ht="12.75" customHeight="1">
      <c r="H68" s="4"/>
    </row>
    <row r="69" spans="8:8" ht="12.75" customHeight="1">
      <c r="H69" s="4"/>
    </row>
    <row r="70" spans="8:8" ht="12.75" customHeight="1">
      <c r="H70" s="4"/>
    </row>
    <row r="71" spans="8:8" ht="12.75" customHeight="1">
      <c r="H71" s="4"/>
    </row>
    <row r="72" spans="8:8" ht="12.75" customHeight="1">
      <c r="H72" s="4"/>
    </row>
    <row r="73" spans="8:8" ht="12.75" customHeight="1">
      <c r="H73" s="4"/>
    </row>
    <row r="74" spans="8:8" ht="12.75" customHeight="1">
      <c r="H74" s="4"/>
    </row>
    <row r="75" spans="8:8" ht="12.75" customHeight="1">
      <c r="H75" s="4"/>
    </row>
    <row r="76" spans="8:8" ht="12.75" customHeight="1">
      <c r="H76" s="4"/>
    </row>
    <row r="77" spans="8:8" ht="12.75" customHeight="1">
      <c r="H77" s="4"/>
    </row>
    <row r="78" spans="8:8" ht="12.75" customHeight="1">
      <c r="H78" s="4"/>
    </row>
    <row r="79" spans="8:8" ht="12.75" customHeight="1">
      <c r="H79" s="4"/>
    </row>
    <row r="80" spans="8:8" ht="12.75" customHeight="1">
      <c r="H80" s="4"/>
    </row>
    <row r="81" spans="8:8" ht="12.75" customHeight="1">
      <c r="H81" s="4"/>
    </row>
    <row r="82" spans="8:8" ht="12.75" customHeight="1">
      <c r="H82" s="4"/>
    </row>
    <row r="83" spans="8:8" ht="12.75" customHeight="1">
      <c r="H83" s="4"/>
    </row>
    <row r="84" spans="8:8" ht="12.75" customHeight="1">
      <c r="H84" s="4"/>
    </row>
    <row r="85" spans="8:8" ht="12.75" customHeight="1">
      <c r="H85" s="4"/>
    </row>
    <row r="86" spans="8:8" ht="12.75" customHeight="1">
      <c r="H86" s="4"/>
    </row>
    <row r="87" spans="8:8" ht="12.75" customHeight="1">
      <c r="H87" s="4"/>
    </row>
    <row r="88" spans="8:8" ht="12.75" customHeight="1">
      <c r="H88" s="4"/>
    </row>
    <row r="89" spans="8:8" ht="12.75" customHeight="1">
      <c r="H89" s="4"/>
    </row>
    <row r="90" spans="8:8" ht="12.75" customHeight="1">
      <c r="H90" s="4"/>
    </row>
    <row r="91" spans="8:8" ht="12.75" customHeight="1">
      <c r="H91" s="4"/>
    </row>
    <row r="92" spans="8:8" ht="12.75" customHeight="1">
      <c r="H92" s="4"/>
    </row>
    <row r="93" spans="8:8" ht="12.75" customHeight="1">
      <c r="H93" s="4"/>
    </row>
    <row r="94" spans="8:8" ht="12.75" customHeight="1">
      <c r="H94" s="4"/>
    </row>
    <row r="95" spans="8:8" ht="12.75" customHeight="1">
      <c r="H95" s="4"/>
    </row>
    <row r="96" spans="8:8" ht="12.75" customHeight="1">
      <c r="H96" s="4"/>
    </row>
    <row r="97" spans="8:8" ht="12.75" customHeight="1">
      <c r="H97" s="4"/>
    </row>
    <row r="98" spans="8:8" ht="12.75" customHeight="1">
      <c r="H98" s="4"/>
    </row>
    <row r="99" spans="8:8" ht="12.75" customHeight="1">
      <c r="H99" s="4"/>
    </row>
    <row r="100" spans="8:8" ht="12.75" customHeight="1">
      <c r="H100" s="4"/>
    </row>
    <row r="101" spans="8:8" ht="12.75" customHeight="1">
      <c r="H101" s="4"/>
    </row>
    <row r="102" spans="8:8" ht="12.75" customHeight="1">
      <c r="H102" s="4"/>
    </row>
    <row r="103" spans="8:8" ht="12.75" customHeight="1">
      <c r="H103" s="4"/>
    </row>
    <row r="104" spans="8:8" ht="12.75" customHeight="1">
      <c r="H104" s="4"/>
    </row>
    <row r="105" spans="8:8" ht="12.75" customHeight="1">
      <c r="H105" s="4"/>
    </row>
    <row r="106" spans="8:8" ht="12.75" customHeight="1">
      <c r="H106" s="4"/>
    </row>
    <row r="107" spans="8:8" ht="12.75" customHeight="1">
      <c r="H107" s="4"/>
    </row>
    <row r="108" spans="8:8" ht="12.75" customHeight="1">
      <c r="H108" s="4"/>
    </row>
    <row r="109" spans="8:8" ht="12.75" customHeight="1">
      <c r="H109" s="4"/>
    </row>
    <row r="110" spans="8:8" ht="12.75" customHeight="1">
      <c r="H110" s="4"/>
    </row>
    <row r="111" spans="8:8" ht="12.75" customHeight="1">
      <c r="H111" s="4"/>
    </row>
    <row r="112" spans="8:8" ht="12.75" customHeight="1">
      <c r="H112" s="4"/>
    </row>
    <row r="113" spans="8:8" ht="12.75" customHeight="1">
      <c r="H113" s="4"/>
    </row>
    <row r="114" spans="8:8" ht="12.75" customHeight="1">
      <c r="H114" s="4"/>
    </row>
    <row r="115" spans="8:8" ht="12.75" customHeight="1">
      <c r="H115" s="4"/>
    </row>
    <row r="116" spans="8:8" ht="12.75" customHeight="1">
      <c r="H116" s="4"/>
    </row>
    <row r="117" spans="8:8" ht="12.75" customHeight="1">
      <c r="H117" s="4"/>
    </row>
    <row r="118" spans="8:8" ht="12.75" customHeight="1">
      <c r="H118" s="4"/>
    </row>
    <row r="119" spans="8:8" ht="12.75" customHeight="1">
      <c r="H119" s="4"/>
    </row>
    <row r="120" spans="8:8" ht="12.75" customHeight="1">
      <c r="H120" s="4"/>
    </row>
    <row r="121" spans="8:8" ht="12.75" customHeight="1">
      <c r="H121" s="4"/>
    </row>
    <row r="122" spans="8:8" ht="12.75" customHeight="1">
      <c r="H122" s="4"/>
    </row>
    <row r="123" spans="8:8" ht="12.75" customHeight="1">
      <c r="H123" s="4"/>
    </row>
    <row r="124" spans="8:8" ht="12.75" customHeight="1">
      <c r="H124" s="4"/>
    </row>
    <row r="125" spans="8:8" ht="12.75" customHeight="1">
      <c r="H125" s="4"/>
    </row>
    <row r="126" spans="8:8" ht="12.75" customHeight="1">
      <c r="H126" s="4"/>
    </row>
    <row r="127" spans="8:8" ht="12.75" customHeight="1">
      <c r="H127" s="4"/>
    </row>
    <row r="128" spans="8:8" ht="12.75" customHeight="1">
      <c r="H128" s="4"/>
    </row>
    <row r="129" spans="8:8" ht="12.75" customHeight="1">
      <c r="H129" s="4"/>
    </row>
    <row r="130" spans="8:8" ht="12.75" customHeight="1">
      <c r="H130" s="4"/>
    </row>
    <row r="131" spans="8:8" ht="12.75" customHeight="1">
      <c r="H131" s="4"/>
    </row>
    <row r="132" spans="8:8" ht="12.75" customHeight="1">
      <c r="H132" s="4"/>
    </row>
    <row r="133" spans="8:8" ht="12.75" customHeight="1">
      <c r="H133" s="4"/>
    </row>
    <row r="134" spans="8:8" ht="12.75" customHeight="1">
      <c r="H134" s="4"/>
    </row>
    <row r="135" spans="8:8" ht="12.75" customHeight="1">
      <c r="H135" s="4"/>
    </row>
    <row r="136" spans="8:8" ht="12.75" customHeight="1">
      <c r="H136" s="4"/>
    </row>
    <row r="137" spans="8:8" ht="12.75" customHeight="1">
      <c r="H137" s="4"/>
    </row>
    <row r="138" spans="8:8" ht="12.75" customHeight="1">
      <c r="H138" s="4"/>
    </row>
    <row r="139" spans="8:8" ht="12.75" customHeight="1">
      <c r="H139" s="4"/>
    </row>
    <row r="140" spans="8:8" ht="12.75" customHeight="1">
      <c r="H140" s="4"/>
    </row>
    <row r="141" spans="8:8" ht="12.75" customHeight="1">
      <c r="H141" s="4"/>
    </row>
    <row r="142" spans="8:8" ht="12.75" customHeight="1">
      <c r="H142" s="4"/>
    </row>
    <row r="143" spans="8:8" ht="12.75" customHeight="1">
      <c r="H143" s="4"/>
    </row>
    <row r="144" spans="8:8" ht="12.75" customHeight="1">
      <c r="H144" s="4"/>
    </row>
    <row r="145" spans="8:8" ht="12.75" customHeight="1">
      <c r="H145" s="4"/>
    </row>
    <row r="146" spans="8:8" ht="12.75" customHeight="1">
      <c r="H146" s="4"/>
    </row>
    <row r="147" spans="8:8" ht="12.75" customHeight="1">
      <c r="H147" s="4"/>
    </row>
    <row r="148" spans="8:8" ht="12.75" customHeight="1">
      <c r="H148" s="4"/>
    </row>
    <row r="149" spans="8:8" ht="12.75" customHeight="1">
      <c r="H149" s="4"/>
    </row>
    <row r="150" spans="8:8" ht="12.75" customHeight="1">
      <c r="H150" s="4"/>
    </row>
    <row r="151" spans="8:8" ht="12.75" customHeight="1">
      <c r="H151" s="4"/>
    </row>
    <row r="152" spans="8:8" ht="12.75" customHeight="1">
      <c r="H152" s="4"/>
    </row>
    <row r="153" spans="8:8" ht="12.75" customHeight="1">
      <c r="H153" s="4"/>
    </row>
    <row r="154" spans="8:8" ht="12.75" customHeight="1">
      <c r="H154" s="4"/>
    </row>
    <row r="155" spans="8:8" ht="12.75" customHeight="1">
      <c r="H155" s="4"/>
    </row>
    <row r="156" spans="8:8" ht="12.75" customHeight="1">
      <c r="H156" s="4"/>
    </row>
    <row r="157" spans="8:8" ht="12.75" customHeight="1">
      <c r="H157" s="4"/>
    </row>
    <row r="158" spans="8:8" ht="12.75" customHeight="1">
      <c r="H158" s="4"/>
    </row>
    <row r="159" spans="8:8" ht="12.75" customHeight="1">
      <c r="H159" s="4"/>
    </row>
    <row r="160" spans="8:8" ht="12.75" customHeight="1">
      <c r="H160" s="4"/>
    </row>
    <row r="161" spans="8:8" ht="12.75" customHeight="1">
      <c r="H161" s="4"/>
    </row>
    <row r="162" spans="8:8" ht="12.75" customHeight="1">
      <c r="H162" s="4"/>
    </row>
    <row r="163" spans="8:8" ht="12.75" customHeight="1">
      <c r="H163" s="4"/>
    </row>
    <row r="164" spans="8:8" ht="12.75" customHeight="1">
      <c r="H164" s="4"/>
    </row>
    <row r="165" spans="8:8" ht="12.75" customHeight="1">
      <c r="H165" s="4"/>
    </row>
    <row r="166" spans="8:8" ht="12.75" customHeight="1">
      <c r="H166" s="4"/>
    </row>
    <row r="167" spans="8:8" ht="12.75" customHeight="1">
      <c r="H167" s="4"/>
    </row>
    <row r="168" spans="8:8" ht="12.75" customHeight="1">
      <c r="H168" s="4"/>
    </row>
    <row r="169" spans="8:8" ht="12.75" customHeight="1">
      <c r="H169" s="4"/>
    </row>
    <row r="170" spans="8:8" ht="12.75" customHeight="1">
      <c r="H170" s="4"/>
    </row>
    <row r="171" spans="8:8" ht="12.75" customHeight="1">
      <c r="H171" s="4"/>
    </row>
    <row r="172" spans="8:8" ht="12.75" customHeight="1">
      <c r="H172" s="4"/>
    </row>
    <row r="173" spans="8:8" ht="12.75" customHeight="1">
      <c r="H173" s="4"/>
    </row>
    <row r="174" spans="8:8" ht="12.75" customHeight="1">
      <c r="H174" s="4"/>
    </row>
    <row r="175" spans="8:8" ht="12.75" customHeight="1">
      <c r="H175" s="4"/>
    </row>
    <row r="176" spans="8:8" ht="12.75" customHeight="1">
      <c r="H176" s="4"/>
    </row>
    <row r="177" spans="8:8" ht="12.75" customHeight="1">
      <c r="H177" s="4"/>
    </row>
    <row r="178" spans="8:8" ht="12.75" customHeight="1">
      <c r="H178" s="4"/>
    </row>
    <row r="179" spans="8:8" ht="12.75" customHeight="1">
      <c r="H179" s="4"/>
    </row>
    <row r="180" spans="8:8" ht="12.75" customHeight="1">
      <c r="H180" s="4"/>
    </row>
    <row r="181" spans="8:8" ht="12.75" customHeight="1">
      <c r="H181" s="4"/>
    </row>
    <row r="182" spans="8:8" ht="12.75" customHeight="1">
      <c r="H182" s="4"/>
    </row>
    <row r="183" spans="8:8" ht="12.75" customHeight="1">
      <c r="H183" s="4"/>
    </row>
    <row r="184" spans="8:8" ht="12.75" customHeight="1">
      <c r="H184" s="4"/>
    </row>
    <row r="185" spans="8:8" ht="12.75" customHeight="1">
      <c r="H185" s="4"/>
    </row>
    <row r="186" spans="8:8" ht="12.75" customHeight="1">
      <c r="H186" s="4"/>
    </row>
    <row r="187" spans="8:8" ht="12.75" customHeight="1">
      <c r="H187" s="4"/>
    </row>
    <row r="188" spans="8:8" ht="12.75" customHeight="1">
      <c r="H188" s="4"/>
    </row>
    <row r="189" spans="8:8" ht="12.75" customHeight="1">
      <c r="H189" s="4"/>
    </row>
    <row r="190" spans="8:8" ht="12.75" customHeight="1">
      <c r="H190" s="4"/>
    </row>
    <row r="191" spans="8:8" ht="12.75" customHeight="1">
      <c r="H191" s="4"/>
    </row>
    <row r="192" spans="8:8" ht="12.75" customHeight="1">
      <c r="H192" s="4"/>
    </row>
    <row r="193" spans="8:8" ht="12.75" customHeight="1">
      <c r="H193" s="4"/>
    </row>
    <row r="194" spans="8:8" ht="12.75" customHeight="1">
      <c r="H194" s="4"/>
    </row>
    <row r="195" spans="8:8" ht="12.75" customHeight="1">
      <c r="H195" s="4"/>
    </row>
    <row r="196" spans="8:8" ht="12.75" customHeight="1">
      <c r="H196" s="4"/>
    </row>
    <row r="197" spans="8:8" ht="12.75" customHeight="1">
      <c r="H197" s="4"/>
    </row>
    <row r="198" spans="8:8" ht="12.75" customHeight="1">
      <c r="H198" s="4"/>
    </row>
    <row r="199" spans="8:8" ht="12.75" customHeight="1">
      <c r="H199" s="4"/>
    </row>
    <row r="200" spans="8:8" ht="12.75" customHeight="1">
      <c r="H200" s="4"/>
    </row>
    <row r="201" spans="8:8" ht="12.75" customHeight="1">
      <c r="H201" s="4"/>
    </row>
    <row r="202" spans="8:8" ht="12.75" customHeight="1">
      <c r="H202" s="4"/>
    </row>
    <row r="203" spans="8:8" ht="12.75" customHeight="1">
      <c r="H203" s="4"/>
    </row>
    <row r="204" spans="8:8" ht="12.75" customHeight="1">
      <c r="H204" s="4"/>
    </row>
    <row r="205" spans="8:8" ht="12.75" customHeight="1">
      <c r="H205" s="4"/>
    </row>
    <row r="206" spans="8:8" ht="12.75" customHeight="1">
      <c r="H206" s="4"/>
    </row>
    <row r="207" spans="8:8" ht="12.75" customHeight="1">
      <c r="H207" s="4"/>
    </row>
    <row r="208" spans="8:8" ht="12.75" customHeight="1">
      <c r="H208" s="4"/>
    </row>
    <row r="209" spans="8:8" ht="12.75" customHeight="1">
      <c r="H209" s="4"/>
    </row>
    <row r="210" spans="8:8" ht="12.75" customHeight="1">
      <c r="H210" s="4"/>
    </row>
    <row r="211" spans="8:8" ht="12.75" customHeight="1">
      <c r="H211" s="4"/>
    </row>
    <row r="212" spans="8:8" ht="12.75" customHeight="1">
      <c r="H212" s="4"/>
    </row>
    <row r="213" spans="8:8" ht="12.75" customHeight="1">
      <c r="H213" s="4"/>
    </row>
    <row r="214" spans="8:8" ht="12.75" customHeight="1">
      <c r="H214" s="4"/>
    </row>
    <row r="215" spans="8:8" ht="12.75" customHeight="1">
      <c r="H215" s="4"/>
    </row>
    <row r="216" spans="8:8" ht="12.75" customHeight="1">
      <c r="H216" s="4"/>
    </row>
    <row r="217" spans="8:8" ht="12.75" customHeight="1">
      <c r="H217" s="4"/>
    </row>
    <row r="218" spans="8:8" ht="12.75" customHeight="1">
      <c r="H218" s="4"/>
    </row>
    <row r="219" spans="8:8" ht="12.75" customHeight="1">
      <c r="H219" s="4"/>
    </row>
    <row r="220" spans="8:8" ht="12.75" customHeight="1">
      <c r="H220" s="4"/>
    </row>
    <row r="221" spans="8:8" ht="12.75" customHeight="1">
      <c r="H221" s="4"/>
    </row>
    <row r="222" spans="8:8" ht="12.75" customHeight="1">
      <c r="H222" s="4"/>
    </row>
    <row r="223" spans="8:8" ht="12.75" customHeight="1">
      <c r="H223" s="4"/>
    </row>
    <row r="224" spans="8:8" ht="12.75" customHeight="1">
      <c r="H224" s="4"/>
    </row>
    <row r="225" spans="8:8" ht="12.75" customHeight="1">
      <c r="H225" s="4"/>
    </row>
    <row r="226" spans="8:8" ht="12.75" customHeight="1">
      <c r="H226" s="4"/>
    </row>
    <row r="227" spans="8:8" ht="12.75" customHeight="1">
      <c r="H227" s="4"/>
    </row>
    <row r="228" spans="8:8" ht="12.75" customHeight="1">
      <c r="H228" s="4"/>
    </row>
    <row r="229" spans="8:8" ht="12.75" customHeight="1">
      <c r="H229" s="4"/>
    </row>
    <row r="230" spans="8:8" ht="12.75" customHeight="1">
      <c r="H230" s="4"/>
    </row>
    <row r="231" spans="8:8" ht="12.75" customHeight="1">
      <c r="H231" s="4"/>
    </row>
    <row r="232" spans="8:8" ht="12.75" customHeight="1">
      <c r="H232" s="4"/>
    </row>
    <row r="233" spans="8:8" ht="12.75" customHeight="1">
      <c r="H233" s="4"/>
    </row>
    <row r="234" spans="8:8" ht="12.75" customHeight="1">
      <c r="H234" s="4"/>
    </row>
    <row r="235" spans="8:8" ht="12.75" customHeight="1">
      <c r="H235" s="4"/>
    </row>
    <row r="236" spans="8:8" ht="12.75" customHeight="1">
      <c r="H236" s="4"/>
    </row>
    <row r="237" spans="8:8" ht="12.75" customHeight="1">
      <c r="H237" s="4"/>
    </row>
    <row r="238" spans="8:8" ht="12.75" customHeight="1">
      <c r="H238" s="4"/>
    </row>
    <row r="239" spans="8:8" ht="12.75" customHeight="1">
      <c r="H239" s="4"/>
    </row>
    <row r="240" spans="8:8" ht="12.75" customHeight="1">
      <c r="H240" s="4"/>
    </row>
    <row r="241" spans="8:8" ht="12.75" customHeight="1">
      <c r="H241" s="4"/>
    </row>
    <row r="242" spans="8:8" ht="12.75" customHeight="1">
      <c r="H242" s="4"/>
    </row>
    <row r="243" spans="8:8" ht="12.75" customHeight="1">
      <c r="H243" s="4"/>
    </row>
    <row r="244" spans="8:8" ht="12.75" customHeight="1">
      <c r="H244" s="4"/>
    </row>
    <row r="245" spans="8:8" ht="12.75" customHeight="1">
      <c r="H245" s="4"/>
    </row>
    <row r="246" spans="8:8" ht="12.75" customHeight="1">
      <c r="H246" s="4"/>
    </row>
    <row r="247" spans="8:8" ht="12.75" customHeight="1">
      <c r="H247" s="4"/>
    </row>
    <row r="248" spans="8:8" ht="12.75" customHeight="1">
      <c r="H248" s="4"/>
    </row>
    <row r="249" spans="8:8" ht="12.75" customHeight="1">
      <c r="H249" s="4"/>
    </row>
    <row r="250" spans="8:8" ht="12.75" customHeight="1">
      <c r="H250" s="4"/>
    </row>
    <row r="251" spans="8:8" ht="12.75" customHeight="1">
      <c r="H251" s="4"/>
    </row>
    <row r="252" spans="8:8" ht="12.75" customHeight="1">
      <c r="H252" s="4"/>
    </row>
    <row r="253" spans="8:8" ht="12.75" customHeight="1">
      <c r="H253" s="4"/>
    </row>
    <row r="254" spans="8:8" ht="12.75" customHeight="1">
      <c r="H254" s="4"/>
    </row>
    <row r="255" spans="8:8" ht="12.75" customHeight="1">
      <c r="H255" s="4"/>
    </row>
    <row r="256" spans="8:8" ht="12.75" customHeight="1">
      <c r="H256" s="4"/>
    </row>
    <row r="257" spans="8:8" ht="12.75" customHeight="1">
      <c r="H257" s="4"/>
    </row>
    <row r="258" spans="8:8" ht="12.75" customHeight="1">
      <c r="H258" s="4"/>
    </row>
    <row r="259" spans="8:8" ht="12.75" customHeight="1">
      <c r="H259" s="4"/>
    </row>
    <row r="260" spans="8:8" ht="12.75" customHeight="1">
      <c r="H260" s="4"/>
    </row>
    <row r="261" spans="8:8" ht="12.75" customHeight="1">
      <c r="H261" s="4"/>
    </row>
    <row r="262" spans="8:8" ht="12.75" customHeight="1">
      <c r="H262" s="4"/>
    </row>
    <row r="263" spans="8:8" ht="12.75" customHeight="1">
      <c r="H263" s="4"/>
    </row>
    <row r="264" spans="8:8" ht="12.75" customHeight="1">
      <c r="H264" s="4"/>
    </row>
    <row r="265" spans="8:8" ht="12.75" customHeight="1">
      <c r="H265" s="4"/>
    </row>
    <row r="266" spans="8:8" ht="12.75" customHeight="1">
      <c r="H266" s="4"/>
    </row>
    <row r="267" spans="8:8" ht="12.75" customHeight="1">
      <c r="H267" s="4"/>
    </row>
    <row r="268" spans="8:8" ht="12.75" customHeight="1">
      <c r="H268" s="4"/>
    </row>
    <row r="269" spans="8:8" ht="12.75" customHeight="1">
      <c r="H269" s="4"/>
    </row>
    <row r="270" spans="8:8" ht="12.75" customHeight="1">
      <c r="H270" s="4"/>
    </row>
    <row r="271" spans="8:8" ht="12.75" customHeight="1">
      <c r="H271" s="4"/>
    </row>
    <row r="272" spans="8:8" ht="12.75" customHeight="1">
      <c r="H272" s="4"/>
    </row>
    <row r="273" spans="8:8" ht="12.75" customHeight="1">
      <c r="H273" s="4"/>
    </row>
    <row r="274" spans="8:8" ht="12.75" customHeight="1">
      <c r="H274" s="4"/>
    </row>
    <row r="275" spans="8:8" ht="12.75" customHeight="1">
      <c r="H275" s="4"/>
    </row>
    <row r="276" spans="8:8" ht="12.75" customHeight="1">
      <c r="H276" s="4"/>
    </row>
    <row r="277" spans="8:8" ht="12.75" customHeight="1">
      <c r="H277" s="4"/>
    </row>
    <row r="278" spans="8:8" ht="12.75" customHeight="1">
      <c r="H278" s="4"/>
    </row>
    <row r="279" spans="8:8" ht="12.75" customHeight="1">
      <c r="H279" s="4"/>
    </row>
    <row r="280" spans="8:8" ht="12.75" customHeight="1">
      <c r="H280" s="4"/>
    </row>
    <row r="281" spans="8:8" ht="12.75" customHeight="1">
      <c r="H281" s="4"/>
    </row>
    <row r="282" spans="8:8" ht="12.75" customHeight="1">
      <c r="H282" s="4"/>
    </row>
    <row r="283" spans="8:8" ht="12.75" customHeight="1">
      <c r="H283" s="4"/>
    </row>
    <row r="284" spans="8:8" ht="12.75" customHeight="1">
      <c r="H284" s="4"/>
    </row>
    <row r="285" spans="8:8" ht="12.75" customHeight="1">
      <c r="H285" s="4"/>
    </row>
    <row r="286" spans="8:8" ht="12.75" customHeight="1">
      <c r="H286" s="4"/>
    </row>
    <row r="287" spans="8:8" ht="12.75" customHeight="1">
      <c r="H287" s="4"/>
    </row>
    <row r="288" spans="8:8" ht="12.75" customHeight="1">
      <c r="H288" s="4"/>
    </row>
    <row r="289" spans="8:8" ht="12.75" customHeight="1">
      <c r="H289" s="4"/>
    </row>
    <row r="290" spans="8:8" ht="12.75" customHeight="1">
      <c r="H290" s="4"/>
    </row>
    <row r="291" spans="8:8" ht="12.75" customHeight="1">
      <c r="H291" s="4"/>
    </row>
    <row r="292" spans="8:8" ht="12.75" customHeight="1">
      <c r="H292" s="4"/>
    </row>
    <row r="293" spans="8:8" ht="12.75" customHeight="1">
      <c r="H293" s="4"/>
    </row>
    <row r="294" spans="8:8" ht="12.75" customHeight="1">
      <c r="H294" s="4"/>
    </row>
    <row r="295" spans="8:8" ht="12.75" customHeight="1">
      <c r="H295" s="4"/>
    </row>
    <row r="296" spans="8:8" ht="12.75" customHeight="1">
      <c r="H296" s="4"/>
    </row>
    <row r="297" spans="8:8" ht="12.75" customHeight="1">
      <c r="H297" s="4"/>
    </row>
    <row r="298" spans="8:8" ht="12.75" customHeight="1">
      <c r="H298" s="4"/>
    </row>
    <row r="299" spans="8:8" ht="12.75" customHeight="1">
      <c r="H299" s="4"/>
    </row>
    <row r="300" spans="8:8" ht="12.75" customHeight="1">
      <c r="H300" s="4"/>
    </row>
    <row r="301" spans="8:8" ht="12.75" customHeight="1">
      <c r="H301" s="4"/>
    </row>
    <row r="302" spans="8:8" ht="12.75" customHeight="1">
      <c r="H302" s="4"/>
    </row>
    <row r="303" spans="8:8" ht="12.75" customHeight="1">
      <c r="H303" s="4"/>
    </row>
    <row r="304" spans="8:8" ht="12.75" customHeight="1">
      <c r="H304" s="4"/>
    </row>
    <row r="305" spans="8:8" ht="12.75" customHeight="1">
      <c r="H305" s="4"/>
    </row>
    <row r="306" spans="8:8" ht="12.75" customHeight="1">
      <c r="H306" s="4"/>
    </row>
    <row r="307" spans="8:8" ht="12.75" customHeight="1">
      <c r="H307" s="4"/>
    </row>
    <row r="308" spans="8:8" ht="12.75" customHeight="1">
      <c r="H308" s="4"/>
    </row>
    <row r="309" spans="8:8" ht="12.75" customHeight="1">
      <c r="H309" s="4"/>
    </row>
    <row r="310" spans="8:8" ht="12.75" customHeight="1">
      <c r="H310" s="4"/>
    </row>
    <row r="311" spans="8:8" ht="12.75" customHeight="1">
      <c r="H311" s="4"/>
    </row>
    <row r="312" spans="8:8" ht="12.75" customHeight="1">
      <c r="H312" s="4"/>
    </row>
    <row r="313" spans="8:8" ht="12.75" customHeight="1">
      <c r="H313" s="4"/>
    </row>
    <row r="314" spans="8:8" ht="12.75" customHeight="1">
      <c r="H314" s="4"/>
    </row>
    <row r="315" spans="8:8" ht="12.75" customHeight="1">
      <c r="H315" s="4"/>
    </row>
    <row r="316" spans="8:8" ht="12.75" customHeight="1">
      <c r="H316" s="4"/>
    </row>
    <row r="317" spans="8:8" ht="12.75" customHeight="1">
      <c r="H317" s="4"/>
    </row>
    <row r="318" spans="8:8" ht="12.75" customHeight="1">
      <c r="H318" s="4"/>
    </row>
    <row r="319" spans="8:8" ht="12.75" customHeight="1">
      <c r="H319" s="4"/>
    </row>
    <row r="320" spans="8:8" ht="12.75" customHeight="1">
      <c r="H320" s="4"/>
    </row>
    <row r="321" spans="8:8" ht="12.75" customHeight="1">
      <c r="H321" s="4"/>
    </row>
    <row r="322" spans="8:8" ht="12.75" customHeight="1">
      <c r="H322" s="4"/>
    </row>
    <row r="323" spans="8:8" ht="12.75" customHeight="1">
      <c r="H323" s="4"/>
    </row>
    <row r="324" spans="8:8" ht="12.75" customHeight="1">
      <c r="H324" s="4"/>
    </row>
    <row r="325" spans="8:8" ht="12.75" customHeight="1">
      <c r="H325" s="4"/>
    </row>
    <row r="326" spans="8:8" ht="12.75" customHeight="1">
      <c r="H326" s="4"/>
    </row>
    <row r="327" spans="8:8" ht="12.75" customHeight="1">
      <c r="H327" s="4"/>
    </row>
    <row r="328" spans="8:8" ht="12.75" customHeight="1">
      <c r="H328" s="4"/>
    </row>
    <row r="329" spans="8:8" ht="12.75" customHeight="1">
      <c r="H329" s="4"/>
    </row>
    <row r="330" spans="8:8" ht="12.75" customHeight="1">
      <c r="H330" s="4"/>
    </row>
    <row r="331" spans="8:8" ht="12.75" customHeight="1">
      <c r="H331" s="4"/>
    </row>
    <row r="332" spans="8:8" ht="12.75" customHeight="1">
      <c r="H332" s="4"/>
    </row>
    <row r="333" spans="8:8" ht="12.75" customHeight="1">
      <c r="H333" s="4"/>
    </row>
    <row r="334" spans="8:8" ht="12.75" customHeight="1">
      <c r="H334" s="4"/>
    </row>
    <row r="335" spans="8:8" ht="12.75" customHeight="1">
      <c r="H335" s="4"/>
    </row>
    <row r="336" spans="8:8" ht="12.75" customHeight="1">
      <c r="H336" s="4"/>
    </row>
    <row r="337" spans="8:8" ht="12.75" customHeight="1">
      <c r="H337" s="4"/>
    </row>
    <row r="338" spans="8:8" ht="12.75" customHeight="1">
      <c r="H338" s="4"/>
    </row>
    <row r="339" spans="8:8" ht="12.75" customHeight="1">
      <c r="H339" s="4"/>
    </row>
    <row r="340" spans="8:8" ht="12.75" customHeight="1">
      <c r="H340" s="4"/>
    </row>
    <row r="341" spans="8:8" ht="12.75" customHeight="1">
      <c r="H341" s="4"/>
    </row>
    <row r="342" spans="8:8" ht="12.75" customHeight="1">
      <c r="H342" s="4"/>
    </row>
    <row r="343" spans="8:8" ht="12.75" customHeight="1">
      <c r="H343" s="4"/>
    </row>
    <row r="344" spans="8:8" ht="12.75" customHeight="1">
      <c r="H344" s="4"/>
    </row>
    <row r="345" spans="8:8" ht="12.75" customHeight="1">
      <c r="H345" s="4"/>
    </row>
    <row r="346" spans="8:8" ht="12.75" customHeight="1">
      <c r="H346" s="4"/>
    </row>
    <row r="347" spans="8:8" ht="12.75" customHeight="1">
      <c r="H347" s="4"/>
    </row>
    <row r="348" spans="8:8" ht="12.75" customHeight="1">
      <c r="H348" s="4"/>
    </row>
    <row r="349" spans="8:8" ht="12.75" customHeight="1">
      <c r="H349" s="4"/>
    </row>
    <row r="350" spans="8:8" ht="12.75" customHeight="1">
      <c r="H350" s="4"/>
    </row>
    <row r="351" spans="8:8" ht="12.75" customHeight="1">
      <c r="H351" s="4"/>
    </row>
    <row r="352" spans="8:8" ht="12.75" customHeight="1">
      <c r="H352" s="4"/>
    </row>
    <row r="353" spans="8:8" ht="12.75" customHeight="1">
      <c r="H353" s="4"/>
    </row>
    <row r="354" spans="8:8" ht="12.75" customHeight="1">
      <c r="H354" s="4"/>
    </row>
    <row r="355" spans="8:8" ht="12.75" customHeight="1">
      <c r="H355" s="4"/>
    </row>
    <row r="356" spans="8:8" ht="12.75" customHeight="1">
      <c r="H356" s="4"/>
    </row>
    <row r="357" spans="8:8" ht="12.75" customHeight="1">
      <c r="H357" s="4"/>
    </row>
    <row r="358" spans="8:8" ht="12.75" customHeight="1">
      <c r="H358" s="4"/>
    </row>
    <row r="359" spans="8:8" ht="12.75" customHeight="1">
      <c r="H359" s="4"/>
    </row>
    <row r="360" spans="8:8" ht="12.75" customHeight="1">
      <c r="H360" s="4"/>
    </row>
    <row r="361" spans="8:8" ht="12.75" customHeight="1">
      <c r="H361" s="4"/>
    </row>
    <row r="362" spans="8:8" ht="12.75" customHeight="1">
      <c r="H362" s="4"/>
    </row>
    <row r="363" spans="8:8" ht="12.75" customHeight="1">
      <c r="H363" s="4"/>
    </row>
    <row r="364" spans="8:8" ht="12.75" customHeight="1">
      <c r="H364" s="4"/>
    </row>
    <row r="365" spans="8:8" ht="12.75" customHeight="1">
      <c r="H365" s="4"/>
    </row>
    <row r="366" spans="8:8" ht="12.75" customHeight="1">
      <c r="H366" s="4"/>
    </row>
    <row r="367" spans="8:8" ht="12.75" customHeight="1">
      <c r="H367" s="4"/>
    </row>
    <row r="368" spans="8:8" ht="12.75" customHeight="1">
      <c r="H368" s="4"/>
    </row>
    <row r="369" spans="8:8" ht="12.75" customHeight="1">
      <c r="H369" s="4"/>
    </row>
    <row r="370" spans="8:8" ht="12.75" customHeight="1">
      <c r="H370" s="4"/>
    </row>
    <row r="371" spans="8:8" ht="12.75" customHeight="1">
      <c r="H371" s="4"/>
    </row>
    <row r="372" spans="8:8" ht="12.75" customHeight="1">
      <c r="H372" s="4"/>
    </row>
    <row r="373" spans="8:8" ht="12.75" customHeight="1">
      <c r="H373" s="4"/>
    </row>
    <row r="374" spans="8:8" ht="12.75" customHeight="1">
      <c r="H374" s="4"/>
    </row>
    <row r="375" spans="8:8" ht="12.75" customHeight="1">
      <c r="H375" s="4"/>
    </row>
    <row r="376" spans="8:8" ht="12.75" customHeight="1">
      <c r="H376" s="4"/>
    </row>
    <row r="377" spans="8:8" ht="12.75" customHeight="1">
      <c r="H377" s="4"/>
    </row>
    <row r="378" spans="8:8" ht="12.75" customHeight="1">
      <c r="H378" s="4"/>
    </row>
    <row r="379" spans="8:8" ht="12.75" customHeight="1">
      <c r="H379" s="4"/>
    </row>
    <row r="380" spans="8:8" ht="12.75" customHeight="1">
      <c r="H380" s="4"/>
    </row>
    <row r="381" spans="8:8" ht="12.75" customHeight="1">
      <c r="H381" s="4"/>
    </row>
    <row r="382" spans="8:8" ht="12.75" customHeight="1">
      <c r="H382" s="4"/>
    </row>
    <row r="383" spans="8:8" ht="12.75" customHeight="1">
      <c r="H383" s="4"/>
    </row>
    <row r="384" spans="8:8" ht="12.75" customHeight="1">
      <c r="H384" s="4"/>
    </row>
    <row r="385" spans="8:8" ht="12.75" customHeight="1">
      <c r="H385" s="4"/>
    </row>
    <row r="386" spans="8:8" ht="12.75" customHeight="1">
      <c r="H386" s="4"/>
    </row>
    <row r="387" spans="8:8" ht="12.75" customHeight="1">
      <c r="H387" s="4"/>
    </row>
    <row r="388" spans="8:8" ht="12.75" customHeight="1">
      <c r="H388" s="4"/>
    </row>
    <row r="389" spans="8:8" ht="12.75" customHeight="1">
      <c r="H389" s="4"/>
    </row>
    <row r="390" spans="8:8" ht="12.75" customHeight="1">
      <c r="H390" s="4"/>
    </row>
    <row r="391" spans="8:8" ht="12.75" customHeight="1">
      <c r="H391" s="4"/>
    </row>
    <row r="392" spans="8:8" ht="12.75" customHeight="1">
      <c r="H392" s="4"/>
    </row>
    <row r="393" spans="8:8" ht="12.75" customHeight="1">
      <c r="H393" s="4"/>
    </row>
    <row r="394" spans="8:8" ht="12.75" customHeight="1">
      <c r="H394" s="4"/>
    </row>
    <row r="395" spans="8:8" ht="12.75" customHeight="1">
      <c r="H395" s="4"/>
    </row>
    <row r="396" spans="8:8" ht="12.75" customHeight="1">
      <c r="H396" s="4"/>
    </row>
    <row r="397" spans="8:8" ht="12.75" customHeight="1">
      <c r="H397" s="4"/>
    </row>
    <row r="398" spans="8:8" ht="12.75" customHeight="1">
      <c r="H398" s="4"/>
    </row>
    <row r="399" spans="8:8" ht="12.75" customHeight="1">
      <c r="H399" s="4"/>
    </row>
    <row r="400" spans="8:8" ht="12.75" customHeight="1">
      <c r="H400" s="4"/>
    </row>
    <row r="401" spans="8:8" ht="12.75" customHeight="1">
      <c r="H401" s="4"/>
    </row>
    <row r="402" spans="8:8" ht="12.75" customHeight="1">
      <c r="H402" s="4"/>
    </row>
    <row r="403" spans="8:8" ht="12.75" customHeight="1">
      <c r="H403" s="4"/>
    </row>
    <row r="404" spans="8:8" ht="12.75" customHeight="1">
      <c r="H404" s="4"/>
    </row>
    <row r="405" spans="8:8" ht="12.75" customHeight="1">
      <c r="H405" s="4"/>
    </row>
    <row r="406" spans="8:8" ht="12.75" customHeight="1">
      <c r="H406" s="4"/>
    </row>
    <row r="407" spans="8:8" ht="12.75" customHeight="1">
      <c r="H407" s="4"/>
    </row>
    <row r="408" spans="8:8" ht="12.75" customHeight="1">
      <c r="H408" s="4"/>
    </row>
    <row r="409" spans="8:8" ht="12.75" customHeight="1">
      <c r="H409" s="4"/>
    </row>
    <row r="410" spans="8:8" ht="12.75" customHeight="1">
      <c r="H410" s="4"/>
    </row>
    <row r="411" spans="8:8" ht="12.75" customHeight="1">
      <c r="H411" s="4"/>
    </row>
    <row r="412" spans="8:8" ht="12.75" customHeight="1">
      <c r="H412" s="4"/>
    </row>
    <row r="413" spans="8:8" ht="12.75" customHeight="1">
      <c r="H413" s="4"/>
    </row>
    <row r="414" spans="8:8" ht="12.75" customHeight="1">
      <c r="H414" s="4"/>
    </row>
    <row r="415" spans="8:8" ht="12.75" customHeight="1">
      <c r="H415" s="4"/>
    </row>
    <row r="416" spans="8:8" ht="12.75" customHeight="1">
      <c r="H416" s="4"/>
    </row>
    <row r="417" spans="8:8" ht="12.75" customHeight="1">
      <c r="H417" s="4"/>
    </row>
    <row r="418" spans="8:8" ht="12.75" customHeight="1">
      <c r="H418" s="4"/>
    </row>
    <row r="419" spans="8:8" ht="12.75" customHeight="1">
      <c r="H419" s="4"/>
    </row>
    <row r="420" spans="8:8" ht="12.75" customHeight="1">
      <c r="H420" s="4"/>
    </row>
    <row r="421" spans="8:8" ht="12.75" customHeight="1">
      <c r="H421" s="4"/>
    </row>
    <row r="422" spans="8:8" ht="12.75" customHeight="1">
      <c r="H422" s="4"/>
    </row>
    <row r="423" spans="8:8" ht="12.75" customHeight="1">
      <c r="H423" s="4"/>
    </row>
    <row r="424" spans="8:8" ht="12.75" customHeight="1">
      <c r="H424" s="4"/>
    </row>
    <row r="425" spans="8:8" ht="12.75" customHeight="1">
      <c r="H425" s="4"/>
    </row>
    <row r="426" spans="8:8" ht="12.75" customHeight="1">
      <c r="H426" s="4"/>
    </row>
    <row r="427" spans="8:8" ht="12.75" customHeight="1">
      <c r="H427" s="4"/>
    </row>
    <row r="428" spans="8:8" ht="12.75" customHeight="1">
      <c r="H428" s="4"/>
    </row>
    <row r="429" spans="8:8" ht="12.75" customHeight="1">
      <c r="H429" s="4"/>
    </row>
    <row r="430" spans="8:8" ht="12.75" customHeight="1">
      <c r="H430" s="4"/>
    </row>
    <row r="431" spans="8:8" ht="12.75" customHeight="1">
      <c r="H431" s="4"/>
    </row>
    <row r="432" spans="8:8" ht="12.75" customHeight="1">
      <c r="H432" s="4"/>
    </row>
    <row r="433" spans="8:8" ht="12.75" customHeight="1">
      <c r="H433" s="4"/>
    </row>
    <row r="434" spans="8:8" ht="12.75" customHeight="1">
      <c r="H434" s="4"/>
    </row>
    <row r="435" spans="8:8" ht="12.75" customHeight="1">
      <c r="H435" s="4"/>
    </row>
    <row r="436" spans="8:8" ht="12.75" customHeight="1">
      <c r="H436" s="4"/>
    </row>
    <row r="437" spans="8:8" ht="12.75" customHeight="1">
      <c r="H437" s="4"/>
    </row>
    <row r="438" spans="8:8" ht="12.75" customHeight="1">
      <c r="H438" s="4"/>
    </row>
    <row r="439" spans="8:8" ht="12.75" customHeight="1">
      <c r="H439" s="4"/>
    </row>
    <row r="440" spans="8:8" ht="12.75" customHeight="1">
      <c r="H440" s="4"/>
    </row>
    <row r="441" spans="8:8" ht="12.75" customHeight="1">
      <c r="H441" s="4"/>
    </row>
    <row r="442" spans="8:8" ht="12.75" customHeight="1">
      <c r="H442" s="4"/>
    </row>
    <row r="443" spans="8:8" ht="12.75" customHeight="1">
      <c r="H443" s="4"/>
    </row>
    <row r="444" spans="8:8" ht="12.75" customHeight="1">
      <c r="H444" s="4"/>
    </row>
    <row r="445" spans="8:8" ht="12.75" customHeight="1">
      <c r="H445" s="4"/>
    </row>
    <row r="446" spans="8:8" ht="12.75" customHeight="1">
      <c r="H446" s="4"/>
    </row>
    <row r="447" spans="8:8" ht="12.75" customHeight="1">
      <c r="H447" s="4"/>
    </row>
    <row r="448" spans="8:8" ht="12.75" customHeight="1">
      <c r="H448" s="4"/>
    </row>
    <row r="449" spans="8:8" ht="12.75" customHeight="1">
      <c r="H449" s="4"/>
    </row>
    <row r="450" spans="8:8" ht="12.75" customHeight="1">
      <c r="H450" s="4"/>
    </row>
    <row r="451" spans="8:8" ht="12.75" customHeight="1">
      <c r="H451" s="4"/>
    </row>
    <row r="452" spans="8:8" ht="12.75" customHeight="1">
      <c r="H452" s="4"/>
    </row>
    <row r="453" spans="8:8" ht="12.75" customHeight="1">
      <c r="H453" s="4"/>
    </row>
    <row r="454" spans="8:8" ht="12.75" customHeight="1">
      <c r="H454" s="4"/>
    </row>
    <row r="455" spans="8:8" ht="12.75" customHeight="1">
      <c r="H455" s="4"/>
    </row>
    <row r="456" spans="8:8" ht="12.75" customHeight="1">
      <c r="H456" s="4"/>
    </row>
    <row r="457" spans="8:8" ht="12.75" customHeight="1">
      <c r="H457" s="4"/>
    </row>
    <row r="458" spans="8:8" ht="12.75" customHeight="1">
      <c r="H458" s="4"/>
    </row>
    <row r="459" spans="8:8" ht="12.75" customHeight="1">
      <c r="H459" s="4"/>
    </row>
    <row r="460" spans="8:8" ht="12.75" customHeight="1">
      <c r="H460" s="4"/>
    </row>
    <row r="461" spans="8:8" ht="12.75" customHeight="1">
      <c r="H461" s="4"/>
    </row>
    <row r="462" spans="8:8" ht="12.75" customHeight="1">
      <c r="H462" s="4"/>
    </row>
    <row r="463" spans="8:8" ht="12.75" customHeight="1">
      <c r="H463" s="4"/>
    </row>
    <row r="464" spans="8:8" ht="12.75" customHeight="1">
      <c r="H464" s="4"/>
    </row>
    <row r="465" spans="8:8" ht="12.75" customHeight="1">
      <c r="H465" s="4"/>
    </row>
    <row r="466" spans="8:8" ht="12.75" customHeight="1">
      <c r="H466" s="4"/>
    </row>
    <row r="467" spans="8:8" ht="12.75" customHeight="1">
      <c r="H467" s="4"/>
    </row>
    <row r="468" spans="8:8" ht="12.75" customHeight="1">
      <c r="H468" s="4"/>
    </row>
    <row r="469" spans="8:8" ht="12.75" customHeight="1">
      <c r="H469" s="4"/>
    </row>
    <row r="470" spans="8:8" ht="12.75" customHeight="1">
      <c r="H470" s="4"/>
    </row>
    <row r="471" spans="8:8" ht="12.75" customHeight="1">
      <c r="H471" s="4"/>
    </row>
    <row r="472" spans="8:8" ht="12.75" customHeight="1">
      <c r="H472" s="4"/>
    </row>
    <row r="473" spans="8:8" ht="12.75" customHeight="1">
      <c r="H473" s="4"/>
    </row>
    <row r="474" spans="8:8" ht="12.75" customHeight="1">
      <c r="H474" s="4"/>
    </row>
    <row r="475" spans="8:8" ht="12.75" customHeight="1">
      <c r="H475" s="4"/>
    </row>
    <row r="476" spans="8:8" ht="12.75" customHeight="1">
      <c r="H476" s="4"/>
    </row>
    <row r="477" spans="8:8" ht="12.75" customHeight="1">
      <c r="H477" s="4"/>
    </row>
    <row r="478" spans="8:8" ht="12.75" customHeight="1">
      <c r="H478" s="4"/>
    </row>
    <row r="479" spans="8:8" ht="12.75" customHeight="1">
      <c r="H479" s="4"/>
    </row>
    <row r="480" spans="8:8" ht="12.75" customHeight="1">
      <c r="H480" s="4"/>
    </row>
    <row r="481" spans="8:8" ht="12.75" customHeight="1">
      <c r="H481" s="4"/>
    </row>
    <row r="482" spans="8:8" ht="12.75" customHeight="1">
      <c r="H482" s="4"/>
    </row>
    <row r="483" spans="8:8" ht="12.75" customHeight="1">
      <c r="H483" s="4"/>
    </row>
    <row r="484" spans="8:8" ht="12.75" customHeight="1">
      <c r="H484" s="4"/>
    </row>
    <row r="485" spans="8:8" ht="12.75" customHeight="1">
      <c r="H485" s="4"/>
    </row>
    <row r="486" spans="8:8" ht="12.75" customHeight="1">
      <c r="H486" s="4"/>
    </row>
    <row r="487" spans="8:8" ht="12.75" customHeight="1">
      <c r="H487" s="4"/>
    </row>
    <row r="488" spans="8:8" ht="12.75" customHeight="1">
      <c r="H488" s="4"/>
    </row>
    <row r="489" spans="8:8" ht="12.75" customHeight="1">
      <c r="H489" s="4"/>
    </row>
    <row r="490" spans="8:8" ht="12.75" customHeight="1">
      <c r="H490" s="4"/>
    </row>
    <row r="491" spans="8:8" ht="12.75" customHeight="1">
      <c r="H491" s="4"/>
    </row>
    <row r="492" spans="8:8" ht="12.75" customHeight="1">
      <c r="H492" s="4"/>
    </row>
    <row r="493" spans="8:8" ht="12.75" customHeight="1">
      <c r="H493" s="4"/>
    </row>
    <row r="494" spans="8:8" ht="12.75" customHeight="1">
      <c r="H494" s="4"/>
    </row>
    <row r="495" spans="8:8" ht="12.75" customHeight="1">
      <c r="H495" s="4"/>
    </row>
    <row r="496" spans="8:8" ht="12.75" customHeight="1">
      <c r="H496" s="4"/>
    </row>
    <row r="497" spans="8:8" ht="12.75" customHeight="1">
      <c r="H497" s="4"/>
    </row>
    <row r="498" spans="8:8" ht="12.75" customHeight="1">
      <c r="H498" s="4"/>
    </row>
    <row r="499" spans="8:8" ht="12.75" customHeight="1">
      <c r="H499" s="4"/>
    </row>
    <row r="500" spans="8:8" ht="12.75" customHeight="1">
      <c r="H500" s="4"/>
    </row>
    <row r="501" spans="8:8" ht="12.75" customHeight="1">
      <c r="H501" s="4"/>
    </row>
    <row r="502" spans="8:8" ht="12.75" customHeight="1">
      <c r="H502" s="4"/>
    </row>
    <row r="503" spans="8:8" ht="12.75" customHeight="1">
      <c r="H503" s="4"/>
    </row>
    <row r="504" spans="8:8" ht="12.75" customHeight="1">
      <c r="H504" s="4"/>
    </row>
    <row r="505" spans="8:8" ht="12.75" customHeight="1">
      <c r="H505" s="4"/>
    </row>
    <row r="506" spans="8:8" ht="12.75" customHeight="1">
      <c r="H506" s="4"/>
    </row>
    <row r="507" spans="8:8" ht="12.75" customHeight="1">
      <c r="H507" s="4"/>
    </row>
    <row r="508" spans="8:8" ht="12.75" customHeight="1">
      <c r="H508" s="4"/>
    </row>
    <row r="509" spans="8:8" ht="12.75" customHeight="1">
      <c r="H509" s="4"/>
    </row>
    <row r="510" spans="8:8" ht="12.75" customHeight="1">
      <c r="H510" s="4"/>
    </row>
    <row r="511" spans="8:8" ht="12.75" customHeight="1">
      <c r="H511" s="4"/>
    </row>
    <row r="512" spans="8:8" ht="12.75" customHeight="1">
      <c r="H512" s="4"/>
    </row>
    <row r="513" spans="8:8" ht="12.75" customHeight="1">
      <c r="H513" s="4"/>
    </row>
    <row r="514" spans="8:8" ht="12.75" customHeight="1">
      <c r="H514" s="4"/>
    </row>
    <row r="515" spans="8:8" ht="12.75" customHeight="1">
      <c r="H515" s="4"/>
    </row>
    <row r="516" spans="8:8" ht="12.75" customHeight="1">
      <c r="H516" s="4"/>
    </row>
    <row r="517" spans="8:8" ht="12.75" customHeight="1">
      <c r="H517" s="4"/>
    </row>
    <row r="518" spans="8:8" ht="12.75" customHeight="1">
      <c r="H518" s="4"/>
    </row>
    <row r="519" spans="8:8" ht="12.75" customHeight="1">
      <c r="H519" s="4"/>
    </row>
    <row r="520" spans="8:8" ht="12.75" customHeight="1">
      <c r="H520" s="4"/>
    </row>
    <row r="521" spans="8:8" ht="12.75" customHeight="1">
      <c r="H521" s="4"/>
    </row>
    <row r="522" spans="8:8" ht="12.75" customHeight="1">
      <c r="H522" s="4"/>
    </row>
    <row r="523" spans="8:8" ht="12.75" customHeight="1">
      <c r="H523" s="4"/>
    </row>
    <row r="524" spans="8:8" ht="12.75" customHeight="1">
      <c r="H524" s="4"/>
    </row>
    <row r="525" spans="8:8" ht="12.75" customHeight="1">
      <c r="H525" s="4"/>
    </row>
    <row r="526" spans="8:8" ht="12.75" customHeight="1">
      <c r="H526" s="4"/>
    </row>
    <row r="527" spans="8:8" ht="12.75" customHeight="1">
      <c r="H527" s="4"/>
    </row>
    <row r="528" spans="8:8" ht="12.75" customHeight="1">
      <c r="H528" s="4"/>
    </row>
    <row r="529" spans="8:8" ht="12.75" customHeight="1">
      <c r="H529" s="4"/>
    </row>
    <row r="530" spans="8:8" ht="12.75" customHeight="1">
      <c r="H530" s="4"/>
    </row>
    <row r="531" spans="8:8" ht="12.75" customHeight="1">
      <c r="H531" s="4"/>
    </row>
    <row r="532" spans="8:8" ht="12.75" customHeight="1">
      <c r="H532" s="4"/>
    </row>
    <row r="533" spans="8:8" ht="12.75" customHeight="1">
      <c r="H533" s="4"/>
    </row>
    <row r="534" spans="8:8" ht="12.75" customHeight="1">
      <c r="H534" s="4"/>
    </row>
    <row r="535" spans="8:8" ht="12.75" customHeight="1">
      <c r="H535" s="4"/>
    </row>
    <row r="536" spans="8:8" ht="12.75" customHeight="1">
      <c r="H536" s="4"/>
    </row>
    <row r="537" spans="8:8" ht="12.75" customHeight="1">
      <c r="H537" s="4"/>
    </row>
    <row r="538" spans="8:8" ht="12.75" customHeight="1">
      <c r="H538" s="4"/>
    </row>
    <row r="539" spans="8:8" ht="12.75" customHeight="1">
      <c r="H539" s="4"/>
    </row>
    <row r="540" spans="8:8" ht="12.75" customHeight="1">
      <c r="H540" s="4"/>
    </row>
    <row r="541" spans="8:8" ht="12.75" customHeight="1">
      <c r="H541" s="4"/>
    </row>
    <row r="542" spans="8:8" ht="12.75" customHeight="1">
      <c r="H542" s="4"/>
    </row>
    <row r="543" spans="8:8" ht="12.75" customHeight="1">
      <c r="H543" s="4"/>
    </row>
    <row r="544" spans="8:8" ht="12.75" customHeight="1">
      <c r="H544" s="4"/>
    </row>
    <row r="545" spans="8:8" ht="12.75" customHeight="1">
      <c r="H545" s="4"/>
    </row>
    <row r="546" spans="8:8" ht="12.75" customHeight="1">
      <c r="H546" s="4"/>
    </row>
    <row r="547" spans="8:8" ht="12.75" customHeight="1">
      <c r="H547" s="4"/>
    </row>
    <row r="548" spans="8:8" ht="12.75" customHeight="1">
      <c r="H548" s="4"/>
    </row>
    <row r="549" spans="8:8" ht="12.75" customHeight="1">
      <c r="H549" s="4"/>
    </row>
    <row r="550" spans="8:8" ht="12.75" customHeight="1">
      <c r="H550" s="4"/>
    </row>
    <row r="551" spans="8:8" ht="12.75" customHeight="1">
      <c r="H551" s="4"/>
    </row>
    <row r="552" spans="8:8" ht="12.75" customHeight="1">
      <c r="H552" s="4"/>
    </row>
    <row r="553" spans="8:8" ht="12.75" customHeight="1">
      <c r="H553" s="4"/>
    </row>
    <row r="554" spans="8:8" ht="12.75" customHeight="1">
      <c r="H554" s="4"/>
    </row>
    <row r="555" spans="8:8" ht="12.75" customHeight="1">
      <c r="H555" s="4"/>
    </row>
    <row r="556" spans="8:8" ht="12.75" customHeight="1">
      <c r="H556" s="4"/>
    </row>
    <row r="557" spans="8:8" ht="12.75" customHeight="1">
      <c r="H557" s="4"/>
    </row>
    <row r="558" spans="8:8" ht="12.75" customHeight="1">
      <c r="H558" s="4"/>
    </row>
    <row r="559" spans="8:8" ht="12.75" customHeight="1">
      <c r="H559" s="4"/>
    </row>
    <row r="560" spans="8:8" ht="12.75" customHeight="1">
      <c r="H560" s="4"/>
    </row>
    <row r="561" spans="8:8" ht="12.75" customHeight="1">
      <c r="H561" s="4"/>
    </row>
    <row r="562" spans="8:8" ht="12.75" customHeight="1">
      <c r="H562" s="4"/>
    </row>
    <row r="563" spans="8:8" ht="12.75" customHeight="1">
      <c r="H563" s="4"/>
    </row>
    <row r="564" spans="8:8" ht="12.75" customHeight="1">
      <c r="H564" s="4"/>
    </row>
    <row r="565" spans="8:8" ht="12.75" customHeight="1">
      <c r="H565" s="4"/>
    </row>
    <row r="566" spans="8:8" ht="12.75" customHeight="1">
      <c r="H566" s="4"/>
    </row>
    <row r="567" spans="8:8" ht="12.75" customHeight="1">
      <c r="H567" s="4"/>
    </row>
    <row r="568" spans="8:8" ht="12.75" customHeight="1">
      <c r="H568" s="4"/>
    </row>
    <row r="569" spans="8:8" ht="12.75" customHeight="1">
      <c r="H569" s="4"/>
    </row>
    <row r="570" spans="8:8" ht="12.75" customHeight="1">
      <c r="H570" s="4"/>
    </row>
    <row r="571" spans="8:8" ht="12.75" customHeight="1">
      <c r="H571" s="4"/>
    </row>
    <row r="572" spans="8:8" ht="12.75" customHeight="1">
      <c r="H572" s="4"/>
    </row>
    <row r="573" spans="8:8" ht="12.75" customHeight="1">
      <c r="H573" s="4"/>
    </row>
    <row r="574" spans="8:8" ht="12.75" customHeight="1">
      <c r="H574" s="4"/>
    </row>
    <row r="575" spans="8:8" ht="12.75" customHeight="1">
      <c r="H575" s="4"/>
    </row>
    <row r="576" spans="8:8" ht="12.75" customHeight="1">
      <c r="H576" s="4"/>
    </row>
    <row r="577" spans="8:8" ht="12.75" customHeight="1">
      <c r="H577" s="4"/>
    </row>
    <row r="578" spans="8:8" ht="12.75" customHeight="1">
      <c r="H578" s="4"/>
    </row>
    <row r="579" spans="8:8" ht="12.75" customHeight="1">
      <c r="H579" s="4"/>
    </row>
    <row r="580" spans="8:8" ht="12.75" customHeight="1">
      <c r="H580" s="4"/>
    </row>
    <row r="581" spans="8:8" ht="12.75" customHeight="1">
      <c r="H581" s="4"/>
    </row>
    <row r="582" spans="8:8" ht="12.75" customHeight="1">
      <c r="H582" s="4"/>
    </row>
    <row r="583" spans="8:8" ht="12.75" customHeight="1">
      <c r="H583" s="4"/>
    </row>
    <row r="584" spans="8:8" ht="12.75" customHeight="1">
      <c r="H584" s="4"/>
    </row>
    <row r="585" spans="8:8" ht="12.75" customHeight="1">
      <c r="H585" s="4"/>
    </row>
    <row r="586" spans="8:8" ht="12.75" customHeight="1">
      <c r="H586" s="4"/>
    </row>
    <row r="587" spans="8:8" ht="12.75" customHeight="1">
      <c r="H587" s="4"/>
    </row>
    <row r="588" spans="8:8" ht="12.75" customHeight="1">
      <c r="H588" s="4"/>
    </row>
    <row r="589" spans="8:8" ht="12.75" customHeight="1">
      <c r="H589" s="4"/>
    </row>
    <row r="590" spans="8:8" ht="12.75" customHeight="1">
      <c r="H590" s="4"/>
    </row>
    <row r="591" spans="8:8" ht="12.75" customHeight="1">
      <c r="H591" s="4"/>
    </row>
    <row r="592" spans="8:8" ht="12.75" customHeight="1">
      <c r="H592" s="4"/>
    </row>
    <row r="593" spans="8:8" ht="12.75" customHeight="1">
      <c r="H593" s="4"/>
    </row>
    <row r="594" spans="8:8" ht="12.75" customHeight="1">
      <c r="H594" s="4"/>
    </row>
    <row r="595" spans="8:8" ht="12.75" customHeight="1">
      <c r="H595" s="4"/>
    </row>
    <row r="596" spans="8:8" ht="12.75" customHeight="1">
      <c r="H596" s="4"/>
    </row>
    <row r="597" spans="8:8" ht="12.75" customHeight="1">
      <c r="H597" s="4"/>
    </row>
    <row r="598" spans="8:8" ht="12.75" customHeight="1">
      <c r="H598" s="4"/>
    </row>
    <row r="599" spans="8:8" ht="12.75" customHeight="1">
      <c r="H599" s="4"/>
    </row>
    <row r="600" spans="8:8" ht="12.75" customHeight="1">
      <c r="H600" s="4"/>
    </row>
    <row r="601" spans="8:8" ht="12.75" customHeight="1">
      <c r="H601" s="4"/>
    </row>
    <row r="602" spans="8:8" ht="12.75" customHeight="1">
      <c r="H602" s="4"/>
    </row>
    <row r="603" spans="8:8" ht="12.75" customHeight="1">
      <c r="H603" s="4"/>
    </row>
    <row r="604" spans="8:8" ht="12.75" customHeight="1">
      <c r="H604" s="4"/>
    </row>
    <row r="605" spans="8:8" ht="12.75" customHeight="1">
      <c r="H605" s="4"/>
    </row>
    <row r="606" spans="8:8" ht="12.75" customHeight="1">
      <c r="H606" s="4"/>
    </row>
    <row r="607" spans="8:8" ht="12.75" customHeight="1">
      <c r="H607" s="4"/>
    </row>
    <row r="608" spans="8:8" ht="12.75" customHeight="1">
      <c r="H608" s="4"/>
    </row>
    <row r="609" spans="8:8" ht="12.75" customHeight="1">
      <c r="H609" s="4"/>
    </row>
    <row r="610" spans="8:8" ht="12.75" customHeight="1">
      <c r="H610" s="4"/>
    </row>
    <row r="611" spans="8:8" ht="12.75" customHeight="1">
      <c r="H611" s="4"/>
    </row>
    <row r="612" spans="8:8" ht="12.75" customHeight="1">
      <c r="H612" s="4"/>
    </row>
    <row r="613" spans="8:8" ht="12.75" customHeight="1">
      <c r="H613" s="4"/>
    </row>
    <row r="614" spans="8:8" ht="12.75" customHeight="1">
      <c r="H614" s="4"/>
    </row>
    <row r="615" spans="8:8" ht="12.75" customHeight="1">
      <c r="H615" s="4"/>
    </row>
    <row r="616" spans="8:8" ht="12.75" customHeight="1">
      <c r="H616" s="4"/>
    </row>
    <row r="617" spans="8:8" ht="12.75" customHeight="1">
      <c r="H617" s="4"/>
    </row>
    <row r="618" spans="8:8" ht="12.75" customHeight="1">
      <c r="H618" s="4"/>
    </row>
    <row r="619" spans="8:8" ht="12.75" customHeight="1">
      <c r="H619" s="4"/>
    </row>
    <row r="620" spans="8:8" ht="12.75" customHeight="1">
      <c r="H620" s="4"/>
    </row>
    <row r="621" spans="8:8" ht="12.75" customHeight="1">
      <c r="H621" s="4"/>
    </row>
    <row r="622" spans="8:8" ht="12.75" customHeight="1">
      <c r="H622" s="4"/>
    </row>
    <row r="623" spans="8:8" ht="12.75" customHeight="1">
      <c r="H623" s="4"/>
    </row>
    <row r="624" spans="8:8" ht="12.75" customHeight="1">
      <c r="H624" s="4"/>
    </row>
    <row r="625" spans="8:8" ht="12.75" customHeight="1">
      <c r="H625" s="4"/>
    </row>
    <row r="626" spans="8:8" ht="12.75" customHeight="1">
      <c r="H626" s="4"/>
    </row>
    <row r="627" spans="8:8" ht="12.75" customHeight="1">
      <c r="H627" s="4"/>
    </row>
    <row r="628" spans="8:8" ht="12.75" customHeight="1">
      <c r="H628" s="4"/>
    </row>
    <row r="629" spans="8:8" ht="12.75" customHeight="1">
      <c r="H629" s="4"/>
    </row>
    <row r="630" spans="8:8" ht="12.75" customHeight="1">
      <c r="H630" s="4"/>
    </row>
    <row r="631" spans="8:8" ht="12.75" customHeight="1">
      <c r="H631" s="4"/>
    </row>
    <row r="632" spans="8:8" ht="12.75" customHeight="1">
      <c r="H632" s="4"/>
    </row>
    <row r="633" spans="8:8" ht="12.75" customHeight="1">
      <c r="H633" s="4"/>
    </row>
    <row r="634" spans="8:8" ht="12.75" customHeight="1">
      <c r="H634" s="4"/>
    </row>
    <row r="635" spans="8:8" ht="12.75" customHeight="1">
      <c r="H635" s="4"/>
    </row>
    <row r="636" spans="8:8" ht="12.75" customHeight="1">
      <c r="H636" s="4"/>
    </row>
    <row r="637" spans="8:8" ht="12.75" customHeight="1">
      <c r="H637" s="4"/>
    </row>
    <row r="638" spans="8:8" ht="12.75" customHeight="1">
      <c r="H638" s="4"/>
    </row>
    <row r="639" spans="8:8" ht="12.75" customHeight="1">
      <c r="H639" s="4"/>
    </row>
    <row r="640" spans="8:8" ht="12.75" customHeight="1">
      <c r="H640" s="4"/>
    </row>
    <row r="641" spans="8:8" ht="12.75" customHeight="1">
      <c r="H641" s="4"/>
    </row>
    <row r="642" spans="8:8" ht="12.75" customHeight="1">
      <c r="H642" s="4"/>
    </row>
    <row r="643" spans="8:8" ht="12.75" customHeight="1">
      <c r="H643" s="4"/>
    </row>
    <row r="644" spans="8:8" ht="12.75" customHeight="1">
      <c r="H644" s="4"/>
    </row>
    <row r="645" spans="8:8" ht="12.75" customHeight="1">
      <c r="H645" s="4"/>
    </row>
    <row r="646" spans="8:8" ht="12.75" customHeight="1">
      <c r="H646" s="4"/>
    </row>
    <row r="647" spans="8:8" ht="12.75" customHeight="1">
      <c r="H647" s="4"/>
    </row>
    <row r="648" spans="8:8" ht="12.75" customHeight="1">
      <c r="H648" s="4"/>
    </row>
    <row r="649" spans="8:8" ht="12.75" customHeight="1">
      <c r="H649" s="4"/>
    </row>
    <row r="650" spans="8:8" ht="12.75" customHeight="1">
      <c r="H650" s="4"/>
    </row>
    <row r="651" spans="8:8" ht="12.75" customHeight="1">
      <c r="H651" s="4"/>
    </row>
    <row r="652" spans="8:8" ht="12.75" customHeight="1">
      <c r="H652" s="4"/>
    </row>
    <row r="653" spans="8:8" ht="12.75" customHeight="1">
      <c r="H653" s="4"/>
    </row>
    <row r="654" spans="8:8" ht="12.75" customHeight="1">
      <c r="H654" s="4"/>
    </row>
    <row r="655" spans="8:8" ht="12.75" customHeight="1">
      <c r="H655" s="4"/>
    </row>
    <row r="656" spans="8:8" ht="12.75" customHeight="1">
      <c r="H656" s="4"/>
    </row>
    <row r="657" spans="8:8" ht="12.75" customHeight="1">
      <c r="H657" s="4"/>
    </row>
    <row r="658" spans="8:8" ht="12.75" customHeight="1">
      <c r="H658" s="4"/>
    </row>
    <row r="659" spans="8:8" ht="12.75" customHeight="1">
      <c r="H659" s="4"/>
    </row>
    <row r="660" spans="8:8" ht="12.75" customHeight="1">
      <c r="H660" s="4"/>
    </row>
    <row r="661" spans="8:8" ht="12.75" customHeight="1">
      <c r="H661" s="4"/>
    </row>
    <row r="662" spans="8:8" ht="12.75" customHeight="1">
      <c r="H662" s="4"/>
    </row>
    <row r="663" spans="8:8" ht="12.75" customHeight="1">
      <c r="H663" s="4"/>
    </row>
    <row r="664" spans="8:8" ht="12.75" customHeight="1">
      <c r="H664" s="4"/>
    </row>
    <row r="665" spans="8:8" ht="12.75" customHeight="1">
      <c r="H665" s="4"/>
    </row>
    <row r="666" spans="8:8" ht="12.75" customHeight="1">
      <c r="H666" s="4"/>
    </row>
    <row r="667" spans="8:8" ht="12.75" customHeight="1">
      <c r="H667" s="4"/>
    </row>
    <row r="668" spans="8:8" ht="12.75" customHeight="1">
      <c r="H668" s="4"/>
    </row>
    <row r="669" spans="8:8" ht="12.75" customHeight="1">
      <c r="H669" s="4"/>
    </row>
    <row r="670" spans="8:8" ht="12.75" customHeight="1">
      <c r="H670" s="4"/>
    </row>
    <row r="671" spans="8:8" ht="12.75" customHeight="1">
      <c r="H671" s="4"/>
    </row>
    <row r="672" spans="8:8" ht="12.75" customHeight="1">
      <c r="H672" s="4"/>
    </row>
    <row r="673" spans="8:8" ht="12.75" customHeight="1">
      <c r="H673" s="4"/>
    </row>
    <row r="674" spans="8:8" ht="12.75" customHeight="1">
      <c r="H674" s="4"/>
    </row>
    <row r="675" spans="8:8" ht="12.75" customHeight="1">
      <c r="H675" s="4"/>
    </row>
    <row r="676" spans="8:8" ht="12.75" customHeight="1">
      <c r="H676" s="4"/>
    </row>
    <row r="677" spans="8:8" ht="12.75" customHeight="1">
      <c r="H677" s="4"/>
    </row>
    <row r="678" spans="8:8" ht="12.75" customHeight="1">
      <c r="H678" s="4"/>
    </row>
    <row r="679" spans="8:8" ht="12.75" customHeight="1">
      <c r="H679" s="4"/>
    </row>
    <row r="680" spans="8:8" ht="12.75" customHeight="1">
      <c r="H680" s="4"/>
    </row>
    <row r="681" spans="8:8" ht="12.75" customHeight="1">
      <c r="H681" s="4"/>
    </row>
    <row r="682" spans="8:8" ht="12.75" customHeight="1">
      <c r="H682" s="4"/>
    </row>
    <row r="683" spans="8:8" ht="12.75" customHeight="1">
      <c r="H683" s="4"/>
    </row>
    <row r="684" spans="8:8" ht="12.75" customHeight="1">
      <c r="H684" s="4"/>
    </row>
    <row r="685" spans="8:8" ht="12.75" customHeight="1">
      <c r="H685" s="4"/>
    </row>
    <row r="686" spans="8:8" ht="12.75" customHeight="1">
      <c r="H686" s="4"/>
    </row>
    <row r="687" spans="8:8" ht="12.75" customHeight="1">
      <c r="H687" s="4"/>
    </row>
    <row r="688" spans="8:8" ht="12.75" customHeight="1">
      <c r="H688" s="4"/>
    </row>
    <row r="689" spans="8:8" ht="12.75" customHeight="1">
      <c r="H689" s="4"/>
    </row>
    <row r="690" spans="8:8" ht="12.75" customHeight="1">
      <c r="H690" s="4"/>
    </row>
    <row r="691" spans="8:8" ht="12.75" customHeight="1">
      <c r="H691" s="4"/>
    </row>
    <row r="692" spans="8:8" ht="12.75" customHeight="1">
      <c r="H692" s="4"/>
    </row>
    <row r="693" spans="8:8" ht="12.75" customHeight="1">
      <c r="H693" s="4"/>
    </row>
    <row r="694" spans="8:8" ht="12.75" customHeight="1">
      <c r="H694" s="4"/>
    </row>
    <row r="695" spans="8:8" ht="12.75" customHeight="1">
      <c r="H695" s="4"/>
    </row>
    <row r="696" spans="8:8" ht="12.75" customHeight="1">
      <c r="H696" s="4"/>
    </row>
    <row r="697" spans="8:8" ht="12.75" customHeight="1">
      <c r="H697" s="4"/>
    </row>
    <row r="698" spans="8:8" ht="12.75" customHeight="1">
      <c r="H698" s="4"/>
    </row>
    <row r="699" spans="8:8" ht="12.75" customHeight="1">
      <c r="H699" s="4"/>
    </row>
    <row r="700" spans="8:8" ht="12.75" customHeight="1">
      <c r="H700" s="4"/>
    </row>
    <row r="701" spans="8:8" ht="12.75" customHeight="1">
      <c r="H701" s="4"/>
    </row>
    <row r="702" spans="8:8" ht="12.75" customHeight="1">
      <c r="H702" s="4"/>
    </row>
    <row r="703" spans="8:8" ht="12.75" customHeight="1">
      <c r="H703" s="4"/>
    </row>
    <row r="704" spans="8:8" ht="12.75" customHeight="1">
      <c r="H704" s="4"/>
    </row>
    <row r="705" spans="8:8" ht="12.75" customHeight="1">
      <c r="H705" s="4"/>
    </row>
    <row r="706" spans="8:8" ht="12.75" customHeight="1">
      <c r="H706" s="4"/>
    </row>
    <row r="707" spans="8:8" ht="12.75" customHeight="1">
      <c r="H707" s="4"/>
    </row>
    <row r="708" spans="8:8" ht="12.75" customHeight="1">
      <c r="H708" s="4"/>
    </row>
    <row r="709" spans="8:8" ht="12.75" customHeight="1">
      <c r="H709" s="4"/>
    </row>
    <row r="710" spans="8:8" ht="12.75" customHeight="1">
      <c r="H710" s="4"/>
    </row>
    <row r="711" spans="8:8" ht="12.75" customHeight="1">
      <c r="H711" s="4"/>
    </row>
    <row r="712" spans="8:8" ht="12.75" customHeight="1">
      <c r="H712" s="4"/>
    </row>
    <row r="713" spans="8:8" ht="12.75" customHeight="1">
      <c r="H713" s="4"/>
    </row>
    <row r="714" spans="8:8" ht="12.75" customHeight="1">
      <c r="H714" s="4"/>
    </row>
    <row r="715" spans="8:8" ht="12.75" customHeight="1">
      <c r="H715" s="4"/>
    </row>
    <row r="716" spans="8:8" ht="12.75" customHeight="1">
      <c r="H716" s="4"/>
    </row>
    <row r="717" spans="8:8" ht="12.75" customHeight="1">
      <c r="H717" s="4"/>
    </row>
    <row r="718" spans="8:8" ht="12.75" customHeight="1">
      <c r="H718" s="4"/>
    </row>
    <row r="719" spans="8:8" ht="12.75" customHeight="1">
      <c r="H719" s="4"/>
    </row>
    <row r="720" spans="8:8" ht="12.75" customHeight="1">
      <c r="H720" s="4"/>
    </row>
    <row r="721" spans="8:8" ht="12.75" customHeight="1">
      <c r="H721" s="4"/>
    </row>
    <row r="722" spans="8:8" ht="12.75" customHeight="1">
      <c r="H722" s="4"/>
    </row>
    <row r="723" spans="8:8" ht="12.75" customHeight="1">
      <c r="H723" s="4"/>
    </row>
    <row r="724" spans="8:8" ht="12.75" customHeight="1">
      <c r="H724" s="4"/>
    </row>
    <row r="725" spans="8:8" ht="12.75" customHeight="1">
      <c r="H725" s="4"/>
    </row>
    <row r="726" spans="8:8" ht="12.75" customHeight="1">
      <c r="H726" s="4"/>
    </row>
    <row r="727" spans="8:8" ht="12.75" customHeight="1">
      <c r="H727" s="4"/>
    </row>
    <row r="728" spans="8:8" ht="12.75" customHeight="1">
      <c r="H728" s="4"/>
    </row>
    <row r="729" spans="8:8" ht="12.75" customHeight="1">
      <c r="H729" s="4"/>
    </row>
    <row r="730" spans="8:8" ht="12.75" customHeight="1">
      <c r="H730" s="4"/>
    </row>
    <row r="731" spans="8:8" ht="12.75" customHeight="1">
      <c r="H731" s="4"/>
    </row>
    <row r="732" spans="8:8" ht="12.75" customHeight="1">
      <c r="H732" s="4"/>
    </row>
    <row r="733" spans="8:8" ht="12.75" customHeight="1">
      <c r="H733" s="4"/>
    </row>
    <row r="734" spans="8:8" ht="12.75" customHeight="1">
      <c r="H734" s="4"/>
    </row>
    <row r="735" spans="8:8" ht="12.75" customHeight="1">
      <c r="H735" s="4"/>
    </row>
    <row r="736" spans="8:8" ht="12.75" customHeight="1">
      <c r="H736" s="4"/>
    </row>
    <row r="737" spans="8:8" ht="12.75" customHeight="1">
      <c r="H737" s="4"/>
    </row>
    <row r="738" spans="8:8" ht="12.75" customHeight="1">
      <c r="H738" s="4"/>
    </row>
    <row r="739" spans="8:8" ht="12.75" customHeight="1">
      <c r="H739" s="4"/>
    </row>
    <row r="740" spans="8:8" ht="12.75" customHeight="1">
      <c r="H740" s="4"/>
    </row>
    <row r="741" spans="8:8" ht="12.75" customHeight="1">
      <c r="H741" s="4"/>
    </row>
    <row r="742" spans="8:8" ht="12.75" customHeight="1">
      <c r="H742" s="4"/>
    </row>
    <row r="743" spans="8:8" ht="12.75" customHeight="1">
      <c r="H743" s="4"/>
    </row>
    <row r="744" spans="8:8" ht="12.75" customHeight="1">
      <c r="H744" s="4"/>
    </row>
    <row r="745" spans="8:8" ht="12.75" customHeight="1">
      <c r="H745" s="4"/>
    </row>
    <row r="746" spans="8:8" ht="12.75" customHeight="1">
      <c r="H746" s="4"/>
    </row>
    <row r="747" spans="8:8" ht="12.75" customHeight="1">
      <c r="H747" s="4"/>
    </row>
    <row r="748" spans="8:8" ht="12.75" customHeight="1">
      <c r="H748" s="4"/>
    </row>
    <row r="749" spans="8:8" ht="12.75" customHeight="1">
      <c r="H749" s="4"/>
    </row>
    <row r="750" spans="8:8" ht="12.75" customHeight="1">
      <c r="H750" s="4"/>
    </row>
    <row r="751" spans="8:8" ht="12.75" customHeight="1">
      <c r="H751" s="4"/>
    </row>
    <row r="752" spans="8:8" ht="12.75" customHeight="1">
      <c r="H752" s="4"/>
    </row>
    <row r="753" spans="8:8" ht="12.75" customHeight="1">
      <c r="H753" s="4"/>
    </row>
    <row r="754" spans="8:8" ht="12.75" customHeight="1">
      <c r="H754" s="4"/>
    </row>
    <row r="755" spans="8:8" ht="12.75" customHeight="1">
      <c r="H755" s="4"/>
    </row>
    <row r="756" spans="8:8" ht="12.75" customHeight="1">
      <c r="H756" s="4"/>
    </row>
    <row r="757" spans="8:8" ht="12.75" customHeight="1">
      <c r="H757" s="4"/>
    </row>
    <row r="758" spans="8:8" ht="12.75" customHeight="1">
      <c r="H758" s="4"/>
    </row>
    <row r="759" spans="8:8" ht="12.75" customHeight="1">
      <c r="H759" s="4"/>
    </row>
    <row r="760" spans="8:8" ht="12.75" customHeight="1">
      <c r="H760" s="4"/>
    </row>
    <row r="761" spans="8:8" ht="12.75" customHeight="1">
      <c r="H761" s="4"/>
    </row>
    <row r="762" spans="8:8" ht="12.75" customHeight="1">
      <c r="H762" s="4"/>
    </row>
    <row r="763" spans="8:8" ht="12.75" customHeight="1">
      <c r="H763" s="4"/>
    </row>
    <row r="764" spans="8:8" ht="12.75" customHeight="1">
      <c r="H764" s="4"/>
    </row>
    <row r="765" spans="8:8" ht="12.75" customHeight="1">
      <c r="H765" s="4"/>
    </row>
    <row r="766" spans="8:8" ht="12.75" customHeight="1">
      <c r="H766" s="4"/>
    </row>
    <row r="767" spans="8:8" ht="12.75" customHeight="1">
      <c r="H767" s="4"/>
    </row>
    <row r="768" spans="8:8" ht="12.75" customHeight="1">
      <c r="H768" s="4"/>
    </row>
    <row r="769" spans="8:8" ht="12.75" customHeight="1">
      <c r="H769" s="4"/>
    </row>
    <row r="770" spans="8:8" ht="12.75" customHeight="1">
      <c r="H770" s="4"/>
    </row>
    <row r="771" spans="8:8" ht="12.75" customHeight="1">
      <c r="H771" s="4"/>
    </row>
    <row r="772" spans="8:8" ht="12.75" customHeight="1">
      <c r="H772" s="4"/>
    </row>
    <row r="773" spans="8:8" ht="12.75" customHeight="1">
      <c r="H773" s="4"/>
    </row>
    <row r="774" spans="8:8" ht="12.75" customHeight="1">
      <c r="H774" s="4"/>
    </row>
    <row r="775" spans="8:8" ht="12.75" customHeight="1">
      <c r="H775" s="4"/>
    </row>
    <row r="776" spans="8:8" ht="12.75" customHeight="1">
      <c r="H776" s="4"/>
    </row>
    <row r="777" spans="8:8" ht="12.75" customHeight="1">
      <c r="H777" s="4"/>
    </row>
    <row r="778" spans="8:8" ht="12.75" customHeight="1">
      <c r="H778" s="4"/>
    </row>
    <row r="779" spans="8:8" ht="12.75" customHeight="1">
      <c r="H779" s="4"/>
    </row>
    <row r="780" spans="8:8" ht="12.75" customHeight="1">
      <c r="H780" s="4"/>
    </row>
    <row r="781" spans="8:8" ht="12.75" customHeight="1">
      <c r="H781" s="4"/>
    </row>
    <row r="782" spans="8:8" ht="12.75" customHeight="1">
      <c r="H782" s="4"/>
    </row>
    <row r="783" spans="8:8" ht="12.75" customHeight="1">
      <c r="H783" s="4"/>
    </row>
    <row r="784" spans="8:8" ht="12.75" customHeight="1">
      <c r="H784" s="4"/>
    </row>
    <row r="785" spans="8:8" ht="12.75" customHeight="1">
      <c r="H785" s="4"/>
    </row>
    <row r="786" spans="8:8" ht="12.75" customHeight="1">
      <c r="H786" s="4"/>
    </row>
    <row r="787" spans="8:8" ht="12.75" customHeight="1">
      <c r="H787" s="4"/>
    </row>
    <row r="788" spans="8:8" ht="12.75" customHeight="1">
      <c r="H788" s="4"/>
    </row>
    <row r="789" spans="8:8" ht="12.75" customHeight="1">
      <c r="H789" s="4"/>
    </row>
    <row r="790" spans="8:8" ht="12.75" customHeight="1">
      <c r="H790" s="4"/>
    </row>
    <row r="791" spans="8:8" ht="12.75" customHeight="1">
      <c r="H791" s="4"/>
    </row>
    <row r="792" spans="8:8" ht="12.75" customHeight="1">
      <c r="H792" s="4"/>
    </row>
    <row r="793" spans="8:8" ht="12.75" customHeight="1">
      <c r="H793" s="4"/>
    </row>
    <row r="794" spans="8:8" ht="12.75" customHeight="1">
      <c r="H794" s="4"/>
    </row>
    <row r="795" spans="8:8" ht="12.75" customHeight="1">
      <c r="H795" s="4"/>
    </row>
    <row r="796" spans="8:8" ht="12.75" customHeight="1">
      <c r="H796" s="4"/>
    </row>
    <row r="797" spans="8:8" ht="12.75" customHeight="1">
      <c r="H797" s="4"/>
    </row>
    <row r="798" spans="8:8" ht="12.75" customHeight="1">
      <c r="H798" s="4"/>
    </row>
    <row r="799" spans="8:8" ht="12.75" customHeight="1">
      <c r="H799" s="4"/>
    </row>
    <row r="800" spans="8:8" ht="12.75" customHeight="1">
      <c r="H800" s="4"/>
    </row>
    <row r="801" spans="8:8" ht="12.75" customHeight="1">
      <c r="H801" s="4"/>
    </row>
    <row r="802" spans="8:8" ht="12.75" customHeight="1">
      <c r="H802" s="4"/>
    </row>
    <row r="803" spans="8:8" ht="12.75" customHeight="1">
      <c r="H803" s="4"/>
    </row>
    <row r="804" spans="8:8" ht="12.75" customHeight="1">
      <c r="H804" s="4"/>
    </row>
    <row r="805" spans="8:8" ht="12.75" customHeight="1">
      <c r="H805" s="4"/>
    </row>
    <row r="806" spans="8:8" ht="12.75" customHeight="1">
      <c r="H806" s="4"/>
    </row>
    <row r="807" spans="8:8" ht="12.75" customHeight="1">
      <c r="H807" s="4"/>
    </row>
    <row r="808" spans="8:8" ht="12.75" customHeight="1">
      <c r="H808" s="4"/>
    </row>
    <row r="809" spans="8:8" ht="12.75" customHeight="1">
      <c r="H809" s="4"/>
    </row>
    <row r="810" spans="8:8" ht="12.75" customHeight="1">
      <c r="H810" s="4"/>
    </row>
    <row r="811" spans="8:8" ht="12.75" customHeight="1">
      <c r="H811" s="4"/>
    </row>
    <row r="812" spans="8:8" ht="12.75" customHeight="1">
      <c r="H812" s="4"/>
    </row>
    <row r="813" spans="8:8" ht="12.75" customHeight="1">
      <c r="H813" s="4"/>
    </row>
    <row r="814" spans="8:8" ht="12.75" customHeight="1">
      <c r="H814" s="4"/>
    </row>
    <row r="815" spans="8:8" ht="12.75" customHeight="1">
      <c r="H815" s="4"/>
    </row>
    <row r="816" spans="8:8" ht="12.75" customHeight="1">
      <c r="H816" s="4"/>
    </row>
    <row r="817" spans="8:8" ht="12.75" customHeight="1">
      <c r="H817" s="4"/>
    </row>
    <row r="818" spans="8:8" ht="12.75" customHeight="1">
      <c r="H818" s="4"/>
    </row>
    <row r="819" spans="8:8" ht="12.75" customHeight="1">
      <c r="H819" s="4"/>
    </row>
    <row r="820" spans="8:8" ht="12.75" customHeight="1">
      <c r="H820" s="4"/>
    </row>
    <row r="821" spans="8:8" ht="12.75" customHeight="1">
      <c r="H821" s="4"/>
    </row>
    <row r="822" spans="8:8" ht="12.75" customHeight="1">
      <c r="H822" s="4"/>
    </row>
    <row r="823" spans="8:8" ht="12.75" customHeight="1">
      <c r="H823" s="4"/>
    </row>
    <row r="824" spans="8:8" ht="12.75" customHeight="1">
      <c r="H824" s="4"/>
    </row>
    <row r="825" spans="8:8" ht="12.75" customHeight="1">
      <c r="H825" s="4"/>
    </row>
    <row r="826" spans="8:8" ht="12.75" customHeight="1">
      <c r="H826" s="4"/>
    </row>
    <row r="827" spans="8:8" ht="12.75" customHeight="1">
      <c r="H827" s="4"/>
    </row>
    <row r="828" spans="8:8" ht="12.75" customHeight="1">
      <c r="H828" s="4"/>
    </row>
    <row r="829" spans="8:8" ht="12.75" customHeight="1">
      <c r="H829" s="4"/>
    </row>
    <row r="830" spans="8:8" ht="12.75" customHeight="1">
      <c r="H830" s="4"/>
    </row>
    <row r="831" spans="8:8" ht="12.75" customHeight="1">
      <c r="H831" s="4"/>
    </row>
    <row r="832" spans="8:8" ht="12.75" customHeight="1">
      <c r="H832" s="4"/>
    </row>
    <row r="833" spans="8:8" ht="12.75" customHeight="1">
      <c r="H833" s="4"/>
    </row>
    <row r="834" spans="8:8" ht="12.75" customHeight="1">
      <c r="H834" s="4"/>
    </row>
    <row r="835" spans="8:8" ht="12.75" customHeight="1">
      <c r="H835" s="4"/>
    </row>
    <row r="836" spans="8:8" ht="12.75" customHeight="1">
      <c r="H836" s="4"/>
    </row>
    <row r="837" spans="8:8" ht="12.75" customHeight="1">
      <c r="H837" s="4"/>
    </row>
    <row r="838" spans="8:8" ht="12.75" customHeight="1">
      <c r="H838" s="4"/>
    </row>
    <row r="839" spans="8:8" ht="12.75" customHeight="1">
      <c r="H839" s="4"/>
    </row>
    <row r="840" spans="8:8" ht="12.75" customHeight="1">
      <c r="H840" s="4"/>
    </row>
    <row r="841" spans="8:8" ht="12.75" customHeight="1">
      <c r="H841" s="4"/>
    </row>
    <row r="842" spans="8:8" ht="12.75" customHeight="1">
      <c r="H842" s="4"/>
    </row>
    <row r="843" spans="8:8" ht="12.75" customHeight="1">
      <c r="H843" s="4"/>
    </row>
    <row r="844" spans="8:8" ht="12.75" customHeight="1">
      <c r="H844" s="4"/>
    </row>
    <row r="845" spans="8:8" ht="12.75" customHeight="1">
      <c r="H845" s="4"/>
    </row>
    <row r="846" spans="8:8" ht="12.75" customHeight="1">
      <c r="H846" s="4"/>
    </row>
    <row r="847" spans="8:8" ht="12.75" customHeight="1">
      <c r="H847" s="4"/>
    </row>
    <row r="848" spans="8:8" ht="12.75" customHeight="1">
      <c r="H848" s="4"/>
    </row>
    <row r="849" spans="8:8" ht="12.75" customHeight="1">
      <c r="H849" s="4"/>
    </row>
    <row r="850" spans="8:8" ht="12.75" customHeight="1">
      <c r="H850" s="4"/>
    </row>
    <row r="851" spans="8:8" ht="12.75" customHeight="1">
      <c r="H851" s="4"/>
    </row>
    <row r="852" spans="8:8" ht="12.75" customHeight="1">
      <c r="H852" s="4"/>
    </row>
    <row r="853" spans="8:8" ht="12.75" customHeight="1">
      <c r="H853" s="4"/>
    </row>
    <row r="854" spans="8:8" ht="12.75" customHeight="1">
      <c r="H854" s="4"/>
    </row>
    <row r="855" spans="8:8" ht="12.75" customHeight="1">
      <c r="H855" s="4"/>
    </row>
    <row r="856" spans="8:8" ht="12.75" customHeight="1">
      <c r="H856" s="4"/>
    </row>
    <row r="857" spans="8:8" ht="12.75" customHeight="1">
      <c r="H857" s="4"/>
    </row>
    <row r="858" spans="8:8" ht="12.75" customHeight="1">
      <c r="H858" s="4"/>
    </row>
    <row r="859" spans="8:8" ht="12.75" customHeight="1">
      <c r="H859" s="4"/>
    </row>
    <row r="860" spans="8:8" ht="12.75" customHeight="1">
      <c r="H860" s="4"/>
    </row>
    <row r="861" spans="8:8" ht="12.75" customHeight="1">
      <c r="H861" s="4"/>
    </row>
    <row r="862" spans="8:8" ht="12.75" customHeight="1">
      <c r="H862" s="4"/>
    </row>
    <row r="863" spans="8:8" ht="12.75" customHeight="1">
      <c r="H863" s="4"/>
    </row>
    <row r="864" spans="8:8" ht="12.75" customHeight="1">
      <c r="H864" s="4"/>
    </row>
    <row r="865" spans="8:8" ht="12.75" customHeight="1">
      <c r="H865" s="4"/>
    </row>
    <row r="866" spans="8:8" ht="12.75" customHeight="1">
      <c r="H866" s="4"/>
    </row>
    <row r="867" spans="8:8" ht="12.75" customHeight="1">
      <c r="H867" s="4"/>
    </row>
    <row r="868" spans="8:8" ht="12.75" customHeight="1">
      <c r="H868" s="4"/>
    </row>
    <row r="869" spans="8:8" ht="12.75" customHeight="1">
      <c r="H869" s="4"/>
    </row>
    <row r="870" spans="8:8" ht="12.75" customHeight="1">
      <c r="H870" s="4"/>
    </row>
    <row r="871" spans="8:8" ht="12.75" customHeight="1">
      <c r="H871" s="4"/>
    </row>
    <row r="872" spans="8:8" ht="12.75" customHeight="1">
      <c r="H872" s="4"/>
    </row>
    <row r="873" spans="8:8" ht="12.75" customHeight="1">
      <c r="H873" s="4"/>
    </row>
    <row r="874" spans="8:8" ht="12.75" customHeight="1">
      <c r="H874" s="4"/>
    </row>
    <row r="875" spans="8:8" ht="12.75" customHeight="1">
      <c r="H875" s="4"/>
    </row>
    <row r="876" spans="8:8" ht="12.75" customHeight="1">
      <c r="H876" s="4"/>
    </row>
    <row r="877" spans="8:8" ht="12.75" customHeight="1">
      <c r="H877" s="4"/>
    </row>
    <row r="878" spans="8:8" ht="12.75" customHeight="1">
      <c r="H878" s="4"/>
    </row>
    <row r="879" spans="8:8" ht="12.75" customHeight="1">
      <c r="H879" s="4"/>
    </row>
    <row r="880" spans="8:8" ht="12.75" customHeight="1">
      <c r="H880" s="4"/>
    </row>
    <row r="881" spans="8:8" ht="12.75" customHeight="1">
      <c r="H881" s="4"/>
    </row>
    <row r="882" spans="8:8" ht="12.75" customHeight="1">
      <c r="H882" s="4"/>
    </row>
    <row r="883" spans="8:8" ht="12.75" customHeight="1">
      <c r="H883" s="4"/>
    </row>
    <row r="884" spans="8:8" ht="12.75" customHeight="1">
      <c r="H884" s="4"/>
    </row>
    <row r="885" spans="8:8" ht="12.75" customHeight="1">
      <c r="H885" s="4"/>
    </row>
    <row r="886" spans="8:8" ht="12.75" customHeight="1">
      <c r="H886" s="4"/>
    </row>
    <row r="887" spans="8:8" ht="12.75" customHeight="1">
      <c r="H887" s="4"/>
    </row>
    <row r="888" spans="8:8" ht="12.75" customHeight="1">
      <c r="H888" s="4"/>
    </row>
    <row r="889" spans="8:8" ht="12.75" customHeight="1">
      <c r="H889" s="4"/>
    </row>
    <row r="890" spans="8:8" ht="12.75" customHeight="1">
      <c r="H890" s="4"/>
    </row>
    <row r="891" spans="8:8" ht="12.75" customHeight="1">
      <c r="H891" s="4"/>
    </row>
    <row r="892" spans="8:8" ht="12.75" customHeight="1">
      <c r="H892" s="4"/>
    </row>
    <row r="893" spans="8:8" ht="12.75" customHeight="1">
      <c r="H893" s="4"/>
    </row>
    <row r="894" spans="8:8" ht="12.75" customHeight="1">
      <c r="H894" s="4"/>
    </row>
    <row r="895" spans="8:8" ht="12.75" customHeight="1">
      <c r="H895" s="4"/>
    </row>
    <row r="896" spans="8:8" ht="12.75" customHeight="1">
      <c r="H896" s="4"/>
    </row>
    <row r="897" spans="8:8" ht="12.75" customHeight="1">
      <c r="H897" s="4"/>
    </row>
    <row r="898" spans="8:8" ht="12.75" customHeight="1">
      <c r="H898" s="4"/>
    </row>
    <row r="899" spans="8:8" ht="12.75" customHeight="1">
      <c r="H899" s="4"/>
    </row>
    <row r="900" spans="8:8" ht="12.75" customHeight="1">
      <c r="H900" s="4"/>
    </row>
    <row r="901" spans="8:8" ht="12.75" customHeight="1">
      <c r="H901" s="4"/>
    </row>
    <row r="902" spans="8:8" ht="12.75" customHeight="1">
      <c r="H902" s="4"/>
    </row>
    <row r="903" spans="8:8" ht="12.75" customHeight="1">
      <c r="H903" s="4"/>
    </row>
    <row r="904" spans="8:8" ht="12.75" customHeight="1">
      <c r="H904" s="4"/>
    </row>
    <row r="905" spans="8:8" ht="12.75" customHeight="1">
      <c r="H905" s="4"/>
    </row>
    <row r="906" spans="8:8" ht="12.75" customHeight="1">
      <c r="H906" s="4"/>
    </row>
    <row r="907" spans="8:8" ht="12.75" customHeight="1">
      <c r="H907" s="4"/>
    </row>
    <row r="908" spans="8:8" ht="12.75" customHeight="1">
      <c r="H908" s="4"/>
    </row>
    <row r="909" spans="8:8" ht="12.75" customHeight="1">
      <c r="H909" s="4"/>
    </row>
    <row r="910" spans="8:8" ht="12.75" customHeight="1">
      <c r="H910" s="4"/>
    </row>
    <row r="911" spans="8:8" ht="12.75" customHeight="1">
      <c r="H911" s="4"/>
    </row>
    <row r="912" spans="8:8" ht="12.75" customHeight="1">
      <c r="H912" s="4"/>
    </row>
    <row r="913" spans="8:8" ht="12.75" customHeight="1">
      <c r="H913" s="4"/>
    </row>
    <row r="914" spans="8:8" ht="12.75" customHeight="1">
      <c r="H914" s="4"/>
    </row>
    <row r="915" spans="8:8" ht="12.75" customHeight="1">
      <c r="H915" s="4"/>
    </row>
    <row r="916" spans="8:8" ht="12.75" customHeight="1">
      <c r="H916" s="4"/>
    </row>
    <row r="917" spans="8:8" ht="12.75" customHeight="1">
      <c r="H917" s="4"/>
    </row>
    <row r="918" spans="8:8" ht="12.75" customHeight="1">
      <c r="H918" s="4"/>
    </row>
    <row r="919" spans="8:8" ht="12.75" customHeight="1">
      <c r="H919" s="4"/>
    </row>
    <row r="920" spans="8:8" ht="12.75" customHeight="1">
      <c r="H920" s="4"/>
    </row>
    <row r="921" spans="8:8" ht="12.75" customHeight="1">
      <c r="H921" s="4"/>
    </row>
    <row r="922" spans="8:8" ht="12.75" customHeight="1">
      <c r="H922" s="4"/>
    </row>
    <row r="923" spans="8:8" ht="12.75" customHeight="1">
      <c r="H923" s="4"/>
    </row>
    <row r="924" spans="8:8" ht="12.75" customHeight="1">
      <c r="H924" s="4"/>
    </row>
    <row r="925" spans="8:8" ht="12.75" customHeight="1">
      <c r="H925" s="4"/>
    </row>
    <row r="926" spans="8:8" ht="12.75" customHeight="1">
      <c r="H926" s="4"/>
    </row>
    <row r="927" spans="8:8" ht="12.75" customHeight="1">
      <c r="H927" s="4"/>
    </row>
    <row r="928" spans="8:8" ht="12.75" customHeight="1">
      <c r="H928" s="4"/>
    </row>
    <row r="929" spans="8:8" ht="12.75" customHeight="1">
      <c r="H929" s="4"/>
    </row>
    <row r="930" spans="8:8" ht="12.75" customHeight="1">
      <c r="H930" s="4"/>
    </row>
    <row r="931" spans="8:8" ht="12.75" customHeight="1">
      <c r="H931" s="4"/>
    </row>
    <row r="932" spans="8:8" ht="12.75" customHeight="1">
      <c r="H932" s="4"/>
    </row>
    <row r="933" spans="8:8" ht="12.75" customHeight="1">
      <c r="H933" s="4"/>
    </row>
    <row r="934" spans="8:8" ht="12.75" customHeight="1">
      <c r="H934" s="4"/>
    </row>
    <row r="935" spans="8:8" ht="12.75" customHeight="1">
      <c r="H935" s="4"/>
    </row>
    <row r="936" spans="8:8" ht="12.75" customHeight="1">
      <c r="H936" s="4"/>
    </row>
    <row r="937" spans="8:8" ht="12.75" customHeight="1">
      <c r="H937" s="4"/>
    </row>
    <row r="938" spans="8:8" ht="12.75" customHeight="1">
      <c r="H938" s="4"/>
    </row>
    <row r="939" spans="8:8" ht="12.75" customHeight="1">
      <c r="H939" s="4"/>
    </row>
    <row r="940" spans="8:8" ht="12.75" customHeight="1">
      <c r="H940" s="4"/>
    </row>
    <row r="941" spans="8:8" ht="12.75" customHeight="1">
      <c r="H941" s="4"/>
    </row>
    <row r="942" spans="8:8" ht="12.75" customHeight="1">
      <c r="H942" s="4"/>
    </row>
    <row r="943" spans="8:8" ht="12.75" customHeight="1">
      <c r="H943" s="4"/>
    </row>
    <row r="944" spans="8:8" ht="12.75" customHeight="1">
      <c r="H944" s="4"/>
    </row>
    <row r="945" spans="8:8" ht="12.75" customHeight="1">
      <c r="H945" s="4"/>
    </row>
    <row r="946" spans="8:8" ht="12.75" customHeight="1">
      <c r="H946" s="4"/>
    </row>
    <row r="947" spans="8:8" ht="12.75" customHeight="1">
      <c r="H947" s="4"/>
    </row>
    <row r="948" spans="8:8" ht="12.75" customHeight="1">
      <c r="H948" s="4"/>
    </row>
    <row r="949" spans="8:8" ht="12.75" customHeight="1">
      <c r="H949" s="4"/>
    </row>
    <row r="950" spans="8:8" ht="12.75" customHeight="1">
      <c r="H950" s="4"/>
    </row>
    <row r="951" spans="8:8" ht="12.75" customHeight="1">
      <c r="H951" s="4"/>
    </row>
    <row r="952" spans="8:8" ht="12.75" customHeight="1">
      <c r="H952" s="4"/>
    </row>
    <row r="953" spans="8:8" ht="12.75" customHeight="1">
      <c r="H953" s="4"/>
    </row>
    <row r="954" spans="8:8" ht="12.75" customHeight="1">
      <c r="H954" s="4"/>
    </row>
    <row r="955" spans="8:8" ht="12.75" customHeight="1">
      <c r="H955" s="4"/>
    </row>
    <row r="956" spans="8:8" ht="12.75" customHeight="1">
      <c r="H956" s="4"/>
    </row>
    <row r="957" spans="8:8" ht="12.75" customHeight="1">
      <c r="H957" s="4"/>
    </row>
    <row r="958" spans="8:8" ht="12.75" customHeight="1">
      <c r="H958" s="4"/>
    </row>
    <row r="959" spans="8:8" ht="12.75" customHeight="1">
      <c r="H959" s="4"/>
    </row>
    <row r="960" spans="8:8" ht="12.75" customHeight="1">
      <c r="H960" s="4"/>
    </row>
    <row r="961" spans="8:8" ht="12.75" customHeight="1">
      <c r="H961" s="4"/>
    </row>
    <row r="962" spans="8:8" ht="12.75" customHeight="1">
      <c r="H962" s="4"/>
    </row>
    <row r="963" spans="8:8" ht="12.75" customHeight="1">
      <c r="H963" s="4"/>
    </row>
    <row r="964" spans="8:8" ht="12.75" customHeight="1">
      <c r="H964" s="4"/>
    </row>
    <row r="965" spans="8:8" ht="12.75" customHeight="1">
      <c r="H965" s="4"/>
    </row>
    <row r="966" spans="8:8" ht="12.75" customHeight="1">
      <c r="H966" s="4"/>
    </row>
    <row r="967" spans="8:8" ht="12.75" customHeight="1">
      <c r="H967" s="4"/>
    </row>
    <row r="968" spans="8:8" ht="12.75" customHeight="1">
      <c r="H968" s="4"/>
    </row>
    <row r="969" spans="8:8" ht="12.75" customHeight="1">
      <c r="H969" s="4"/>
    </row>
    <row r="970" spans="8:8" ht="12.75" customHeight="1">
      <c r="H970" s="4"/>
    </row>
    <row r="971" spans="8:8" ht="12.75" customHeight="1">
      <c r="H971" s="4"/>
    </row>
    <row r="972" spans="8:8" ht="12.75" customHeight="1">
      <c r="H972" s="4"/>
    </row>
    <row r="973" spans="8:8" ht="12.75" customHeight="1">
      <c r="H973" s="4"/>
    </row>
    <row r="974" spans="8:8" ht="12.75" customHeight="1">
      <c r="H974" s="4"/>
    </row>
    <row r="975" spans="8:8" ht="12.75" customHeight="1">
      <c r="H975" s="4"/>
    </row>
    <row r="976" spans="8:8" ht="12.75" customHeight="1">
      <c r="H976" s="4"/>
    </row>
    <row r="977" spans="8:8" ht="12.75" customHeight="1">
      <c r="H977" s="4"/>
    </row>
    <row r="978" spans="8:8" ht="12.75" customHeight="1">
      <c r="H978" s="4"/>
    </row>
    <row r="979" spans="8:8" ht="12.75" customHeight="1">
      <c r="H979" s="4"/>
    </row>
    <row r="980" spans="8:8" ht="12.75" customHeight="1">
      <c r="H980" s="4"/>
    </row>
    <row r="981" spans="8:8" ht="12.75" customHeight="1">
      <c r="H981" s="4"/>
    </row>
    <row r="982" spans="8:8" ht="12.75" customHeight="1">
      <c r="H982" s="4"/>
    </row>
    <row r="983" spans="8:8" ht="12.75" customHeight="1">
      <c r="H983" s="4"/>
    </row>
    <row r="984" spans="8:8" ht="12.75" customHeight="1">
      <c r="H984" s="4"/>
    </row>
    <row r="985" spans="8:8" ht="12.75" customHeight="1">
      <c r="H985" s="4"/>
    </row>
    <row r="986" spans="8:8" ht="12.75" customHeight="1">
      <c r="H986" s="4"/>
    </row>
    <row r="987" spans="8:8" ht="12.75" customHeight="1">
      <c r="H987" s="4"/>
    </row>
    <row r="988" spans="8:8" ht="12.75" customHeight="1">
      <c r="H988" s="4"/>
    </row>
    <row r="989" spans="8:8" ht="12.75" customHeight="1">
      <c r="H989" s="4"/>
    </row>
    <row r="990" spans="8:8" ht="12.75" customHeight="1">
      <c r="H990" s="4"/>
    </row>
    <row r="991" spans="8:8" ht="12.75" customHeight="1">
      <c r="H991" s="4"/>
    </row>
    <row r="992" spans="8:8" ht="12.75" customHeight="1">
      <c r="H992" s="4"/>
    </row>
    <row r="993" spans="8:8" ht="12.75" customHeight="1">
      <c r="H993" s="4"/>
    </row>
    <row r="994" spans="8:8" ht="12.75" customHeight="1">
      <c r="H994" s="4"/>
    </row>
    <row r="995" spans="8:8" ht="12.75" customHeight="1">
      <c r="H995" s="4"/>
    </row>
    <row r="996" spans="8:8" ht="12.75" customHeight="1">
      <c r="H996" s="4"/>
    </row>
    <row r="997" spans="8:8" ht="12.75" customHeight="1">
      <c r="H997" s="4"/>
    </row>
    <row r="998" spans="8:8" ht="12.75" customHeight="1">
      <c r="H998" s="4"/>
    </row>
    <row r="999" spans="8:8" ht="12.75" customHeight="1">
      <c r="H999" s="4"/>
    </row>
    <row r="1000" spans="8:8" ht="12.75" customHeight="1">
      <c r="H1000" s="4"/>
    </row>
  </sheetData>
  <mergeCells count="4">
    <mergeCell ref="A1:E1"/>
    <mergeCell ref="F1:G1"/>
    <mergeCell ref="H1:H2"/>
    <mergeCell ref="I1:I2"/>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30.6640625" customWidth="1"/>
    <col min="3" max="3" width="56.6640625" customWidth="1"/>
    <col min="4" max="4" width="66.6640625" customWidth="1"/>
    <col min="5" max="6" width="36.6640625" customWidth="1"/>
  </cols>
  <sheetData>
    <row r="1" spans="1:6" ht="17">
      <c r="A1" s="20" t="s">
        <v>57</v>
      </c>
      <c r="B1" s="20" t="s">
        <v>328</v>
      </c>
      <c r="C1" s="20" t="s">
        <v>329</v>
      </c>
      <c r="D1" s="20" t="s">
        <v>330</v>
      </c>
      <c r="E1" s="23" t="s">
        <v>331</v>
      </c>
      <c r="F1" s="23" t="s">
        <v>332</v>
      </c>
    </row>
    <row r="2" spans="1:6" ht="34">
      <c r="A2" s="22" t="s">
        <v>64</v>
      </c>
      <c r="B2" s="20" t="str">
        <f t="shared" ref="B2:B47" si="0">VLOOKUP(A2,ProcessDefinitionsTab,2, FALSE)</f>
        <v>Enterprise-Wide Management</v>
      </c>
      <c r="C2" s="8" t="str">
        <f t="shared" ref="C2:C47" si="1">VLOOKUP(A2,ProcessDefinitionsTab,3,FALSE)</f>
        <v xml:space="preserve">General requirements for enterprise-wide management that are applicable to all processes identified in the PCTF </v>
      </c>
      <c r="D2" s="24"/>
      <c r="E2" s="25"/>
      <c r="F2" s="25"/>
    </row>
    <row r="3" spans="1:6" ht="17">
      <c r="A3" s="22" t="s">
        <v>67</v>
      </c>
      <c r="B3" s="20" t="str">
        <f t="shared" si="0"/>
        <v>Identity Domain General</v>
      </c>
      <c r="C3" s="26" t="str">
        <f t="shared" si="1"/>
        <v>General requirements for the identity domain atomic processes</v>
      </c>
      <c r="D3" s="24"/>
      <c r="E3" s="25"/>
      <c r="F3" s="25"/>
    </row>
    <row r="4" spans="1:6" ht="51">
      <c r="A4" s="22" t="s">
        <v>71</v>
      </c>
      <c r="B4" s="20" t="str">
        <f t="shared" si="0"/>
        <v>Identity Information Determination</v>
      </c>
      <c r="C4" s="26" t="str">
        <f t="shared" si="1"/>
        <v>Identity Information Determination is the process of determining the identity context, the identity information requirements, and the identifier.</v>
      </c>
      <c r="D4" s="26"/>
      <c r="E4" s="25"/>
      <c r="F4" s="25"/>
    </row>
    <row r="5" spans="1:6" ht="34">
      <c r="A5" s="22" t="s">
        <v>79</v>
      </c>
      <c r="B5" s="20" t="str">
        <f t="shared" si="0"/>
        <v>Identity Evidence Determination</v>
      </c>
      <c r="C5" s="26" t="str">
        <f t="shared" si="1"/>
        <v>Identity Evidence Determination is the process of determining the acceptable evidence of identity (whether physical or electronic).</v>
      </c>
      <c r="D5" s="26"/>
      <c r="E5" s="25"/>
      <c r="F5" s="25"/>
    </row>
    <row r="6" spans="1:6" ht="51">
      <c r="A6" s="22" t="s">
        <v>87</v>
      </c>
      <c r="B6" s="20" t="str">
        <f t="shared" si="0"/>
        <v>Identity Evidence Acceptance</v>
      </c>
      <c r="C6" s="26" t="str">
        <f t="shared" si="1"/>
        <v>Identity Evidence Acceptance is the process of confirming that the evidence of identity presented (whether physical or electronic) is acceptable.</v>
      </c>
      <c r="D6" s="26"/>
      <c r="E6" s="25"/>
      <c r="F6" s="25"/>
    </row>
    <row r="7" spans="1:6" ht="51">
      <c r="A7" s="22" t="s">
        <v>95</v>
      </c>
      <c r="B7" s="20" t="str">
        <f t="shared" si="0"/>
        <v>Identity Information Validation</v>
      </c>
      <c r="C7" s="26" t="str">
        <f t="shared" si="1"/>
        <v xml:space="preserve">Identity Information Validation is the process of confirming the accuracy of identity information about a Subject as established by the Issuer. </v>
      </c>
      <c r="D7" s="26"/>
      <c r="E7" s="25"/>
      <c r="F7" s="25"/>
    </row>
    <row r="8" spans="1:6" ht="51">
      <c r="A8" s="22" t="s">
        <v>103</v>
      </c>
      <c r="B8" s="20" t="str">
        <f t="shared" si="0"/>
        <v>Identity Resolution</v>
      </c>
      <c r="C8" s="26" t="str">
        <f t="shared" si="1"/>
        <v>Identity Resolution is the process of establishing the uniqueness of a Subject within a population through the use of identity information.</v>
      </c>
      <c r="D8" s="26"/>
      <c r="E8" s="25"/>
      <c r="F8" s="25"/>
    </row>
    <row r="9" spans="1:6" ht="34">
      <c r="A9" s="22" t="s">
        <v>111</v>
      </c>
      <c r="B9" s="20" t="str">
        <f t="shared" si="0"/>
        <v>Identity Establishment</v>
      </c>
      <c r="C9" s="26" t="str">
        <f t="shared" si="1"/>
        <v>Identity Establishment is the process of creating a record of identity of a Subject within a population.</v>
      </c>
      <c r="D9" s="26"/>
      <c r="E9" s="25"/>
      <c r="F9" s="25"/>
    </row>
    <row r="10" spans="1:6" ht="34">
      <c r="A10" s="22" t="s">
        <v>118</v>
      </c>
      <c r="B10" s="20" t="str">
        <f t="shared" si="0"/>
        <v>Identity Verification</v>
      </c>
      <c r="C10" s="26" t="str">
        <f t="shared" si="1"/>
        <v>Identity Verification is the process of confirming that the identity information is under the control of the Subject.</v>
      </c>
      <c r="D10" s="26"/>
      <c r="E10" s="25"/>
      <c r="F10" s="25"/>
    </row>
    <row r="11" spans="1:6" ht="79.5" customHeight="1">
      <c r="A11" s="22" t="s">
        <v>126</v>
      </c>
      <c r="B11" s="20" t="str">
        <f t="shared" si="0"/>
        <v>Identity Continuity</v>
      </c>
      <c r="C11" s="26"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26"/>
      <c r="E11" s="25"/>
      <c r="F11" s="25"/>
    </row>
    <row r="12" spans="1:6" ht="34">
      <c r="A12" s="22" t="s">
        <v>134</v>
      </c>
      <c r="B12" s="20" t="str">
        <f t="shared" si="0"/>
        <v>Identity Maintenance</v>
      </c>
      <c r="C12" s="26" t="str">
        <f t="shared" si="1"/>
        <v>Identity Maintenance is the process of ensuring that a Subject’s identity information is accurate, complete, and up-to-date.</v>
      </c>
      <c r="D12" s="26"/>
      <c r="E12" s="25"/>
      <c r="F12" s="25"/>
    </row>
    <row r="13" spans="1:6" ht="34">
      <c r="A13" s="22" t="s">
        <v>141</v>
      </c>
      <c r="B13" s="20" t="str">
        <f t="shared" si="0"/>
        <v>Identity Linking</v>
      </c>
      <c r="C13" s="26" t="str">
        <f t="shared" si="1"/>
        <v>Identity Linking is the process of mapping one or more assigned identifiers to a Subject.</v>
      </c>
      <c r="D13" s="26"/>
      <c r="E13" s="25"/>
      <c r="F13" s="25"/>
    </row>
    <row r="14" spans="1:6" ht="34">
      <c r="A14" s="22" t="s">
        <v>148</v>
      </c>
      <c r="B14" s="20" t="str">
        <f t="shared" si="0"/>
        <v>Relationship Domain General</v>
      </c>
      <c r="C14" s="26" t="str">
        <f t="shared" si="1"/>
        <v>General requirements for the relationship domain atomic processes</v>
      </c>
      <c r="D14" s="26"/>
      <c r="E14" s="25"/>
      <c r="F14" s="25"/>
    </row>
    <row r="15" spans="1:6" ht="51">
      <c r="A15" s="22" t="s">
        <v>151</v>
      </c>
      <c r="B15" s="20" t="str">
        <f t="shared" si="0"/>
        <v>Relationship Information Determination</v>
      </c>
      <c r="C15" s="26" t="str">
        <f t="shared" si="1"/>
        <v xml:space="preserve">Relationship Information Determination is the process of determining the relationship context, the relationship information requirements, and the relationship identifier. </v>
      </c>
      <c r="D15" s="26"/>
      <c r="E15" s="25"/>
      <c r="F15" s="25"/>
    </row>
    <row r="16" spans="1:6" ht="51">
      <c r="A16" s="22" t="s">
        <v>158</v>
      </c>
      <c r="B16" s="20" t="str">
        <f t="shared" si="0"/>
        <v>Relationship Evidence Determination</v>
      </c>
      <c r="C16" s="26" t="str">
        <f t="shared" si="1"/>
        <v>Relationship Evidence Determination is the process of determining the acceptable evidence of a Relationship (whether physical or electronic).</v>
      </c>
      <c r="D16" s="26"/>
      <c r="E16" s="25"/>
      <c r="F16" s="25"/>
    </row>
    <row r="17" spans="1:6" ht="51">
      <c r="A17" s="22" t="s">
        <v>163</v>
      </c>
      <c r="B17" s="20" t="str">
        <f t="shared" si="0"/>
        <v>Relationship Evidence Acceptance</v>
      </c>
      <c r="C17" s="26" t="str">
        <f t="shared" si="1"/>
        <v xml:space="preserve">Relationship Evidence Acceptance is the process of confirming that the evidence of a Relationship presented (whether physical or electronic) is acceptable. </v>
      </c>
      <c r="D17" s="26"/>
      <c r="E17" s="25"/>
      <c r="F17" s="25"/>
    </row>
    <row r="18" spans="1:6" ht="48" customHeight="1">
      <c r="A18" s="22" t="s">
        <v>168</v>
      </c>
      <c r="B18" s="20" t="str">
        <f t="shared" si="0"/>
        <v>Relationship Information Validation</v>
      </c>
      <c r="C18" s="26" t="str">
        <f t="shared" si="1"/>
        <v xml:space="preserve">Relationship Information Validation is the process of confirming the accuracy of information about a Relationship between two or more Subjects as established by the Issuer. </v>
      </c>
      <c r="D18" s="26"/>
      <c r="E18" s="25"/>
      <c r="F18" s="25"/>
    </row>
    <row r="19" spans="1:6" ht="68">
      <c r="A19" s="22" t="s">
        <v>173</v>
      </c>
      <c r="B19" s="20" t="str">
        <f t="shared" si="0"/>
        <v>Relationship Resolution</v>
      </c>
      <c r="C19" s="26" t="str">
        <f t="shared" si="1"/>
        <v>Relationship Resolution is the process of establishing the uniqueness of a Relationship instance within a program/service population through the use of relationship information and identity information.</v>
      </c>
      <c r="D19" s="26"/>
      <c r="E19" s="25"/>
      <c r="F19" s="25"/>
    </row>
    <row r="20" spans="1:6" ht="34">
      <c r="A20" s="22" t="s">
        <v>178</v>
      </c>
      <c r="B20" s="20" t="str">
        <f t="shared" si="0"/>
        <v>Relationship Establishment</v>
      </c>
      <c r="C20" s="26" t="str">
        <f t="shared" si="1"/>
        <v>Relationship Establishment is the process of creating a record of a Relationship between two or more Subjects.</v>
      </c>
      <c r="D20" s="26"/>
      <c r="E20" s="25"/>
      <c r="F20" s="25"/>
    </row>
    <row r="21" spans="1:6" ht="34">
      <c r="A21" s="22" t="s">
        <v>183</v>
      </c>
      <c r="B21" s="20" t="str">
        <f t="shared" si="0"/>
        <v>Relationship Verification</v>
      </c>
      <c r="C21" s="26" t="str">
        <f t="shared" si="1"/>
        <v>Relationship Verification is the process of confirming that the relationship information is under the control of the Subjects.</v>
      </c>
      <c r="D21" s="26"/>
      <c r="E21" s="25"/>
      <c r="F21" s="25"/>
    </row>
    <row r="22" spans="1:6" ht="51">
      <c r="A22" s="22" t="s">
        <v>188</v>
      </c>
      <c r="B22" s="20" t="str">
        <f t="shared" si="0"/>
        <v>Relationship Continuity</v>
      </c>
      <c r="C22" s="26" t="str">
        <f t="shared" si="1"/>
        <v>Relationship Continuity is the process of dynamically confirming that a Relationship between two or more Subjects has a continuous existence over time.</v>
      </c>
      <c r="D22" s="26"/>
      <c r="E22" s="25"/>
      <c r="F22" s="25"/>
    </row>
    <row r="23" spans="1:6" ht="51">
      <c r="A23" s="22" t="s">
        <v>193</v>
      </c>
      <c r="B23" s="20" t="str">
        <f t="shared" si="0"/>
        <v>Relationship Maintenance</v>
      </c>
      <c r="C23" s="26" t="str">
        <f t="shared" si="1"/>
        <v>Relationship Maintenance is the process of ensuring that the information about a Relationship between two or more Subjects is accurate, complete, and up-to-date.</v>
      </c>
      <c r="D23" s="26"/>
      <c r="E23" s="25"/>
      <c r="F23" s="25"/>
    </row>
    <row r="24" spans="1:6" ht="34">
      <c r="A24" s="22" t="s">
        <v>198</v>
      </c>
      <c r="B24" s="20" t="str">
        <f t="shared" si="0"/>
        <v>Relationship Suspension</v>
      </c>
      <c r="C24" s="26" t="str">
        <f t="shared" si="1"/>
        <v xml:space="preserve">Relationship Suspension is the process of flagging a record of a Relationship as temporarily no longer in effect. </v>
      </c>
      <c r="D24" s="26"/>
      <c r="E24" s="25"/>
      <c r="F24" s="25"/>
    </row>
    <row r="25" spans="1:6" ht="34">
      <c r="A25" s="22" t="s">
        <v>202</v>
      </c>
      <c r="B25" s="20" t="str">
        <f t="shared" si="0"/>
        <v>Relationship Reinstatement</v>
      </c>
      <c r="C25" s="26" t="str">
        <f t="shared" si="1"/>
        <v>Relationship Reinstatement is the process of transforming a suspended Relationship back to an active state.</v>
      </c>
      <c r="D25" s="26"/>
      <c r="E25" s="25"/>
      <c r="F25" s="25"/>
    </row>
    <row r="26" spans="1:6" ht="34">
      <c r="A26" s="22" t="s">
        <v>207</v>
      </c>
      <c r="B26" s="20" t="str">
        <f t="shared" si="0"/>
        <v>Relationship Revocation</v>
      </c>
      <c r="C26" s="26" t="str">
        <f t="shared" si="1"/>
        <v>Relationship Revocation is the process of flagging a record of a Relationship as no longer in effect.</v>
      </c>
      <c r="D26" s="26"/>
      <c r="E26" s="25"/>
      <c r="F26" s="25"/>
    </row>
    <row r="27" spans="1:6" ht="17">
      <c r="A27" s="22" t="s">
        <v>211</v>
      </c>
      <c r="B27" s="20" t="str">
        <f t="shared" si="0"/>
        <v>Credential Domain General</v>
      </c>
      <c r="C27" s="26" t="str">
        <f t="shared" si="1"/>
        <v>General requirements for the credential domain atomic processes</v>
      </c>
      <c r="D27" s="26"/>
      <c r="E27" s="25"/>
      <c r="F27" s="25"/>
    </row>
    <row r="28" spans="1:6" ht="34">
      <c r="A28" s="22" t="s">
        <v>214</v>
      </c>
      <c r="B28" s="20" t="str">
        <f t="shared" si="0"/>
        <v>Credential Issuance</v>
      </c>
      <c r="C28" s="26" t="str">
        <f t="shared" si="1"/>
        <v>Credential Issuance is the process of creating a Credential from a set of Claims and assigning the Credential to a Holder.</v>
      </c>
      <c r="D28" s="26"/>
      <c r="E28" s="25"/>
      <c r="F28" s="25"/>
    </row>
    <row r="29" spans="1:6" ht="153">
      <c r="A29" s="22" t="s">
        <v>221</v>
      </c>
      <c r="B29" s="20" t="str">
        <f t="shared" si="0"/>
        <v>Credential Authenticator Binding</v>
      </c>
      <c r="C29" s="26"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26"/>
      <c r="E29" s="25"/>
      <c r="F29" s="25"/>
    </row>
    <row r="30" spans="1:6" ht="68">
      <c r="A30" s="22" t="s">
        <v>228</v>
      </c>
      <c r="B30" s="20" t="str">
        <f t="shared" si="0"/>
        <v>Credential Validation</v>
      </c>
      <c r="C30" s="26" t="str">
        <f t="shared" si="1"/>
        <v>Credential Validation is the process of verifying that the issued Credential is valid (e.g., not tampered with, corrupted, modified, suspended, or revoked). The validity of the issued Credential can be used to generate a level of assurance.</v>
      </c>
      <c r="D30" s="26"/>
      <c r="E30" s="25"/>
      <c r="F30" s="25"/>
    </row>
    <row r="31" spans="1:6" ht="79.5" customHeight="1">
      <c r="A31" s="22" t="s">
        <v>234</v>
      </c>
      <c r="B31" s="20" t="str">
        <f t="shared" si="0"/>
        <v>Credential Verification</v>
      </c>
      <c r="C31" s="26"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26"/>
      <c r="E31" s="25"/>
      <c r="F31" s="25"/>
    </row>
    <row r="32" spans="1:6" ht="51">
      <c r="A32" s="22" t="s">
        <v>241</v>
      </c>
      <c r="B32" s="20" t="str">
        <f t="shared" si="0"/>
        <v>Credential Maintenance</v>
      </c>
      <c r="C32" s="26" t="str">
        <f t="shared" si="1"/>
        <v>Credential Maintenance is the process of updating the Credential attributes (e.g., expiry date, status of the Credential) of an issued Credential.</v>
      </c>
      <c r="D32" s="26"/>
      <c r="E32" s="25"/>
      <c r="F32" s="25"/>
    </row>
    <row r="33" spans="1:6" ht="51">
      <c r="A33" s="27" t="s">
        <v>247</v>
      </c>
      <c r="B33" s="270" t="str">
        <f t="shared" si="0"/>
        <v>Credential Suspension</v>
      </c>
      <c r="C33" s="26" t="str">
        <f t="shared" si="1"/>
        <v xml:space="preserve">Credential Suspension is the process of transforming an issued Credential into a suspended Credential by flagging the issued Credential as temporarily unusable. </v>
      </c>
      <c r="D33" s="262"/>
      <c r="E33" s="271"/>
      <c r="F33" s="271"/>
    </row>
    <row r="34" spans="1:6" ht="34">
      <c r="A34" s="22" t="s">
        <v>254</v>
      </c>
      <c r="B34" s="270" t="str">
        <f t="shared" si="0"/>
        <v>Credential Recovery</v>
      </c>
      <c r="C34" s="26" t="str">
        <f t="shared" si="1"/>
        <v>Credential Recovery is the process of transforming a suspended Credential back to a usable state (i.e., an issued Credential).</v>
      </c>
      <c r="D34" s="28"/>
      <c r="E34" s="29"/>
      <c r="F34" s="29"/>
    </row>
    <row r="35" spans="1:6" ht="34">
      <c r="A35" s="22" t="s">
        <v>261</v>
      </c>
      <c r="B35" s="270" t="str">
        <f t="shared" si="0"/>
        <v>Credential Revocation</v>
      </c>
      <c r="C35" s="26" t="str">
        <f t="shared" si="1"/>
        <v>Credential Revocation is the process of ensuring that an issued Credential is permanently flagged as unusable.</v>
      </c>
      <c r="D35" s="28"/>
      <c r="E35" s="29"/>
      <c r="F35" s="29"/>
    </row>
    <row r="36" spans="1:6" ht="17">
      <c r="A36" s="22" t="s">
        <v>267</v>
      </c>
      <c r="B36" s="270" t="str">
        <f t="shared" si="0"/>
        <v>Consent Domain General</v>
      </c>
      <c r="C36" s="26" t="str">
        <f t="shared" si="1"/>
        <v>General requirements for the consent domain atomic processes</v>
      </c>
      <c r="D36" s="28"/>
      <c r="E36" s="29"/>
      <c r="F36" s="29"/>
    </row>
    <row r="37" spans="1:6" ht="238">
      <c r="A37" s="22" t="s">
        <v>270</v>
      </c>
      <c r="B37" s="270" t="str">
        <f t="shared" si="0"/>
        <v>Consent Notice Formulation</v>
      </c>
      <c r="C37" s="26"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8"/>
      <c r="E37" s="29"/>
      <c r="F37" s="29"/>
    </row>
    <row r="38" spans="1:6" ht="34">
      <c r="A38" s="22" t="s">
        <v>277</v>
      </c>
      <c r="B38" s="270" t="str">
        <f t="shared" si="0"/>
        <v>Consent Notice Presentation</v>
      </c>
      <c r="C38" s="26" t="str">
        <f t="shared" si="1"/>
        <v>Consent Notice Presentation is the process of presenting a consent notice statement to a person.</v>
      </c>
      <c r="D38" s="28"/>
      <c r="E38" s="29"/>
      <c r="F38" s="29"/>
    </row>
    <row r="39" spans="1:6" ht="68">
      <c r="A39" s="22" t="s">
        <v>283</v>
      </c>
      <c r="B39" s="270" t="str">
        <f t="shared" si="0"/>
        <v>Consent Request</v>
      </c>
      <c r="C39" s="26" t="str">
        <f t="shared" si="1"/>
        <v>Consent Request is the process of asking a person to agree to provide consent (“Yes”) or decline to provide consent (“No”) based on the contents of a presented consent notice statement, resulting in either a “yes” or “no” consent decision.</v>
      </c>
      <c r="D39" s="28"/>
      <c r="E39" s="29"/>
      <c r="F39" s="29"/>
    </row>
    <row r="40" spans="1:6" ht="153">
      <c r="A40" s="22" t="s">
        <v>289</v>
      </c>
      <c r="B40" s="270" t="str">
        <f t="shared" si="0"/>
        <v>Consent Registration</v>
      </c>
      <c r="C40" s="26"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8"/>
      <c r="E40" s="29"/>
      <c r="F40" s="29"/>
    </row>
    <row r="41" spans="1:6" ht="34">
      <c r="A41" s="22" t="s">
        <v>295</v>
      </c>
      <c r="B41" s="270" t="str">
        <f t="shared" si="0"/>
        <v>Consent Review</v>
      </c>
      <c r="C41" s="26" t="str">
        <f t="shared" si="1"/>
        <v>Consent Review is the process of making the details of a stored consent decision visible to the person who provided the consent.</v>
      </c>
      <c r="D41" s="28"/>
      <c r="E41" s="29"/>
      <c r="F41" s="29"/>
    </row>
    <row r="42" spans="1:6" ht="51">
      <c r="A42" s="22" t="s">
        <v>300</v>
      </c>
      <c r="B42" s="270" t="str">
        <f t="shared" si="0"/>
        <v>Consent Renewal</v>
      </c>
      <c r="C42" s="26" t="str">
        <f t="shared" si="1"/>
        <v>Consent Renewal is the process of extending the validity period of a “yes” consent decision by means of increasing an expiration date limit.</v>
      </c>
      <c r="D42" s="28"/>
      <c r="E42" s="29"/>
      <c r="F42" s="29"/>
    </row>
    <row r="43" spans="1:6" ht="51">
      <c r="A43" s="22" t="s">
        <v>306</v>
      </c>
      <c r="B43" s="270" t="str">
        <f t="shared" si="0"/>
        <v>Consent Expiration</v>
      </c>
      <c r="C43" s="26" t="str">
        <f t="shared" si="1"/>
        <v>Consent Expiration is the process of suspending the validity of a “yes” consent decision as a result of exceeding an expiration date limit.</v>
      </c>
      <c r="D43" s="28"/>
      <c r="E43" s="29"/>
      <c r="F43" s="29"/>
    </row>
    <row r="44" spans="1:6" ht="64.5" customHeight="1">
      <c r="A44" s="22" t="s">
        <v>311</v>
      </c>
      <c r="B44" s="270" t="str">
        <f t="shared" si="0"/>
        <v>Consent Revocation</v>
      </c>
      <c r="C44" s="26" t="str">
        <f t="shared" si="1"/>
        <v>Consent Revocation is the process of suspending the validity of a “yes” consent decision as a result of an explicit withdrawal of consent by the person (i.e., a “yes” consent decision is converted into a “no” consent decision).</v>
      </c>
      <c r="D44" s="28"/>
      <c r="E44" s="29"/>
      <c r="F44" s="29"/>
    </row>
    <row r="45" spans="1:6" ht="17">
      <c r="A45" s="22" t="s">
        <v>316</v>
      </c>
      <c r="B45" s="270" t="str">
        <f t="shared" si="0"/>
        <v>Signature Domain General</v>
      </c>
      <c r="C45" s="26" t="str">
        <f t="shared" si="1"/>
        <v>General requirements for the signature domain atomic processes</v>
      </c>
      <c r="D45" s="28"/>
      <c r="E45" s="29"/>
      <c r="F45" s="29"/>
    </row>
    <row r="46" spans="1:6" ht="17">
      <c r="A46" s="22" t="s">
        <v>319</v>
      </c>
      <c r="B46" s="270" t="str">
        <f t="shared" si="0"/>
        <v>Signature Creation</v>
      </c>
      <c r="C46" s="26" t="str">
        <f t="shared" si="1"/>
        <v>Signature Creation is the process of creating a signature.</v>
      </c>
      <c r="D46" s="28"/>
      <c r="E46" s="29"/>
      <c r="F46" s="29"/>
    </row>
    <row r="47" spans="1:6" ht="34">
      <c r="A47" s="22" t="s">
        <v>324</v>
      </c>
      <c r="B47" s="20" t="str">
        <f t="shared" si="0"/>
        <v>Signature Checking</v>
      </c>
      <c r="C47" s="26" t="str">
        <f t="shared" si="1"/>
        <v xml:space="preserve">Signature Checking is the process of confirming that the signature is valid.  </v>
      </c>
      <c r="D47" s="28"/>
      <c r="E47" s="29"/>
      <c r="F47" s="29"/>
    </row>
    <row r="48" spans="1:6" ht="15.75" customHeight="1">
      <c r="A48" s="30"/>
      <c r="B48" s="31"/>
      <c r="C48" s="32"/>
      <c r="D48" s="32"/>
      <c r="E48" s="1"/>
      <c r="F48" s="1"/>
    </row>
    <row r="49" spans="1:6" ht="15.75" customHeight="1">
      <c r="A49" s="30"/>
      <c r="B49" s="31"/>
      <c r="C49" s="32"/>
      <c r="D49" s="32"/>
      <c r="E49" s="1"/>
      <c r="F49" s="1"/>
    </row>
    <row r="50" spans="1:6" ht="15.75" customHeight="1">
      <c r="A50" s="30"/>
      <c r="B50" s="31"/>
      <c r="C50" s="32"/>
      <c r="D50" s="32"/>
      <c r="E50" s="1"/>
      <c r="F50" s="1"/>
    </row>
    <row r="51" spans="1:6" ht="15.75" customHeight="1">
      <c r="A51" s="30"/>
      <c r="B51" s="31"/>
      <c r="C51" s="32"/>
      <c r="D51" s="32"/>
      <c r="E51" s="1"/>
      <c r="F51" s="1"/>
    </row>
    <row r="52" spans="1:6" ht="15.75" customHeight="1">
      <c r="A52" s="30"/>
      <c r="B52" s="31"/>
      <c r="C52" s="32"/>
      <c r="D52" s="32"/>
      <c r="E52" s="1"/>
      <c r="F52" s="1"/>
    </row>
    <row r="53" spans="1:6" ht="15.75" customHeight="1">
      <c r="A53" s="30"/>
      <c r="B53" s="31"/>
      <c r="C53" s="32"/>
      <c r="D53" s="32"/>
      <c r="E53" s="1"/>
      <c r="F53" s="1"/>
    </row>
    <row r="54" spans="1:6" ht="15.75" customHeight="1">
      <c r="A54" s="30"/>
      <c r="B54" s="31"/>
      <c r="C54" s="32"/>
      <c r="D54" s="32"/>
      <c r="E54" s="1"/>
      <c r="F54" s="1"/>
    </row>
    <row r="55" spans="1:6" ht="15.75" customHeight="1">
      <c r="A55" s="30"/>
      <c r="B55" s="31"/>
      <c r="C55" s="32"/>
      <c r="D55" s="32"/>
      <c r="E55" s="1"/>
      <c r="F55" s="1"/>
    </row>
    <row r="56" spans="1:6" ht="15.75" customHeight="1">
      <c r="A56" s="30"/>
      <c r="B56" s="31"/>
      <c r="C56" s="32"/>
      <c r="D56" s="32"/>
      <c r="E56" s="1"/>
      <c r="F56" s="1"/>
    </row>
    <row r="57" spans="1:6" ht="15.75" customHeight="1">
      <c r="A57" s="30"/>
      <c r="B57" s="31"/>
      <c r="C57" s="32"/>
      <c r="D57" s="32"/>
      <c r="E57" s="1"/>
      <c r="F57" s="1"/>
    </row>
    <row r="58" spans="1:6" ht="15.75" customHeight="1">
      <c r="A58" s="30"/>
      <c r="B58" s="31"/>
      <c r="C58" s="32"/>
      <c r="D58" s="32"/>
      <c r="E58" s="1"/>
      <c r="F58" s="1"/>
    </row>
    <row r="59" spans="1:6" ht="15.75" customHeight="1">
      <c r="A59" s="30"/>
      <c r="B59" s="31"/>
      <c r="C59" s="32"/>
      <c r="D59" s="32"/>
      <c r="E59" s="1"/>
      <c r="F59" s="1"/>
    </row>
    <row r="60" spans="1:6" ht="15.75" customHeight="1">
      <c r="A60" s="30"/>
      <c r="B60" s="31"/>
      <c r="C60" s="32"/>
      <c r="D60" s="32"/>
      <c r="E60" s="1"/>
      <c r="F60" s="1"/>
    </row>
    <row r="61" spans="1:6" ht="15.75" customHeight="1">
      <c r="A61" s="30"/>
      <c r="B61" s="31"/>
      <c r="C61" s="32"/>
      <c r="D61" s="32"/>
      <c r="E61" s="1"/>
      <c r="F61" s="1"/>
    </row>
    <row r="62" spans="1:6" ht="15.75" customHeight="1">
      <c r="A62" s="30"/>
      <c r="B62" s="31"/>
      <c r="C62" s="32"/>
      <c r="D62" s="32"/>
      <c r="E62" s="1"/>
      <c r="F62" s="1"/>
    </row>
    <row r="63" spans="1:6" ht="15.75" customHeight="1">
      <c r="A63" s="30"/>
      <c r="B63" s="31"/>
      <c r="C63" s="32"/>
      <c r="D63" s="32"/>
      <c r="E63" s="1"/>
      <c r="F63" s="1"/>
    </row>
    <row r="64" spans="1:6" ht="15.75" customHeight="1">
      <c r="A64" s="30"/>
      <c r="B64" s="31"/>
      <c r="C64" s="32"/>
      <c r="D64" s="32"/>
      <c r="E64" s="1"/>
      <c r="F64" s="1"/>
    </row>
    <row r="65" spans="1:6" ht="15.75" customHeight="1">
      <c r="A65" s="30"/>
      <c r="B65" s="31"/>
      <c r="C65" s="32"/>
      <c r="D65" s="32"/>
      <c r="E65" s="1"/>
      <c r="F65" s="1"/>
    </row>
    <row r="66" spans="1:6" ht="15.75" customHeight="1">
      <c r="A66" s="30"/>
      <c r="B66" s="31"/>
      <c r="C66" s="32"/>
      <c r="D66" s="32"/>
      <c r="E66" s="1"/>
      <c r="F66" s="1"/>
    </row>
    <row r="67" spans="1:6" ht="15.75" customHeight="1">
      <c r="A67" s="30"/>
      <c r="B67" s="31"/>
      <c r="C67" s="32"/>
      <c r="D67" s="32"/>
      <c r="E67" s="1"/>
      <c r="F67" s="1"/>
    </row>
    <row r="68" spans="1:6" ht="15.75" customHeight="1">
      <c r="A68" s="30"/>
      <c r="B68" s="31"/>
      <c r="C68" s="32"/>
      <c r="D68" s="32"/>
      <c r="E68" s="1"/>
      <c r="F68" s="1"/>
    </row>
    <row r="69" spans="1:6" ht="15.75" customHeight="1">
      <c r="A69" s="30"/>
      <c r="B69" s="31"/>
      <c r="C69" s="32"/>
      <c r="D69" s="32"/>
      <c r="E69" s="1"/>
      <c r="F69" s="1"/>
    </row>
    <row r="70" spans="1:6" ht="15.75" customHeight="1">
      <c r="A70" s="30"/>
      <c r="B70" s="31"/>
      <c r="C70" s="32"/>
      <c r="D70" s="32"/>
      <c r="E70" s="1"/>
      <c r="F70" s="1"/>
    </row>
    <row r="71" spans="1:6" ht="15.75" customHeight="1">
      <c r="A71" s="30"/>
      <c r="B71" s="31"/>
      <c r="C71" s="32"/>
      <c r="D71" s="32"/>
      <c r="E71" s="1"/>
      <c r="F71" s="1"/>
    </row>
    <row r="72" spans="1:6" ht="15.75" customHeight="1">
      <c r="A72" s="30"/>
      <c r="B72" s="31"/>
      <c r="C72" s="32"/>
      <c r="D72" s="32"/>
      <c r="E72" s="1"/>
      <c r="F72" s="1"/>
    </row>
    <row r="73" spans="1:6" ht="15.75" customHeight="1">
      <c r="A73" s="30"/>
      <c r="B73" s="31"/>
      <c r="C73" s="32"/>
      <c r="D73" s="32"/>
      <c r="E73" s="1"/>
      <c r="F73" s="1"/>
    </row>
    <row r="74" spans="1:6" ht="15.75" customHeight="1">
      <c r="A74" s="30"/>
      <c r="B74" s="31"/>
      <c r="C74" s="32"/>
      <c r="D74" s="32"/>
      <c r="E74" s="1"/>
      <c r="F74" s="1"/>
    </row>
    <row r="75" spans="1:6" ht="15.75" customHeight="1">
      <c r="A75" s="30"/>
      <c r="B75" s="31"/>
      <c r="C75" s="32"/>
      <c r="D75" s="32"/>
      <c r="E75" s="1"/>
      <c r="F75" s="1"/>
    </row>
    <row r="76" spans="1:6" ht="15.75" customHeight="1">
      <c r="A76" s="30"/>
      <c r="B76" s="31"/>
      <c r="C76" s="32"/>
      <c r="D76" s="32"/>
      <c r="E76" s="1"/>
      <c r="F76" s="1"/>
    </row>
    <row r="77" spans="1:6" ht="15.75" customHeight="1">
      <c r="A77" s="30"/>
      <c r="B77" s="31"/>
      <c r="C77" s="32"/>
      <c r="D77" s="32"/>
      <c r="E77" s="1"/>
      <c r="F77" s="1"/>
    </row>
    <row r="78" spans="1:6" ht="15.75" customHeight="1">
      <c r="A78" s="30"/>
      <c r="B78" s="31"/>
      <c r="C78" s="32"/>
      <c r="D78" s="32"/>
      <c r="E78" s="1"/>
      <c r="F78" s="1"/>
    </row>
    <row r="79" spans="1:6" ht="15.75" customHeight="1">
      <c r="A79" s="30"/>
      <c r="B79" s="31"/>
      <c r="C79" s="32"/>
      <c r="D79" s="32"/>
      <c r="E79" s="1"/>
      <c r="F79" s="1"/>
    </row>
    <row r="80" spans="1:6" ht="15.75" customHeight="1">
      <c r="A80" s="30"/>
      <c r="B80" s="31"/>
      <c r="C80" s="32"/>
      <c r="D80" s="32"/>
      <c r="E80" s="1"/>
      <c r="F80" s="1"/>
    </row>
    <row r="81" spans="1:6" ht="15.75" customHeight="1">
      <c r="A81" s="30"/>
      <c r="B81" s="31"/>
      <c r="C81" s="32"/>
      <c r="D81" s="32"/>
      <c r="E81" s="1"/>
      <c r="F81" s="1"/>
    </row>
    <row r="82" spans="1:6" ht="15.75" customHeight="1">
      <c r="A82" s="30"/>
      <c r="B82" s="31"/>
      <c r="C82" s="32"/>
      <c r="D82" s="32"/>
      <c r="E82" s="1"/>
      <c r="F82" s="1"/>
    </row>
    <row r="83" spans="1:6" ht="15.75" customHeight="1">
      <c r="A83" s="30"/>
      <c r="B83" s="31"/>
      <c r="C83" s="32"/>
      <c r="D83" s="32"/>
      <c r="E83" s="1"/>
      <c r="F83" s="1"/>
    </row>
    <row r="84" spans="1:6" ht="15.75" customHeight="1">
      <c r="A84" s="30"/>
      <c r="B84" s="31"/>
      <c r="C84" s="32"/>
      <c r="D84" s="32"/>
      <c r="E84" s="1"/>
      <c r="F84" s="1"/>
    </row>
    <row r="85" spans="1:6" ht="15.75" customHeight="1">
      <c r="A85" s="30"/>
      <c r="B85" s="31"/>
      <c r="C85" s="32"/>
      <c r="D85" s="32"/>
      <c r="E85" s="1"/>
      <c r="F85" s="1"/>
    </row>
    <row r="86" spans="1:6" ht="15.75" customHeight="1">
      <c r="A86" s="30"/>
      <c r="B86" s="31"/>
      <c r="C86" s="32"/>
      <c r="D86" s="32"/>
      <c r="E86" s="1"/>
      <c r="F86" s="1"/>
    </row>
    <row r="87" spans="1:6" ht="15.75" customHeight="1">
      <c r="A87" s="30"/>
      <c r="B87" s="31"/>
      <c r="C87" s="32"/>
      <c r="D87" s="32"/>
      <c r="E87" s="1"/>
      <c r="F87" s="1"/>
    </row>
    <row r="88" spans="1:6" ht="15.75" customHeight="1">
      <c r="A88" s="30"/>
      <c r="B88" s="31"/>
      <c r="C88" s="32"/>
      <c r="D88" s="32"/>
      <c r="E88" s="1"/>
      <c r="F88" s="1"/>
    </row>
    <row r="89" spans="1:6" ht="15.75" customHeight="1">
      <c r="A89" s="30"/>
      <c r="B89" s="31"/>
      <c r="C89" s="32"/>
      <c r="D89" s="32"/>
      <c r="E89" s="1"/>
      <c r="F89" s="1"/>
    </row>
    <row r="90" spans="1:6" ht="15.75" customHeight="1">
      <c r="A90" s="30"/>
      <c r="B90" s="31"/>
      <c r="C90" s="32"/>
      <c r="D90" s="32"/>
      <c r="E90" s="1"/>
      <c r="F90" s="1"/>
    </row>
    <row r="91" spans="1:6" ht="15.75" customHeight="1">
      <c r="A91" s="30"/>
      <c r="B91" s="31"/>
      <c r="C91" s="32"/>
      <c r="D91" s="32"/>
      <c r="E91" s="1"/>
      <c r="F91" s="1"/>
    </row>
    <row r="92" spans="1:6" ht="15.75" customHeight="1">
      <c r="A92" s="30"/>
      <c r="B92" s="31"/>
      <c r="C92" s="32"/>
      <c r="D92" s="32"/>
      <c r="E92" s="1"/>
      <c r="F92" s="1"/>
    </row>
    <row r="93" spans="1:6" ht="15.75" customHeight="1">
      <c r="A93" s="30"/>
      <c r="B93" s="31"/>
      <c r="C93" s="32"/>
      <c r="D93" s="32"/>
      <c r="E93" s="1"/>
      <c r="F93" s="1"/>
    </row>
    <row r="94" spans="1:6" ht="15.75" customHeight="1">
      <c r="A94" s="30"/>
      <c r="B94" s="31"/>
      <c r="C94" s="32"/>
      <c r="D94" s="32"/>
      <c r="E94" s="1"/>
      <c r="F94" s="1"/>
    </row>
    <row r="95" spans="1:6" ht="15.75" customHeight="1">
      <c r="A95" s="30"/>
      <c r="B95" s="31"/>
      <c r="C95" s="32"/>
      <c r="D95" s="32"/>
      <c r="E95" s="1"/>
      <c r="F95" s="1"/>
    </row>
    <row r="96" spans="1:6" ht="15.75" customHeight="1">
      <c r="A96" s="30"/>
      <c r="B96" s="31"/>
      <c r="C96" s="32"/>
      <c r="D96" s="32"/>
      <c r="E96" s="1"/>
      <c r="F96" s="1"/>
    </row>
    <row r="97" spans="1:6" ht="15.75" customHeight="1">
      <c r="A97" s="30"/>
      <c r="B97" s="31"/>
      <c r="C97" s="32"/>
      <c r="D97" s="32"/>
      <c r="E97" s="1"/>
      <c r="F97" s="1"/>
    </row>
    <row r="98" spans="1:6" ht="15.75" customHeight="1">
      <c r="A98" s="30"/>
      <c r="B98" s="31"/>
      <c r="C98" s="32"/>
      <c r="D98" s="32"/>
      <c r="E98" s="1"/>
      <c r="F98" s="1"/>
    </row>
    <row r="99" spans="1:6" ht="15.75" customHeight="1">
      <c r="A99" s="30"/>
      <c r="B99" s="31"/>
      <c r="C99" s="32"/>
      <c r="D99" s="32"/>
      <c r="E99" s="1"/>
      <c r="F99" s="1"/>
    </row>
    <row r="100" spans="1:6" ht="15.75" customHeight="1">
      <c r="A100" s="30"/>
      <c r="B100" s="31"/>
      <c r="C100" s="32"/>
      <c r="D100" s="32"/>
      <c r="E100" s="1"/>
      <c r="F100" s="1"/>
    </row>
    <row r="101" spans="1:6" ht="15.75" customHeight="1">
      <c r="A101" s="30"/>
      <c r="B101" s="31"/>
      <c r="C101" s="32"/>
      <c r="D101" s="32"/>
      <c r="E101" s="1"/>
      <c r="F101" s="1"/>
    </row>
    <row r="102" spans="1:6" ht="15.75" customHeight="1">
      <c r="A102" s="30"/>
      <c r="B102" s="31"/>
      <c r="C102" s="32"/>
      <c r="D102" s="32"/>
      <c r="E102" s="1"/>
      <c r="F102" s="1"/>
    </row>
    <row r="103" spans="1:6" ht="15.75" customHeight="1">
      <c r="A103" s="30"/>
      <c r="B103" s="31"/>
      <c r="C103" s="32"/>
      <c r="D103" s="32"/>
      <c r="E103" s="1"/>
      <c r="F103" s="1"/>
    </row>
    <row r="104" spans="1:6" ht="15.75" customHeight="1">
      <c r="A104" s="30"/>
      <c r="B104" s="31"/>
      <c r="C104" s="32"/>
      <c r="D104" s="32"/>
      <c r="E104" s="1"/>
      <c r="F104" s="1"/>
    </row>
    <row r="105" spans="1:6" ht="15.75" customHeight="1">
      <c r="A105" s="30"/>
      <c r="B105" s="31"/>
      <c r="C105" s="32"/>
      <c r="D105" s="32"/>
      <c r="E105" s="1"/>
      <c r="F105" s="1"/>
    </row>
    <row r="106" spans="1:6" ht="15.75" customHeight="1">
      <c r="A106" s="30"/>
      <c r="B106" s="31"/>
      <c r="C106" s="32"/>
      <c r="D106" s="32"/>
      <c r="E106" s="1"/>
      <c r="F106" s="1"/>
    </row>
    <row r="107" spans="1:6" ht="15.75" customHeight="1">
      <c r="A107" s="30"/>
      <c r="B107" s="31"/>
      <c r="C107" s="32"/>
      <c r="D107" s="32"/>
      <c r="E107" s="1"/>
      <c r="F107" s="1"/>
    </row>
    <row r="108" spans="1:6" ht="15.75" customHeight="1">
      <c r="A108" s="30"/>
      <c r="B108" s="31"/>
      <c r="C108" s="32"/>
      <c r="D108" s="32"/>
      <c r="E108" s="1"/>
      <c r="F108" s="1"/>
    </row>
    <row r="109" spans="1:6" ht="15.75" customHeight="1">
      <c r="A109" s="30"/>
      <c r="B109" s="31"/>
      <c r="C109" s="32"/>
      <c r="D109" s="32"/>
      <c r="E109" s="1"/>
      <c r="F109" s="1"/>
    </row>
    <row r="110" spans="1:6" ht="15.75" customHeight="1">
      <c r="A110" s="30"/>
      <c r="B110" s="31"/>
      <c r="C110" s="32"/>
      <c r="D110" s="32"/>
      <c r="E110" s="1"/>
      <c r="F110" s="1"/>
    </row>
    <row r="111" spans="1:6" ht="15.75" customHeight="1">
      <c r="A111" s="30"/>
      <c r="B111" s="31"/>
      <c r="C111" s="32"/>
      <c r="D111" s="32"/>
      <c r="E111" s="1"/>
      <c r="F111" s="1"/>
    </row>
    <row r="112" spans="1:6" ht="15.75" customHeight="1">
      <c r="A112" s="30"/>
      <c r="B112" s="31"/>
      <c r="C112" s="32"/>
      <c r="D112" s="32"/>
      <c r="E112" s="1"/>
      <c r="F112" s="1"/>
    </row>
    <row r="113" spans="1:6" ht="15.75" customHeight="1">
      <c r="A113" s="30"/>
      <c r="B113" s="31"/>
      <c r="C113" s="32"/>
      <c r="D113" s="32"/>
      <c r="E113" s="1"/>
      <c r="F113" s="1"/>
    </row>
    <row r="114" spans="1:6" ht="15.75" customHeight="1">
      <c r="A114" s="30"/>
      <c r="B114" s="31"/>
      <c r="C114" s="32"/>
      <c r="D114" s="32"/>
      <c r="E114" s="1"/>
      <c r="F114" s="1"/>
    </row>
    <row r="115" spans="1:6" ht="15.75" customHeight="1">
      <c r="A115" s="30"/>
      <c r="B115" s="31"/>
      <c r="C115" s="32"/>
      <c r="D115" s="32"/>
      <c r="E115" s="1"/>
      <c r="F115" s="1"/>
    </row>
    <row r="116" spans="1:6" ht="15.75" customHeight="1">
      <c r="A116" s="30"/>
      <c r="B116" s="31"/>
      <c r="C116" s="32"/>
      <c r="D116" s="32"/>
      <c r="E116" s="1"/>
      <c r="F116" s="1"/>
    </row>
    <row r="117" spans="1:6" ht="15.75" customHeight="1">
      <c r="A117" s="30"/>
      <c r="B117" s="31"/>
      <c r="C117" s="32"/>
      <c r="D117" s="32"/>
      <c r="E117" s="1"/>
      <c r="F117" s="1"/>
    </row>
    <row r="118" spans="1:6" ht="15.75" customHeight="1">
      <c r="A118" s="30"/>
      <c r="B118" s="31"/>
      <c r="C118" s="32"/>
      <c r="D118" s="32"/>
      <c r="E118" s="1"/>
      <c r="F118" s="1"/>
    </row>
    <row r="119" spans="1:6" ht="15.75" customHeight="1">
      <c r="A119" s="30"/>
      <c r="B119" s="31"/>
      <c r="C119" s="32"/>
      <c r="D119" s="32"/>
      <c r="E119" s="1"/>
      <c r="F119" s="1"/>
    </row>
    <row r="120" spans="1:6" ht="15.75" customHeight="1">
      <c r="A120" s="30"/>
      <c r="B120" s="31"/>
      <c r="C120" s="32"/>
      <c r="D120" s="32"/>
      <c r="E120" s="1"/>
      <c r="F120" s="1"/>
    </row>
    <row r="121" spans="1:6" ht="15.75" customHeight="1">
      <c r="A121" s="30"/>
      <c r="B121" s="31"/>
      <c r="C121" s="32"/>
      <c r="D121" s="32"/>
      <c r="E121" s="1"/>
      <c r="F121" s="1"/>
    </row>
    <row r="122" spans="1:6" ht="15.75" customHeight="1">
      <c r="A122" s="30"/>
      <c r="B122" s="31"/>
      <c r="C122" s="32"/>
      <c r="D122" s="32"/>
      <c r="E122" s="1"/>
      <c r="F122" s="1"/>
    </row>
    <row r="123" spans="1:6" ht="15.75" customHeight="1">
      <c r="A123" s="30"/>
      <c r="B123" s="31"/>
      <c r="C123" s="32"/>
      <c r="D123" s="32"/>
      <c r="E123" s="1"/>
      <c r="F123" s="1"/>
    </row>
    <row r="124" spans="1:6" ht="15.75" customHeight="1">
      <c r="A124" s="30"/>
      <c r="B124" s="31"/>
      <c r="C124" s="32"/>
      <c r="D124" s="32"/>
      <c r="E124" s="1"/>
      <c r="F124" s="1"/>
    </row>
    <row r="125" spans="1:6" ht="15.75" customHeight="1">
      <c r="A125" s="30"/>
      <c r="B125" s="31"/>
      <c r="C125" s="32"/>
      <c r="D125" s="32"/>
      <c r="E125" s="1"/>
      <c r="F125" s="1"/>
    </row>
    <row r="126" spans="1:6" ht="15.75" customHeight="1">
      <c r="A126" s="30"/>
      <c r="B126" s="31"/>
      <c r="C126" s="32"/>
      <c r="D126" s="32"/>
      <c r="E126" s="1"/>
      <c r="F126" s="1"/>
    </row>
    <row r="127" spans="1:6" ht="15.75" customHeight="1">
      <c r="A127" s="30"/>
      <c r="B127" s="31"/>
      <c r="C127" s="32"/>
      <c r="D127" s="32"/>
      <c r="E127" s="1"/>
      <c r="F127" s="1"/>
    </row>
    <row r="128" spans="1:6" ht="15.75" customHeight="1">
      <c r="A128" s="30"/>
      <c r="B128" s="31"/>
      <c r="C128" s="32"/>
      <c r="D128" s="32"/>
      <c r="E128" s="1"/>
      <c r="F128" s="1"/>
    </row>
    <row r="129" spans="1:6" ht="15.75" customHeight="1">
      <c r="A129" s="30"/>
      <c r="B129" s="31"/>
      <c r="C129" s="32"/>
      <c r="D129" s="32"/>
      <c r="E129" s="1"/>
      <c r="F129" s="1"/>
    </row>
    <row r="130" spans="1:6" ht="15.75" customHeight="1">
      <c r="A130" s="30"/>
      <c r="B130" s="31"/>
      <c r="C130" s="32"/>
      <c r="D130" s="32"/>
      <c r="E130" s="1"/>
      <c r="F130" s="1"/>
    </row>
    <row r="131" spans="1:6" ht="15.75" customHeight="1">
      <c r="A131" s="30"/>
      <c r="B131" s="31"/>
      <c r="C131" s="32"/>
      <c r="D131" s="32"/>
      <c r="E131" s="1"/>
      <c r="F131" s="1"/>
    </row>
    <row r="132" spans="1:6" ht="15.75" customHeight="1">
      <c r="A132" s="30"/>
      <c r="B132" s="31"/>
      <c r="C132" s="32"/>
      <c r="D132" s="32"/>
      <c r="E132" s="1"/>
      <c r="F132" s="1"/>
    </row>
    <row r="133" spans="1:6" ht="15.75" customHeight="1">
      <c r="A133" s="30"/>
      <c r="B133" s="31"/>
      <c r="C133" s="32"/>
      <c r="D133" s="32"/>
      <c r="E133" s="1"/>
      <c r="F133" s="1"/>
    </row>
    <row r="134" spans="1:6" ht="15.75" customHeight="1">
      <c r="A134" s="30"/>
      <c r="B134" s="31"/>
      <c r="C134" s="32"/>
      <c r="D134" s="32"/>
      <c r="E134" s="1"/>
      <c r="F134" s="1"/>
    </row>
    <row r="135" spans="1:6" ht="15.75" customHeight="1">
      <c r="A135" s="30"/>
      <c r="B135" s="31"/>
      <c r="C135" s="32"/>
      <c r="D135" s="32"/>
      <c r="E135" s="1"/>
      <c r="F135" s="1"/>
    </row>
    <row r="136" spans="1:6" ht="15.75" customHeight="1">
      <c r="A136" s="30"/>
      <c r="B136" s="31"/>
      <c r="C136" s="32"/>
      <c r="D136" s="32"/>
      <c r="E136" s="1"/>
      <c r="F136" s="1"/>
    </row>
    <row r="137" spans="1:6" ht="15.75" customHeight="1">
      <c r="A137" s="30"/>
      <c r="B137" s="31"/>
      <c r="C137" s="32"/>
      <c r="D137" s="32"/>
      <c r="E137" s="1"/>
      <c r="F137" s="1"/>
    </row>
    <row r="138" spans="1:6" ht="15.75" customHeight="1">
      <c r="A138" s="30"/>
      <c r="B138" s="31"/>
      <c r="C138" s="32"/>
      <c r="D138" s="32"/>
      <c r="E138" s="1"/>
      <c r="F138" s="1"/>
    </row>
    <row r="139" spans="1:6" ht="15.75" customHeight="1">
      <c r="A139" s="30"/>
      <c r="B139" s="31"/>
      <c r="C139" s="32"/>
      <c r="D139" s="32"/>
      <c r="E139" s="1"/>
      <c r="F139" s="1"/>
    </row>
    <row r="140" spans="1:6" ht="15.75" customHeight="1">
      <c r="A140" s="30"/>
      <c r="B140" s="31"/>
      <c r="C140" s="32"/>
      <c r="D140" s="32"/>
      <c r="E140" s="1"/>
      <c r="F140" s="1"/>
    </row>
    <row r="141" spans="1:6" ht="15.75" customHeight="1">
      <c r="A141" s="30"/>
      <c r="B141" s="31"/>
      <c r="C141" s="32"/>
      <c r="D141" s="32"/>
      <c r="E141" s="1"/>
      <c r="F141" s="1"/>
    </row>
    <row r="142" spans="1:6" ht="15.75" customHeight="1">
      <c r="A142" s="30"/>
      <c r="B142" s="31"/>
      <c r="C142" s="32"/>
      <c r="D142" s="32"/>
      <c r="E142" s="1"/>
      <c r="F142" s="1"/>
    </row>
    <row r="143" spans="1:6" ht="15.75" customHeight="1">
      <c r="A143" s="30"/>
      <c r="B143" s="31"/>
      <c r="C143" s="32"/>
      <c r="D143" s="32"/>
      <c r="E143" s="1"/>
      <c r="F143" s="1"/>
    </row>
    <row r="144" spans="1:6" ht="15.75" customHeight="1">
      <c r="A144" s="30"/>
      <c r="B144" s="31"/>
      <c r="C144" s="32"/>
      <c r="D144" s="32"/>
      <c r="E144" s="1"/>
      <c r="F144" s="1"/>
    </row>
    <row r="145" spans="1:6" ht="15.75" customHeight="1">
      <c r="A145" s="30"/>
      <c r="B145" s="31"/>
      <c r="C145" s="32"/>
      <c r="D145" s="32"/>
      <c r="E145" s="1"/>
      <c r="F145" s="1"/>
    </row>
    <row r="146" spans="1:6" ht="15.75" customHeight="1">
      <c r="A146" s="30"/>
      <c r="B146" s="31"/>
      <c r="C146" s="32"/>
      <c r="D146" s="32"/>
      <c r="E146" s="1"/>
      <c r="F146" s="1"/>
    </row>
    <row r="147" spans="1:6" ht="15.75" customHeight="1">
      <c r="A147" s="30"/>
      <c r="B147" s="31"/>
      <c r="C147" s="32"/>
      <c r="D147" s="32"/>
      <c r="E147" s="1"/>
      <c r="F147" s="1"/>
    </row>
    <row r="148" spans="1:6" ht="15.75" customHeight="1">
      <c r="A148" s="30"/>
      <c r="B148" s="31"/>
      <c r="C148" s="32"/>
      <c r="D148" s="32"/>
      <c r="E148" s="1"/>
      <c r="F148" s="1"/>
    </row>
    <row r="149" spans="1:6" ht="15.75" customHeight="1">
      <c r="A149" s="30"/>
      <c r="B149" s="31"/>
      <c r="C149" s="32"/>
      <c r="D149" s="32"/>
      <c r="E149" s="1"/>
      <c r="F149" s="1"/>
    </row>
    <row r="150" spans="1:6" ht="15.75" customHeight="1">
      <c r="A150" s="30"/>
      <c r="B150" s="31"/>
      <c r="C150" s="32"/>
      <c r="D150" s="32"/>
      <c r="E150" s="1"/>
      <c r="F150" s="1"/>
    </row>
    <row r="151" spans="1:6" ht="15.75" customHeight="1">
      <c r="A151" s="30"/>
      <c r="B151" s="31"/>
      <c r="C151" s="32"/>
      <c r="D151" s="32"/>
      <c r="E151" s="1"/>
      <c r="F151" s="1"/>
    </row>
    <row r="152" spans="1:6" ht="15.75" customHeight="1">
      <c r="A152" s="30"/>
      <c r="B152" s="31"/>
      <c r="C152" s="32"/>
      <c r="D152" s="32"/>
      <c r="E152" s="1"/>
      <c r="F152" s="1"/>
    </row>
    <row r="153" spans="1:6" ht="15.75" customHeight="1">
      <c r="A153" s="30"/>
      <c r="B153" s="31"/>
      <c r="C153" s="32"/>
      <c r="D153" s="32"/>
      <c r="E153" s="1"/>
      <c r="F153" s="1"/>
    </row>
    <row r="154" spans="1:6" ht="15.75" customHeight="1">
      <c r="A154" s="30"/>
      <c r="B154" s="31"/>
      <c r="C154" s="32"/>
      <c r="D154" s="32"/>
      <c r="E154" s="1"/>
      <c r="F154" s="1"/>
    </row>
    <row r="155" spans="1:6" ht="15.75" customHeight="1">
      <c r="A155" s="30"/>
      <c r="B155" s="31"/>
      <c r="C155" s="32"/>
      <c r="D155" s="32"/>
      <c r="E155" s="1"/>
      <c r="F155" s="1"/>
    </row>
    <row r="156" spans="1:6" ht="15.75" customHeight="1">
      <c r="A156" s="30"/>
      <c r="B156" s="31"/>
      <c r="C156" s="32"/>
      <c r="D156" s="32"/>
      <c r="E156" s="1"/>
      <c r="F156" s="1"/>
    </row>
    <row r="157" spans="1:6" ht="15.75" customHeight="1">
      <c r="A157" s="30"/>
      <c r="B157" s="31"/>
      <c r="C157" s="32"/>
      <c r="D157" s="32"/>
      <c r="E157" s="1"/>
      <c r="F157" s="1"/>
    </row>
    <row r="158" spans="1:6" ht="15.75" customHeight="1">
      <c r="A158" s="30"/>
      <c r="B158" s="31"/>
      <c r="C158" s="32"/>
      <c r="D158" s="32"/>
      <c r="E158" s="1"/>
      <c r="F158" s="1"/>
    </row>
    <row r="159" spans="1:6" ht="15.75" customHeight="1">
      <c r="A159" s="30"/>
      <c r="B159" s="31"/>
      <c r="C159" s="32"/>
      <c r="D159" s="32"/>
      <c r="E159" s="1"/>
      <c r="F159" s="1"/>
    </row>
    <row r="160" spans="1:6" ht="15.75" customHeight="1">
      <c r="A160" s="30"/>
      <c r="B160" s="31"/>
      <c r="C160" s="32"/>
      <c r="D160" s="32"/>
      <c r="E160" s="1"/>
      <c r="F160" s="1"/>
    </row>
    <row r="161" spans="1:6" ht="15.75" customHeight="1">
      <c r="A161" s="30"/>
      <c r="B161" s="31"/>
      <c r="C161" s="32"/>
      <c r="D161" s="32"/>
      <c r="E161" s="1"/>
      <c r="F161" s="1"/>
    </row>
    <row r="162" spans="1:6" ht="15.75" customHeight="1">
      <c r="A162" s="30"/>
      <c r="B162" s="31"/>
      <c r="C162" s="32"/>
      <c r="D162" s="32"/>
      <c r="E162" s="1"/>
      <c r="F162" s="1"/>
    </row>
    <row r="163" spans="1:6" ht="15.75" customHeight="1">
      <c r="A163" s="30"/>
      <c r="B163" s="31"/>
      <c r="C163" s="32"/>
      <c r="D163" s="32"/>
      <c r="E163" s="1"/>
      <c r="F163" s="1"/>
    </row>
    <row r="164" spans="1:6" ht="15.75" customHeight="1">
      <c r="A164" s="30"/>
      <c r="B164" s="31"/>
      <c r="C164" s="32"/>
      <c r="D164" s="32"/>
      <c r="E164" s="1"/>
      <c r="F164" s="1"/>
    </row>
    <row r="165" spans="1:6" ht="15.75" customHeight="1">
      <c r="A165" s="30"/>
      <c r="B165" s="31"/>
      <c r="C165" s="32"/>
      <c r="D165" s="32"/>
      <c r="E165" s="1"/>
      <c r="F165" s="1"/>
    </row>
    <row r="166" spans="1:6" ht="15.75" customHeight="1">
      <c r="A166" s="30"/>
      <c r="B166" s="31"/>
      <c r="C166" s="32"/>
      <c r="D166" s="32"/>
      <c r="E166" s="1"/>
      <c r="F166" s="1"/>
    </row>
    <row r="167" spans="1:6" ht="15.75" customHeight="1">
      <c r="A167" s="30"/>
      <c r="B167" s="31"/>
      <c r="C167" s="32"/>
      <c r="D167" s="32"/>
      <c r="E167" s="1"/>
      <c r="F167" s="1"/>
    </row>
    <row r="168" spans="1:6" ht="15.75" customHeight="1">
      <c r="A168" s="30"/>
      <c r="B168" s="31"/>
      <c r="C168" s="32"/>
      <c r="D168" s="32"/>
      <c r="E168" s="1"/>
      <c r="F168" s="1"/>
    </row>
    <row r="169" spans="1:6" ht="15.75" customHeight="1">
      <c r="A169" s="30"/>
      <c r="B169" s="31"/>
      <c r="C169" s="32"/>
      <c r="D169" s="32"/>
      <c r="E169" s="1"/>
      <c r="F169" s="1"/>
    </row>
    <row r="170" spans="1:6" ht="15.75" customHeight="1">
      <c r="A170" s="30"/>
      <c r="B170" s="31"/>
      <c r="C170" s="32"/>
      <c r="D170" s="32"/>
      <c r="E170" s="1"/>
      <c r="F170" s="1"/>
    </row>
    <row r="171" spans="1:6" ht="15.75" customHeight="1">
      <c r="A171" s="30"/>
      <c r="B171" s="31"/>
      <c r="C171" s="32"/>
      <c r="D171" s="32"/>
      <c r="E171" s="1"/>
      <c r="F171" s="1"/>
    </row>
    <row r="172" spans="1:6" ht="15.75" customHeight="1">
      <c r="A172" s="30"/>
      <c r="B172" s="31"/>
      <c r="C172" s="32"/>
      <c r="D172" s="32"/>
      <c r="E172" s="1"/>
      <c r="F172" s="1"/>
    </row>
    <row r="173" spans="1:6" ht="15.75" customHeight="1">
      <c r="A173" s="30"/>
      <c r="B173" s="31"/>
      <c r="C173" s="32"/>
      <c r="D173" s="32"/>
      <c r="E173" s="1"/>
      <c r="F173" s="1"/>
    </row>
    <row r="174" spans="1:6" ht="15.75" customHeight="1">
      <c r="A174" s="30"/>
      <c r="B174" s="31"/>
      <c r="C174" s="32"/>
      <c r="D174" s="32"/>
      <c r="E174" s="1"/>
      <c r="F174" s="1"/>
    </row>
    <row r="175" spans="1:6" ht="15.75" customHeight="1">
      <c r="A175" s="30"/>
      <c r="B175" s="31"/>
      <c r="C175" s="32"/>
      <c r="D175" s="32"/>
      <c r="E175" s="1"/>
      <c r="F175" s="1"/>
    </row>
    <row r="176" spans="1:6" ht="15.75" customHeight="1">
      <c r="A176" s="30"/>
      <c r="B176" s="31"/>
      <c r="C176" s="32"/>
      <c r="D176" s="32"/>
      <c r="E176" s="1"/>
      <c r="F176" s="1"/>
    </row>
    <row r="177" spans="1:6" ht="15.75" customHeight="1">
      <c r="A177" s="30"/>
      <c r="B177" s="31"/>
      <c r="C177" s="32"/>
      <c r="D177" s="32"/>
      <c r="E177" s="1"/>
      <c r="F177" s="1"/>
    </row>
    <row r="178" spans="1:6" ht="15.75" customHeight="1">
      <c r="A178" s="30"/>
      <c r="B178" s="31"/>
      <c r="C178" s="32"/>
      <c r="D178" s="32"/>
      <c r="E178" s="1"/>
      <c r="F178" s="1"/>
    </row>
    <row r="179" spans="1:6" ht="15.75" customHeight="1">
      <c r="A179" s="30"/>
      <c r="B179" s="31"/>
      <c r="C179" s="32"/>
      <c r="D179" s="32"/>
      <c r="E179" s="1"/>
      <c r="F179" s="1"/>
    </row>
    <row r="180" spans="1:6" ht="15.75" customHeight="1">
      <c r="A180" s="30"/>
      <c r="B180" s="31"/>
      <c r="C180" s="32"/>
      <c r="D180" s="32"/>
      <c r="E180" s="1"/>
      <c r="F180" s="1"/>
    </row>
    <row r="181" spans="1:6" ht="15.75" customHeight="1">
      <c r="A181" s="30"/>
      <c r="B181" s="31"/>
      <c r="C181" s="32"/>
      <c r="D181" s="32"/>
      <c r="E181" s="1"/>
      <c r="F181" s="1"/>
    </row>
    <row r="182" spans="1:6" ht="15.75" customHeight="1">
      <c r="A182" s="30"/>
      <c r="B182" s="31"/>
      <c r="C182" s="32"/>
      <c r="D182" s="32"/>
      <c r="E182" s="1"/>
      <c r="F182" s="1"/>
    </row>
    <row r="183" spans="1:6" ht="15.75" customHeight="1">
      <c r="A183" s="30"/>
      <c r="B183" s="31"/>
      <c r="C183" s="32"/>
      <c r="D183" s="32"/>
      <c r="E183" s="1"/>
      <c r="F183" s="1"/>
    </row>
    <row r="184" spans="1:6" ht="15.75" customHeight="1">
      <c r="A184" s="30"/>
      <c r="B184" s="31"/>
      <c r="C184" s="32"/>
      <c r="D184" s="32"/>
      <c r="E184" s="1"/>
      <c r="F184" s="1"/>
    </row>
    <row r="185" spans="1:6" ht="15.75" customHeight="1">
      <c r="A185" s="30"/>
      <c r="B185" s="31"/>
      <c r="C185" s="32"/>
      <c r="D185" s="32"/>
      <c r="E185" s="1"/>
      <c r="F185" s="1"/>
    </row>
    <row r="186" spans="1:6" ht="15.75" customHeight="1">
      <c r="A186" s="30"/>
      <c r="B186" s="31"/>
      <c r="C186" s="32"/>
      <c r="D186" s="32"/>
      <c r="E186" s="1"/>
      <c r="F186" s="1"/>
    </row>
    <row r="187" spans="1:6" ht="15.75" customHeight="1">
      <c r="A187" s="30"/>
      <c r="B187" s="31"/>
      <c r="C187" s="32"/>
      <c r="D187" s="32"/>
      <c r="E187" s="1"/>
      <c r="F187" s="1"/>
    </row>
    <row r="188" spans="1:6" ht="15.75" customHeight="1">
      <c r="A188" s="30"/>
      <c r="B188" s="31"/>
      <c r="C188" s="32"/>
      <c r="D188" s="32"/>
      <c r="E188" s="1"/>
      <c r="F188" s="1"/>
    </row>
    <row r="189" spans="1:6" ht="15.75" customHeight="1">
      <c r="A189" s="30"/>
      <c r="B189" s="31"/>
      <c r="C189" s="32"/>
      <c r="D189" s="32"/>
      <c r="E189" s="1"/>
      <c r="F189" s="1"/>
    </row>
    <row r="190" spans="1:6" ht="15.75" customHeight="1">
      <c r="A190" s="30"/>
      <c r="B190" s="31"/>
      <c r="C190" s="32"/>
      <c r="D190" s="32"/>
      <c r="E190" s="1"/>
      <c r="F190" s="1"/>
    </row>
    <row r="191" spans="1:6" ht="15.75" customHeight="1">
      <c r="A191" s="30"/>
      <c r="B191" s="31"/>
      <c r="C191" s="32"/>
      <c r="D191" s="32"/>
      <c r="E191" s="1"/>
      <c r="F191" s="1"/>
    </row>
    <row r="192" spans="1:6" ht="15.75" customHeight="1">
      <c r="A192" s="30"/>
      <c r="B192" s="31"/>
      <c r="C192" s="32"/>
      <c r="D192" s="32"/>
      <c r="E192" s="1"/>
      <c r="F192" s="1"/>
    </row>
    <row r="193" spans="1:6" ht="15.75" customHeight="1">
      <c r="A193" s="30"/>
      <c r="B193" s="31"/>
      <c r="C193" s="32"/>
      <c r="D193" s="32"/>
      <c r="E193" s="1"/>
      <c r="F193" s="1"/>
    </row>
    <row r="194" spans="1:6" ht="15.75" customHeight="1">
      <c r="A194" s="30"/>
      <c r="B194" s="31"/>
      <c r="C194" s="32"/>
      <c r="D194" s="32"/>
      <c r="E194" s="1"/>
      <c r="F194" s="1"/>
    </row>
    <row r="195" spans="1:6" ht="15.75" customHeight="1">
      <c r="A195" s="30"/>
      <c r="B195" s="31"/>
      <c r="C195" s="32"/>
      <c r="D195" s="32"/>
      <c r="E195" s="1"/>
      <c r="F195" s="1"/>
    </row>
    <row r="196" spans="1:6" ht="15.75" customHeight="1">
      <c r="A196" s="30"/>
      <c r="B196" s="31"/>
      <c r="C196" s="32"/>
      <c r="D196" s="32"/>
      <c r="E196" s="1"/>
      <c r="F196" s="1"/>
    </row>
    <row r="197" spans="1:6" ht="15.75" customHeight="1">
      <c r="A197" s="30"/>
      <c r="B197" s="31"/>
      <c r="C197" s="32"/>
      <c r="D197" s="32"/>
      <c r="E197" s="1"/>
      <c r="F197" s="1"/>
    </row>
    <row r="198" spans="1:6" ht="15.75" customHeight="1">
      <c r="A198" s="30"/>
      <c r="B198" s="31"/>
      <c r="C198" s="32"/>
      <c r="D198" s="32"/>
      <c r="E198" s="1"/>
      <c r="F198" s="1"/>
    </row>
    <row r="199" spans="1:6" ht="15.75" customHeight="1">
      <c r="A199" s="30"/>
      <c r="B199" s="31"/>
      <c r="C199" s="32"/>
      <c r="D199" s="32"/>
      <c r="E199" s="1"/>
      <c r="F199" s="1"/>
    </row>
    <row r="200" spans="1:6" ht="15.75" customHeight="1">
      <c r="A200" s="30"/>
      <c r="B200" s="31"/>
      <c r="C200" s="32"/>
      <c r="D200" s="32"/>
      <c r="E200" s="1"/>
      <c r="F200" s="1"/>
    </row>
    <row r="201" spans="1:6" ht="15.75" customHeight="1">
      <c r="A201" s="30"/>
      <c r="B201" s="31"/>
      <c r="C201" s="32"/>
      <c r="D201" s="32"/>
      <c r="E201" s="1"/>
      <c r="F201" s="1"/>
    </row>
    <row r="202" spans="1:6" ht="15.75" customHeight="1">
      <c r="A202" s="30"/>
      <c r="B202" s="31"/>
      <c r="C202" s="32"/>
      <c r="D202" s="32"/>
      <c r="E202" s="1"/>
      <c r="F202" s="1"/>
    </row>
    <row r="203" spans="1:6" ht="15.75" customHeight="1">
      <c r="A203" s="30"/>
      <c r="B203" s="31"/>
      <c r="C203" s="32"/>
      <c r="D203" s="32"/>
      <c r="E203" s="1"/>
      <c r="F203" s="1"/>
    </row>
    <row r="204" spans="1:6" ht="15.75" customHeight="1">
      <c r="A204" s="30"/>
      <c r="B204" s="31"/>
      <c r="C204" s="32"/>
      <c r="D204" s="32"/>
      <c r="E204" s="1"/>
      <c r="F204" s="1"/>
    </row>
    <row r="205" spans="1:6" ht="15.75" customHeight="1">
      <c r="A205" s="30"/>
      <c r="B205" s="31"/>
      <c r="C205" s="32"/>
      <c r="D205" s="32"/>
      <c r="E205" s="1"/>
      <c r="F205" s="1"/>
    </row>
    <row r="206" spans="1:6" ht="15.75" customHeight="1">
      <c r="A206" s="30"/>
      <c r="B206" s="31"/>
      <c r="C206" s="32"/>
      <c r="D206" s="32"/>
      <c r="E206" s="1"/>
      <c r="F206" s="1"/>
    </row>
    <row r="207" spans="1:6" ht="15.75" customHeight="1">
      <c r="A207" s="30"/>
      <c r="B207" s="31"/>
      <c r="C207" s="32"/>
      <c r="D207" s="32"/>
      <c r="E207" s="1"/>
      <c r="F207" s="1"/>
    </row>
    <row r="208" spans="1:6" ht="15.75" customHeight="1">
      <c r="A208" s="30"/>
      <c r="B208" s="31"/>
      <c r="C208" s="32"/>
      <c r="D208" s="32"/>
      <c r="E208" s="1"/>
      <c r="F208" s="1"/>
    </row>
    <row r="209" spans="1:6" ht="15.75" customHeight="1">
      <c r="A209" s="30"/>
      <c r="B209" s="31"/>
      <c r="C209" s="32"/>
      <c r="D209" s="32"/>
      <c r="E209" s="1"/>
      <c r="F209" s="1"/>
    </row>
    <row r="210" spans="1:6" ht="15.75" customHeight="1">
      <c r="A210" s="30"/>
      <c r="B210" s="31"/>
      <c r="C210" s="32"/>
      <c r="D210" s="32"/>
      <c r="E210" s="1"/>
      <c r="F210" s="1"/>
    </row>
    <row r="211" spans="1:6" ht="15.75" customHeight="1">
      <c r="A211" s="30"/>
      <c r="B211" s="31"/>
      <c r="C211" s="32"/>
      <c r="D211" s="32"/>
      <c r="E211" s="1"/>
      <c r="F211" s="1"/>
    </row>
    <row r="212" spans="1:6" ht="15.75" customHeight="1">
      <c r="A212" s="30"/>
      <c r="B212" s="31"/>
      <c r="C212" s="32"/>
      <c r="D212" s="32"/>
      <c r="E212" s="1"/>
      <c r="F212" s="1"/>
    </row>
    <row r="213" spans="1:6" ht="15.75" customHeight="1">
      <c r="A213" s="30"/>
      <c r="B213" s="31"/>
      <c r="C213" s="32"/>
      <c r="D213" s="32"/>
      <c r="E213" s="1"/>
      <c r="F213" s="1"/>
    </row>
    <row r="214" spans="1:6" ht="15.75" customHeight="1">
      <c r="A214" s="30"/>
      <c r="B214" s="31"/>
      <c r="C214" s="32"/>
      <c r="D214" s="32"/>
      <c r="E214" s="1"/>
      <c r="F214" s="1"/>
    </row>
    <row r="215" spans="1:6" ht="15.75" customHeight="1">
      <c r="A215" s="30"/>
      <c r="B215" s="31"/>
      <c r="C215" s="32"/>
      <c r="D215" s="32"/>
      <c r="E215" s="1"/>
      <c r="F215" s="1"/>
    </row>
    <row r="216" spans="1:6" ht="15.75" customHeight="1">
      <c r="A216" s="30"/>
      <c r="B216" s="31"/>
      <c r="C216" s="32"/>
      <c r="D216" s="32"/>
      <c r="E216" s="1"/>
      <c r="F216" s="1"/>
    </row>
    <row r="217" spans="1:6" ht="15.75" customHeight="1">
      <c r="A217" s="30"/>
      <c r="B217" s="31"/>
      <c r="C217" s="32"/>
      <c r="D217" s="32"/>
      <c r="E217" s="1"/>
      <c r="F217" s="1"/>
    </row>
    <row r="218" spans="1:6" ht="15.75" customHeight="1">
      <c r="A218" s="30"/>
      <c r="B218" s="31"/>
      <c r="C218" s="32"/>
      <c r="D218" s="32"/>
      <c r="E218" s="1"/>
      <c r="F218" s="1"/>
    </row>
    <row r="219" spans="1:6" ht="15.75" customHeight="1">
      <c r="A219" s="30"/>
      <c r="B219" s="31"/>
      <c r="C219" s="32"/>
      <c r="D219" s="32"/>
      <c r="E219" s="1"/>
      <c r="F219" s="1"/>
    </row>
    <row r="220" spans="1:6" ht="15.75" customHeight="1">
      <c r="A220" s="30"/>
      <c r="B220" s="31"/>
      <c r="C220" s="32"/>
      <c r="D220" s="32"/>
      <c r="E220" s="1"/>
      <c r="F220" s="1"/>
    </row>
    <row r="221" spans="1:6" ht="15.75" customHeight="1">
      <c r="A221" s="30"/>
      <c r="B221" s="31"/>
      <c r="C221" s="32"/>
      <c r="D221" s="32"/>
      <c r="E221" s="1"/>
      <c r="F221" s="1"/>
    </row>
    <row r="222" spans="1:6" ht="15.75" customHeight="1">
      <c r="A222" s="30"/>
      <c r="B222" s="31"/>
      <c r="C222" s="32"/>
      <c r="D222" s="32"/>
      <c r="E222" s="1"/>
      <c r="F222" s="1"/>
    </row>
    <row r="223" spans="1:6" ht="15.75" customHeight="1">
      <c r="A223" s="30"/>
      <c r="B223" s="31"/>
      <c r="C223" s="32"/>
      <c r="D223" s="32"/>
      <c r="E223" s="1"/>
      <c r="F223" s="1"/>
    </row>
    <row r="224" spans="1:6" ht="15.75" customHeight="1">
      <c r="A224" s="30"/>
      <c r="B224" s="31"/>
      <c r="C224" s="32"/>
      <c r="D224" s="32"/>
      <c r="E224" s="1"/>
      <c r="F224" s="1"/>
    </row>
    <row r="225" spans="1:6" ht="15.75" customHeight="1">
      <c r="A225" s="30"/>
      <c r="B225" s="31"/>
      <c r="C225" s="32"/>
      <c r="D225" s="32"/>
      <c r="E225" s="1"/>
      <c r="F225" s="1"/>
    </row>
    <row r="226" spans="1:6" ht="15.75" customHeight="1">
      <c r="A226" s="30"/>
      <c r="B226" s="31"/>
      <c r="C226" s="32"/>
      <c r="D226" s="32"/>
      <c r="E226" s="1"/>
      <c r="F226" s="1"/>
    </row>
    <row r="227" spans="1:6" ht="15.75" customHeight="1">
      <c r="A227" s="30"/>
      <c r="B227" s="31"/>
      <c r="C227" s="32"/>
      <c r="D227" s="32"/>
      <c r="E227" s="1"/>
      <c r="F227" s="1"/>
    </row>
    <row r="228" spans="1:6" ht="15.75" customHeight="1">
      <c r="A228" s="30"/>
      <c r="B228" s="31"/>
      <c r="C228" s="32"/>
      <c r="D228" s="32"/>
      <c r="E228" s="1"/>
      <c r="F228" s="1"/>
    </row>
    <row r="229" spans="1:6" ht="15.75" customHeight="1">
      <c r="A229" s="30"/>
      <c r="B229" s="31"/>
      <c r="C229" s="32"/>
      <c r="D229" s="32"/>
      <c r="E229" s="1"/>
      <c r="F229" s="1"/>
    </row>
    <row r="230" spans="1:6" ht="15.75" customHeight="1">
      <c r="A230" s="30"/>
      <c r="B230" s="31"/>
      <c r="C230" s="32"/>
      <c r="D230" s="32"/>
      <c r="E230" s="1"/>
      <c r="F230" s="1"/>
    </row>
    <row r="231" spans="1:6" ht="15.75" customHeight="1">
      <c r="A231" s="30"/>
      <c r="B231" s="31"/>
      <c r="C231" s="32"/>
      <c r="D231" s="32"/>
      <c r="E231" s="1"/>
      <c r="F231" s="1"/>
    </row>
    <row r="232" spans="1:6" ht="15.75" customHeight="1">
      <c r="A232" s="30"/>
      <c r="B232" s="31"/>
      <c r="C232" s="32"/>
      <c r="D232" s="32"/>
      <c r="E232" s="1"/>
      <c r="F232" s="1"/>
    </row>
    <row r="233" spans="1:6" ht="15.75" customHeight="1">
      <c r="A233" s="30"/>
      <c r="B233" s="31"/>
      <c r="C233" s="32"/>
      <c r="D233" s="32"/>
      <c r="E233" s="1"/>
      <c r="F233" s="1"/>
    </row>
    <row r="234" spans="1:6" ht="15.75" customHeight="1">
      <c r="A234" s="30"/>
      <c r="B234" s="31"/>
      <c r="C234" s="32"/>
      <c r="D234" s="32"/>
      <c r="E234" s="1"/>
      <c r="F234" s="1"/>
    </row>
    <row r="235" spans="1:6" ht="15.75" customHeight="1">
      <c r="A235" s="30"/>
      <c r="B235" s="31"/>
      <c r="C235" s="32"/>
      <c r="D235" s="32"/>
      <c r="E235" s="1"/>
      <c r="F235" s="1"/>
    </row>
    <row r="236" spans="1:6" ht="15.75" customHeight="1">
      <c r="A236" s="30"/>
      <c r="B236" s="31"/>
      <c r="C236" s="32"/>
      <c r="D236" s="32"/>
      <c r="E236" s="1"/>
      <c r="F236" s="1"/>
    </row>
    <row r="237" spans="1:6" ht="15.75" customHeight="1">
      <c r="A237" s="30"/>
      <c r="B237" s="31"/>
      <c r="C237" s="32"/>
      <c r="D237" s="32"/>
      <c r="E237" s="1"/>
      <c r="F237" s="1"/>
    </row>
    <row r="238" spans="1:6" ht="15.75" customHeight="1">
      <c r="A238" s="30"/>
      <c r="B238" s="31"/>
      <c r="C238" s="32"/>
      <c r="D238" s="32"/>
      <c r="E238" s="1"/>
      <c r="F238" s="1"/>
    </row>
    <row r="239" spans="1:6" ht="15.75" customHeight="1">
      <c r="A239" s="30"/>
      <c r="B239" s="31"/>
      <c r="C239" s="32"/>
      <c r="D239" s="32"/>
      <c r="E239" s="1"/>
      <c r="F239" s="1"/>
    </row>
    <row r="240" spans="1:6" ht="15.75" customHeight="1">
      <c r="A240" s="30"/>
      <c r="B240" s="31"/>
      <c r="C240" s="32"/>
      <c r="D240" s="32"/>
      <c r="E240" s="1"/>
      <c r="F240" s="1"/>
    </row>
    <row r="241" spans="1:6" ht="15.75" customHeight="1">
      <c r="A241" s="30"/>
      <c r="B241" s="31"/>
      <c r="C241" s="32"/>
      <c r="D241" s="32"/>
      <c r="E241" s="1"/>
      <c r="F241" s="1"/>
    </row>
    <row r="242" spans="1:6" ht="15.75" customHeight="1">
      <c r="A242" s="30"/>
      <c r="B242" s="31"/>
      <c r="C242" s="32"/>
      <c r="D242" s="32"/>
      <c r="E242" s="1"/>
      <c r="F242" s="1"/>
    </row>
    <row r="243" spans="1:6" ht="15.75" customHeight="1">
      <c r="A243" s="30"/>
      <c r="B243" s="31"/>
      <c r="C243" s="32"/>
      <c r="D243" s="32"/>
      <c r="E243" s="1"/>
      <c r="F243" s="1"/>
    </row>
    <row r="244" spans="1:6" ht="15.75" customHeight="1">
      <c r="A244" s="30"/>
      <c r="B244" s="31"/>
      <c r="C244" s="32"/>
      <c r="D244" s="32"/>
      <c r="E244" s="1"/>
      <c r="F244" s="1"/>
    </row>
    <row r="245" spans="1:6" ht="15.75" customHeight="1">
      <c r="A245" s="30"/>
      <c r="B245" s="31"/>
      <c r="C245" s="32"/>
      <c r="D245" s="32"/>
      <c r="E245" s="1"/>
      <c r="F245" s="1"/>
    </row>
    <row r="246" spans="1:6" ht="15.75" customHeight="1">
      <c r="A246" s="30"/>
      <c r="B246" s="31"/>
      <c r="C246" s="32"/>
      <c r="D246" s="32"/>
      <c r="E246" s="1"/>
      <c r="F246" s="1"/>
    </row>
    <row r="247" spans="1:6" ht="15.75" customHeight="1">
      <c r="A247" s="30"/>
      <c r="B247" s="31"/>
      <c r="C247" s="32"/>
      <c r="D247" s="32"/>
      <c r="E247" s="1"/>
      <c r="F247" s="1"/>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1"/>
  <sheetViews>
    <sheetView workbookViewId="0">
      <selection sqref="A1:D1"/>
    </sheetView>
  </sheetViews>
  <sheetFormatPr baseColWidth="10" defaultColWidth="14.33203125" defaultRowHeight="15" customHeight="1"/>
  <cols>
    <col min="1" max="1" width="36.6640625" customWidth="1"/>
    <col min="2" max="2" width="56.6640625" customWidth="1"/>
    <col min="3" max="3" width="26.6640625" customWidth="1"/>
    <col min="4" max="4" width="80.6640625" customWidth="1"/>
    <col min="5" max="6" width="14.33203125" customWidth="1"/>
  </cols>
  <sheetData>
    <row r="1" spans="1:4" ht="19">
      <c r="A1" s="353" t="s">
        <v>333</v>
      </c>
      <c r="B1" s="354"/>
      <c r="C1" s="354"/>
      <c r="D1" s="355"/>
    </row>
    <row r="2" spans="1:4" ht="16">
      <c r="A2" s="33" t="s">
        <v>334</v>
      </c>
      <c r="B2" s="356"/>
      <c r="C2" s="357"/>
      <c r="D2" s="326"/>
    </row>
    <row r="3" spans="1:4" ht="16">
      <c r="A3" s="33" t="s">
        <v>335</v>
      </c>
      <c r="B3" s="358"/>
      <c r="C3" s="354"/>
      <c r="D3" s="355"/>
    </row>
    <row r="4" spans="1:4" ht="16">
      <c r="A4" s="339" t="s">
        <v>336</v>
      </c>
      <c r="B4" s="358"/>
      <c r="C4" s="354"/>
      <c r="D4" s="355"/>
    </row>
    <row r="5" spans="1:4" ht="16">
      <c r="A5" s="340"/>
      <c r="B5" s="352"/>
      <c r="C5" s="320"/>
      <c r="D5" s="330"/>
    </row>
    <row r="6" spans="1:4" ht="16">
      <c r="A6" s="340"/>
      <c r="B6" s="352"/>
      <c r="C6" s="320"/>
      <c r="D6" s="330"/>
    </row>
    <row r="7" spans="1:4" ht="16">
      <c r="A7" s="340"/>
      <c r="B7" s="352"/>
      <c r="C7" s="320"/>
      <c r="D7" s="330"/>
    </row>
    <row r="8" spans="1:4" ht="16">
      <c r="A8" s="340"/>
      <c r="B8" s="352"/>
      <c r="C8" s="320"/>
      <c r="D8" s="330"/>
    </row>
    <row r="9" spans="1:4" ht="16">
      <c r="A9" s="340"/>
      <c r="B9" s="352"/>
      <c r="C9" s="320"/>
      <c r="D9" s="330"/>
    </row>
    <row r="10" spans="1:4" ht="16">
      <c r="A10" s="340"/>
      <c r="B10" s="352"/>
      <c r="C10" s="320"/>
      <c r="D10" s="330"/>
    </row>
    <row r="11" spans="1:4" ht="16">
      <c r="A11" s="340"/>
      <c r="B11" s="352"/>
      <c r="C11" s="320"/>
      <c r="D11" s="330"/>
    </row>
    <row r="12" spans="1:4" ht="16">
      <c r="A12" s="340"/>
      <c r="B12" s="352"/>
      <c r="C12" s="320"/>
      <c r="D12" s="330"/>
    </row>
    <row r="13" spans="1:4" ht="16">
      <c r="A13" s="340"/>
      <c r="B13" s="352"/>
      <c r="C13" s="320"/>
      <c r="D13" s="330"/>
    </row>
    <row r="14" spans="1:4" ht="16">
      <c r="A14" s="340"/>
      <c r="B14" s="352"/>
      <c r="C14" s="320"/>
      <c r="D14" s="330"/>
    </row>
    <row r="15" spans="1:4" ht="16">
      <c r="A15" s="341"/>
      <c r="B15" s="342"/>
      <c r="C15" s="343"/>
      <c r="D15" s="344"/>
    </row>
    <row r="16" spans="1:4" ht="16">
      <c r="A16" s="34" t="s">
        <v>337</v>
      </c>
      <c r="B16" s="342"/>
      <c r="C16" s="343"/>
      <c r="D16" s="344"/>
    </row>
    <row r="17" spans="1:26" ht="16">
      <c r="A17" s="33" t="s">
        <v>335</v>
      </c>
      <c r="B17" s="358"/>
      <c r="C17" s="354"/>
      <c r="D17" s="355"/>
    </row>
    <row r="18" spans="1:26" ht="16">
      <c r="A18" s="339" t="s">
        <v>338</v>
      </c>
      <c r="B18" s="358"/>
      <c r="C18" s="354"/>
      <c r="D18" s="355"/>
    </row>
    <row r="19" spans="1:26" ht="16">
      <c r="A19" s="340"/>
      <c r="B19" s="352"/>
      <c r="C19" s="320"/>
      <c r="D19" s="330"/>
    </row>
    <row r="20" spans="1:26" ht="16">
      <c r="A20" s="340"/>
      <c r="B20" s="352"/>
      <c r="C20" s="320"/>
      <c r="D20" s="330"/>
    </row>
    <row r="21" spans="1:26" ht="16">
      <c r="A21" s="341"/>
      <c r="B21" s="342"/>
      <c r="C21" s="343"/>
      <c r="D21" s="344"/>
    </row>
    <row r="22" spans="1:26" ht="16">
      <c r="A22" s="35" t="s">
        <v>339</v>
      </c>
      <c r="B22" s="342"/>
      <c r="C22" s="343"/>
      <c r="D22" s="344"/>
    </row>
    <row r="23" spans="1:26" ht="16">
      <c r="A23" s="345"/>
      <c r="B23" s="343"/>
      <c r="C23" s="343"/>
      <c r="D23" s="344"/>
    </row>
    <row r="24" spans="1:26" ht="16">
      <c r="A24" s="36"/>
      <c r="B24" s="37" t="s">
        <v>340</v>
      </c>
      <c r="C24" s="272" t="s">
        <v>341</v>
      </c>
      <c r="D24" s="37" t="s">
        <v>342</v>
      </c>
    </row>
    <row r="25" spans="1:26" ht="14">
      <c r="A25" s="346" t="s">
        <v>343</v>
      </c>
      <c r="B25" s="273"/>
      <c r="C25" s="347" t="s">
        <v>344</v>
      </c>
      <c r="D25" s="273"/>
      <c r="E25" s="38"/>
      <c r="F25" s="38"/>
      <c r="G25" s="38"/>
      <c r="H25" s="38"/>
      <c r="I25" s="38"/>
      <c r="J25" s="38"/>
      <c r="K25" s="38"/>
      <c r="L25" s="38"/>
      <c r="M25" s="38"/>
      <c r="N25" s="38"/>
      <c r="O25" s="38"/>
      <c r="P25" s="38"/>
      <c r="Q25" s="38"/>
      <c r="R25" s="38"/>
      <c r="S25" s="38"/>
      <c r="T25" s="38"/>
      <c r="U25" s="38"/>
      <c r="V25" s="38"/>
      <c r="W25" s="38"/>
      <c r="X25" s="38"/>
      <c r="Y25" s="38"/>
      <c r="Z25" s="38"/>
    </row>
    <row r="26" spans="1:26" ht="14">
      <c r="A26" s="320"/>
      <c r="B26" s="274"/>
      <c r="C26" s="320"/>
      <c r="D26" s="274"/>
      <c r="E26" s="38"/>
      <c r="F26" s="38"/>
      <c r="G26" s="38"/>
      <c r="H26" s="38"/>
      <c r="I26" s="38"/>
      <c r="J26" s="38"/>
      <c r="K26" s="38"/>
      <c r="L26" s="38"/>
      <c r="M26" s="38"/>
      <c r="N26" s="38"/>
      <c r="O26" s="38"/>
      <c r="P26" s="38"/>
      <c r="Q26" s="38"/>
      <c r="R26" s="38"/>
      <c r="S26" s="38"/>
      <c r="T26" s="38"/>
      <c r="U26" s="38"/>
      <c r="V26" s="38"/>
      <c r="W26" s="38"/>
      <c r="X26" s="38"/>
      <c r="Y26" s="38"/>
      <c r="Z26" s="38"/>
    </row>
    <row r="27" spans="1:26" ht="14">
      <c r="A27" s="320"/>
      <c r="B27" s="274"/>
      <c r="C27" s="320"/>
      <c r="D27" s="274"/>
      <c r="E27" s="38"/>
      <c r="F27" s="38"/>
      <c r="G27" s="38"/>
      <c r="H27" s="38"/>
      <c r="I27" s="38"/>
      <c r="J27" s="38"/>
      <c r="K27" s="38"/>
      <c r="L27" s="38"/>
      <c r="M27" s="38"/>
      <c r="N27" s="38"/>
      <c r="O27" s="38"/>
      <c r="P27" s="38"/>
      <c r="Q27" s="38"/>
      <c r="R27" s="38"/>
      <c r="S27" s="38"/>
      <c r="T27" s="38"/>
      <c r="U27" s="38"/>
      <c r="V27" s="38"/>
      <c r="W27" s="38"/>
      <c r="X27" s="38"/>
      <c r="Y27" s="38"/>
      <c r="Z27" s="38"/>
    </row>
    <row r="28" spans="1:26" ht="14">
      <c r="A28" s="343"/>
      <c r="B28" s="39"/>
      <c r="C28" s="343"/>
      <c r="D28" s="39"/>
      <c r="E28" s="38"/>
      <c r="F28" s="38"/>
      <c r="G28" s="38"/>
      <c r="H28" s="38"/>
      <c r="I28" s="38"/>
      <c r="J28" s="38"/>
      <c r="K28" s="38"/>
      <c r="L28" s="38"/>
      <c r="M28" s="38"/>
      <c r="N28" s="38"/>
      <c r="O28" s="38"/>
      <c r="P28" s="38"/>
      <c r="Q28" s="38"/>
      <c r="R28" s="38"/>
      <c r="S28" s="38"/>
      <c r="T28" s="38"/>
      <c r="U28" s="38"/>
      <c r="V28" s="38"/>
      <c r="W28" s="38"/>
      <c r="X28" s="38"/>
      <c r="Y28" s="38"/>
      <c r="Z28" s="38"/>
    </row>
    <row r="29" spans="1:26" ht="17">
      <c r="A29" s="339" t="s">
        <v>345</v>
      </c>
      <c r="B29" s="40" t="s">
        <v>49</v>
      </c>
      <c r="C29" s="350" t="s">
        <v>346</v>
      </c>
      <c r="D29" s="275"/>
    </row>
    <row r="30" spans="1:26" ht="16">
      <c r="A30" s="340"/>
      <c r="B30" s="40"/>
      <c r="C30" s="320"/>
      <c r="D30" s="263"/>
    </row>
    <row r="31" spans="1:26" ht="16">
      <c r="A31" s="340"/>
      <c r="B31" s="40"/>
      <c r="C31" s="320"/>
      <c r="D31" s="263"/>
    </row>
    <row r="32" spans="1:26" ht="16">
      <c r="A32" s="341"/>
      <c r="B32" s="276"/>
      <c r="C32" s="320"/>
      <c r="D32" s="19"/>
    </row>
    <row r="33" spans="1:26" ht="17">
      <c r="A33" s="339" t="s">
        <v>347</v>
      </c>
      <c r="B33" s="40" t="s">
        <v>49</v>
      </c>
      <c r="C33" s="351" t="s">
        <v>348</v>
      </c>
      <c r="D33" s="277"/>
    </row>
    <row r="34" spans="1:26" ht="16">
      <c r="A34" s="340"/>
      <c r="B34" s="263"/>
      <c r="C34" s="340"/>
      <c r="D34" s="263"/>
    </row>
    <row r="35" spans="1:26" ht="16">
      <c r="A35" s="340"/>
      <c r="B35" s="263"/>
      <c r="C35" s="340"/>
      <c r="D35" s="263"/>
    </row>
    <row r="36" spans="1:26" ht="16">
      <c r="A36" s="341"/>
      <c r="B36" s="19"/>
      <c r="C36" s="341"/>
      <c r="D36" s="19"/>
    </row>
    <row r="37" spans="1:26" ht="17">
      <c r="A37" s="360" t="s">
        <v>349</v>
      </c>
      <c r="B37" s="40" t="s">
        <v>49</v>
      </c>
      <c r="C37" s="351" t="s">
        <v>350</v>
      </c>
      <c r="D37" s="40"/>
    </row>
    <row r="38" spans="1:26" ht="16">
      <c r="A38" s="340"/>
      <c r="B38" s="9"/>
      <c r="C38" s="340"/>
      <c r="D38" s="40"/>
    </row>
    <row r="39" spans="1:26" ht="16">
      <c r="A39" s="340"/>
      <c r="B39" s="7"/>
      <c r="C39" s="340"/>
      <c r="D39" s="40"/>
    </row>
    <row r="40" spans="1:26" ht="16">
      <c r="A40" s="341"/>
      <c r="B40" s="278"/>
      <c r="C40" s="341"/>
      <c r="D40" s="279"/>
    </row>
    <row r="41" spans="1:26" ht="16">
      <c r="A41" s="360" t="s">
        <v>351</v>
      </c>
      <c r="B41" s="41"/>
      <c r="C41" s="361" t="s">
        <v>344</v>
      </c>
      <c r="D41" s="40"/>
    </row>
    <row r="42" spans="1:26" ht="16">
      <c r="A42" s="340"/>
      <c r="B42" s="280"/>
      <c r="C42" s="330"/>
      <c r="D42" s="40"/>
    </row>
    <row r="43" spans="1:26" ht="16">
      <c r="A43" s="340"/>
      <c r="B43" s="41"/>
      <c r="C43" s="330"/>
      <c r="D43" s="40"/>
    </row>
    <row r="44" spans="1:26" ht="16">
      <c r="A44" s="340"/>
      <c r="B44" s="41"/>
      <c r="C44" s="344"/>
      <c r="D44" s="40"/>
    </row>
    <row r="45" spans="1:26" ht="14">
      <c r="A45" s="362" t="s">
        <v>352</v>
      </c>
      <c r="B45" s="281"/>
      <c r="C45" s="347" t="s">
        <v>353</v>
      </c>
      <c r="D45" s="273"/>
      <c r="E45" s="38"/>
      <c r="F45" s="38"/>
      <c r="G45" s="38"/>
      <c r="H45" s="38"/>
      <c r="I45" s="38"/>
      <c r="J45" s="38"/>
      <c r="K45" s="38"/>
      <c r="L45" s="38"/>
      <c r="M45" s="38"/>
      <c r="N45" s="38"/>
      <c r="O45" s="38"/>
      <c r="P45" s="38"/>
      <c r="Q45" s="38"/>
      <c r="R45" s="38"/>
      <c r="S45" s="38"/>
      <c r="T45" s="38"/>
      <c r="U45" s="38"/>
      <c r="V45" s="38"/>
      <c r="W45" s="38"/>
      <c r="X45" s="38"/>
      <c r="Y45" s="38"/>
      <c r="Z45" s="38"/>
    </row>
    <row r="46" spans="1:26" ht="14">
      <c r="A46" s="363"/>
      <c r="B46" s="282"/>
      <c r="C46" s="320"/>
      <c r="D46" s="274"/>
      <c r="E46" s="38"/>
      <c r="F46" s="38"/>
      <c r="G46" s="38"/>
      <c r="H46" s="38"/>
      <c r="I46" s="38"/>
      <c r="J46" s="38"/>
      <c r="K46" s="38"/>
      <c r="L46" s="38"/>
      <c r="M46" s="38"/>
      <c r="N46" s="38"/>
      <c r="O46" s="38"/>
      <c r="P46" s="38"/>
      <c r="Q46" s="38"/>
      <c r="R46" s="38"/>
      <c r="S46" s="38"/>
      <c r="T46" s="38"/>
      <c r="U46" s="38"/>
      <c r="V46" s="38"/>
      <c r="W46" s="38"/>
      <c r="X46" s="38"/>
      <c r="Y46" s="38"/>
      <c r="Z46" s="38"/>
    </row>
    <row r="47" spans="1:26" ht="14">
      <c r="A47" s="363"/>
      <c r="B47" s="282"/>
      <c r="C47" s="320"/>
      <c r="D47" s="274"/>
      <c r="E47" s="38"/>
      <c r="F47" s="38"/>
      <c r="G47" s="38"/>
      <c r="H47" s="38"/>
      <c r="I47" s="38"/>
      <c r="J47" s="38"/>
      <c r="K47" s="38"/>
      <c r="L47" s="38"/>
      <c r="M47" s="38"/>
      <c r="N47" s="38"/>
      <c r="O47" s="38"/>
      <c r="P47" s="38"/>
      <c r="Q47" s="38"/>
      <c r="R47" s="38"/>
      <c r="S47" s="38"/>
      <c r="T47" s="38"/>
      <c r="U47" s="38"/>
      <c r="V47" s="38"/>
      <c r="W47" s="38"/>
      <c r="X47" s="38"/>
      <c r="Y47" s="38"/>
      <c r="Z47" s="38"/>
    </row>
    <row r="48" spans="1:26" ht="14">
      <c r="A48" s="364"/>
      <c r="B48" s="42"/>
      <c r="C48" s="343"/>
      <c r="D48" s="39"/>
      <c r="E48" s="38"/>
      <c r="F48" s="38"/>
      <c r="G48" s="38"/>
      <c r="H48" s="38"/>
      <c r="I48" s="38"/>
      <c r="J48" s="38"/>
      <c r="K48" s="38"/>
      <c r="L48" s="38"/>
      <c r="M48" s="38"/>
      <c r="N48" s="38"/>
      <c r="O48" s="38"/>
      <c r="P48" s="38"/>
      <c r="Q48" s="38"/>
      <c r="R48" s="38"/>
      <c r="S48" s="38"/>
      <c r="T48" s="38"/>
      <c r="U48" s="38"/>
      <c r="V48" s="38"/>
      <c r="W48" s="38"/>
      <c r="X48" s="38"/>
      <c r="Y48" s="38"/>
      <c r="Z48" s="38"/>
    </row>
    <row r="49" spans="1:4" ht="16">
      <c r="A49" s="339" t="s">
        <v>354</v>
      </c>
      <c r="B49" s="41"/>
      <c r="C49" s="348" t="s">
        <v>49</v>
      </c>
      <c r="D49" s="43"/>
    </row>
    <row r="50" spans="1:4" ht="16">
      <c r="A50" s="340"/>
      <c r="B50" s="41"/>
      <c r="C50" s="330"/>
      <c r="D50" s="43"/>
    </row>
    <row r="51" spans="1:4" ht="16">
      <c r="A51" s="340"/>
      <c r="B51" s="41"/>
      <c r="C51" s="330"/>
      <c r="D51" s="40"/>
    </row>
    <row r="52" spans="1:4" ht="16">
      <c r="A52" s="341"/>
      <c r="B52" s="276"/>
      <c r="C52" s="344"/>
      <c r="D52" s="40"/>
    </row>
    <row r="53" spans="1:4" ht="16">
      <c r="A53" s="360" t="s">
        <v>355</v>
      </c>
      <c r="B53" s="44"/>
      <c r="C53" s="349" t="s">
        <v>49</v>
      </c>
      <c r="D53" s="45"/>
    </row>
    <row r="54" spans="1:4" ht="16">
      <c r="A54" s="340"/>
      <c r="B54" s="44"/>
      <c r="C54" s="330"/>
      <c r="D54" s="43"/>
    </row>
    <row r="55" spans="1:4" ht="16">
      <c r="A55" s="340"/>
      <c r="B55" s="44"/>
      <c r="C55" s="330"/>
      <c r="D55" s="43"/>
    </row>
    <row r="56" spans="1:4" ht="16">
      <c r="A56" s="341"/>
      <c r="B56" s="276"/>
      <c r="C56" s="344"/>
      <c r="D56" s="279"/>
    </row>
    <row r="57" spans="1:4" ht="16">
      <c r="A57" s="345"/>
      <c r="B57" s="343"/>
      <c r="C57" s="343"/>
      <c r="D57" s="344"/>
    </row>
    <row r="58" spans="1:4" ht="16">
      <c r="A58" s="283"/>
      <c r="B58" s="284" t="s">
        <v>356</v>
      </c>
      <c r="C58" s="284" t="s">
        <v>357</v>
      </c>
      <c r="D58" s="285" t="s">
        <v>358</v>
      </c>
    </row>
    <row r="59" spans="1:4" ht="16">
      <c r="A59" s="359" t="s">
        <v>359</v>
      </c>
      <c r="B59" s="46"/>
      <c r="C59" s="286"/>
      <c r="D59" s="287"/>
    </row>
    <row r="60" spans="1:4" ht="16">
      <c r="A60" s="343"/>
      <c r="B60" s="47"/>
      <c r="C60" s="286"/>
      <c r="D60" s="287"/>
    </row>
    <row r="61" spans="1:4" ht="16">
      <c r="A61" s="339" t="s">
        <v>360</v>
      </c>
      <c r="B61" s="46"/>
      <c r="C61" s="46"/>
      <c r="D61" s="287"/>
    </row>
    <row r="62" spans="1:4" ht="16">
      <c r="A62" s="341"/>
      <c r="B62" s="286"/>
      <c r="C62" s="286"/>
      <c r="D62" s="287"/>
    </row>
    <row r="63" spans="1:4" ht="15.75" customHeight="1">
      <c r="B63" s="48"/>
    </row>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C45:C48"/>
    <mergeCell ref="C49:C52"/>
    <mergeCell ref="C53:C56"/>
    <mergeCell ref="C29:C32"/>
    <mergeCell ref="C33:C36"/>
    <mergeCell ref="A29:A32"/>
    <mergeCell ref="A33:A36"/>
    <mergeCell ref="B21:D21"/>
    <mergeCell ref="B22:D22"/>
    <mergeCell ref="A23:D23"/>
    <mergeCell ref="A25:A28"/>
    <mergeCell ref="C25:C2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88"/>
  <sheetViews>
    <sheetView tabSelected="1" topLeftCell="B1" workbookViewId="0">
      <pane ySplit="2" topLeftCell="A202" activePane="bottomLeft" state="frozen"/>
      <selection pane="bottomLeft" activeCell="C202" sqref="C202:C209"/>
    </sheetView>
  </sheetViews>
  <sheetFormatPr baseColWidth="10" defaultColWidth="14.33203125" defaultRowHeight="15" customHeight="1"/>
  <cols>
    <col min="1" max="1" width="10.6640625" customWidth="1"/>
    <col min="2" max="2" width="56.6640625" customWidth="1"/>
    <col min="3" max="4" width="16.6640625" customWidth="1"/>
    <col min="5" max="5" width="20.6640625" customWidth="1"/>
    <col min="6" max="6" width="74" customWidth="1"/>
    <col min="7" max="7" width="57.6640625" customWidth="1"/>
    <col min="8" max="8" width="32.6640625" customWidth="1"/>
    <col min="9" max="9" width="66.6640625" customWidth="1"/>
    <col min="10" max="21" width="8.6640625" customWidth="1"/>
  </cols>
  <sheetData>
    <row r="1" spans="1:9" ht="15.75" customHeight="1">
      <c r="A1" s="366" t="s">
        <v>361</v>
      </c>
      <c r="B1" s="355"/>
      <c r="C1" s="369" t="s">
        <v>362</v>
      </c>
      <c r="D1" s="370"/>
      <c r="E1" s="252"/>
      <c r="F1" s="252"/>
      <c r="G1" s="252"/>
      <c r="H1" s="252"/>
      <c r="I1" s="252"/>
    </row>
    <row r="2" spans="1:9" ht="31.5" customHeight="1">
      <c r="A2" s="288" t="s">
        <v>57</v>
      </c>
      <c r="B2" s="288" t="s">
        <v>363</v>
      </c>
      <c r="C2" s="255" t="s">
        <v>364</v>
      </c>
      <c r="D2" s="256" t="s">
        <v>365</v>
      </c>
      <c r="E2" s="251" t="s">
        <v>31</v>
      </c>
      <c r="F2" s="250" t="s">
        <v>21</v>
      </c>
      <c r="G2" s="250" t="s">
        <v>366</v>
      </c>
      <c r="H2" s="250" t="s">
        <v>367</v>
      </c>
      <c r="I2" s="250" t="s">
        <v>368</v>
      </c>
    </row>
    <row r="3" spans="1:9" ht="17">
      <c r="A3" s="22" t="s">
        <v>64</v>
      </c>
      <c r="B3" s="22" t="str">
        <f>VLOOKUP(A3,ProcessDefinitionsTab,2, FALSE)</f>
        <v>Enterprise-Wide Management</v>
      </c>
      <c r="C3" s="365"/>
      <c r="D3" s="357"/>
      <c r="E3" s="343"/>
      <c r="F3" s="343"/>
      <c r="G3" s="343"/>
      <c r="H3" s="343"/>
      <c r="I3" s="344"/>
    </row>
    <row r="4" spans="1:9" ht="34">
      <c r="A4" s="26"/>
      <c r="B4" s="14" t="str">
        <f>VLOOKUP(A3,ProcessDefinitionsTab,3,FALSE)</f>
        <v xml:space="preserve">General requirements for enterprise-wide management that are applicable to all processes identified in the PCTF </v>
      </c>
      <c r="C4" s="50"/>
      <c r="D4" s="51"/>
      <c r="E4" s="52"/>
      <c r="F4" s="53"/>
      <c r="G4" s="54"/>
      <c r="H4" s="52" t="s">
        <v>49</v>
      </c>
      <c r="I4" s="52"/>
    </row>
    <row r="5" spans="1:9" ht="34">
      <c r="A5" s="20"/>
      <c r="B5" s="14" t="s">
        <v>369</v>
      </c>
      <c r="C5" s="50"/>
      <c r="D5" s="50"/>
      <c r="E5" s="52"/>
      <c r="F5" s="52"/>
      <c r="G5" s="52"/>
      <c r="H5" s="52"/>
      <c r="I5" s="52"/>
    </row>
    <row r="6" spans="1:9" ht="34">
      <c r="A6" s="270"/>
      <c r="B6" s="289" t="s">
        <v>370</v>
      </c>
      <c r="C6" s="50"/>
      <c r="D6" s="50"/>
      <c r="E6" s="52"/>
      <c r="F6" s="52"/>
      <c r="G6" s="52"/>
      <c r="H6" s="52"/>
      <c r="I6" s="52"/>
    </row>
    <row r="7" spans="1:9" ht="272">
      <c r="A7" s="270"/>
      <c r="B7" s="277"/>
      <c r="D7" s="55" t="s">
        <v>371</v>
      </c>
      <c r="E7" s="56" t="s">
        <v>344</v>
      </c>
      <c r="F7" s="178" t="s">
        <v>372</v>
      </c>
      <c r="G7" s="52"/>
      <c r="H7" s="52"/>
      <c r="I7" s="52"/>
    </row>
    <row r="8" spans="1:9" ht="102">
      <c r="A8" s="270"/>
      <c r="B8" s="277"/>
      <c r="D8" s="55" t="s">
        <v>373</v>
      </c>
      <c r="E8" s="56" t="s">
        <v>344</v>
      </c>
      <c r="F8" s="53" t="s">
        <v>374</v>
      </c>
      <c r="G8" s="90"/>
      <c r="H8" s="90"/>
      <c r="I8" s="90"/>
    </row>
    <row r="9" spans="1:9" ht="136">
      <c r="A9" s="270"/>
      <c r="B9" s="277"/>
      <c r="D9" s="55" t="s">
        <v>375</v>
      </c>
      <c r="E9" s="56" t="s">
        <v>344</v>
      </c>
      <c r="F9" s="57" t="s">
        <v>376</v>
      </c>
      <c r="G9" s="54"/>
      <c r="H9" s="90"/>
      <c r="I9" s="90"/>
    </row>
    <row r="10" spans="1:9" ht="34">
      <c r="A10" s="270"/>
      <c r="B10" s="277"/>
      <c r="D10" s="55" t="s">
        <v>377</v>
      </c>
      <c r="E10" s="56" t="s">
        <v>344</v>
      </c>
      <c r="F10" s="52" t="s">
        <v>378</v>
      </c>
      <c r="G10" s="290"/>
      <c r="H10" s="90"/>
      <c r="I10" s="90"/>
    </row>
    <row r="11" spans="1:9" ht="85">
      <c r="A11" s="270"/>
      <c r="B11" s="277"/>
      <c r="D11" s="55" t="s">
        <v>379</v>
      </c>
      <c r="E11" s="56" t="s">
        <v>344</v>
      </c>
      <c r="F11" s="53" t="s">
        <v>380</v>
      </c>
      <c r="G11" s="290"/>
      <c r="H11" s="90"/>
      <c r="I11" s="90"/>
    </row>
    <row r="12" spans="1:9" ht="51">
      <c r="A12" s="270"/>
      <c r="B12" s="277"/>
      <c r="D12" s="55" t="s">
        <v>381</v>
      </c>
      <c r="E12" s="56" t="s">
        <v>344</v>
      </c>
      <c r="F12" s="90" t="s">
        <v>382</v>
      </c>
      <c r="G12" s="290"/>
      <c r="H12" s="90"/>
      <c r="I12" s="90"/>
    </row>
    <row r="13" spans="1:9" ht="51">
      <c r="A13" s="270"/>
      <c r="B13" s="277"/>
      <c r="D13" s="55" t="s">
        <v>383</v>
      </c>
      <c r="E13" s="56" t="s">
        <v>344</v>
      </c>
      <c r="F13" s="53" t="s">
        <v>384</v>
      </c>
      <c r="G13" s="290"/>
      <c r="H13" s="90"/>
      <c r="I13" s="90"/>
    </row>
    <row r="14" spans="1:9" ht="126" customHeight="1">
      <c r="A14" s="270"/>
      <c r="B14" s="277"/>
      <c r="D14" s="55" t="s">
        <v>385</v>
      </c>
      <c r="E14" s="56" t="s">
        <v>344</v>
      </c>
      <c r="F14" s="52" t="s">
        <v>386</v>
      </c>
      <c r="G14" s="290"/>
      <c r="H14" s="90"/>
      <c r="I14" s="90"/>
    </row>
    <row r="15" spans="1:9" ht="47.25" customHeight="1">
      <c r="A15" s="270"/>
      <c r="B15" s="277"/>
      <c r="D15" s="55" t="s">
        <v>387</v>
      </c>
      <c r="E15" s="56" t="s">
        <v>344</v>
      </c>
      <c r="F15" s="53" t="s">
        <v>388</v>
      </c>
      <c r="G15" s="54"/>
      <c r="H15" s="90"/>
      <c r="I15" s="90"/>
    </row>
    <row r="16" spans="1:9" ht="102">
      <c r="A16" s="270"/>
      <c r="B16" s="277"/>
      <c r="D16" s="55" t="s">
        <v>389</v>
      </c>
      <c r="E16" s="56" t="s">
        <v>344</v>
      </c>
      <c r="F16" s="53" t="s">
        <v>390</v>
      </c>
      <c r="G16" s="58"/>
      <c r="H16" s="90"/>
      <c r="I16" s="90"/>
    </row>
    <row r="17" spans="1:9" ht="34">
      <c r="A17" s="270"/>
      <c r="B17" s="277"/>
      <c r="D17" s="55" t="s">
        <v>391</v>
      </c>
      <c r="E17" s="56" t="s">
        <v>344</v>
      </c>
      <c r="F17" s="53" t="s">
        <v>392</v>
      </c>
      <c r="G17" s="291"/>
      <c r="H17" s="90"/>
      <c r="I17" s="90"/>
    </row>
    <row r="18" spans="1:9" ht="34">
      <c r="A18" s="270"/>
      <c r="B18" s="277"/>
      <c r="D18" s="55" t="s">
        <v>393</v>
      </c>
      <c r="E18" s="56" t="s">
        <v>344</v>
      </c>
      <c r="F18" s="59" t="s">
        <v>394</v>
      </c>
      <c r="G18" s="290"/>
      <c r="H18" s="90"/>
      <c r="I18" s="90"/>
    </row>
    <row r="19" spans="1:9" ht="34">
      <c r="A19" s="270"/>
      <c r="B19" s="277"/>
      <c r="D19" s="55" t="s">
        <v>395</v>
      </c>
      <c r="E19" s="56" t="s">
        <v>344</v>
      </c>
      <c r="F19" s="53" t="s">
        <v>396</v>
      </c>
      <c r="G19" s="90"/>
      <c r="H19" s="90"/>
      <c r="I19" s="90"/>
    </row>
    <row r="20" spans="1:9" ht="51">
      <c r="A20" s="270"/>
      <c r="B20" s="277"/>
      <c r="D20" s="55" t="s">
        <v>397</v>
      </c>
      <c r="E20" s="56" t="s">
        <v>344</v>
      </c>
      <c r="F20" s="57" t="s">
        <v>398</v>
      </c>
      <c r="G20" s="60"/>
      <c r="H20" s="90"/>
      <c r="I20" s="90"/>
    </row>
    <row r="21" spans="1:9" ht="51">
      <c r="A21" s="270"/>
      <c r="B21" s="277"/>
      <c r="D21" s="55" t="s">
        <v>399</v>
      </c>
      <c r="E21" s="56" t="s">
        <v>344</v>
      </c>
      <c r="F21" s="8" t="s">
        <v>400</v>
      </c>
      <c r="G21" s="90"/>
      <c r="H21" s="90"/>
      <c r="I21" s="90"/>
    </row>
    <row r="22" spans="1:9" ht="34">
      <c r="A22" s="270"/>
      <c r="B22" s="277"/>
      <c r="D22" s="55" t="s">
        <v>401</v>
      </c>
      <c r="E22" s="56" t="s">
        <v>344</v>
      </c>
      <c r="F22" s="61" t="s">
        <v>402</v>
      </c>
      <c r="G22" s="54"/>
      <c r="H22" s="90"/>
      <c r="I22" s="90"/>
    </row>
    <row r="23" spans="1:9" ht="17">
      <c r="A23" s="22" t="s">
        <v>67</v>
      </c>
      <c r="B23" s="22" t="str">
        <f>VLOOKUP(A23,ProcessDefinitionsTab,2, FALSE)</f>
        <v>Identity Domain General</v>
      </c>
      <c r="C23" s="365"/>
      <c r="D23" s="357"/>
      <c r="E23" s="357"/>
      <c r="F23" s="357"/>
      <c r="G23" s="357"/>
      <c r="H23" s="357"/>
      <c r="I23" s="326"/>
    </row>
    <row r="24" spans="1:9" ht="17">
      <c r="A24" s="26"/>
      <c r="B24" s="8" t="str">
        <f>VLOOKUP(A23,ProcessDefinitionsTab,3,FALSE)</f>
        <v>General requirements for the identity domain atomic processes</v>
      </c>
      <c r="C24" s="50"/>
      <c r="D24" s="51"/>
      <c r="E24" s="52"/>
      <c r="F24" s="52"/>
      <c r="G24" s="52"/>
      <c r="H24" s="52" t="s">
        <v>49</v>
      </c>
      <c r="I24" s="52"/>
    </row>
    <row r="25" spans="1:9" ht="34">
      <c r="A25" s="20"/>
      <c r="B25" s="14" t="s">
        <v>403</v>
      </c>
      <c r="C25" s="50"/>
      <c r="D25" s="50"/>
      <c r="E25" s="52"/>
      <c r="F25" s="52"/>
      <c r="G25" s="62"/>
      <c r="H25" s="52"/>
      <c r="I25" s="52"/>
    </row>
    <row r="26" spans="1:9" ht="51">
      <c r="A26" s="20"/>
      <c r="B26" s="289" t="s">
        <v>404</v>
      </c>
      <c r="C26" s="50"/>
      <c r="D26" s="50"/>
      <c r="E26" s="52"/>
      <c r="F26" s="52"/>
      <c r="H26" s="52"/>
      <c r="I26" s="52"/>
    </row>
    <row r="27" spans="1:9" ht="51">
      <c r="A27" s="20"/>
      <c r="B27" s="20"/>
      <c r="D27" s="55" t="s">
        <v>405</v>
      </c>
      <c r="E27" s="64" t="s">
        <v>406</v>
      </c>
      <c r="F27" s="53" t="s">
        <v>407</v>
      </c>
      <c r="G27" s="54"/>
      <c r="H27" s="52"/>
      <c r="I27" s="52"/>
    </row>
    <row r="28" spans="1:9" ht="51">
      <c r="A28" s="20"/>
      <c r="B28" s="20"/>
      <c r="D28" s="55" t="s">
        <v>408</v>
      </c>
      <c r="E28" s="64" t="s">
        <v>409</v>
      </c>
      <c r="F28" s="53" t="s">
        <v>410</v>
      </c>
      <c r="G28" s="54"/>
      <c r="H28" s="52"/>
      <c r="I28" s="52"/>
    </row>
    <row r="29" spans="1:9" ht="51">
      <c r="A29" s="65"/>
      <c r="B29" s="65"/>
      <c r="D29" s="55" t="s">
        <v>411</v>
      </c>
      <c r="E29" s="64" t="s">
        <v>409</v>
      </c>
      <c r="F29" s="53" t="s">
        <v>412</v>
      </c>
      <c r="G29" s="54"/>
      <c r="H29" s="14"/>
      <c r="I29" s="14"/>
    </row>
    <row r="30" spans="1:9" ht="51">
      <c r="A30" s="65"/>
      <c r="B30" s="65"/>
      <c r="D30" s="55" t="s">
        <v>413</v>
      </c>
      <c r="E30" s="64" t="s">
        <v>409</v>
      </c>
      <c r="F30" s="14" t="s">
        <v>414</v>
      </c>
      <c r="G30" s="290"/>
      <c r="H30" s="14"/>
      <c r="I30" s="14"/>
    </row>
    <row r="31" spans="1:9" ht="34">
      <c r="A31" s="20"/>
      <c r="B31" s="26"/>
      <c r="D31" s="55" t="s">
        <v>415</v>
      </c>
      <c r="E31" s="64" t="s">
        <v>416</v>
      </c>
      <c r="F31" s="53" t="s">
        <v>417</v>
      </c>
      <c r="G31" s="67"/>
      <c r="H31" s="52"/>
      <c r="I31" s="52"/>
    </row>
    <row r="32" spans="1:9" ht="34">
      <c r="A32" s="20"/>
      <c r="B32" s="26"/>
      <c r="D32" s="55" t="s">
        <v>418</v>
      </c>
      <c r="E32" s="64" t="s">
        <v>416</v>
      </c>
      <c r="F32" s="14" t="s">
        <v>419</v>
      </c>
      <c r="G32" s="67"/>
      <c r="H32" s="52"/>
      <c r="I32" s="52"/>
    </row>
    <row r="33" spans="1:9" ht="68">
      <c r="A33" s="20"/>
      <c r="B33" s="26"/>
      <c r="D33" s="55" t="s">
        <v>420</v>
      </c>
      <c r="E33" s="180" t="s">
        <v>421</v>
      </c>
      <c r="F33" s="52" t="s">
        <v>422</v>
      </c>
      <c r="G33" s="54"/>
      <c r="H33" s="52"/>
      <c r="I33" s="52"/>
    </row>
    <row r="34" spans="1:9" ht="68">
      <c r="A34" s="20"/>
      <c r="B34" s="26"/>
      <c r="D34" s="55" t="s">
        <v>423</v>
      </c>
      <c r="E34" s="181" t="s">
        <v>424</v>
      </c>
      <c r="F34" s="52" t="s">
        <v>425</v>
      </c>
      <c r="G34" s="54" t="s">
        <v>49</v>
      </c>
      <c r="H34" s="52"/>
      <c r="I34" s="52"/>
    </row>
    <row r="35" spans="1:9" ht="51">
      <c r="A35" s="20"/>
      <c r="B35" s="26"/>
      <c r="D35" s="55" t="s">
        <v>426</v>
      </c>
      <c r="E35" s="181" t="s">
        <v>427</v>
      </c>
      <c r="F35" s="52" t="s">
        <v>428</v>
      </c>
      <c r="G35" s="60"/>
      <c r="H35" s="52"/>
      <c r="I35" s="52"/>
    </row>
    <row r="36" spans="1:9" ht="51">
      <c r="A36" s="20"/>
      <c r="B36" s="26"/>
      <c r="D36" s="55" t="s">
        <v>429</v>
      </c>
      <c r="E36" s="181" t="s">
        <v>427</v>
      </c>
      <c r="F36" s="52" t="s">
        <v>430</v>
      </c>
      <c r="G36" s="60"/>
      <c r="H36" s="52"/>
      <c r="I36" s="52"/>
    </row>
    <row r="37" spans="1:9" ht="119">
      <c r="A37" s="26"/>
      <c r="B37" s="26"/>
      <c r="D37" s="55" t="s">
        <v>431</v>
      </c>
      <c r="E37" s="64" t="s">
        <v>416</v>
      </c>
      <c r="F37" s="53" t="s">
        <v>432</v>
      </c>
      <c r="G37" s="67"/>
      <c r="H37" s="52"/>
      <c r="I37" s="52"/>
    </row>
    <row r="38" spans="1:9" ht="16">
      <c r="A38" s="26"/>
      <c r="B38" s="26"/>
      <c r="C38" s="292"/>
      <c r="D38" s="63"/>
      <c r="E38" s="293"/>
      <c r="F38" s="90"/>
      <c r="G38" s="90"/>
      <c r="H38" s="90"/>
      <c r="I38" s="90"/>
    </row>
    <row r="39" spans="1:9" ht="17">
      <c r="A39" s="22" t="s">
        <v>71</v>
      </c>
      <c r="B39" s="22" t="str">
        <f>VLOOKUP(A39,ProcessDefinitionsTab,2, FALSE)</f>
        <v>Identity Information Determination</v>
      </c>
      <c r="C39" s="365"/>
      <c r="D39" s="357"/>
      <c r="E39" s="357"/>
      <c r="F39" s="357"/>
      <c r="G39" s="357"/>
      <c r="H39" s="357"/>
      <c r="I39" s="326"/>
    </row>
    <row r="40" spans="1:9" ht="51">
      <c r="A40" s="20"/>
      <c r="B40" s="8" t="str">
        <f>VLOOKUP(A39,ProcessDefinitionsTab,3,FALSE)</f>
        <v>Identity Information Determination is the process of determining the identity context, the identity information requirements, and the identifier.</v>
      </c>
      <c r="C40" s="50"/>
      <c r="D40" s="50"/>
      <c r="E40" s="52"/>
      <c r="F40" s="52"/>
      <c r="G40" s="52"/>
      <c r="H40" s="52"/>
      <c r="I40" s="52"/>
    </row>
    <row r="41" spans="1:9" ht="34">
      <c r="A41" s="20"/>
      <c r="B41" s="14" t="s">
        <v>369</v>
      </c>
      <c r="C41" s="50"/>
      <c r="D41" s="50"/>
      <c r="E41" s="52"/>
      <c r="F41" s="52"/>
      <c r="G41" s="52"/>
      <c r="H41" s="52"/>
      <c r="I41" s="52"/>
    </row>
    <row r="42" spans="1:9" ht="34">
      <c r="A42" s="20"/>
      <c r="B42" s="289" t="s">
        <v>433</v>
      </c>
      <c r="C42" s="50"/>
      <c r="D42" s="50"/>
      <c r="E42" s="52"/>
      <c r="F42" s="52"/>
      <c r="G42" s="52"/>
      <c r="H42" s="52"/>
      <c r="I42" s="52"/>
    </row>
    <row r="43" spans="1:9" ht="238">
      <c r="A43" s="20"/>
      <c r="B43" s="20"/>
      <c r="C43" s="254"/>
      <c r="D43" s="55" t="s">
        <v>405</v>
      </c>
      <c r="E43" s="64" t="s">
        <v>434</v>
      </c>
      <c r="F43" s="52" t="s">
        <v>435</v>
      </c>
      <c r="G43" s="52"/>
      <c r="H43" s="52"/>
      <c r="I43" s="52"/>
    </row>
    <row r="44" spans="1:9" ht="136">
      <c r="A44" s="20"/>
      <c r="B44" s="20"/>
      <c r="C44" s="254"/>
      <c r="D44" s="55" t="s">
        <v>408</v>
      </c>
      <c r="E44" s="64" t="s">
        <v>434</v>
      </c>
      <c r="F44" s="52" t="s">
        <v>436</v>
      </c>
      <c r="G44" s="52"/>
      <c r="H44" s="52"/>
      <c r="I44" s="52"/>
    </row>
    <row r="45" spans="1:9" ht="51">
      <c r="A45" s="20"/>
      <c r="B45" s="20"/>
      <c r="C45" s="254"/>
      <c r="D45" s="55" t="s">
        <v>411</v>
      </c>
      <c r="E45" s="64" t="s">
        <v>434</v>
      </c>
      <c r="F45" s="52" t="s">
        <v>437</v>
      </c>
      <c r="G45" s="52"/>
      <c r="H45" s="52"/>
      <c r="I45" s="52"/>
    </row>
    <row r="46" spans="1:9" ht="17">
      <c r="A46" s="22" t="s">
        <v>79</v>
      </c>
      <c r="B46" s="22" t="str">
        <f>VLOOKUP(A46,ProcessDefinitionsTab,2, FALSE)</f>
        <v>Identity Evidence Determination</v>
      </c>
      <c r="C46" s="365"/>
      <c r="D46" s="357"/>
      <c r="E46" s="357"/>
      <c r="F46" s="357"/>
      <c r="G46" s="357"/>
      <c r="H46" s="357"/>
      <c r="I46" s="326"/>
    </row>
    <row r="47" spans="1:9" ht="34">
      <c r="A47" s="20"/>
      <c r="B47" s="8" t="str">
        <f>VLOOKUP(A46,ProcessDefinitionsTab,3,FALSE)</f>
        <v>Identity Evidence Determination is the process of determining the acceptable evidence of identity (whether physical or electronic).</v>
      </c>
      <c r="C47" s="50"/>
      <c r="D47" s="61"/>
      <c r="E47" s="52"/>
      <c r="F47" s="52"/>
      <c r="G47" s="52"/>
      <c r="H47" s="52"/>
      <c r="I47" s="52"/>
    </row>
    <row r="48" spans="1:9" ht="34">
      <c r="A48" s="20"/>
      <c r="B48" s="14" t="s">
        <v>438</v>
      </c>
      <c r="C48" s="50"/>
      <c r="D48" s="61"/>
      <c r="E48" s="52"/>
      <c r="F48" s="52"/>
      <c r="G48" s="52"/>
      <c r="H48" s="52"/>
      <c r="I48" s="52"/>
    </row>
    <row r="49" spans="1:9" ht="34">
      <c r="A49" s="20"/>
      <c r="B49" s="289" t="s">
        <v>433</v>
      </c>
      <c r="C49" s="50"/>
      <c r="D49" s="61"/>
      <c r="E49" s="52"/>
      <c r="F49" s="52"/>
      <c r="G49" s="52"/>
      <c r="H49" s="52"/>
      <c r="I49" s="52"/>
    </row>
    <row r="50" spans="1:9" ht="289">
      <c r="A50" s="20"/>
      <c r="B50" s="8"/>
      <c r="C50" s="254" t="s">
        <v>439</v>
      </c>
      <c r="D50" s="55" t="s">
        <v>440</v>
      </c>
      <c r="E50" s="64" t="s">
        <v>441</v>
      </c>
      <c r="F50" s="14" t="s">
        <v>442</v>
      </c>
      <c r="G50" s="52"/>
      <c r="H50" s="52"/>
      <c r="I50" s="52"/>
    </row>
    <row r="51" spans="1:9" ht="221">
      <c r="A51" s="20"/>
      <c r="B51" s="8"/>
      <c r="C51" s="254" t="s">
        <v>443</v>
      </c>
      <c r="D51" s="55" t="s">
        <v>444</v>
      </c>
      <c r="E51" s="64" t="s">
        <v>441</v>
      </c>
      <c r="F51" s="19" t="s">
        <v>445</v>
      </c>
      <c r="G51" s="52"/>
      <c r="H51" s="52"/>
      <c r="I51" s="52"/>
    </row>
    <row r="52" spans="1:9" ht="153">
      <c r="A52" s="20"/>
      <c r="B52" s="8"/>
      <c r="C52" s="254" t="s">
        <v>446</v>
      </c>
      <c r="D52" s="55" t="s">
        <v>447</v>
      </c>
      <c r="E52" s="64" t="s">
        <v>441</v>
      </c>
      <c r="F52" s="8" t="s">
        <v>448</v>
      </c>
      <c r="G52" s="52"/>
      <c r="H52" s="52"/>
      <c r="I52" s="52"/>
    </row>
    <row r="53" spans="1:9" ht="51">
      <c r="A53" s="20"/>
      <c r="B53" s="8"/>
      <c r="C53" s="254" t="s">
        <v>449</v>
      </c>
      <c r="D53" s="55" t="s">
        <v>450</v>
      </c>
      <c r="E53" s="64" t="s">
        <v>441</v>
      </c>
      <c r="F53" s="8" t="s">
        <v>451</v>
      </c>
      <c r="G53" s="53"/>
      <c r="H53" s="52"/>
      <c r="I53" s="52"/>
    </row>
    <row r="54" spans="1:9" ht="34">
      <c r="A54" s="20"/>
      <c r="B54" s="69"/>
      <c r="C54" s="254" t="s">
        <v>452</v>
      </c>
      <c r="D54" s="55" t="s">
        <v>453</v>
      </c>
      <c r="E54" s="56" t="s">
        <v>441</v>
      </c>
      <c r="F54" s="53" t="s">
        <v>454</v>
      </c>
      <c r="G54" s="53"/>
      <c r="H54" s="52"/>
      <c r="I54" s="52"/>
    </row>
    <row r="55" spans="1:9" ht="16">
      <c r="A55" s="20"/>
      <c r="B55" s="8"/>
      <c r="C55" s="50"/>
      <c r="D55" s="50"/>
      <c r="E55" s="52"/>
      <c r="F55" s="52"/>
      <c r="G55" s="52"/>
      <c r="H55" s="52"/>
      <c r="I55" s="52"/>
    </row>
    <row r="56" spans="1:9" ht="17">
      <c r="A56" s="22" t="s">
        <v>87</v>
      </c>
      <c r="B56" s="22" t="str">
        <f>VLOOKUP(A56,ProcessDefinitionsTab,2, FALSE)</f>
        <v>Identity Evidence Acceptance</v>
      </c>
      <c r="C56" s="365"/>
      <c r="D56" s="357"/>
      <c r="E56" s="357"/>
      <c r="F56" s="357"/>
      <c r="G56" s="357"/>
      <c r="H56" s="357"/>
      <c r="I56" s="326"/>
    </row>
    <row r="57" spans="1:9" ht="51">
      <c r="A57" s="20"/>
      <c r="B57" s="8" t="str">
        <f>VLOOKUP(A56,ProcessDefinitionsTab,3,FALSE)</f>
        <v>Identity Evidence Acceptance is the process of confirming that the evidence of identity presented (whether physical or electronic) is acceptable.</v>
      </c>
      <c r="C57" s="50" t="s">
        <v>49</v>
      </c>
      <c r="D57" s="50"/>
      <c r="E57" s="52"/>
      <c r="F57" s="52"/>
      <c r="G57" s="52"/>
      <c r="H57" s="52"/>
      <c r="I57" s="52"/>
    </row>
    <row r="58" spans="1:9" ht="34">
      <c r="A58" s="20"/>
      <c r="B58" s="14" t="s">
        <v>455</v>
      </c>
      <c r="C58" s="50"/>
      <c r="D58" s="61"/>
      <c r="E58" s="52"/>
      <c r="F58" s="52"/>
      <c r="G58" s="52"/>
      <c r="H58" s="52"/>
      <c r="I58" s="52"/>
    </row>
    <row r="59" spans="1:9" ht="34">
      <c r="A59" s="20"/>
      <c r="B59" s="289" t="s">
        <v>433</v>
      </c>
      <c r="C59" s="50"/>
      <c r="D59" s="61"/>
      <c r="E59" s="52"/>
      <c r="F59" s="52"/>
      <c r="G59" s="52"/>
      <c r="H59" s="52"/>
      <c r="I59" s="52"/>
    </row>
    <row r="60" spans="1:9" ht="51">
      <c r="A60" s="20"/>
      <c r="B60" s="277"/>
      <c r="C60" s="254" t="s">
        <v>456</v>
      </c>
      <c r="D60" s="55" t="s">
        <v>457</v>
      </c>
      <c r="E60" s="64" t="s">
        <v>458</v>
      </c>
      <c r="F60" s="70" t="s">
        <v>459</v>
      </c>
      <c r="G60" s="52"/>
      <c r="H60" s="52"/>
      <c r="I60" s="52"/>
    </row>
    <row r="61" spans="1:9" ht="34">
      <c r="A61" s="20"/>
      <c r="B61" s="8"/>
      <c r="C61" s="254" t="s">
        <v>460</v>
      </c>
      <c r="D61" s="55" t="s">
        <v>461</v>
      </c>
      <c r="E61" s="64" t="s">
        <v>406</v>
      </c>
      <c r="F61" s="8" t="s">
        <v>462</v>
      </c>
      <c r="G61" s="52"/>
      <c r="H61" s="52"/>
      <c r="I61" s="52"/>
    </row>
    <row r="62" spans="1:9" ht="34">
      <c r="A62" s="20"/>
      <c r="B62" s="8"/>
      <c r="C62" s="254" t="s">
        <v>463</v>
      </c>
      <c r="D62" s="55" t="s">
        <v>464</v>
      </c>
      <c r="E62" s="64" t="s">
        <v>465</v>
      </c>
      <c r="F62" s="8" t="s">
        <v>466</v>
      </c>
      <c r="G62" s="52"/>
      <c r="H62" s="52"/>
      <c r="I62" s="52"/>
    </row>
    <row r="63" spans="1:9" ht="34">
      <c r="A63" s="20"/>
      <c r="B63" s="8"/>
      <c r="C63" s="254" t="s">
        <v>467</v>
      </c>
      <c r="D63" s="55" t="s">
        <v>468</v>
      </c>
      <c r="E63" s="64" t="s">
        <v>469</v>
      </c>
      <c r="F63" s="8" t="s">
        <v>470</v>
      </c>
      <c r="G63" s="52"/>
      <c r="H63" s="52"/>
      <c r="I63" s="52"/>
    </row>
    <row r="64" spans="1:9" ht="68">
      <c r="A64" s="20"/>
      <c r="B64" s="8"/>
      <c r="C64" s="254" t="s">
        <v>471</v>
      </c>
      <c r="D64" s="55" t="s">
        <v>472</v>
      </c>
      <c r="E64" s="64" t="s">
        <v>458</v>
      </c>
      <c r="F64" s="8" t="s">
        <v>473</v>
      </c>
      <c r="G64" s="8" t="s">
        <v>49</v>
      </c>
      <c r="H64" s="52"/>
      <c r="I64" s="52"/>
    </row>
    <row r="65" spans="1:9" ht="102">
      <c r="A65" s="20"/>
      <c r="B65" s="8"/>
      <c r="C65" s="257" t="s">
        <v>474</v>
      </c>
      <c r="D65" s="71" t="s">
        <v>475</v>
      </c>
      <c r="E65" s="64" t="s">
        <v>469</v>
      </c>
      <c r="F65" s="19" t="s">
        <v>476</v>
      </c>
      <c r="G65" s="72" t="s">
        <v>49</v>
      </c>
      <c r="H65" s="52"/>
      <c r="I65" s="52"/>
    </row>
    <row r="66" spans="1:9" ht="85">
      <c r="A66" s="20"/>
      <c r="B66" s="26"/>
      <c r="C66" s="257" t="s">
        <v>477</v>
      </c>
      <c r="D66" s="71" t="s">
        <v>478</v>
      </c>
      <c r="E66" s="64" t="s">
        <v>479</v>
      </c>
      <c r="F66" s="53" t="s">
        <v>480</v>
      </c>
      <c r="G66" s="67"/>
      <c r="H66" s="52"/>
      <c r="I66" s="52"/>
    </row>
    <row r="67" spans="1:9" ht="16">
      <c r="A67" s="20"/>
      <c r="B67" s="26"/>
      <c r="C67" s="63"/>
      <c r="D67" s="63"/>
      <c r="E67" s="52"/>
      <c r="F67" s="52"/>
      <c r="G67" s="52"/>
      <c r="H67" s="52"/>
      <c r="I67" s="52"/>
    </row>
    <row r="68" spans="1:9" ht="17">
      <c r="A68" s="73" t="s">
        <v>95</v>
      </c>
      <c r="B68" s="22" t="str">
        <f>VLOOKUP(A68,ProcessDefinitionsTab,2, FALSE)</f>
        <v>Identity Information Validation</v>
      </c>
      <c r="C68" s="367"/>
      <c r="D68" s="357"/>
      <c r="E68" s="357"/>
      <c r="F68" s="357"/>
      <c r="G68" s="357"/>
      <c r="H68" s="357"/>
      <c r="I68" s="326"/>
    </row>
    <row r="69" spans="1:9" ht="51">
      <c r="A69" s="19"/>
      <c r="B69" s="8" t="str">
        <f>VLOOKUP(A68,ProcessDefinitionsTab,3,FALSE)</f>
        <v xml:space="preserve">Identity Information Validation is the process of confirming the accuracy of identity information about a Subject as established by the Issuer. </v>
      </c>
      <c r="C69" s="294" t="s">
        <v>49</v>
      </c>
      <c r="D69" s="276"/>
      <c r="E69" s="279"/>
      <c r="F69" s="279"/>
      <c r="G69" s="279"/>
      <c r="H69" s="279"/>
      <c r="I69" s="279"/>
    </row>
    <row r="70" spans="1:9" ht="34">
      <c r="A70" s="19"/>
      <c r="B70" s="14" t="s">
        <v>369</v>
      </c>
      <c r="C70" s="279"/>
      <c r="D70" s="276"/>
      <c r="E70" s="279"/>
      <c r="F70" s="279"/>
      <c r="G70" s="279"/>
      <c r="H70" s="279"/>
      <c r="I70" s="279"/>
    </row>
    <row r="71" spans="1:9" ht="51">
      <c r="A71" s="19"/>
      <c r="B71" s="14" t="s">
        <v>481</v>
      </c>
      <c r="C71" s="279"/>
      <c r="D71" s="276"/>
      <c r="E71" s="279"/>
      <c r="F71" s="279"/>
      <c r="G71" s="279"/>
      <c r="H71" s="279"/>
      <c r="I71" s="279"/>
    </row>
    <row r="72" spans="1:9" ht="34">
      <c r="A72" s="19"/>
      <c r="B72" s="279"/>
      <c r="C72" s="295" t="s">
        <v>482</v>
      </c>
      <c r="D72" s="296" t="s">
        <v>483</v>
      </c>
      <c r="E72" s="297" t="s">
        <v>406</v>
      </c>
      <c r="F72" s="298" t="s">
        <v>484</v>
      </c>
      <c r="G72" s="279"/>
      <c r="H72" s="279"/>
      <c r="I72" s="279"/>
    </row>
    <row r="73" spans="1:9" ht="34">
      <c r="A73" s="19"/>
      <c r="B73" s="279"/>
      <c r="C73" s="295" t="s">
        <v>485</v>
      </c>
      <c r="D73" s="296" t="s">
        <v>486</v>
      </c>
      <c r="E73" s="297" t="s">
        <v>406</v>
      </c>
      <c r="F73" s="298" t="s">
        <v>487</v>
      </c>
      <c r="G73" s="279"/>
      <c r="H73" s="279"/>
      <c r="I73" s="279"/>
    </row>
    <row r="74" spans="1:9" ht="34">
      <c r="A74" s="19"/>
      <c r="B74" s="279"/>
      <c r="C74" s="295" t="s">
        <v>488</v>
      </c>
      <c r="D74" s="296" t="s">
        <v>489</v>
      </c>
      <c r="E74" s="297" t="s">
        <v>490</v>
      </c>
      <c r="F74" s="298" t="s">
        <v>491</v>
      </c>
      <c r="G74" s="299" t="s">
        <v>49</v>
      </c>
      <c r="H74" s="279"/>
      <c r="I74" s="279"/>
    </row>
    <row r="75" spans="1:9" ht="51">
      <c r="A75" s="19"/>
      <c r="B75" s="279"/>
      <c r="C75" s="295" t="s">
        <v>492</v>
      </c>
      <c r="D75" s="296" t="s">
        <v>493</v>
      </c>
      <c r="E75" s="297" t="s">
        <v>490</v>
      </c>
      <c r="F75" s="298" t="s">
        <v>494</v>
      </c>
      <c r="G75" s="299" t="s">
        <v>49</v>
      </c>
      <c r="H75" s="279"/>
      <c r="I75" s="279"/>
    </row>
    <row r="76" spans="1:9" ht="136">
      <c r="A76" s="19"/>
      <c r="B76" s="279"/>
      <c r="C76" s="295" t="s">
        <v>495</v>
      </c>
      <c r="D76" s="296" t="s">
        <v>496</v>
      </c>
      <c r="E76" s="297" t="s">
        <v>465</v>
      </c>
      <c r="F76" s="298" t="s">
        <v>497</v>
      </c>
      <c r="G76" s="279"/>
      <c r="H76" s="279"/>
      <c r="I76" s="279"/>
    </row>
    <row r="77" spans="1:9" ht="126.75" customHeight="1">
      <c r="A77" s="19"/>
      <c r="B77" s="279"/>
      <c r="C77" s="295" t="s">
        <v>498</v>
      </c>
      <c r="D77" s="296" t="s">
        <v>499</v>
      </c>
      <c r="E77" s="297" t="s">
        <v>469</v>
      </c>
      <c r="F77" s="298" t="s">
        <v>500</v>
      </c>
      <c r="G77" s="299" t="s">
        <v>49</v>
      </c>
      <c r="H77" s="279"/>
      <c r="I77" s="279"/>
    </row>
    <row r="78" spans="1:9" ht="16">
      <c r="A78" s="20"/>
      <c r="B78" s="26"/>
      <c r="C78" s="63"/>
      <c r="D78" s="63"/>
      <c r="E78" s="52"/>
      <c r="F78" s="52"/>
      <c r="G78" s="52"/>
      <c r="H78" s="52"/>
      <c r="I78" s="52"/>
    </row>
    <row r="79" spans="1:9" ht="17">
      <c r="A79" s="22" t="s">
        <v>103</v>
      </c>
      <c r="B79" s="22" t="str">
        <f>VLOOKUP(A79,ProcessDefinitionsTab,2, FALSE)</f>
        <v>Identity Resolution</v>
      </c>
      <c r="C79" s="365"/>
      <c r="D79" s="357"/>
      <c r="E79" s="357"/>
      <c r="F79" s="357"/>
      <c r="G79" s="357"/>
      <c r="H79" s="357"/>
      <c r="I79" s="326"/>
    </row>
    <row r="80" spans="1:9" ht="51">
      <c r="A80" s="20"/>
      <c r="B80" s="8" t="str">
        <f>VLOOKUP(A79,ProcessDefinitionsTab,3,FALSE)</f>
        <v>Identity Resolution is the process of establishing the uniqueness of a Subject within a population through the use of identity information.</v>
      </c>
      <c r="C80" s="63"/>
      <c r="D80" s="63"/>
      <c r="E80" s="52"/>
      <c r="F80" s="52"/>
      <c r="G80" s="52"/>
      <c r="H80" s="52"/>
      <c r="I80" s="52"/>
    </row>
    <row r="81" spans="1:9" ht="34">
      <c r="A81" s="20"/>
      <c r="B81" s="14" t="s">
        <v>369</v>
      </c>
      <c r="C81" s="50"/>
      <c r="D81" s="61"/>
      <c r="E81" s="52"/>
      <c r="F81" s="52"/>
      <c r="G81" s="52"/>
      <c r="H81" s="52"/>
      <c r="I81" s="52"/>
    </row>
    <row r="82" spans="1:9" ht="68">
      <c r="A82" s="20"/>
      <c r="B82" s="289" t="s">
        <v>501</v>
      </c>
      <c r="C82" s="50"/>
      <c r="D82" s="61"/>
      <c r="E82" s="52"/>
      <c r="F82" s="52"/>
      <c r="G82" s="52"/>
      <c r="H82" s="52"/>
      <c r="I82" s="52"/>
    </row>
    <row r="83" spans="1:9" ht="51">
      <c r="A83" s="20"/>
      <c r="B83" s="26"/>
      <c r="C83" s="257" t="s">
        <v>502</v>
      </c>
      <c r="D83" s="71" t="s">
        <v>503</v>
      </c>
      <c r="E83" s="64" t="s">
        <v>434</v>
      </c>
      <c r="F83" s="52" t="s">
        <v>504</v>
      </c>
      <c r="G83" s="52"/>
      <c r="H83" s="52"/>
      <c r="I83" s="52"/>
    </row>
    <row r="84" spans="1:9" ht="16">
      <c r="A84" s="20"/>
      <c r="B84" s="26"/>
      <c r="C84" s="63"/>
      <c r="D84" s="63"/>
      <c r="E84" s="8"/>
      <c r="F84" s="8"/>
      <c r="G84" s="52"/>
      <c r="H84" s="52"/>
      <c r="I84" s="52"/>
    </row>
    <row r="85" spans="1:9" ht="17">
      <c r="A85" s="22" t="s">
        <v>111</v>
      </c>
      <c r="B85" s="22" t="str">
        <f>VLOOKUP(A85,ProcessDefinitionsTab,2, FALSE)</f>
        <v>Identity Establishment</v>
      </c>
      <c r="C85" s="365"/>
      <c r="D85" s="357"/>
      <c r="E85" s="357"/>
      <c r="F85" s="357"/>
      <c r="G85" s="357"/>
      <c r="H85" s="357"/>
      <c r="I85" s="326"/>
    </row>
    <row r="86" spans="1:9" ht="34">
      <c r="A86" s="20"/>
      <c r="B86" s="8" t="str">
        <f>VLOOKUP(A85,ProcessDefinitionsTab,3,FALSE)</f>
        <v>Identity Establishment is the process of creating a record of identity of a Subject within a population.</v>
      </c>
      <c r="C86" s="50"/>
      <c r="D86" s="51"/>
      <c r="E86" s="52"/>
      <c r="F86" s="52"/>
      <c r="G86" s="52"/>
      <c r="H86" s="52"/>
      <c r="I86" s="52"/>
    </row>
    <row r="87" spans="1:9" ht="68">
      <c r="A87" s="20"/>
      <c r="B87" s="14" t="s">
        <v>505</v>
      </c>
      <c r="C87" s="50"/>
      <c r="D87" s="61"/>
      <c r="E87" s="52"/>
      <c r="F87" s="52"/>
      <c r="G87" s="52"/>
      <c r="H87" s="52"/>
      <c r="I87" s="52"/>
    </row>
    <row r="88" spans="1:9" ht="34">
      <c r="A88" s="20"/>
      <c r="B88" s="289" t="s">
        <v>433</v>
      </c>
      <c r="C88" s="50"/>
      <c r="D88" s="61"/>
      <c r="E88" s="52"/>
      <c r="F88" s="52"/>
      <c r="G88" s="52"/>
      <c r="H88" s="52"/>
      <c r="I88" s="52"/>
    </row>
    <row r="89" spans="1:9" ht="51">
      <c r="A89" s="26"/>
      <c r="B89" s="26"/>
      <c r="C89" s="257" t="s">
        <v>506</v>
      </c>
      <c r="D89" s="71" t="s">
        <v>507</v>
      </c>
      <c r="E89" s="64" t="s">
        <v>508</v>
      </c>
      <c r="F89" s="52" t="s">
        <v>509</v>
      </c>
      <c r="G89" s="52"/>
      <c r="H89" s="52"/>
      <c r="I89" s="52"/>
    </row>
    <row r="90" spans="1:9" ht="51">
      <c r="A90" s="26"/>
      <c r="B90" s="26"/>
      <c r="C90" s="257" t="s">
        <v>510</v>
      </c>
      <c r="D90" s="71" t="s">
        <v>511</v>
      </c>
      <c r="E90" s="64" t="s">
        <v>512</v>
      </c>
      <c r="F90" s="52" t="s">
        <v>513</v>
      </c>
      <c r="G90" s="52"/>
      <c r="H90" s="52"/>
      <c r="I90" s="52"/>
    </row>
    <row r="91" spans="1:9" ht="51">
      <c r="A91" s="26"/>
      <c r="B91" s="26"/>
      <c r="C91" s="257" t="s">
        <v>514</v>
      </c>
      <c r="D91" s="71" t="s">
        <v>515</v>
      </c>
      <c r="E91" s="64" t="s">
        <v>516</v>
      </c>
      <c r="F91" s="52" t="s">
        <v>517</v>
      </c>
      <c r="G91" s="52"/>
      <c r="H91" s="52"/>
      <c r="I91" s="52"/>
    </row>
    <row r="92" spans="1:9" ht="34">
      <c r="A92" s="26"/>
      <c r="B92" s="26"/>
      <c r="C92" s="257" t="s">
        <v>518</v>
      </c>
      <c r="D92" s="71" t="s">
        <v>519</v>
      </c>
      <c r="E92" s="64" t="s">
        <v>520</v>
      </c>
      <c r="F92" s="52" t="s">
        <v>521</v>
      </c>
      <c r="G92" s="52"/>
      <c r="H92" s="52"/>
      <c r="I92" s="52"/>
    </row>
    <row r="93" spans="1:9" ht="34">
      <c r="A93" s="20"/>
      <c r="B93" s="26"/>
      <c r="C93" s="254" t="s">
        <v>522</v>
      </c>
      <c r="D93" s="55" t="s">
        <v>523</v>
      </c>
      <c r="E93" s="64" t="s">
        <v>441</v>
      </c>
      <c r="F93" s="52" t="s">
        <v>524</v>
      </c>
      <c r="G93" s="52"/>
      <c r="H93" s="52"/>
      <c r="I93" s="52"/>
    </row>
    <row r="94" spans="1:9" ht="255">
      <c r="A94" s="20"/>
      <c r="B94" s="26"/>
      <c r="C94" s="254" t="s">
        <v>525</v>
      </c>
      <c r="D94" s="55" t="s">
        <v>526</v>
      </c>
      <c r="E94" s="56" t="s">
        <v>527</v>
      </c>
      <c r="F94" s="53" t="s">
        <v>528</v>
      </c>
      <c r="G94" s="52"/>
      <c r="H94" s="52"/>
      <c r="I94" s="52"/>
    </row>
    <row r="95" spans="1:9" ht="187">
      <c r="A95" s="20"/>
      <c r="B95" s="26"/>
      <c r="C95" s="254" t="s">
        <v>529</v>
      </c>
      <c r="D95" s="55" t="s">
        <v>530</v>
      </c>
      <c r="E95" s="56" t="s">
        <v>531</v>
      </c>
      <c r="F95" s="52" t="s">
        <v>532</v>
      </c>
      <c r="G95" s="52"/>
      <c r="H95" s="52"/>
      <c r="I95" s="52"/>
    </row>
    <row r="96" spans="1:9" ht="102">
      <c r="A96" s="20"/>
      <c r="B96" s="26"/>
      <c r="C96" s="254" t="s">
        <v>533</v>
      </c>
      <c r="D96" s="55" t="s">
        <v>534</v>
      </c>
      <c r="E96" s="64" t="s">
        <v>535</v>
      </c>
      <c r="F96" s="53" t="s">
        <v>536</v>
      </c>
      <c r="G96" s="52"/>
      <c r="H96" s="52"/>
      <c r="I96" s="52"/>
    </row>
    <row r="97" spans="1:9" ht="153">
      <c r="A97" s="20"/>
      <c r="B97" s="26"/>
      <c r="C97" s="254" t="s">
        <v>537</v>
      </c>
      <c r="D97" s="55" t="s">
        <v>538</v>
      </c>
      <c r="E97" s="64" t="s">
        <v>539</v>
      </c>
      <c r="F97" s="53" t="s">
        <v>540</v>
      </c>
      <c r="G97" s="54"/>
      <c r="H97" s="52"/>
      <c r="I97" s="52"/>
    </row>
    <row r="98" spans="1:9" ht="409.6">
      <c r="A98" s="20"/>
      <c r="B98" s="26"/>
      <c r="C98" s="254" t="s">
        <v>541</v>
      </c>
      <c r="D98" s="55" t="s">
        <v>542</v>
      </c>
      <c r="E98" s="300" t="s">
        <v>543</v>
      </c>
      <c r="F98" s="53" t="s">
        <v>544</v>
      </c>
      <c r="G98" s="90"/>
      <c r="H98" s="90"/>
      <c r="I98" s="90"/>
    </row>
    <row r="99" spans="1:9" ht="340">
      <c r="A99" s="20"/>
      <c r="B99" s="26"/>
      <c r="C99" s="301" t="s">
        <v>545</v>
      </c>
      <c r="D99" s="302" t="s">
        <v>546</v>
      </c>
      <c r="E99" s="300" t="s">
        <v>531</v>
      </c>
      <c r="F99" s="53" t="s">
        <v>547</v>
      </c>
      <c r="G99" s="90"/>
      <c r="H99" s="90"/>
      <c r="I99" s="90"/>
    </row>
    <row r="100" spans="1:9" ht="17">
      <c r="A100" s="22" t="s">
        <v>118</v>
      </c>
      <c r="B100" s="22" t="str">
        <f>VLOOKUP(A100,ProcessDefinitionsTab,2, FALSE)</f>
        <v>Identity Verification</v>
      </c>
      <c r="C100" s="365"/>
      <c r="D100" s="357"/>
      <c r="E100" s="357"/>
      <c r="F100" s="357"/>
      <c r="G100" s="357"/>
      <c r="H100" s="357"/>
      <c r="I100" s="326"/>
    </row>
    <row r="101" spans="1:9" ht="34">
      <c r="A101" s="20"/>
      <c r="B101" s="8" t="str">
        <f>VLOOKUP(A100,ProcessDefinitionsTab,3,FALSE)</f>
        <v>Identity Verification is the process of confirming that the identity information is under the control of the Subject.</v>
      </c>
      <c r="C101" s="50"/>
      <c r="D101" s="51"/>
      <c r="E101" s="52"/>
      <c r="F101" s="52"/>
      <c r="G101" s="52"/>
      <c r="H101" s="52"/>
      <c r="I101" s="52"/>
    </row>
    <row r="102" spans="1:9" ht="34">
      <c r="A102" s="20"/>
      <c r="B102" s="14" t="s">
        <v>548</v>
      </c>
      <c r="C102" s="50"/>
      <c r="D102" s="61"/>
      <c r="E102" s="52"/>
      <c r="F102" s="52"/>
      <c r="G102" s="54"/>
      <c r="H102" s="52"/>
      <c r="I102" s="52"/>
    </row>
    <row r="103" spans="1:9" ht="34">
      <c r="A103" s="20"/>
      <c r="B103" s="289" t="s">
        <v>433</v>
      </c>
      <c r="C103" s="50"/>
      <c r="D103" s="61"/>
      <c r="E103" s="52"/>
      <c r="F103" s="52"/>
      <c r="G103" s="52"/>
      <c r="H103" s="52"/>
      <c r="I103" s="52"/>
    </row>
    <row r="104" spans="1:9" ht="34">
      <c r="A104" s="20"/>
      <c r="B104" s="8"/>
      <c r="C104" s="257" t="s">
        <v>549</v>
      </c>
      <c r="D104" s="71" t="s">
        <v>550</v>
      </c>
      <c r="E104" s="64" t="s">
        <v>551</v>
      </c>
      <c r="F104" s="53" t="s">
        <v>552</v>
      </c>
      <c r="G104" s="74"/>
      <c r="H104" s="21"/>
      <c r="I104" s="21" t="s">
        <v>49</v>
      </c>
    </row>
    <row r="105" spans="1:9" ht="34">
      <c r="A105" s="20"/>
      <c r="B105" s="8"/>
      <c r="C105" s="257" t="s">
        <v>553</v>
      </c>
      <c r="D105" s="71" t="s">
        <v>554</v>
      </c>
      <c r="E105" s="64" t="s">
        <v>555</v>
      </c>
      <c r="F105" s="53" t="s">
        <v>556</v>
      </c>
      <c r="G105" s="74"/>
      <c r="H105" s="52"/>
      <c r="I105" s="52"/>
    </row>
    <row r="106" spans="1:9" ht="204">
      <c r="A106" s="20"/>
      <c r="B106" s="26"/>
      <c r="C106" s="257" t="s">
        <v>557</v>
      </c>
      <c r="D106" s="71" t="s">
        <v>558</v>
      </c>
      <c r="E106" s="64" t="s">
        <v>479</v>
      </c>
      <c r="F106" s="53" t="s">
        <v>559</v>
      </c>
      <c r="G106" s="74"/>
      <c r="H106" s="52"/>
      <c r="I106" s="52"/>
    </row>
    <row r="107" spans="1:9" ht="16">
      <c r="A107" s="20"/>
      <c r="B107" s="26"/>
      <c r="C107" s="63"/>
      <c r="D107" s="63"/>
      <c r="E107" s="52"/>
      <c r="F107" s="52"/>
      <c r="G107" s="52"/>
      <c r="H107" s="52"/>
      <c r="I107" s="52"/>
    </row>
    <row r="108" spans="1:9" ht="17">
      <c r="A108" s="75" t="s">
        <v>126</v>
      </c>
      <c r="B108" s="75" t="str">
        <f>VLOOKUP(A108,ProcessDefinitionsTab,2, FALSE)</f>
        <v>Identity Continuity</v>
      </c>
      <c r="C108" s="368"/>
      <c r="D108" s="357"/>
      <c r="E108" s="357"/>
      <c r="F108" s="357"/>
      <c r="G108" s="357"/>
      <c r="H108" s="357"/>
      <c r="I108" s="326"/>
    </row>
    <row r="109" spans="1:9" ht="85">
      <c r="A109" s="20"/>
      <c r="B109" s="8" t="str">
        <f>VLOOKUP(A108,ProcessDefinitionsTab,3,FALSE)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76"/>
      <c r="D109" s="76"/>
      <c r="E109" s="77"/>
      <c r="F109" s="77"/>
      <c r="G109" s="77"/>
      <c r="H109" s="77"/>
      <c r="I109" s="77"/>
    </row>
    <row r="110" spans="1:9" ht="34">
      <c r="A110" s="20"/>
      <c r="B110" s="14" t="s">
        <v>548</v>
      </c>
      <c r="C110" s="50"/>
      <c r="D110" s="61"/>
      <c r="E110" s="52"/>
      <c r="F110" s="52"/>
      <c r="G110" s="54"/>
      <c r="H110" s="52"/>
      <c r="I110" s="52"/>
    </row>
    <row r="111" spans="1:9" ht="34">
      <c r="A111" s="20"/>
      <c r="B111" s="289" t="s">
        <v>433</v>
      </c>
      <c r="C111" s="50"/>
      <c r="D111" s="61"/>
      <c r="E111" s="52"/>
      <c r="F111" s="52"/>
      <c r="G111" s="52"/>
      <c r="H111" s="52"/>
      <c r="I111" s="52"/>
    </row>
    <row r="112" spans="1:9" ht="187">
      <c r="A112" s="20"/>
      <c r="B112" s="8"/>
      <c r="C112" s="257" t="s">
        <v>560</v>
      </c>
      <c r="D112" s="78" t="s">
        <v>561</v>
      </c>
      <c r="E112" s="64"/>
      <c r="F112" s="79" t="s">
        <v>562</v>
      </c>
      <c r="G112" s="52"/>
      <c r="H112" s="52"/>
      <c r="I112" s="52"/>
    </row>
    <row r="113" spans="1:9" ht="16">
      <c r="A113" s="20"/>
      <c r="B113" s="8"/>
      <c r="C113" s="227"/>
      <c r="D113" s="222"/>
      <c r="E113" s="223"/>
      <c r="F113" s="228"/>
      <c r="G113" s="225"/>
      <c r="H113" s="225"/>
      <c r="I113" s="90"/>
    </row>
    <row r="114" spans="1:9" ht="17">
      <c r="A114" s="22" t="s">
        <v>134</v>
      </c>
      <c r="B114" s="22" t="str">
        <f>VLOOKUP(A114,ProcessDefinitionsTab,2, FALSE)</f>
        <v>Identity Maintenance</v>
      </c>
      <c r="C114" s="365"/>
      <c r="D114" s="357"/>
      <c r="E114" s="357"/>
      <c r="F114" s="357"/>
      <c r="G114" s="357"/>
      <c r="H114" s="357"/>
      <c r="I114" s="326"/>
    </row>
    <row r="115" spans="1:9" ht="34">
      <c r="A115" s="20"/>
      <c r="B115" s="8" t="str">
        <f>VLOOKUP(A114,ProcessDefinitionsTab,3,FALSE)</f>
        <v>Identity Maintenance is the process of ensuring that a Subject’s identity information is accurate, complete, and up-to-date.</v>
      </c>
      <c r="C115" s="50"/>
      <c r="D115" s="51"/>
      <c r="E115" s="52"/>
      <c r="F115" s="52"/>
      <c r="G115" s="52"/>
      <c r="H115" s="52"/>
      <c r="I115" s="52"/>
    </row>
    <row r="116" spans="1:9" ht="34">
      <c r="A116" s="20"/>
      <c r="B116" s="14" t="s">
        <v>548</v>
      </c>
      <c r="C116" s="50"/>
      <c r="D116" s="61"/>
      <c r="E116" s="52"/>
      <c r="F116" s="52"/>
      <c r="G116" s="54"/>
      <c r="H116" s="52"/>
      <c r="I116" s="52"/>
    </row>
    <row r="117" spans="1:9" ht="34">
      <c r="A117" s="20"/>
      <c r="B117" s="289" t="s">
        <v>433</v>
      </c>
      <c r="C117" s="50"/>
      <c r="D117" s="61"/>
      <c r="E117" s="52"/>
      <c r="F117" s="52"/>
      <c r="G117" s="52"/>
      <c r="H117" s="52"/>
      <c r="I117" s="52"/>
    </row>
    <row r="118" spans="1:9" ht="51">
      <c r="A118" s="20"/>
      <c r="B118" s="262"/>
      <c r="C118" s="257" t="s">
        <v>563</v>
      </c>
      <c r="D118" s="71" t="s">
        <v>564</v>
      </c>
      <c r="E118" s="56" t="s">
        <v>434</v>
      </c>
      <c r="F118" s="53" t="s">
        <v>565</v>
      </c>
      <c r="G118" s="52"/>
      <c r="H118" s="52"/>
      <c r="I118" s="52"/>
    </row>
    <row r="119" spans="1:9" ht="85">
      <c r="A119" s="20"/>
      <c r="B119" s="26"/>
      <c r="C119" s="257" t="s">
        <v>566</v>
      </c>
      <c r="D119" s="71" t="s">
        <v>567</v>
      </c>
      <c r="E119" s="56" t="s">
        <v>551</v>
      </c>
      <c r="F119" s="52" t="s">
        <v>568</v>
      </c>
      <c r="G119" s="52"/>
      <c r="H119" s="52"/>
      <c r="I119" s="52"/>
    </row>
    <row r="120" spans="1:9" ht="119">
      <c r="A120" s="20"/>
      <c r="B120" s="26"/>
      <c r="C120" s="257" t="s">
        <v>569</v>
      </c>
      <c r="D120" s="71" t="s">
        <v>570</v>
      </c>
      <c r="E120" s="56" t="s">
        <v>571</v>
      </c>
      <c r="F120" s="52" t="s">
        <v>572</v>
      </c>
      <c r="G120" s="52"/>
      <c r="H120" s="52"/>
      <c r="I120" s="52"/>
    </row>
    <row r="121" spans="1:9" ht="85">
      <c r="A121" s="20"/>
      <c r="B121" s="26"/>
      <c r="C121" s="257" t="s">
        <v>573</v>
      </c>
      <c r="D121" s="71" t="s">
        <v>574</v>
      </c>
      <c r="E121" s="64" t="s">
        <v>575</v>
      </c>
      <c r="F121" s="52" t="s">
        <v>576</v>
      </c>
      <c r="G121" s="52"/>
      <c r="H121" s="52"/>
      <c r="I121" s="52"/>
    </row>
    <row r="122" spans="1:9" ht="153">
      <c r="A122" s="20"/>
      <c r="B122" s="26"/>
      <c r="C122" s="257" t="s">
        <v>577</v>
      </c>
      <c r="D122" s="71" t="s">
        <v>578</v>
      </c>
      <c r="E122" s="64" t="s">
        <v>579</v>
      </c>
      <c r="F122" s="52" t="s">
        <v>580</v>
      </c>
      <c r="G122" s="52"/>
      <c r="H122" s="52"/>
      <c r="I122" s="52"/>
    </row>
    <row r="123" spans="1:9" ht="51">
      <c r="A123" s="20"/>
      <c r="B123" s="26"/>
      <c r="C123" s="257" t="s">
        <v>581</v>
      </c>
      <c r="D123" s="71" t="s">
        <v>582</v>
      </c>
      <c r="E123" s="64" t="s">
        <v>406</v>
      </c>
      <c r="F123" s="52" t="s">
        <v>583</v>
      </c>
      <c r="G123" s="52"/>
      <c r="H123" s="52"/>
      <c r="I123" s="52"/>
    </row>
    <row r="124" spans="1:9" ht="34">
      <c r="A124" s="20"/>
      <c r="B124" s="26"/>
      <c r="C124" s="257" t="s">
        <v>584</v>
      </c>
      <c r="D124" s="71" t="s">
        <v>585</v>
      </c>
      <c r="E124" s="64" t="s">
        <v>490</v>
      </c>
      <c r="F124" s="52" t="s">
        <v>586</v>
      </c>
      <c r="G124" s="52"/>
      <c r="H124" s="52"/>
      <c r="I124" s="52"/>
    </row>
    <row r="125" spans="1:9" ht="51">
      <c r="A125" s="20"/>
      <c r="B125" s="80"/>
      <c r="C125" s="257" t="s">
        <v>587</v>
      </c>
      <c r="D125" s="71" t="s">
        <v>588</v>
      </c>
      <c r="E125" s="56" t="s">
        <v>434</v>
      </c>
      <c r="F125" s="6" t="s">
        <v>589</v>
      </c>
      <c r="G125" s="52"/>
      <c r="H125" s="52"/>
      <c r="I125" s="52"/>
    </row>
    <row r="126" spans="1:9" ht="51">
      <c r="A126" s="20"/>
      <c r="B126" s="80"/>
      <c r="C126" s="257" t="s">
        <v>590</v>
      </c>
      <c r="D126" s="71" t="s">
        <v>591</v>
      </c>
      <c r="E126" s="56" t="s">
        <v>434</v>
      </c>
      <c r="F126" s="70" t="s">
        <v>592</v>
      </c>
      <c r="G126" s="290"/>
      <c r="H126" s="52"/>
      <c r="I126" s="52"/>
    </row>
    <row r="127" spans="1:9" ht="16">
      <c r="A127" s="20"/>
      <c r="B127" s="26"/>
      <c r="C127" s="63"/>
      <c r="D127" s="63"/>
      <c r="E127" s="52"/>
      <c r="F127" s="52"/>
      <c r="G127" s="52"/>
      <c r="H127" s="52"/>
      <c r="I127" s="52"/>
    </row>
    <row r="128" spans="1:9" ht="17">
      <c r="A128" s="22" t="s">
        <v>141</v>
      </c>
      <c r="B128" s="22" t="str">
        <f>VLOOKUP(A128,ProcessDefinitionsTab,2, FALSE)</f>
        <v>Identity Linking</v>
      </c>
      <c r="C128" s="365"/>
      <c r="D128" s="357"/>
      <c r="E128" s="357"/>
      <c r="F128" s="357"/>
      <c r="G128" s="357"/>
      <c r="H128" s="357"/>
      <c r="I128" s="326"/>
    </row>
    <row r="129" spans="1:9" ht="34">
      <c r="A129" s="20"/>
      <c r="B129" s="8" t="str">
        <f>VLOOKUP(A128,ProcessDefinitionsTab,3,FALSE)</f>
        <v>Identity Linking is the process of mapping one or more assigned identifiers to a Subject.</v>
      </c>
      <c r="C129" s="50"/>
      <c r="D129" s="51"/>
      <c r="E129" s="52"/>
      <c r="F129" s="52"/>
      <c r="G129" s="52"/>
      <c r="H129" s="52"/>
      <c r="I129" s="52"/>
    </row>
    <row r="130" spans="1:9" ht="34">
      <c r="A130" s="20"/>
      <c r="B130" s="14" t="s">
        <v>548</v>
      </c>
      <c r="C130" s="50"/>
      <c r="D130" s="61"/>
      <c r="E130" s="52"/>
      <c r="F130" s="52"/>
      <c r="G130" s="54"/>
      <c r="H130" s="52"/>
      <c r="I130" s="52"/>
    </row>
    <row r="131" spans="1:9" ht="51">
      <c r="A131" s="20"/>
      <c r="B131" s="289" t="s">
        <v>593</v>
      </c>
      <c r="C131" s="50"/>
      <c r="D131" s="61"/>
      <c r="E131" s="52"/>
      <c r="F131" s="52"/>
      <c r="G131" s="52"/>
      <c r="H131" s="52"/>
      <c r="I131" s="52"/>
    </row>
    <row r="132" spans="1:9" ht="51">
      <c r="A132" s="20"/>
      <c r="B132" s="270"/>
      <c r="C132" s="258" t="s">
        <v>594</v>
      </c>
      <c r="D132" s="81" t="s">
        <v>595</v>
      </c>
      <c r="E132" s="82" t="s">
        <v>434</v>
      </c>
      <c r="F132" s="52" t="s">
        <v>596</v>
      </c>
      <c r="G132" s="54"/>
      <c r="H132" s="52"/>
      <c r="I132" s="52"/>
    </row>
    <row r="133" spans="1:9" ht="68">
      <c r="A133" s="20"/>
      <c r="B133" s="20"/>
      <c r="C133" s="254" t="s">
        <v>597</v>
      </c>
      <c r="D133" s="55" t="s">
        <v>598</v>
      </c>
      <c r="E133" s="64" t="s">
        <v>551</v>
      </c>
      <c r="F133" s="14" t="s">
        <v>599</v>
      </c>
      <c r="G133" s="54"/>
      <c r="H133" s="52"/>
      <c r="I133" s="52"/>
    </row>
    <row r="134" spans="1:9" ht="68">
      <c r="A134" s="20"/>
      <c r="B134" s="20"/>
      <c r="C134" s="254" t="s">
        <v>600</v>
      </c>
      <c r="D134" s="55" t="s">
        <v>601</v>
      </c>
      <c r="E134" s="64" t="s">
        <v>555</v>
      </c>
      <c r="F134" s="14" t="s">
        <v>602</v>
      </c>
      <c r="G134" s="54"/>
      <c r="H134" s="52"/>
      <c r="I134" s="52"/>
    </row>
    <row r="135" spans="1:9" ht="68">
      <c r="A135" s="20"/>
      <c r="B135" s="20"/>
      <c r="C135" s="254" t="s">
        <v>603</v>
      </c>
      <c r="D135" s="55" t="s">
        <v>604</v>
      </c>
      <c r="E135" s="64" t="s">
        <v>479</v>
      </c>
      <c r="F135" s="14" t="s">
        <v>605</v>
      </c>
      <c r="G135" s="54"/>
      <c r="H135" s="52"/>
      <c r="I135" s="52"/>
    </row>
    <row r="136" spans="1:9" ht="34">
      <c r="A136" s="20"/>
      <c r="B136" s="26"/>
      <c r="C136" s="254" t="s">
        <v>606</v>
      </c>
      <c r="D136" s="55" t="s">
        <v>607</v>
      </c>
      <c r="E136" s="64" t="s">
        <v>479</v>
      </c>
      <c r="F136" s="52" t="s">
        <v>608</v>
      </c>
      <c r="G136" s="52"/>
      <c r="H136" s="52"/>
      <c r="I136" s="52"/>
    </row>
    <row r="137" spans="1:9" ht="16">
      <c r="A137" s="20"/>
      <c r="B137" s="26"/>
      <c r="C137" s="259"/>
      <c r="D137" s="222"/>
      <c r="E137" s="223"/>
      <c r="F137" s="225"/>
      <c r="G137" s="225"/>
      <c r="H137" s="225"/>
      <c r="I137" s="90"/>
    </row>
    <row r="138" spans="1:9" ht="17">
      <c r="A138" s="22" t="s">
        <v>148</v>
      </c>
      <c r="B138" s="22" t="str">
        <f>VLOOKUP(A138,ProcessDefinitionsTab,2, FALSE)</f>
        <v>Relationship Domain General</v>
      </c>
      <c r="C138" s="365"/>
      <c r="D138" s="357"/>
      <c r="E138" s="357"/>
      <c r="F138" s="357"/>
      <c r="G138" s="357"/>
      <c r="H138" s="357"/>
      <c r="I138" s="326"/>
    </row>
    <row r="139" spans="1:9" ht="34">
      <c r="A139" s="20"/>
      <c r="B139" s="8" t="str">
        <f>VLOOKUP(A138,ProcessDefinitionsTab,3,FALSE)</f>
        <v>General requirements for the relationship domain atomic processes</v>
      </c>
      <c r="C139" s="50"/>
      <c r="D139" s="50"/>
      <c r="E139" s="52"/>
      <c r="F139" s="52"/>
      <c r="G139" s="52"/>
      <c r="H139" s="52"/>
      <c r="I139" s="52"/>
    </row>
    <row r="140" spans="1:9" ht="34">
      <c r="A140" s="20"/>
      <c r="B140" s="14" t="s">
        <v>403</v>
      </c>
      <c r="C140" s="50"/>
      <c r="D140" s="50"/>
      <c r="E140" s="90"/>
      <c r="F140" s="90"/>
      <c r="G140" s="290"/>
      <c r="H140" s="52"/>
      <c r="I140" s="90"/>
    </row>
    <row r="141" spans="1:9" ht="51">
      <c r="A141" s="20"/>
      <c r="B141" s="289" t="s">
        <v>404</v>
      </c>
      <c r="C141" s="50"/>
      <c r="D141" s="50"/>
      <c r="E141" s="90"/>
      <c r="F141" s="90"/>
      <c r="G141" s="290"/>
      <c r="H141" s="52"/>
      <c r="I141" s="90"/>
    </row>
    <row r="142" spans="1:9" ht="51">
      <c r="A142" s="20"/>
      <c r="B142" s="262"/>
      <c r="C142" s="254"/>
      <c r="D142" s="55" t="s">
        <v>609</v>
      </c>
      <c r="E142" s="56" t="s">
        <v>610</v>
      </c>
      <c r="F142" s="53" t="s">
        <v>611</v>
      </c>
      <c r="G142" s="290"/>
      <c r="H142" s="53"/>
      <c r="I142" s="90"/>
    </row>
    <row r="143" spans="1:9" ht="51">
      <c r="A143" s="20"/>
      <c r="B143" s="262"/>
      <c r="C143" s="254"/>
      <c r="D143" s="55" t="s">
        <v>612</v>
      </c>
      <c r="E143" s="56" t="s">
        <v>613</v>
      </c>
      <c r="F143" s="53" t="s">
        <v>614</v>
      </c>
      <c r="G143" s="290"/>
      <c r="H143" s="53"/>
      <c r="I143" s="90"/>
    </row>
    <row r="144" spans="1:9" ht="32.25" customHeight="1">
      <c r="A144" s="20"/>
      <c r="B144" s="262"/>
      <c r="C144" s="254"/>
      <c r="D144" s="55" t="s">
        <v>615</v>
      </c>
      <c r="E144" s="56" t="s">
        <v>613</v>
      </c>
      <c r="F144" s="53" t="s">
        <v>616</v>
      </c>
      <c r="G144" s="290"/>
      <c r="H144" s="53"/>
      <c r="I144" s="90"/>
    </row>
    <row r="145" spans="1:9" ht="51">
      <c r="A145" s="20"/>
      <c r="B145" s="262"/>
      <c r="C145" s="254"/>
      <c r="D145" s="55" t="s">
        <v>617</v>
      </c>
      <c r="E145" s="56" t="s">
        <v>613</v>
      </c>
      <c r="F145" s="53" t="s">
        <v>618</v>
      </c>
      <c r="G145" s="290"/>
      <c r="H145" s="53"/>
      <c r="I145" s="90"/>
    </row>
    <row r="146" spans="1:9" ht="68">
      <c r="A146" s="20"/>
      <c r="B146" s="26"/>
      <c r="C146" s="254"/>
      <c r="D146" s="55" t="s">
        <v>619</v>
      </c>
      <c r="E146" s="300" t="s">
        <v>610</v>
      </c>
      <c r="F146" s="83" t="s">
        <v>422</v>
      </c>
      <c r="G146" s="290" t="s">
        <v>49</v>
      </c>
      <c r="H146" s="53"/>
      <c r="I146" s="90"/>
    </row>
    <row r="147" spans="1:9" ht="68">
      <c r="A147" s="20"/>
      <c r="B147" s="26"/>
      <c r="C147" s="254"/>
      <c r="D147" s="55" t="s">
        <v>620</v>
      </c>
      <c r="E147" s="300" t="s">
        <v>621</v>
      </c>
      <c r="F147" s="52" t="s">
        <v>425</v>
      </c>
      <c r="G147" s="60"/>
      <c r="H147" s="53"/>
      <c r="I147" s="90"/>
    </row>
    <row r="148" spans="1:9" ht="48" customHeight="1">
      <c r="A148" s="20"/>
      <c r="B148" s="26"/>
      <c r="C148" s="254"/>
      <c r="D148" s="55" t="s">
        <v>622</v>
      </c>
      <c r="E148" s="300" t="s">
        <v>348</v>
      </c>
      <c r="F148" s="52" t="s">
        <v>428</v>
      </c>
      <c r="G148" s="60"/>
      <c r="H148" s="53"/>
      <c r="I148" s="90"/>
    </row>
    <row r="149" spans="1:9" ht="51">
      <c r="A149" s="20"/>
      <c r="B149" s="26"/>
      <c r="C149" s="254"/>
      <c r="D149" s="55" t="s">
        <v>623</v>
      </c>
      <c r="E149" s="300" t="s">
        <v>348</v>
      </c>
      <c r="F149" s="52" t="s">
        <v>430</v>
      </c>
      <c r="G149" s="60"/>
      <c r="H149" s="53"/>
      <c r="I149" s="90"/>
    </row>
    <row r="150" spans="1:9" ht="51">
      <c r="A150" s="20"/>
      <c r="B150" s="26"/>
      <c r="C150" s="254"/>
      <c r="D150" s="55" t="s">
        <v>624</v>
      </c>
      <c r="E150" s="300" t="s">
        <v>625</v>
      </c>
      <c r="F150" s="57" t="s">
        <v>626</v>
      </c>
      <c r="G150" s="54"/>
      <c r="H150" s="53"/>
      <c r="I150" s="90"/>
    </row>
    <row r="151" spans="1:9" ht="16">
      <c r="A151" s="20"/>
      <c r="B151" s="26"/>
      <c r="C151" s="259"/>
      <c r="D151" s="230"/>
      <c r="E151" s="231"/>
      <c r="F151" s="232"/>
      <c r="G151" s="233"/>
      <c r="H151" s="224"/>
      <c r="I151" s="90"/>
    </row>
    <row r="152" spans="1:9" ht="17">
      <c r="A152" s="22" t="s">
        <v>151</v>
      </c>
      <c r="B152" s="22" t="str">
        <f>VLOOKUP(A152,ProcessDefinitionsTab,2, FALSE)</f>
        <v>Relationship Information Determination</v>
      </c>
      <c r="C152" s="365"/>
      <c r="D152" s="357"/>
      <c r="E152" s="357"/>
      <c r="F152" s="357"/>
      <c r="G152" s="357"/>
      <c r="H152" s="357"/>
      <c r="I152" s="326"/>
    </row>
    <row r="153" spans="1:9" ht="51">
      <c r="A153" s="20"/>
      <c r="B153" s="8" t="str">
        <f>VLOOKUP(A152,ProcessDefinitionsTab,3,FALSE)</f>
        <v xml:space="preserve">Relationship Information Determination is the process of determining the relationship context, the relationship information requirements, and the relationship identifier. </v>
      </c>
      <c r="C153" s="50"/>
      <c r="D153" s="50"/>
      <c r="E153" s="52"/>
      <c r="F153" s="52"/>
      <c r="G153" s="52"/>
      <c r="H153" s="52"/>
      <c r="I153" s="52"/>
    </row>
    <row r="154" spans="1:9" ht="34">
      <c r="A154" s="20"/>
      <c r="B154" s="14" t="s">
        <v>369</v>
      </c>
      <c r="C154" s="50"/>
      <c r="D154" s="50"/>
      <c r="E154" s="52"/>
      <c r="F154" s="52"/>
      <c r="G154" s="54"/>
      <c r="H154" s="52"/>
      <c r="I154" s="52"/>
    </row>
    <row r="155" spans="1:9" ht="51">
      <c r="A155" s="20"/>
      <c r="B155" s="289" t="s">
        <v>627</v>
      </c>
      <c r="C155" s="50"/>
      <c r="D155" s="50"/>
      <c r="E155" s="52"/>
      <c r="F155" s="52"/>
      <c r="G155" s="52"/>
      <c r="H155" s="52"/>
      <c r="I155" s="52"/>
    </row>
    <row r="156" spans="1:9" ht="51">
      <c r="A156" s="20"/>
      <c r="B156" s="20"/>
      <c r="C156" s="260" t="s">
        <v>628</v>
      </c>
      <c r="D156" s="84" t="s">
        <v>629</v>
      </c>
      <c r="E156" s="85" t="s">
        <v>625</v>
      </c>
      <c r="F156" s="53" t="s">
        <v>630</v>
      </c>
      <c r="G156" s="52" t="s">
        <v>49</v>
      </c>
      <c r="H156" s="52"/>
      <c r="I156" s="52"/>
    </row>
    <row r="157" spans="1:9" ht="34">
      <c r="A157" s="20"/>
      <c r="B157" s="20"/>
      <c r="C157" s="254" t="s">
        <v>631</v>
      </c>
      <c r="D157" s="55" t="s">
        <v>632</v>
      </c>
      <c r="E157" s="56" t="s">
        <v>633</v>
      </c>
      <c r="F157" s="53" t="s">
        <v>634</v>
      </c>
      <c r="G157" s="90"/>
      <c r="H157" s="90"/>
      <c r="I157" s="90"/>
    </row>
    <row r="158" spans="1:9" ht="51">
      <c r="A158" s="20"/>
      <c r="B158" s="20"/>
      <c r="C158" s="254" t="s">
        <v>635</v>
      </c>
      <c r="D158" s="55" t="s">
        <v>636</v>
      </c>
      <c r="E158" s="56" t="s">
        <v>625</v>
      </c>
      <c r="F158" s="53" t="s">
        <v>637</v>
      </c>
      <c r="G158" s="90"/>
      <c r="H158" s="90"/>
      <c r="I158" s="90"/>
    </row>
    <row r="159" spans="1:9" ht="32.25" customHeight="1">
      <c r="A159" s="20"/>
      <c r="B159" s="20"/>
      <c r="C159" s="254" t="s">
        <v>638</v>
      </c>
      <c r="D159" s="55" t="s">
        <v>639</v>
      </c>
      <c r="E159" s="56" t="s">
        <v>640</v>
      </c>
      <c r="F159" s="53" t="s">
        <v>641</v>
      </c>
      <c r="G159" s="53" t="s">
        <v>49</v>
      </c>
      <c r="H159" s="90"/>
      <c r="I159" s="90"/>
    </row>
    <row r="160" spans="1:9" ht="85">
      <c r="A160" s="20"/>
      <c r="B160" s="20"/>
      <c r="C160" s="254" t="s">
        <v>642</v>
      </c>
      <c r="D160" s="55" t="s">
        <v>643</v>
      </c>
      <c r="E160" s="56" t="s">
        <v>640</v>
      </c>
      <c r="F160" s="53" t="s">
        <v>644</v>
      </c>
      <c r="G160" s="90"/>
      <c r="H160" s="90"/>
      <c r="I160" s="90"/>
    </row>
    <row r="161" spans="1:9" ht="16">
      <c r="A161" s="20"/>
      <c r="B161" s="20"/>
      <c r="C161" s="259"/>
      <c r="D161" s="234"/>
      <c r="E161" s="231"/>
      <c r="F161" s="224"/>
      <c r="G161" s="225"/>
      <c r="H161" s="225"/>
      <c r="I161" s="90"/>
    </row>
    <row r="162" spans="1:9" ht="17">
      <c r="A162" s="22" t="s">
        <v>158</v>
      </c>
      <c r="B162" s="22" t="str">
        <f>VLOOKUP(A162,ProcessDefinitionsTab,2, FALSE)</f>
        <v>Relationship Evidence Determination</v>
      </c>
      <c r="C162" s="365"/>
      <c r="D162" s="357"/>
      <c r="E162" s="357"/>
      <c r="F162" s="357"/>
      <c r="G162" s="357"/>
      <c r="H162" s="357"/>
      <c r="I162" s="326"/>
    </row>
    <row r="163" spans="1:9" ht="51">
      <c r="A163" s="20"/>
      <c r="B163" s="8" t="str">
        <f>VLOOKUP(A162,ProcessDefinitionsTab,3,FALSE)</f>
        <v>Relationship Evidence Determination is the process of determining the acceptable evidence of a Relationship (whether physical or electronic).</v>
      </c>
      <c r="C163" s="50"/>
      <c r="D163" s="50"/>
      <c r="E163" s="52"/>
      <c r="F163" s="52"/>
      <c r="G163" s="54"/>
      <c r="H163" s="52"/>
      <c r="I163" s="52"/>
    </row>
    <row r="164" spans="1:9" ht="34">
      <c r="A164" s="20"/>
      <c r="B164" s="14" t="s">
        <v>645</v>
      </c>
      <c r="C164" s="50"/>
      <c r="D164" s="50"/>
      <c r="E164" s="52"/>
      <c r="F164" s="52"/>
      <c r="G164" s="52"/>
      <c r="H164" s="52"/>
      <c r="I164" s="52"/>
    </row>
    <row r="165" spans="1:9" ht="51">
      <c r="A165" s="20"/>
      <c r="B165" s="289" t="s">
        <v>646</v>
      </c>
      <c r="C165" s="50"/>
      <c r="D165" s="50"/>
      <c r="E165" s="52"/>
      <c r="F165" s="52"/>
      <c r="G165" s="52"/>
      <c r="H165" s="52"/>
      <c r="I165" s="52"/>
    </row>
    <row r="166" spans="1:9" ht="31.5" customHeight="1">
      <c r="A166" s="20"/>
      <c r="B166" s="8"/>
      <c r="C166" s="254" t="s">
        <v>647</v>
      </c>
      <c r="D166" s="55" t="s">
        <v>648</v>
      </c>
      <c r="E166" s="56" t="s">
        <v>625</v>
      </c>
      <c r="F166" s="53" t="s">
        <v>649</v>
      </c>
      <c r="G166" s="8"/>
      <c r="H166" s="52"/>
      <c r="I166" s="52"/>
    </row>
    <row r="167" spans="1:9" ht="51">
      <c r="A167" s="20"/>
      <c r="B167" s="8"/>
      <c r="C167" s="254" t="s">
        <v>650</v>
      </c>
      <c r="D167" s="55" t="s">
        <v>651</v>
      </c>
      <c r="E167" s="56" t="s">
        <v>625</v>
      </c>
      <c r="F167" s="40" t="s">
        <v>652</v>
      </c>
      <c r="G167" s="290"/>
      <c r="H167" s="90"/>
      <c r="I167" s="90"/>
    </row>
    <row r="168" spans="1:9" ht="51">
      <c r="A168" s="20"/>
      <c r="B168" s="8"/>
      <c r="C168" s="254" t="s">
        <v>653</v>
      </c>
      <c r="D168" s="55" t="s">
        <v>654</v>
      </c>
      <c r="E168" s="56" t="s">
        <v>625</v>
      </c>
      <c r="F168" s="8" t="s">
        <v>655</v>
      </c>
      <c r="G168" s="303"/>
      <c r="H168" s="90"/>
      <c r="I168" s="90"/>
    </row>
    <row r="169" spans="1:9" ht="51">
      <c r="A169" s="20"/>
      <c r="B169" s="8"/>
      <c r="C169" s="254" t="s">
        <v>656</v>
      </c>
      <c r="D169" s="55" t="s">
        <v>657</v>
      </c>
      <c r="E169" s="56" t="s">
        <v>625</v>
      </c>
      <c r="F169" s="8" t="s">
        <v>658</v>
      </c>
      <c r="G169" s="303"/>
      <c r="H169" s="90"/>
      <c r="I169" s="90"/>
    </row>
    <row r="170" spans="1:9" ht="16">
      <c r="A170" s="20"/>
      <c r="B170" s="8"/>
      <c r="C170" s="237"/>
      <c r="D170" s="234"/>
      <c r="E170" s="231"/>
      <c r="F170" s="235"/>
      <c r="G170" s="235"/>
      <c r="H170" s="225"/>
      <c r="I170" s="90"/>
    </row>
    <row r="171" spans="1:9" ht="17">
      <c r="A171" s="22" t="s">
        <v>163</v>
      </c>
      <c r="B171" s="22" t="str">
        <f>VLOOKUP(A171,ProcessDefinitionsTab,2, FALSE)</f>
        <v>Relationship Evidence Acceptance</v>
      </c>
      <c r="C171" s="365"/>
      <c r="D171" s="357"/>
      <c r="E171" s="357"/>
      <c r="F171" s="357"/>
      <c r="G171" s="357"/>
      <c r="H171" s="357"/>
      <c r="I171" s="326"/>
    </row>
    <row r="172" spans="1:9" ht="51">
      <c r="A172" s="20"/>
      <c r="B172" s="8" t="str">
        <f>VLOOKUP(A171,ProcessDefinitionsTab,3,FALSE)</f>
        <v xml:space="preserve">Relationship Evidence Acceptance is the process of confirming that the evidence of a Relationship presented (whether physical or electronic) is acceptable. </v>
      </c>
      <c r="C172" s="50"/>
      <c r="D172" s="50"/>
      <c r="E172" s="52"/>
      <c r="F172" s="52"/>
      <c r="G172" s="52"/>
      <c r="H172" s="52"/>
      <c r="I172" s="52"/>
    </row>
    <row r="173" spans="1:9" ht="34">
      <c r="A173" s="20"/>
      <c r="B173" s="14" t="s">
        <v>659</v>
      </c>
      <c r="C173" s="50"/>
      <c r="D173" s="304"/>
      <c r="E173" s="52"/>
      <c r="F173" s="90"/>
      <c r="G173" s="52"/>
      <c r="H173" s="90"/>
      <c r="I173" s="90"/>
    </row>
    <row r="174" spans="1:9" ht="51">
      <c r="A174" s="20"/>
      <c r="B174" s="289" t="s">
        <v>660</v>
      </c>
      <c r="C174" s="50"/>
      <c r="D174" s="304"/>
      <c r="E174" s="52"/>
      <c r="F174" s="90"/>
      <c r="G174" s="52"/>
      <c r="H174" s="90"/>
      <c r="I174" s="90"/>
    </row>
    <row r="175" spans="1:9" ht="34">
      <c r="A175" s="20"/>
      <c r="B175" s="26"/>
      <c r="C175" s="254" t="s">
        <v>661</v>
      </c>
      <c r="D175" s="55" t="s">
        <v>662</v>
      </c>
      <c r="E175" s="56" t="s">
        <v>625</v>
      </c>
      <c r="F175" s="70" t="s">
        <v>663</v>
      </c>
      <c r="G175" s="8"/>
      <c r="H175" s="90"/>
      <c r="I175" s="90"/>
    </row>
    <row r="176" spans="1:9" ht="34">
      <c r="A176" s="20"/>
      <c r="B176" s="26"/>
      <c r="C176" s="254" t="s">
        <v>664</v>
      </c>
      <c r="D176" s="55" t="s">
        <v>665</v>
      </c>
      <c r="E176" s="56" t="s">
        <v>625</v>
      </c>
      <c r="F176" s="8" t="s">
        <v>666</v>
      </c>
      <c r="G176" s="8" t="s">
        <v>49</v>
      </c>
      <c r="H176" s="90"/>
      <c r="I176" s="90"/>
    </row>
    <row r="177" spans="1:9" ht="34">
      <c r="A177" s="20"/>
      <c r="B177" s="26"/>
      <c r="C177" s="254" t="s">
        <v>667</v>
      </c>
      <c r="D177" s="55" t="s">
        <v>668</v>
      </c>
      <c r="E177" s="56" t="s">
        <v>610</v>
      </c>
      <c r="F177" s="14" t="s">
        <v>669</v>
      </c>
      <c r="G177" s="8" t="s">
        <v>49</v>
      </c>
      <c r="H177" s="90"/>
      <c r="I177" s="90"/>
    </row>
    <row r="178" spans="1:9" ht="48.75" customHeight="1">
      <c r="A178" s="20"/>
      <c r="B178" s="26"/>
      <c r="C178" s="254" t="s">
        <v>670</v>
      </c>
      <c r="D178" s="55" t="s">
        <v>671</v>
      </c>
      <c r="E178" s="300" t="s">
        <v>610</v>
      </c>
      <c r="F178" s="305" t="s">
        <v>672</v>
      </c>
      <c r="G178" s="290"/>
      <c r="H178" s="90"/>
      <c r="I178" s="90"/>
    </row>
    <row r="179" spans="1:9" ht="48" customHeight="1">
      <c r="A179" s="20"/>
      <c r="B179" s="26"/>
      <c r="C179" s="254" t="s">
        <v>673</v>
      </c>
      <c r="D179" s="55" t="s">
        <v>674</v>
      </c>
      <c r="E179" s="300" t="s">
        <v>621</v>
      </c>
      <c r="F179" s="305" t="s">
        <v>675</v>
      </c>
      <c r="G179" s="290"/>
      <c r="H179" s="90"/>
      <c r="I179" s="90"/>
    </row>
    <row r="180" spans="1:9" ht="51">
      <c r="A180" s="20"/>
      <c r="B180" s="26"/>
      <c r="C180" s="254" t="s">
        <v>676</v>
      </c>
      <c r="D180" s="55" t="s">
        <v>677</v>
      </c>
      <c r="E180" s="300" t="s">
        <v>348</v>
      </c>
      <c r="F180" s="305" t="s">
        <v>678</v>
      </c>
      <c r="G180" s="290"/>
      <c r="H180" s="90"/>
      <c r="I180" s="90"/>
    </row>
    <row r="181" spans="1:9" ht="16">
      <c r="A181" s="20"/>
      <c r="B181" s="26"/>
      <c r="C181" s="237"/>
      <c r="D181" s="234"/>
      <c r="E181" s="231"/>
      <c r="F181" s="236"/>
      <c r="G181" s="233"/>
      <c r="H181" s="225"/>
      <c r="I181" s="90"/>
    </row>
    <row r="182" spans="1:9" ht="17">
      <c r="A182" s="22" t="s">
        <v>168</v>
      </c>
      <c r="B182" s="22" t="str">
        <f>VLOOKUP(A182,ProcessDefinitionsTab,2, FALSE)</f>
        <v>Relationship Information Validation</v>
      </c>
      <c r="C182" s="365"/>
      <c r="D182" s="357"/>
      <c r="E182" s="357"/>
      <c r="F182" s="357"/>
      <c r="G182" s="357"/>
      <c r="H182" s="357"/>
      <c r="I182" s="326"/>
    </row>
    <row r="183" spans="1:9" ht="51">
      <c r="A183" s="20"/>
      <c r="B183" s="8" t="str">
        <f>VLOOKUP(A182,ProcessDefinitionsTab,3,FALSE)</f>
        <v xml:space="preserve">Relationship Information Validation is the process of confirming the accuracy of information about a Relationship between two or more Subjects as established by the Issuer. </v>
      </c>
      <c r="C183" s="50"/>
      <c r="D183" s="50"/>
      <c r="E183" s="52"/>
      <c r="F183" s="52"/>
      <c r="G183" s="52"/>
      <c r="H183" s="52"/>
      <c r="I183" s="52"/>
    </row>
    <row r="184" spans="1:9" ht="34">
      <c r="A184" s="20"/>
      <c r="B184" s="14" t="s">
        <v>679</v>
      </c>
      <c r="C184" s="50"/>
      <c r="D184" s="50"/>
      <c r="E184" s="90"/>
      <c r="F184" s="90"/>
      <c r="G184" s="298"/>
      <c r="H184" s="52"/>
      <c r="I184" s="52"/>
    </row>
    <row r="185" spans="1:9" ht="51">
      <c r="A185" s="20"/>
      <c r="B185" s="289" t="s">
        <v>680</v>
      </c>
      <c r="C185" s="50"/>
      <c r="D185" s="50"/>
      <c r="E185" s="90"/>
      <c r="F185" s="90"/>
      <c r="G185" s="298"/>
      <c r="H185" s="52"/>
      <c r="I185" s="52"/>
    </row>
    <row r="186" spans="1:9" ht="49.5" customHeight="1">
      <c r="A186" s="20"/>
      <c r="B186" s="26"/>
      <c r="C186" s="376" t="s">
        <v>1628</v>
      </c>
      <c r="D186" s="55" t="s">
        <v>681</v>
      </c>
      <c r="E186" s="300" t="s">
        <v>610</v>
      </c>
      <c r="F186" s="305" t="s">
        <v>682</v>
      </c>
      <c r="G186" s="299"/>
      <c r="H186" s="52"/>
      <c r="I186" s="52"/>
    </row>
    <row r="187" spans="1:9" ht="48.75" customHeight="1">
      <c r="A187" s="20"/>
      <c r="B187" s="26"/>
      <c r="C187" s="376" t="s">
        <v>1629</v>
      </c>
      <c r="D187" s="55" t="s">
        <v>683</v>
      </c>
      <c r="E187" s="300" t="s">
        <v>621</v>
      </c>
      <c r="F187" s="305" t="s">
        <v>684</v>
      </c>
      <c r="G187" s="298"/>
      <c r="H187" s="90"/>
      <c r="I187" s="90"/>
    </row>
    <row r="188" spans="1:9" ht="51">
      <c r="A188" s="20"/>
      <c r="B188" s="26"/>
      <c r="C188" s="376" t="s">
        <v>1630</v>
      </c>
      <c r="D188" s="55" t="s">
        <v>685</v>
      </c>
      <c r="E188" s="300" t="s">
        <v>348</v>
      </c>
      <c r="F188" s="305" t="s">
        <v>686</v>
      </c>
      <c r="G188" s="298"/>
      <c r="H188" s="90"/>
      <c r="I188" s="90"/>
    </row>
    <row r="189" spans="1:9" ht="34">
      <c r="A189" s="20"/>
      <c r="B189" s="26"/>
      <c r="C189" s="376" t="s">
        <v>1631</v>
      </c>
      <c r="D189" s="55" t="s">
        <v>687</v>
      </c>
      <c r="E189" s="300" t="s">
        <v>613</v>
      </c>
      <c r="F189" s="70" t="s">
        <v>688</v>
      </c>
      <c r="G189" s="298"/>
      <c r="H189" s="90"/>
      <c r="I189" s="90"/>
    </row>
    <row r="190" spans="1:9" ht="34">
      <c r="A190" s="20"/>
      <c r="B190" s="26"/>
      <c r="C190" s="376" t="s">
        <v>1632</v>
      </c>
      <c r="D190" s="55" t="s">
        <v>689</v>
      </c>
      <c r="E190" s="300" t="s">
        <v>625</v>
      </c>
      <c r="F190" s="70" t="s">
        <v>690</v>
      </c>
      <c r="G190" s="298"/>
      <c r="H190" s="90"/>
      <c r="I190" s="90"/>
    </row>
    <row r="191" spans="1:9" ht="16">
      <c r="A191" s="20"/>
      <c r="B191" s="26"/>
      <c r="C191" s="237"/>
      <c r="D191" s="234"/>
      <c r="E191" s="231"/>
      <c r="F191" s="224"/>
      <c r="G191" s="238"/>
      <c r="H191" s="225"/>
      <c r="I191" s="90"/>
    </row>
    <row r="192" spans="1:9" ht="17">
      <c r="A192" s="22" t="s">
        <v>173</v>
      </c>
      <c r="B192" s="22" t="str">
        <f>VLOOKUP(A192,ProcessDefinitionsTab,2, FALSE)</f>
        <v>Relationship Resolution</v>
      </c>
      <c r="C192" s="365"/>
      <c r="D192" s="357"/>
      <c r="E192" s="357"/>
      <c r="F192" s="357"/>
      <c r="G192" s="357"/>
      <c r="H192" s="357"/>
      <c r="I192" s="326"/>
    </row>
    <row r="193" spans="1:9" ht="68">
      <c r="A193" s="20"/>
      <c r="B193" s="8" t="str">
        <f>VLOOKUP(A192,ProcessDefinitionsTab,3,FALSE)</f>
        <v>Relationship Resolution is the process of establishing the uniqueness of a Relationship instance within a program/service population through the use of relationship information and identity information.</v>
      </c>
      <c r="C193" s="50"/>
      <c r="D193" s="50"/>
      <c r="E193" s="52"/>
      <c r="F193" s="52"/>
      <c r="G193" s="52"/>
      <c r="H193" s="52"/>
      <c r="I193" s="52"/>
    </row>
    <row r="194" spans="1:9" ht="34">
      <c r="A194" s="20"/>
      <c r="B194" s="14" t="s">
        <v>691</v>
      </c>
      <c r="C194" s="50"/>
      <c r="D194" s="50"/>
      <c r="E194" s="90"/>
      <c r="F194" s="52"/>
      <c r="G194" s="52"/>
      <c r="H194" s="52"/>
      <c r="I194" s="52"/>
    </row>
    <row r="195" spans="1:9" ht="34">
      <c r="A195" s="20"/>
      <c r="B195" s="289" t="s">
        <v>692</v>
      </c>
      <c r="C195" s="50"/>
      <c r="D195" s="50"/>
      <c r="E195" s="90"/>
      <c r="F195" s="52"/>
      <c r="G195" s="52"/>
      <c r="H195" s="52"/>
      <c r="I195" s="52"/>
    </row>
    <row r="196" spans="1:9" ht="51">
      <c r="A196" s="20"/>
      <c r="B196" s="26"/>
      <c r="C196" s="376" t="s">
        <v>1633</v>
      </c>
      <c r="D196" s="55" t="s">
        <v>693</v>
      </c>
      <c r="E196" s="300" t="s">
        <v>625</v>
      </c>
      <c r="F196" s="53" t="s">
        <v>694</v>
      </c>
      <c r="G196" s="52"/>
      <c r="H196" s="52"/>
      <c r="I196" s="52"/>
    </row>
    <row r="197" spans="1:9" ht="16">
      <c r="A197" s="20"/>
      <c r="B197" s="26"/>
      <c r="C197" s="237"/>
      <c r="D197" s="234"/>
      <c r="E197" s="231"/>
      <c r="F197" s="224"/>
      <c r="G197" s="225"/>
      <c r="H197" s="225"/>
      <c r="I197" s="90"/>
    </row>
    <row r="198" spans="1:9" ht="17">
      <c r="A198" s="22" t="s">
        <v>178</v>
      </c>
      <c r="B198" s="22" t="str">
        <f>VLOOKUP(A198,ProcessDefinitionsTab,2, FALSE)</f>
        <v>Relationship Establishment</v>
      </c>
      <c r="C198" s="365"/>
      <c r="D198" s="357"/>
      <c r="E198" s="357"/>
      <c r="F198" s="357"/>
      <c r="G198" s="357"/>
      <c r="H198" s="357"/>
      <c r="I198" s="326"/>
    </row>
    <row r="199" spans="1:9" ht="34">
      <c r="A199" s="20"/>
      <c r="B199" s="8" t="str">
        <f>VLOOKUP(A198,ProcessDefinitionsTab,3,FALSE)</f>
        <v>Relationship Establishment is the process of creating a record of a Relationship between two or more Subjects.</v>
      </c>
      <c r="C199" s="50"/>
      <c r="D199" s="50"/>
      <c r="E199" s="52"/>
      <c r="F199" s="52"/>
      <c r="G199" s="52"/>
      <c r="H199" s="52"/>
      <c r="I199" s="52"/>
    </row>
    <row r="200" spans="1:9" ht="34">
      <c r="A200" s="20"/>
      <c r="B200" s="14" t="s">
        <v>695</v>
      </c>
      <c r="C200" s="50"/>
      <c r="D200" s="50"/>
      <c r="E200" s="52"/>
      <c r="F200" s="52"/>
      <c r="G200" s="52"/>
      <c r="H200" s="52"/>
      <c r="I200" s="52"/>
    </row>
    <row r="201" spans="1:9" ht="51">
      <c r="A201" s="20"/>
      <c r="B201" s="289" t="s">
        <v>696</v>
      </c>
      <c r="C201" s="50"/>
      <c r="D201" s="50"/>
      <c r="E201" s="52"/>
      <c r="F201" s="52"/>
      <c r="G201" s="52"/>
      <c r="H201" s="52"/>
      <c r="I201" s="52"/>
    </row>
    <row r="202" spans="1:9" ht="51">
      <c r="A202" s="20"/>
      <c r="B202" s="26"/>
      <c r="C202" s="376" t="s">
        <v>697</v>
      </c>
      <c r="D202" s="55" t="s">
        <v>697</v>
      </c>
      <c r="E202" s="64" t="s">
        <v>610</v>
      </c>
      <c r="F202" s="52" t="s">
        <v>509</v>
      </c>
      <c r="G202" s="54"/>
      <c r="H202" s="52"/>
      <c r="I202" s="52"/>
    </row>
    <row r="203" spans="1:9" ht="51">
      <c r="A203" s="20"/>
      <c r="B203" s="26"/>
      <c r="C203" s="376" t="s">
        <v>698</v>
      </c>
      <c r="D203" s="55" t="s">
        <v>698</v>
      </c>
      <c r="E203" s="64" t="s">
        <v>621</v>
      </c>
      <c r="F203" s="52" t="s">
        <v>513</v>
      </c>
      <c r="G203" s="54"/>
      <c r="H203" s="52"/>
      <c r="I203" s="52"/>
    </row>
    <row r="204" spans="1:9" ht="51">
      <c r="A204" s="20"/>
      <c r="B204" s="26"/>
      <c r="C204" s="376" t="s">
        <v>699</v>
      </c>
      <c r="D204" s="55" t="s">
        <v>699</v>
      </c>
      <c r="E204" s="64" t="s">
        <v>348</v>
      </c>
      <c r="F204" s="52" t="s">
        <v>517</v>
      </c>
      <c r="G204" s="54"/>
      <c r="H204" s="52"/>
      <c r="I204" s="52"/>
    </row>
    <row r="205" spans="1:9" ht="34">
      <c r="A205" s="20"/>
      <c r="B205" s="26"/>
      <c r="C205" s="376" t="s">
        <v>700</v>
      </c>
      <c r="D205" s="55" t="s">
        <v>700</v>
      </c>
      <c r="E205" s="293" t="s">
        <v>625</v>
      </c>
      <c r="F205" s="52" t="s">
        <v>701</v>
      </c>
      <c r="G205" s="290"/>
      <c r="H205" s="90"/>
      <c r="I205" s="90"/>
    </row>
    <row r="206" spans="1:9" ht="68">
      <c r="A206" s="20"/>
      <c r="B206" s="26"/>
      <c r="C206" s="376" t="s">
        <v>702</v>
      </c>
      <c r="D206" s="55" t="s">
        <v>702</v>
      </c>
      <c r="E206" s="293" t="s">
        <v>610</v>
      </c>
      <c r="F206" s="303" t="s">
        <v>703</v>
      </c>
      <c r="G206" s="290"/>
      <c r="H206" s="90"/>
      <c r="I206" s="90"/>
    </row>
    <row r="207" spans="1:9" ht="68">
      <c r="A207" s="20"/>
      <c r="B207" s="26"/>
      <c r="C207" s="376" t="s">
        <v>704</v>
      </c>
      <c r="D207" s="55" t="s">
        <v>704</v>
      </c>
      <c r="E207" s="293" t="s">
        <v>621</v>
      </c>
      <c r="F207" s="303" t="s">
        <v>705</v>
      </c>
      <c r="G207" s="90"/>
      <c r="H207" s="90"/>
      <c r="I207" s="90"/>
    </row>
    <row r="208" spans="1:9" ht="68">
      <c r="A208" s="20"/>
      <c r="B208" s="26"/>
      <c r="C208" s="376" t="s">
        <v>706</v>
      </c>
      <c r="D208" s="55" t="s">
        <v>706</v>
      </c>
      <c r="E208" s="293" t="s">
        <v>348</v>
      </c>
      <c r="F208" s="303" t="s">
        <v>707</v>
      </c>
      <c r="G208" s="90"/>
      <c r="H208" s="90"/>
      <c r="I208" s="90"/>
    </row>
    <row r="209" spans="1:9" ht="158.25" customHeight="1">
      <c r="A209" s="20"/>
      <c r="B209" s="26"/>
      <c r="C209" s="376" t="s">
        <v>708</v>
      </c>
      <c r="D209" s="55" t="s">
        <v>708</v>
      </c>
      <c r="E209" s="293" t="s">
        <v>625</v>
      </c>
      <c r="F209" s="90" t="s">
        <v>709</v>
      </c>
      <c r="G209" s="290"/>
      <c r="H209" s="90"/>
      <c r="I209" s="90"/>
    </row>
    <row r="210" spans="1:9" ht="18" customHeight="1">
      <c r="A210" s="20"/>
      <c r="B210" s="26"/>
      <c r="C210" s="237"/>
      <c r="D210" s="234"/>
      <c r="E210" s="223"/>
      <c r="F210" s="225"/>
      <c r="G210" s="233"/>
      <c r="H210" s="225"/>
      <c r="I210" s="90"/>
    </row>
    <row r="211" spans="1:9" ht="17">
      <c r="A211" s="22" t="s">
        <v>183</v>
      </c>
      <c r="B211" s="22" t="str">
        <f>VLOOKUP(A211,ProcessDefinitionsTab,2, FALSE)</f>
        <v>Relationship Verification</v>
      </c>
      <c r="C211" s="365"/>
      <c r="D211" s="357"/>
      <c r="E211" s="357"/>
      <c r="F211" s="357"/>
      <c r="G211" s="357"/>
      <c r="H211" s="357"/>
      <c r="I211" s="326"/>
    </row>
    <row r="212" spans="1:9" ht="34">
      <c r="A212" s="20"/>
      <c r="B212" s="8" t="str">
        <f>VLOOKUP(A211,ProcessDefinitionsTab,3,FALSE)</f>
        <v>Relationship Verification is the process of confirming that the relationship information is under the control of the Subjects.</v>
      </c>
      <c r="C212" s="50"/>
      <c r="D212" s="50"/>
      <c r="E212" s="52"/>
      <c r="F212" s="52"/>
      <c r="G212" s="52"/>
      <c r="H212" s="52"/>
      <c r="I212" s="52"/>
    </row>
    <row r="213" spans="1:9" ht="34">
      <c r="A213" s="20"/>
      <c r="B213" s="14" t="s">
        <v>710</v>
      </c>
      <c r="C213" s="50"/>
      <c r="D213" s="50"/>
      <c r="E213" s="90"/>
      <c r="F213" s="90"/>
      <c r="G213" s="52"/>
      <c r="H213" s="52"/>
      <c r="I213" s="52"/>
    </row>
    <row r="214" spans="1:9" ht="51">
      <c r="A214" s="20"/>
      <c r="B214" s="289" t="s">
        <v>711</v>
      </c>
      <c r="C214" s="50"/>
      <c r="D214" s="50"/>
      <c r="E214" s="90"/>
      <c r="F214" s="90"/>
      <c r="G214" s="52"/>
      <c r="H214" s="52"/>
      <c r="I214" s="52"/>
    </row>
    <row r="215" spans="1:9" ht="51">
      <c r="A215" s="20"/>
      <c r="B215" s="26"/>
      <c r="C215" s="55" t="s">
        <v>712</v>
      </c>
      <c r="D215" s="50"/>
      <c r="E215" s="300" t="s">
        <v>610</v>
      </c>
      <c r="F215" s="305" t="s">
        <v>713</v>
      </c>
      <c r="G215" s="54"/>
      <c r="H215" s="52"/>
      <c r="I215" s="52"/>
    </row>
    <row r="216" spans="1:9" ht="51">
      <c r="A216" s="20"/>
      <c r="B216" s="26"/>
      <c r="C216" s="55" t="s">
        <v>714</v>
      </c>
      <c r="D216" s="304"/>
      <c r="E216" s="300" t="s">
        <v>621</v>
      </c>
      <c r="F216" s="305" t="s">
        <v>715</v>
      </c>
      <c r="G216" s="306"/>
      <c r="H216" s="90"/>
      <c r="I216" s="90"/>
    </row>
    <row r="217" spans="1:9" ht="51">
      <c r="A217" s="20"/>
      <c r="B217" s="26"/>
      <c r="C217" s="55" t="s">
        <v>716</v>
      </c>
      <c r="D217" s="304"/>
      <c r="E217" s="300" t="s">
        <v>348</v>
      </c>
      <c r="F217" s="305" t="s">
        <v>717</v>
      </c>
      <c r="G217" s="290"/>
      <c r="H217" s="90"/>
      <c r="I217" s="90"/>
    </row>
    <row r="218" spans="1:9" ht="17">
      <c r="A218" s="75" t="s">
        <v>188</v>
      </c>
      <c r="B218" s="75" t="str">
        <f>VLOOKUP(A218,ProcessDefinitionsTab,2, FALSE)</f>
        <v>Relationship Continuity</v>
      </c>
      <c r="C218" s="368"/>
      <c r="D218" s="357"/>
      <c r="E218" s="357"/>
      <c r="F218" s="357"/>
      <c r="G218" s="357"/>
      <c r="H218" s="357"/>
      <c r="I218" s="326"/>
    </row>
    <row r="219" spans="1:9" ht="51">
      <c r="A219" s="20"/>
      <c r="B219" s="8" t="str">
        <f>VLOOKUP(A218,ProcessDefinitionsTab,3,FALSE)</f>
        <v>Relationship Continuity is the process of dynamically confirming that a Relationship between two or more Subjects has a continuous existence over time.</v>
      </c>
      <c r="C219" s="50"/>
      <c r="D219" s="50"/>
      <c r="E219" s="52"/>
      <c r="F219" s="52"/>
      <c r="G219" s="52"/>
      <c r="H219" s="52"/>
      <c r="I219" s="52"/>
    </row>
    <row r="220" spans="1:9" ht="34">
      <c r="A220" s="20"/>
      <c r="B220" s="14" t="s">
        <v>718</v>
      </c>
      <c r="C220" s="50"/>
      <c r="D220" s="50"/>
      <c r="E220" s="52"/>
      <c r="F220" s="52"/>
      <c r="G220" s="52"/>
      <c r="H220" s="52"/>
      <c r="I220" s="52"/>
    </row>
    <row r="221" spans="1:9" ht="34">
      <c r="A221" s="20"/>
      <c r="B221" s="289" t="s">
        <v>692</v>
      </c>
      <c r="C221" s="50"/>
      <c r="D221" s="50"/>
      <c r="E221" s="52"/>
      <c r="F221" s="52"/>
      <c r="G221" s="52"/>
      <c r="H221" s="52"/>
      <c r="I221" s="52"/>
    </row>
    <row r="222" spans="1:9" ht="187">
      <c r="A222" s="20"/>
      <c r="B222" s="26"/>
      <c r="C222" s="86" t="s">
        <v>719</v>
      </c>
      <c r="D222" s="50"/>
      <c r="E222" s="52"/>
      <c r="F222" s="79" t="s">
        <v>720</v>
      </c>
      <c r="G222" s="52"/>
      <c r="H222" s="52"/>
      <c r="I222" s="52"/>
    </row>
    <row r="223" spans="1:9" ht="16">
      <c r="A223" s="20"/>
      <c r="B223" s="26"/>
      <c r="C223" s="239"/>
      <c r="D223" s="234"/>
      <c r="E223" s="225"/>
      <c r="F223" s="226"/>
      <c r="G223" s="225"/>
      <c r="H223" s="225"/>
      <c r="I223" s="90"/>
    </row>
    <row r="224" spans="1:9" ht="17">
      <c r="A224" s="22" t="s">
        <v>193</v>
      </c>
      <c r="B224" s="22" t="str">
        <f>VLOOKUP(A224,ProcessDefinitionsTab,2, FALSE)</f>
        <v>Relationship Maintenance</v>
      </c>
      <c r="C224" s="365"/>
      <c r="D224" s="357"/>
      <c r="E224" s="357"/>
      <c r="F224" s="357"/>
      <c r="G224" s="357"/>
      <c r="H224" s="357"/>
      <c r="I224" s="326"/>
    </row>
    <row r="225" spans="1:9" ht="51">
      <c r="A225" s="20"/>
      <c r="B225" s="8" t="str">
        <f>VLOOKUP(A224,ProcessDefinitionsTab,3,FALSE)</f>
        <v>Relationship Maintenance is the process of ensuring that the information about a Relationship between two or more Subjects is accurate, complete, and up-to-date.</v>
      </c>
      <c r="C225" s="50"/>
      <c r="D225" s="50"/>
      <c r="E225" s="52"/>
      <c r="F225" s="52"/>
      <c r="G225" s="52"/>
      <c r="H225" s="52"/>
      <c r="I225" s="52"/>
    </row>
    <row r="226" spans="1:9" ht="34">
      <c r="A226" s="20"/>
      <c r="B226" s="14" t="s">
        <v>710</v>
      </c>
      <c r="C226" s="50"/>
      <c r="D226" s="304"/>
      <c r="E226" s="90"/>
      <c r="F226" s="52"/>
      <c r="G226" s="52"/>
      <c r="H226" s="90"/>
      <c r="I226" s="90"/>
    </row>
    <row r="227" spans="1:9" ht="51">
      <c r="A227" s="20"/>
      <c r="B227" s="289" t="s">
        <v>721</v>
      </c>
      <c r="C227" s="50"/>
      <c r="D227" s="304"/>
      <c r="E227" s="90"/>
      <c r="F227" s="52"/>
      <c r="G227" s="52"/>
      <c r="H227" s="90"/>
      <c r="I227" s="90"/>
    </row>
    <row r="228" spans="1:9" ht="34">
      <c r="A228" s="20"/>
      <c r="B228" s="26"/>
      <c r="C228" s="55" t="s">
        <v>722</v>
      </c>
      <c r="D228" s="304"/>
      <c r="E228" s="300" t="s">
        <v>625</v>
      </c>
      <c r="F228" s="57" t="s">
        <v>723</v>
      </c>
      <c r="G228" s="87"/>
      <c r="H228" s="90"/>
      <c r="I228" s="90"/>
    </row>
    <row r="229" spans="1:9" ht="34">
      <c r="A229" s="20"/>
      <c r="B229" s="26"/>
      <c r="C229" s="55" t="s">
        <v>724</v>
      </c>
      <c r="D229" s="304"/>
      <c r="E229" s="300" t="s">
        <v>625</v>
      </c>
      <c r="F229" s="88" t="s">
        <v>725</v>
      </c>
      <c r="G229" s="62"/>
      <c r="H229" s="90"/>
      <c r="I229" s="90"/>
    </row>
    <row r="230" spans="1:9" ht="51">
      <c r="A230" s="20"/>
      <c r="B230" s="26"/>
      <c r="C230" s="55" t="s">
        <v>726</v>
      </c>
      <c r="D230" s="304"/>
      <c r="E230" s="300" t="s">
        <v>610</v>
      </c>
      <c r="F230" s="305" t="s">
        <v>727</v>
      </c>
      <c r="G230" s="60"/>
      <c r="H230" s="90"/>
      <c r="I230" s="90"/>
    </row>
    <row r="231" spans="1:9" ht="51">
      <c r="A231" s="20"/>
      <c r="B231" s="26"/>
      <c r="C231" s="55" t="s">
        <v>728</v>
      </c>
      <c r="D231" s="304"/>
      <c r="E231" s="300" t="s">
        <v>621</v>
      </c>
      <c r="F231" s="305" t="s">
        <v>729</v>
      </c>
      <c r="G231" s="60"/>
      <c r="H231" s="90"/>
      <c r="I231" s="90"/>
    </row>
    <row r="232" spans="1:9" ht="48.75" customHeight="1">
      <c r="A232" s="20"/>
      <c r="B232" s="26"/>
      <c r="C232" s="55" t="s">
        <v>730</v>
      </c>
      <c r="D232" s="304"/>
      <c r="E232" s="300" t="s">
        <v>348</v>
      </c>
      <c r="F232" s="305" t="s">
        <v>731</v>
      </c>
      <c r="G232" s="60"/>
      <c r="H232" s="90"/>
      <c r="I232" s="90"/>
    </row>
    <row r="233" spans="1:9" ht="34">
      <c r="A233" s="20"/>
      <c r="B233" s="26"/>
      <c r="C233" s="55" t="s">
        <v>732</v>
      </c>
      <c r="D233" s="304"/>
      <c r="E233" s="300" t="s">
        <v>625</v>
      </c>
      <c r="F233" s="70" t="s">
        <v>733</v>
      </c>
      <c r="G233" s="290"/>
      <c r="H233" s="90"/>
      <c r="I233" s="90"/>
    </row>
    <row r="234" spans="1:9" ht="16">
      <c r="A234" s="20"/>
      <c r="B234" s="26"/>
      <c r="C234" s="237"/>
      <c r="D234" s="234"/>
      <c r="E234" s="231"/>
      <c r="F234" s="224"/>
      <c r="G234" s="233"/>
      <c r="H234" s="225"/>
      <c r="I234" s="90"/>
    </row>
    <row r="235" spans="1:9" ht="17">
      <c r="A235" s="22" t="s">
        <v>198</v>
      </c>
      <c r="B235" s="22" t="str">
        <f>VLOOKUP(A235,ProcessDefinitionsTab,2, FALSE)</f>
        <v>Relationship Suspension</v>
      </c>
      <c r="C235" s="365"/>
      <c r="D235" s="357"/>
      <c r="E235" s="357"/>
      <c r="F235" s="357"/>
      <c r="G235" s="357"/>
      <c r="H235" s="357"/>
      <c r="I235" s="326"/>
    </row>
    <row r="236" spans="1:9" ht="34">
      <c r="A236" s="20"/>
      <c r="B236" s="8" t="str">
        <f>VLOOKUP(A235,ProcessDefinitionsTab,3,FALSE)</f>
        <v xml:space="preserve">Relationship Suspension is the process of flagging a record of a Relationship as temporarily no longer in effect. </v>
      </c>
      <c r="C236" s="50"/>
      <c r="D236" s="50"/>
      <c r="E236" s="52"/>
      <c r="F236" s="52"/>
      <c r="G236" s="52"/>
      <c r="H236" s="52"/>
      <c r="I236" s="52"/>
    </row>
    <row r="237" spans="1:9" ht="34">
      <c r="A237" s="20"/>
      <c r="B237" s="14" t="s">
        <v>710</v>
      </c>
      <c r="C237" s="50"/>
      <c r="D237" s="304"/>
      <c r="E237" s="90"/>
      <c r="F237" s="290"/>
      <c r="G237" s="90"/>
      <c r="H237" s="90"/>
      <c r="I237" s="90"/>
    </row>
    <row r="238" spans="1:9" ht="34">
      <c r="A238" s="20"/>
      <c r="B238" s="289" t="s">
        <v>692</v>
      </c>
      <c r="C238" s="50"/>
      <c r="D238" s="304"/>
      <c r="E238" s="90"/>
      <c r="F238" s="290"/>
      <c r="G238" s="90"/>
      <c r="H238" s="90"/>
      <c r="I238" s="90"/>
    </row>
    <row r="239" spans="1:9" ht="51">
      <c r="A239" s="20"/>
      <c r="B239" s="20"/>
      <c r="C239" s="55" t="s">
        <v>734</v>
      </c>
      <c r="D239" s="63"/>
      <c r="E239" s="293" t="s">
        <v>625</v>
      </c>
      <c r="F239" s="52" t="s">
        <v>735</v>
      </c>
      <c r="G239" s="70" t="s">
        <v>49</v>
      </c>
      <c r="H239" s="52"/>
      <c r="I239" s="52"/>
    </row>
    <row r="240" spans="1:9" ht="51">
      <c r="A240" s="20"/>
      <c r="B240" s="20"/>
      <c r="C240" s="55" t="s">
        <v>736</v>
      </c>
      <c r="D240" s="292"/>
      <c r="E240" s="300" t="s">
        <v>625</v>
      </c>
      <c r="F240" s="70" t="s">
        <v>737</v>
      </c>
      <c r="G240" s="70" t="s">
        <v>49</v>
      </c>
      <c r="H240" s="90"/>
      <c r="I240" s="90"/>
    </row>
    <row r="241" spans="1:9" s="168" customFormat="1" ht="34">
      <c r="A241" s="164"/>
      <c r="B241" s="165"/>
      <c r="C241" s="166" t="s">
        <v>738</v>
      </c>
      <c r="D241" s="307"/>
      <c r="E241" s="308" t="s">
        <v>625</v>
      </c>
      <c r="F241" s="167" t="s">
        <v>739</v>
      </c>
      <c r="G241" s="167" t="s">
        <v>49</v>
      </c>
      <c r="H241" s="171"/>
      <c r="I241" s="171"/>
    </row>
    <row r="242" spans="1:9" s="168" customFormat="1" ht="34">
      <c r="A242" s="164"/>
      <c r="B242" s="165"/>
      <c r="C242" s="166" t="s">
        <v>740</v>
      </c>
      <c r="D242" s="307"/>
      <c r="E242" s="308" t="s">
        <v>625</v>
      </c>
      <c r="F242" s="167" t="s">
        <v>741</v>
      </c>
      <c r="G242" s="309"/>
      <c r="H242" s="171"/>
      <c r="I242" s="171"/>
    </row>
    <row r="243" spans="1:9" s="168" customFormat="1" ht="68">
      <c r="A243" s="164"/>
      <c r="B243" s="165"/>
      <c r="C243" s="166" t="s">
        <v>742</v>
      </c>
      <c r="D243" s="307"/>
      <c r="E243" s="310" t="s">
        <v>610</v>
      </c>
      <c r="F243" s="171" t="s">
        <v>743</v>
      </c>
      <c r="G243" s="167" t="s">
        <v>49</v>
      </c>
      <c r="H243" s="171"/>
      <c r="I243" s="171"/>
    </row>
    <row r="244" spans="1:9" s="168" customFormat="1" ht="68">
      <c r="A244" s="164"/>
      <c r="B244" s="165"/>
      <c r="C244" s="166" t="s">
        <v>744</v>
      </c>
      <c r="D244" s="307"/>
      <c r="E244" s="310" t="s">
        <v>613</v>
      </c>
      <c r="F244" s="171" t="s">
        <v>745</v>
      </c>
      <c r="G244" s="167" t="s">
        <v>49</v>
      </c>
      <c r="H244" s="171"/>
      <c r="I244" s="171"/>
    </row>
    <row r="245" spans="1:9" s="168" customFormat="1" ht="68">
      <c r="A245" s="164"/>
      <c r="B245" s="165"/>
      <c r="C245" s="166" t="s">
        <v>746</v>
      </c>
      <c r="D245" s="307"/>
      <c r="E245" s="310" t="s">
        <v>625</v>
      </c>
      <c r="F245" s="171" t="s">
        <v>747</v>
      </c>
      <c r="G245" s="309" t="s">
        <v>49</v>
      </c>
      <c r="H245" s="171"/>
      <c r="I245" s="171"/>
    </row>
    <row r="246" spans="1:9" s="168" customFormat="1" ht="51">
      <c r="A246" s="164"/>
      <c r="B246" s="165"/>
      <c r="C246" s="166" t="s">
        <v>748</v>
      </c>
      <c r="D246" s="307"/>
      <c r="E246" s="310" t="s">
        <v>625</v>
      </c>
      <c r="F246" s="171" t="s">
        <v>749</v>
      </c>
      <c r="G246" s="309" t="s">
        <v>49</v>
      </c>
      <c r="H246" s="171"/>
      <c r="I246" s="171"/>
    </row>
    <row r="247" spans="1:9" s="168" customFormat="1" ht="34">
      <c r="A247" s="164"/>
      <c r="B247" s="165"/>
      <c r="C247" s="166" t="s">
        <v>750</v>
      </c>
      <c r="D247" s="307"/>
      <c r="E247" s="308" t="s">
        <v>625</v>
      </c>
      <c r="F247" s="171" t="s">
        <v>751</v>
      </c>
      <c r="G247" s="309" t="s">
        <v>49</v>
      </c>
      <c r="H247" s="171"/>
      <c r="I247" s="171"/>
    </row>
    <row r="248" spans="1:9" s="168" customFormat="1" ht="34">
      <c r="A248" s="164"/>
      <c r="B248" s="165"/>
      <c r="C248" s="166" t="s">
        <v>752</v>
      </c>
      <c r="D248" s="307"/>
      <c r="E248" s="308" t="s">
        <v>625</v>
      </c>
      <c r="F248" s="171" t="s">
        <v>753</v>
      </c>
      <c r="G248" s="309" t="s">
        <v>49</v>
      </c>
      <c r="H248" s="171"/>
      <c r="I248" s="171"/>
    </row>
    <row r="249" spans="1:9" s="168" customFormat="1" ht="51">
      <c r="A249" s="164"/>
      <c r="B249" s="164"/>
      <c r="C249" s="166" t="s">
        <v>754</v>
      </c>
      <c r="D249" s="311"/>
      <c r="E249" s="310" t="s">
        <v>625</v>
      </c>
      <c r="F249" s="171" t="s">
        <v>755</v>
      </c>
      <c r="G249" s="309" t="s">
        <v>49</v>
      </c>
      <c r="H249" s="171"/>
      <c r="I249" s="171"/>
    </row>
    <row r="250" spans="1:9" s="168" customFormat="1" ht="16">
      <c r="A250" s="164"/>
      <c r="B250" s="164"/>
      <c r="C250" s="244"/>
      <c r="D250" s="240"/>
      <c r="E250" s="241"/>
      <c r="F250" s="242"/>
      <c r="G250" s="243"/>
      <c r="H250" s="242"/>
      <c r="I250" s="171"/>
    </row>
    <row r="251" spans="1:9" ht="17">
      <c r="A251" s="22" t="s">
        <v>202</v>
      </c>
      <c r="B251" s="22" t="str">
        <f>VLOOKUP(A251,ProcessDefinitionsTab,2, FALSE)</f>
        <v>Relationship Reinstatement</v>
      </c>
      <c r="C251" s="365"/>
      <c r="D251" s="357"/>
      <c r="E251" s="357"/>
      <c r="F251" s="357"/>
      <c r="G251" s="357"/>
      <c r="H251" s="357"/>
      <c r="I251" s="326"/>
    </row>
    <row r="252" spans="1:9" ht="34">
      <c r="A252" s="20"/>
      <c r="B252" s="8" t="str">
        <f>VLOOKUP(A251,ProcessDefinitionsTab,3,FALSE)</f>
        <v>Relationship Reinstatement is the process of transforming a suspended Relationship back to an active state.</v>
      </c>
      <c r="C252" s="50"/>
      <c r="D252" s="50"/>
      <c r="E252" s="52"/>
      <c r="F252" s="52"/>
      <c r="G252" s="52"/>
      <c r="H252" s="52"/>
      <c r="I252" s="52"/>
    </row>
    <row r="253" spans="1:9" ht="34">
      <c r="A253" s="20"/>
      <c r="B253" s="14" t="s">
        <v>756</v>
      </c>
      <c r="C253" s="50"/>
      <c r="D253" s="50"/>
      <c r="E253" s="90"/>
      <c r="F253" s="90"/>
      <c r="G253" s="52" t="s">
        <v>49</v>
      </c>
      <c r="H253" s="52"/>
      <c r="I253" s="52"/>
    </row>
    <row r="254" spans="1:9" ht="85">
      <c r="A254" s="20"/>
      <c r="B254" s="289" t="s">
        <v>757</v>
      </c>
      <c r="C254" s="50"/>
      <c r="D254" s="50"/>
      <c r="E254" s="90"/>
      <c r="F254" s="90"/>
      <c r="G254" s="52" t="s">
        <v>49</v>
      </c>
      <c r="H254" s="52"/>
      <c r="I254" s="52"/>
    </row>
    <row r="255" spans="1:9" ht="34">
      <c r="A255" s="20"/>
      <c r="B255" s="20"/>
      <c r="C255" s="55" t="s">
        <v>758</v>
      </c>
      <c r="D255" s="63" t="s">
        <v>49</v>
      </c>
      <c r="E255" s="293" t="s">
        <v>625</v>
      </c>
      <c r="F255" s="52" t="s">
        <v>759</v>
      </c>
      <c r="G255" s="52"/>
      <c r="H255" s="52"/>
      <c r="I255" s="52"/>
    </row>
    <row r="256" spans="1:9" ht="34">
      <c r="A256" s="89"/>
      <c r="B256" s="26"/>
      <c r="C256" s="55" t="s">
        <v>760</v>
      </c>
      <c r="D256" s="304"/>
      <c r="E256" s="293" t="s">
        <v>625</v>
      </c>
      <c r="F256" s="52" t="s">
        <v>761</v>
      </c>
      <c r="G256" s="52" t="s">
        <v>49</v>
      </c>
      <c r="H256" s="90"/>
      <c r="I256" s="90"/>
    </row>
    <row r="257" spans="1:9" ht="34">
      <c r="A257" s="89"/>
      <c r="B257" s="26"/>
      <c r="C257" s="55" t="s">
        <v>762</v>
      </c>
      <c r="D257" s="304"/>
      <c r="E257" s="293" t="s">
        <v>625</v>
      </c>
      <c r="F257" s="52" t="s">
        <v>763</v>
      </c>
      <c r="G257" s="70"/>
      <c r="H257" s="90"/>
      <c r="I257" s="90"/>
    </row>
    <row r="258" spans="1:9" ht="68">
      <c r="A258" s="20"/>
      <c r="B258" s="26"/>
      <c r="C258" s="55" t="s">
        <v>764</v>
      </c>
      <c r="D258" s="304"/>
      <c r="E258" s="300" t="s">
        <v>625</v>
      </c>
      <c r="F258" s="52" t="s">
        <v>765</v>
      </c>
      <c r="G258" s="70" t="s">
        <v>49</v>
      </c>
      <c r="H258" s="90"/>
      <c r="I258" s="90"/>
    </row>
    <row r="259" spans="1:9" ht="51">
      <c r="A259" s="20"/>
      <c r="B259" s="26"/>
      <c r="C259" s="55" t="s">
        <v>766</v>
      </c>
      <c r="D259" s="304"/>
      <c r="E259" s="293" t="s">
        <v>625</v>
      </c>
      <c r="F259" s="52" t="s">
        <v>767</v>
      </c>
      <c r="G259" s="53" t="s">
        <v>49</v>
      </c>
      <c r="H259" s="90"/>
      <c r="I259" s="90"/>
    </row>
    <row r="260" spans="1:9" ht="51">
      <c r="A260" s="20"/>
      <c r="B260" s="26"/>
      <c r="C260" s="55" t="s">
        <v>768</v>
      </c>
      <c r="D260" s="50"/>
      <c r="E260" s="293" t="s">
        <v>625</v>
      </c>
      <c r="F260" s="90" t="s">
        <v>769</v>
      </c>
      <c r="G260" s="52" t="s">
        <v>49</v>
      </c>
      <c r="H260" s="52"/>
      <c r="I260" s="52"/>
    </row>
    <row r="261" spans="1:9" ht="34">
      <c r="A261" s="20"/>
      <c r="B261" s="26"/>
      <c r="C261" s="55" t="s">
        <v>770</v>
      </c>
      <c r="D261" s="304"/>
      <c r="E261" s="293" t="s">
        <v>625</v>
      </c>
      <c r="F261" s="90" t="s">
        <v>771</v>
      </c>
      <c r="G261" s="70" t="s">
        <v>49</v>
      </c>
      <c r="H261" s="90"/>
      <c r="I261" s="90"/>
    </row>
    <row r="262" spans="1:9" ht="34">
      <c r="A262" s="20"/>
      <c r="B262" s="26"/>
      <c r="C262" s="55" t="s">
        <v>772</v>
      </c>
      <c r="D262" s="304"/>
      <c r="E262" s="293" t="s">
        <v>625</v>
      </c>
      <c r="F262" s="90" t="s">
        <v>773</v>
      </c>
      <c r="G262" s="70" t="s">
        <v>49</v>
      </c>
      <c r="H262" s="90"/>
      <c r="I262" s="90"/>
    </row>
    <row r="263" spans="1:9" ht="16">
      <c r="A263" s="20"/>
      <c r="B263" s="26"/>
      <c r="C263" s="237"/>
      <c r="D263" s="234"/>
      <c r="E263" s="223"/>
      <c r="F263" s="225"/>
      <c r="G263" s="224"/>
      <c r="H263" s="225"/>
      <c r="I263" s="90"/>
    </row>
    <row r="264" spans="1:9" ht="17">
      <c r="A264" s="22" t="s">
        <v>207</v>
      </c>
      <c r="B264" s="22" t="str">
        <f>VLOOKUP(A264,ProcessDefinitionsTab,2, FALSE)</f>
        <v>Relationship Revocation</v>
      </c>
      <c r="C264" s="365"/>
      <c r="D264" s="357"/>
      <c r="E264" s="357"/>
      <c r="F264" s="357"/>
      <c r="G264" s="357"/>
      <c r="H264" s="357"/>
      <c r="I264" s="326"/>
    </row>
    <row r="265" spans="1:9" ht="34">
      <c r="A265" s="20"/>
      <c r="B265" s="8" t="str">
        <f>VLOOKUP(A264,ProcessDefinitionsTab,3,FALSE)</f>
        <v>Relationship Revocation is the process of flagging a record of a Relationship as no longer in effect.</v>
      </c>
      <c r="C265" s="50"/>
      <c r="D265" s="50"/>
      <c r="E265" s="52"/>
      <c r="F265" s="52"/>
      <c r="G265" s="52"/>
      <c r="H265" s="52"/>
      <c r="I265" s="52"/>
    </row>
    <row r="266" spans="1:9" ht="34">
      <c r="A266" s="20"/>
      <c r="B266" s="14" t="s">
        <v>710</v>
      </c>
      <c r="C266" s="50"/>
      <c r="D266" s="50"/>
      <c r="E266" s="90"/>
      <c r="F266" s="90"/>
      <c r="G266" s="90"/>
      <c r="H266" s="52"/>
      <c r="I266" s="52"/>
    </row>
    <row r="267" spans="1:9" ht="51">
      <c r="A267" s="20"/>
      <c r="B267" s="289" t="s">
        <v>774</v>
      </c>
      <c r="C267" s="50"/>
      <c r="D267" s="50"/>
      <c r="E267" s="90"/>
      <c r="F267" s="90"/>
      <c r="G267" s="90"/>
      <c r="H267" s="52"/>
      <c r="I267" s="52"/>
    </row>
    <row r="268" spans="1:9" s="168" customFormat="1" ht="51">
      <c r="A268" s="164"/>
      <c r="B268" s="165"/>
      <c r="C268" s="166" t="s">
        <v>775</v>
      </c>
      <c r="D268" s="307"/>
      <c r="E268" s="310" t="s">
        <v>625</v>
      </c>
      <c r="F268" s="167" t="s">
        <v>776</v>
      </c>
      <c r="G268" s="170" t="s">
        <v>49</v>
      </c>
      <c r="H268" s="171"/>
      <c r="I268" s="171"/>
    </row>
    <row r="269" spans="1:9" s="168" customFormat="1" ht="51">
      <c r="A269" s="164"/>
      <c r="B269" s="165"/>
      <c r="C269" s="166" t="s">
        <v>777</v>
      </c>
      <c r="D269" s="307"/>
      <c r="E269" s="310" t="s">
        <v>625</v>
      </c>
      <c r="F269" s="167" t="s">
        <v>778</v>
      </c>
      <c r="G269" s="170" t="s">
        <v>49</v>
      </c>
      <c r="H269" s="171"/>
      <c r="I269" s="171"/>
    </row>
    <row r="270" spans="1:9" s="168" customFormat="1" ht="34">
      <c r="A270" s="164"/>
      <c r="B270" s="165"/>
      <c r="C270" s="166" t="s">
        <v>779</v>
      </c>
      <c r="D270" s="307"/>
      <c r="E270" s="308" t="s">
        <v>625</v>
      </c>
      <c r="F270" s="167" t="s">
        <v>780</v>
      </c>
      <c r="G270" s="167" t="s">
        <v>49</v>
      </c>
      <c r="H270" s="171"/>
      <c r="I270" s="171"/>
    </row>
    <row r="271" spans="1:9" s="168" customFormat="1" ht="34">
      <c r="A271" s="164"/>
      <c r="B271" s="165"/>
      <c r="C271" s="166" t="s">
        <v>781</v>
      </c>
      <c r="D271" s="307"/>
      <c r="E271" s="308" t="s">
        <v>625</v>
      </c>
      <c r="F271" s="167" t="s">
        <v>782</v>
      </c>
      <c r="G271" s="309"/>
      <c r="H271" s="171"/>
      <c r="I271" s="171"/>
    </row>
    <row r="272" spans="1:9" s="168" customFormat="1" ht="34">
      <c r="A272" s="164"/>
      <c r="B272" s="165"/>
      <c r="C272" s="166" t="s">
        <v>783</v>
      </c>
      <c r="D272" s="307"/>
      <c r="E272" s="310" t="s">
        <v>625</v>
      </c>
      <c r="F272" s="167" t="s">
        <v>784</v>
      </c>
      <c r="G272" s="309" t="s">
        <v>49</v>
      </c>
      <c r="H272" s="171"/>
      <c r="I272" s="171"/>
    </row>
    <row r="273" spans="1:9" s="168" customFormat="1" ht="68">
      <c r="A273" s="164"/>
      <c r="B273" s="165"/>
      <c r="C273" s="166" t="s">
        <v>785</v>
      </c>
      <c r="D273" s="307"/>
      <c r="E273" s="310" t="s">
        <v>625</v>
      </c>
      <c r="F273" s="171" t="s">
        <v>786</v>
      </c>
      <c r="G273" s="171" t="s">
        <v>49</v>
      </c>
      <c r="H273" s="171"/>
      <c r="I273" s="171"/>
    </row>
    <row r="274" spans="1:9" s="168" customFormat="1" ht="51">
      <c r="A274" s="164"/>
      <c r="B274" s="165"/>
      <c r="C274" s="166" t="s">
        <v>787</v>
      </c>
      <c r="D274" s="172"/>
      <c r="E274" s="310" t="s">
        <v>625</v>
      </c>
      <c r="F274" s="171" t="s">
        <v>788</v>
      </c>
      <c r="G274" s="167" t="s">
        <v>49</v>
      </c>
      <c r="H274" s="167"/>
      <c r="I274" s="167"/>
    </row>
    <row r="275" spans="1:9" s="168" customFormat="1" ht="34">
      <c r="A275" s="164"/>
      <c r="B275" s="165"/>
      <c r="C275" s="166" t="s">
        <v>789</v>
      </c>
      <c r="D275" s="307"/>
      <c r="E275" s="310" t="s">
        <v>625</v>
      </c>
      <c r="F275" s="171" t="s">
        <v>790</v>
      </c>
      <c r="G275" s="167" t="s">
        <v>49</v>
      </c>
      <c r="H275" s="171"/>
      <c r="I275" s="171"/>
    </row>
    <row r="276" spans="1:9" s="168" customFormat="1" ht="34">
      <c r="A276" s="164"/>
      <c r="B276" s="165"/>
      <c r="C276" s="166" t="s">
        <v>791</v>
      </c>
      <c r="D276" s="307"/>
      <c r="E276" s="310" t="s">
        <v>625</v>
      </c>
      <c r="F276" s="171" t="s">
        <v>792</v>
      </c>
      <c r="G276" s="309" t="s">
        <v>49</v>
      </c>
      <c r="H276" s="171"/>
      <c r="I276" s="171"/>
    </row>
    <row r="277" spans="1:9" s="168" customFormat="1" ht="16">
      <c r="A277" s="164"/>
      <c r="B277" s="165"/>
      <c r="C277" s="244"/>
      <c r="D277" s="245"/>
      <c r="E277" s="241"/>
      <c r="F277" s="242"/>
      <c r="G277" s="243"/>
      <c r="H277" s="242"/>
      <c r="I277" s="171"/>
    </row>
    <row r="278" spans="1:9" ht="17">
      <c r="A278" s="22" t="s">
        <v>211</v>
      </c>
      <c r="B278" s="22" t="str">
        <f>VLOOKUP(A278,ProcessDefinitionsTab,2, FALSE)</f>
        <v>Credential Domain General</v>
      </c>
      <c r="C278" s="365"/>
      <c r="D278" s="357"/>
      <c r="E278" s="357"/>
      <c r="F278" s="357"/>
      <c r="G278" s="357"/>
      <c r="H278" s="357"/>
      <c r="I278" s="326"/>
    </row>
    <row r="279" spans="1:9" ht="17">
      <c r="A279" s="20"/>
      <c r="B279" s="8" t="str">
        <f>VLOOKUP(A278,ProcessDefinitionsTab,3,FALSE)</f>
        <v>General requirements for the credential domain atomic processes</v>
      </c>
      <c r="C279" s="50"/>
      <c r="D279" s="51"/>
      <c r="E279" s="52"/>
      <c r="F279" s="52"/>
      <c r="G279" s="52"/>
      <c r="H279" s="52"/>
      <c r="I279" s="52"/>
    </row>
    <row r="280" spans="1:9" ht="34">
      <c r="A280" s="20"/>
      <c r="B280" s="14" t="s">
        <v>403</v>
      </c>
      <c r="C280" s="50"/>
      <c r="D280" s="50"/>
      <c r="E280" s="52"/>
      <c r="F280" s="52"/>
      <c r="G280" s="52"/>
      <c r="H280" s="52"/>
      <c r="I280" s="52"/>
    </row>
    <row r="281" spans="1:9" ht="34">
      <c r="A281" s="20"/>
      <c r="B281" s="289" t="s">
        <v>370</v>
      </c>
      <c r="C281" s="50"/>
      <c r="D281" s="50"/>
      <c r="E281" s="52"/>
      <c r="F281" s="52"/>
      <c r="G281" s="52"/>
      <c r="H281" s="52"/>
      <c r="I281" s="52"/>
    </row>
    <row r="282" spans="1:9" ht="51">
      <c r="A282" s="20"/>
      <c r="B282" s="20"/>
      <c r="C282" s="71" t="s">
        <v>793</v>
      </c>
      <c r="D282" s="63" t="s">
        <v>794</v>
      </c>
      <c r="E282" s="64" t="s">
        <v>795</v>
      </c>
      <c r="F282" s="53" t="s">
        <v>796</v>
      </c>
      <c r="G282" s="52"/>
      <c r="H282" s="52"/>
      <c r="I282" s="52"/>
    </row>
    <row r="283" spans="1:9" ht="51">
      <c r="A283" s="20"/>
      <c r="B283" s="20"/>
      <c r="C283" s="71" t="s">
        <v>797</v>
      </c>
      <c r="D283" s="63" t="s">
        <v>798</v>
      </c>
      <c r="E283" s="64" t="s">
        <v>799</v>
      </c>
      <c r="F283" s="53" t="s">
        <v>800</v>
      </c>
      <c r="G283" s="52"/>
      <c r="H283" s="52"/>
      <c r="I283" s="52"/>
    </row>
    <row r="284" spans="1:9" ht="33" customHeight="1">
      <c r="A284" s="65"/>
      <c r="B284" s="65"/>
      <c r="C284" s="55" t="s">
        <v>801</v>
      </c>
      <c r="D284" s="66"/>
      <c r="E284" s="64" t="s">
        <v>799</v>
      </c>
      <c r="F284" s="53" t="s">
        <v>802</v>
      </c>
      <c r="G284" s="14"/>
      <c r="H284" s="14"/>
      <c r="I284" s="14"/>
    </row>
    <row r="285" spans="1:9" ht="51">
      <c r="A285" s="65"/>
      <c r="B285" s="65"/>
      <c r="C285" s="55" t="s">
        <v>803</v>
      </c>
      <c r="D285" s="66"/>
      <c r="E285" s="64" t="s">
        <v>799</v>
      </c>
      <c r="F285" s="14" t="s">
        <v>804</v>
      </c>
      <c r="G285" s="14"/>
      <c r="H285" s="14"/>
      <c r="I285" s="14"/>
    </row>
    <row r="286" spans="1:9" ht="34">
      <c r="A286" s="20"/>
      <c r="B286" s="20"/>
      <c r="C286" s="55" t="s">
        <v>805</v>
      </c>
      <c r="D286" s="63" t="s">
        <v>806</v>
      </c>
      <c r="E286" s="64" t="s">
        <v>795</v>
      </c>
      <c r="F286" s="52" t="s">
        <v>807</v>
      </c>
      <c r="G286" s="52"/>
      <c r="H286" s="52"/>
      <c r="I286" s="52"/>
    </row>
    <row r="287" spans="1:9" ht="34">
      <c r="A287" s="20"/>
      <c r="B287" s="20"/>
      <c r="C287" s="55" t="s">
        <v>808</v>
      </c>
      <c r="D287" s="63" t="s">
        <v>809</v>
      </c>
      <c r="E287" s="64" t="s">
        <v>799</v>
      </c>
      <c r="F287" s="52" t="s">
        <v>810</v>
      </c>
      <c r="G287" s="52"/>
      <c r="H287" s="52"/>
      <c r="I287" s="52"/>
    </row>
    <row r="288" spans="1:9" ht="34">
      <c r="A288" s="20"/>
      <c r="B288" s="20"/>
      <c r="C288" s="55" t="s">
        <v>811</v>
      </c>
      <c r="D288" s="63" t="s">
        <v>812</v>
      </c>
      <c r="E288" s="64" t="s">
        <v>813</v>
      </c>
      <c r="F288" s="52" t="s">
        <v>814</v>
      </c>
      <c r="G288" s="52"/>
      <c r="H288" s="52"/>
      <c r="I288" s="52"/>
    </row>
    <row r="289" spans="1:9" ht="34">
      <c r="A289" s="20"/>
      <c r="B289" s="20"/>
      <c r="C289" s="55" t="s">
        <v>815</v>
      </c>
      <c r="D289" s="63" t="s">
        <v>816</v>
      </c>
      <c r="E289" s="64" t="s">
        <v>795</v>
      </c>
      <c r="F289" s="52" t="s">
        <v>817</v>
      </c>
      <c r="G289" s="52"/>
      <c r="H289" s="52"/>
      <c r="I289" s="52"/>
    </row>
    <row r="290" spans="1:9" ht="34">
      <c r="A290" s="20"/>
      <c r="B290" s="20"/>
      <c r="C290" s="55" t="s">
        <v>818</v>
      </c>
      <c r="D290" s="63" t="s">
        <v>819</v>
      </c>
      <c r="E290" s="64" t="s">
        <v>799</v>
      </c>
      <c r="F290" s="52" t="s">
        <v>820</v>
      </c>
      <c r="G290" s="52"/>
      <c r="H290" s="52"/>
      <c r="I290" s="52"/>
    </row>
    <row r="291" spans="1:9" ht="16">
      <c r="A291" s="20"/>
      <c r="B291" s="20"/>
      <c r="C291" s="292"/>
      <c r="D291" s="292"/>
      <c r="E291" s="90"/>
      <c r="F291" s="90"/>
      <c r="G291" s="90"/>
      <c r="H291" s="90"/>
      <c r="I291" s="90"/>
    </row>
    <row r="292" spans="1:9" ht="17">
      <c r="A292" s="22" t="s">
        <v>214</v>
      </c>
      <c r="B292" s="22" t="str">
        <f>VLOOKUP(A292,ProcessDefinitionsTab,2, FALSE)</f>
        <v>Credential Issuance</v>
      </c>
      <c r="C292" s="365"/>
      <c r="D292" s="357"/>
      <c r="E292" s="357"/>
      <c r="F292" s="357"/>
      <c r="G292" s="357"/>
      <c r="H292" s="357"/>
      <c r="I292" s="326"/>
    </row>
    <row r="293" spans="1:9" ht="34">
      <c r="A293" s="20"/>
      <c r="B293" s="8" t="str">
        <f>VLOOKUP(A292,ProcessDefinitionsTab,3,FALSE)</f>
        <v>Credential Issuance is the process of creating a Credential from a set of Claims and assigning the Credential to a Holder.</v>
      </c>
      <c r="C293" s="50"/>
      <c r="D293" s="51"/>
      <c r="E293" s="52"/>
      <c r="F293" s="52"/>
      <c r="G293" s="52"/>
      <c r="H293" s="52"/>
      <c r="I293" s="52"/>
    </row>
    <row r="294" spans="1:9" ht="34">
      <c r="A294" s="20"/>
      <c r="B294" s="14" t="s">
        <v>369</v>
      </c>
      <c r="C294" s="50"/>
      <c r="D294" s="50"/>
      <c r="E294" s="52"/>
      <c r="F294" s="52"/>
      <c r="G294" s="52"/>
      <c r="H294" s="52"/>
      <c r="I294" s="52"/>
    </row>
    <row r="295" spans="1:9" ht="34">
      <c r="A295" s="20"/>
      <c r="B295" s="289" t="s">
        <v>821</v>
      </c>
      <c r="C295" s="50"/>
      <c r="D295" s="50"/>
      <c r="E295" s="52"/>
      <c r="F295" s="52"/>
      <c r="G295" s="52"/>
      <c r="H295" s="52"/>
      <c r="I295" s="52"/>
    </row>
    <row r="296" spans="1:9" ht="34">
      <c r="A296" s="20"/>
      <c r="B296" s="26"/>
      <c r="C296" s="71" t="s">
        <v>822</v>
      </c>
      <c r="D296" s="63"/>
      <c r="E296" s="64" t="s">
        <v>813</v>
      </c>
      <c r="F296" s="52" t="s">
        <v>823</v>
      </c>
      <c r="G296" s="52"/>
      <c r="H296" s="52"/>
      <c r="I296" s="52"/>
    </row>
    <row r="297" spans="1:9" ht="17">
      <c r="A297" s="20"/>
      <c r="B297" s="26"/>
      <c r="C297" s="71" t="s">
        <v>824</v>
      </c>
      <c r="D297" s="63"/>
      <c r="E297" s="64" t="s">
        <v>813</v>
      </c>
      <c r="F297" s="52" t="s">
        <v>825</v>
      </c>
      <c r="G297" s="52"/>
      <c r="H297" s="52"/>
      <c r="I297" s="52"/>
    </row>
    <row r="298" spans="1:9" ht="34">
      <c r="A298" s="20"/>
      <c r="B298" s="80"/>
      <c r="C298" s="71" t="s">
        <v>826</v>
      </c>
      <c r="D298" s="63"/>
      <c r="E298" s="64" t="s">
        <v>813</v>
      </c>
      <c r="F298" s="52" t="s">
        <v>827</v>
      </c>
      <c r="G298" s="52"/>
      <c r="H298" s="52"/>
      <c r="I298" s="52"/>
    </row>
    <row r="299" spans="1:9" ht="17">
      <c r="A299" s="20"/>
      <c r="B299" s="80"/>
      <c r="C299" s="71" t="s">
        <v>828</v>
      </c>
      <c r="D299" s="63"/>
      <c r="E299" s="64" t="s">
        <v>795</v>
      </c>
      <c r="F299" s="52" t="s">
        <v>829</v>
      </c>
      <c r="G299" s="52"/>
      <c r="H299" s="52"/>
      <c r="I299" s="52"/>
    </row>
    <row r="300" spans="1:9" ht="17">
      <c r="A300" s="20"/>
      <c r="B300" s="80"/>
      <c r="C300" s="71" t="s">
        <v>830</v>
      </c>
      <c r="D300" s="63"/>
      <c r="E300" s="64" t="s">
        <v>799</v>
      </c>
      <c r="F300" s="52" t="s">
        <v>831</v>
      </c>
      <c r="G300" s="52"/>
      <c r="H300" s="52"/>
      <c r="I300" s="52"/>
    </row>
    <row r="301" spans="1:9" ht="34">
      <c r="A301" s="20"/>
      <c r="B301" s="80"/>
      <c r="C301" s="71" t="s">
        <v>832</v>
      </c>
      <c r="D301" s="63"/>
      <c r="E301" s="64" t="s">
        <v>813</v>
      </c>
      <c r="F301" s="52" t="s">
        <v>833</v>
      </c>
      <c r="G301" s="52"/>
      <c r="H301" s="52"/>
      <c r="I301" s="52"/>
    </row>
    <row r="302" spans="1:9" ht="34">
      <c r="A302" s="20"/>
      <c r="B302" s="26"/>
      <c r="C302" s="71" t="s">
        <v>834</v>
      </c>
      <c r="D302" s="63"/>
      <c r="E302" s="64" t="s">
        <v>813</v>
      </c>
      <c r="F302" s="52" t="s">
        <v>835</v>
      </c>
      <c r="G302" s="52"/>
      <c r="H302" s="52"/>
      <c r="I302" s="52"/>
    </row>
    <row r="303" spans="1:9" ht="16">
      <c r="A303" s="20"/>
      <c r="B303" s="26"/>
      <c r="C303" s="63"/>
      <c r="D303" s="63"/>
      <c r="E303" s="64"/>
      <c r="F303" s="52"/>
      <c r="G303" s="52"/>
      <c r="H303" s="52"/>
      <c r="I303" s="52"/>
    </row>
    <row r="304" spans="1:9" ht="17">
      <c r="A304" s="22" t="s">
        <v>221</v>
      </c>
      <c r="B304" s="22" t="str">
        <f>VLOOKUP(A304,ProcessDefinitionsTab,2, FALSE)</f>
        <v>Credential Authenticator Binding</v>
      </c>
      <c r="C304" s="365"/>
      <c r="D304" s="357"/>
      <c r="E304" s="357"/>
      <c r="F304" s="357"/>
      <c r="G304" s="357"/>
      <c r="H304" s="357"/>
      <c r="I304" s="326"/>
    </row>
    <row r="305" spans="1:9" ht="153">
      <c r="A305" s="20"/>
      <c r="B305" s="8" t="str">
        <f>VLOOKUP(A304,ProcessDefinitionsTab,3,FALSE)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50"/>
      <c r="D305" s="50"/>
      <c r="E305" s="52"/>
      <c r="F305" s="52"/>
      <c r="G305" s="52"/>
      <c r="H305" s="52"/>
      <c r="I305" s="52"/>
    </row>
    <row r="306" spans="1:9" ht="34">
      <c r="A306" s="20"/>
      <c r="B306" s="14" t="s">
        <v>836</v>
      </c>
      <c r="C306" s="50"/>
      <c r="D306" s="50"/>
      <c r="E306" s="52"/>
      <c r="F306" s="52"/>
      <c r="G306" s="52"/>
      <c r="H306" s="52"/>
      <c r="I306" s="52"/>
    </row>
    <row r="307" spans="1:9" ht="51">
      <c r="A307" s="20"/>
      <c r="B307" s="289" t="s">
        <v>837</v>
      </c>
      <c r="C307" s="50"/>
      <c r="D307" s="50"/>
      <c r="E307" s="52"/>
      <c r="F307" s="52"/>
      <c r="G307" s="52"/>
      <c r="H307" s="52"/>
      <c r="I307" s="52"/>
    </row>
    <row r="308" spans="1:9" ht="34">
      <c r="A308" s="20"/>
      <c r="B308" s="26"/>
      <c r="C308" s="71" t="s">
        <v>838</v>
      </c>
      <c r="D308" s="63" t="s">
        <v>839</v>
      </c>
      <c r="E308" s="64" t="s">
        <v>813</v>
      </c>
      <c r="F308" s="52" t="s">
        <v>840</v>
      </c>
      <c r="G308" s="52"/>
      <c r="H308" s="52"/>
      <c r="I308" s="52"/>
    </row>
    <row r="309" spans="1:9" ht="47.25" customHeight="1">
      <c r="A309" s="20"/>
      <c r="B309" s="65"/>
      <c r="C309" s="71" t="s">
        <v>841</v>
      </c>
      <c r="D309" s="91"/>
      <c r="E309" s="64" t="s">
        <v>813</v>
      </c>
      <c r="F309" s="53" t="s">
        <v>842</v>
      </c>
      <c r="G309" s="54"/>
      <c r="H309" s="52"/>
      <c r="I309" s="52"/>
    </row>
    <row r="310" spans="1:9" ht="34">
      <c r="A310" s="20"/>
      <c r="B310" s="20"/>
      <c r="C310" s="71" t="s">
        <v>843</v>
      </c>
      <c r="D310" s="63" t="s">
        <v>844</v>
      </c>
      <c r="E310" s="64" t="s">
        <v>813</v>
      </c>
      <c r="F310" s="52" t="s">
        <v>845</v>
      </c>
      <c r="G310" s="52"/>
      <c r="H310" s="52"/>
      <c r="I310" s="52"/>
    </row>
    <row r="311" spans="1:9" ht="48" customHeight="1">
      <c r="A311" s="92"/>
      <c r="B311" s="61"/>
      <c r="C311" s="71" t="s">
        <v>846</v>
      </c>
      <c r="D311" s="61"/>
      <c r="E311" s="64" t="s">
        <v>795</v>
      </c>
      <c r="F311" s="53" t="s">
        <v>847</v>
      </c>
      <c r="G311" s="52"/>
      <c r="H311" s="52"/>
      <c r="I311" s="52"/>
    </row>
    <row r="312" spans="1:9" ht="48.75" customHeight="1">
      <c r="A312" s="20"/>
      <c r="B312" s="65"/>
      <c r="C312" s="71" t="s">
        <v>848</v>
      </c>
      <c r="D312" s="91"/>
      <c r="E312" s="64" t="s">
        <v>799</v>
      </c>
      <c r="F312" s="53" t="s">
        <v>849</v>
      </c>
      <c r="G312" s="52"/>
      <c r="H312" s="52"/>
      <c r="I312" s="52"/>
    </row>
    <row r="313" spans="1:9" ht="16">
      <c r="A313" s="20"/>
      <c r="B313" s="20"/>
      <c r="C313" s="63"/>
      <c r="D313" s="63"/>
      <c r="E313" s="52"/>
      <c r="F313" s="52"/>
      <c r="G313" s="52"/>
      <c r="H313" s="52"/>
      <c r="I313" s="52"/>
    </row>
    <row r="314" spans="1:9" ht="17">
      <c r="A314" s="22" t="s">
        <v>228</v>
      </c>
      <c r="B314" s="22" t="str">
        <f>VLOOKUP(A314,ProcessDefinitionsTab,2, FALSE)</f>
        <v>Credential Validation</v>
      </c>
      <c r="C314" s="365"/>
      <c r="D314" s="357"/>
      <c r="E314" s="357"/>
      <c r="F314" s="357"/>
      <c r="G314" s="357"/>
      <c r="H314" s="357"/>
      <c r="I314" s="326"/>
    </row>
    <row r="315" spans="1:9" ht="68">
      <c r="A315" s="65"/>
      <c r="B315" s="8" t="str">
        <f>VLOOKUP(A314,ProcessDefinitionsTab,3,FALSE)</f>
        <v>Credential Validation is the process of verifying that the issued Credential is valid (e.g., not tampered with, corrupted, modified, suspended, or revoked). The validity of the issued Credential can be used to generate a level of assurance.</v>
      </c>
      <c r="C315" s="66"/>
      <c r="D315" s="66"/>
      <c r="E315" s="14"/>
      <c r="F315" s="14"/>
      <c r="G315" s="14"/>
      <c r="H315" s="14"/>
      <c r="I315" s="14"/>
    </row>
    <row r="316" spans="1:9" ht="34">
      <c r="A316" s="20"/>
      <c r="B316" s="14" t="s">
        <v>836</v>
      </c>
      <c r="C316" s="50"/>
      <c r="D316" s="50"/>
      <c r="E316" s="52"/>
      <c r="F316" s="52"/>
      <c r="G316" s="52"/>
      <c r="H316" s="52"/>
      <c r="I316" s="52"/>
    </row>
    <row r="317" spans="1:9" ht="34">
      <c r="A317" s="20"/>
      <c r="B317" s="289" t="s">
        <v>821</v>
      </c>
      <c r="C317" s="50"/>
      <c r="D317" s="50"/>
      <c r="E317" s="52"/>
      <c r="F317" s="52"/>
      <c r="G317" s="52"/>
      <c r="H317" s="52"/>
      <c r="I317" s="52"/>
    </row>
    <row r="318" spans="1:9" ht="51">
      <c r="A318" s="65"/>
      <c r="B318" s="65"/>
      <c r="C318" s="55" t="s">
        <v>850</v>
      </c>
      <c r="D318" s="66"/>
      <c r="E318" s="64" t="s">
        <v>813</v>
      </c>
      <c r="F318" s="8" t="s">
        <v>851</v>
      </c>
      <c r="G318" s="14"/>
      <c r="H318" s="14"/>
      <c r="I318" s="14"/>
    </row>
    <row r="319" spans="1:9" ht="34">
      <c r="A319" s="65"/>
      <c r="B319" s="65"/>
      <c r="C319" s="55" t="s">
        <v>852</v>
      </c>
      <c r="D319" s="66"/>
      <c r="E319" s="64" t="s">
        <v>813</v>
      </c>
      <c r="F319" s="174" t="s">
        <v>853</v>
      </c>
      <c r="G319" s="14"/>
      <c r="H319" s="14"/>
      <c r="I319" s="14"/>
    </row>
    <row r="320" spans="1:9" ht="16">
      <c r="A320" s="65"/>
      <c r="B320" s="65"/>
      <c r="C320" s="50"/>
      <c r="D320" s="66"/>
      <c r="E320" s="14"/>
      <c r="F320" s="14"/>
      <c r="G320" s="14"/>
      <c r="H320" s="14"/>
      <c r="I320" s="14"/>
    </row>
    <row r="321" spans="1:9" ht="17">
      <c r="A321" s="22" t="s">
        <v>234</v>
      </c>
      <c r="B321" s="22" t="str">
        <f>VLOOKUP(A321,ProcessDefinitionsTab,2, FALSE)</f>
        <v>Credential Verification</v>
      </c>
      <c r="C321" s="365"/>
      <c r="D321" s="357"/>
      <c r="E321" s="357"/>
      <c r="F321" s="357"/>
      <c r="G321" s="357"/>
      <c r="H321" s="357"/>
      <c r="I321" s="326"/>
    </row>
    <row r="322" spans="1:9" ht="102">
      <c r="A322" s="8" t="s">
        <v>49</v>
      </c>
      <c r="B322" s="8" t="str">
        <f>VLOOKUP(A321,ProcessDefinitionsTab,3,FALSE)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8" t="s">
        <v>49</v>
      </c>
      <c r="D322" s="8" t="s">
        <v>854</v>
      </c>
      <c r="E322" s="8" t="s">
        <v>49</v>
      </c>
      <c r="F322" s="8" t="s">
        <v>49</v>
      </c>
      <c r="G322" s="8" t="s">
        <v>49</v>
      </c>
      <c r="H322" s="8"/>
      <c r="I322" s="8" t="s">
        <v>49</v>
      </c>
    </row>
    <row r="323" spans="1:9" ht="51">
      <c r="A323" s="20"/>
      <c r="B323" s="14" t="s">
        <v>855</v>
      </c>
      <c r="C323" s="50"/>
      <c r="D323" s="50"/>
      <c r="E323" s="52"/>
      <c r="F323" s="52"/>
      <c r="G323" s="52"/>
      <c r="H323" s="52"/>
      <c r="I323" s="52"/>
    </row>
    <row r="324" spans="1:9" ht="34">
      <c r="A324" s="20"/>
      <c r="B324" s="289" t="s">
        <v>821</v>
      </c>
      <c r="C324" s="50"/>
      <c r="D324" s="50"/>
      <c r="E324" s="52"/>
      <c r="F324" s="52"/>
      <c r="G324" s="52"/>
      <c r="H324" s="52"/>
      <c r="I324" s="52"/>
    </row>
    <row r="325" spans="1:9" ht="31.5" customHeight="1">
      <c r="A325" s="65"/>
      <c r="B325" s="65"/>
      <c r="C325" s="55" t="s">
        <v>856</v>
      </c>
      <c r="D325" s="66"/>
      <c r="E325" s="64" t="s">
        <v>813</v>
      </c>
      <c r="F325" s="8" t="s">
        <v>857</v>
      </c>
      <c r="G325" s="14"/>
      <c r="H325" s="14"/>
      <c r="I325" s="14"/>
    </row>
    <row r="326" spans="1:9" ht="34">
      <c r="A326" s="65"/>
      <c r="B326" s="65"/>
      <c r="C326" s="55" t="s">
        <v>858</v>
      </c>
      <c r="D326" s="66"/>
      <c r="E326" s="64" t="s">
        <v>813</v>
      </c>
      <c r="F326" s="8" t="s">
        <v>859</v>
      </c>
      <c r="G326" s="14"/>
      <c r="H326" s="14"/>
      <c r="I326" s="14"/>
    </row>
    <row r="327" spans="1:9" ht="51">
      <c r="A327" s="20"/>
      <c r="B327" s="20"/>
      <c r="C327" s="71" t="s">
        <v>860</v>
      </c>
      <c r="D327" s="91"/>
      <c r="E327" s="64" t="s">
        <v>813</v>
      </c>
      <c r="F327" s="53" t="s">
        <v>861</v>
      </c>
      <c r="G327" s="52"/>
      <c r="H327" s="52"/>
      <c r="I327" s="52"/>
    </row>
    <row r="328" spans="1:9" ht="16">
      <c r="A328" s="92"/>
      <c r="B328" s="61"/>
      <c r="C328" s="304"/>
      <c r="D328" s="63"/>
      <c r="E328" s="90"/>
      <c r="F328" s="90"/>
      <c r="G328" s="90"/>
      <c r="H328" s="90"/>
      <c r="I328" s="90"/>
    </row>
    <row r="329" spans="1:9" ht="17">
      <c r="A329" s="22" t="s">
        <v>241</v>
      </c>
      <c r="B329" s="22" t="str">
        <f>VLOOKUP(A329,ProcessDefinitionsTab,2, FALSE)</f>
        <v>Credential Maintenance</v>
      </c>
      <c r="C329" s="365"/>
      <c r="D329" s="357"/>
      <c r="E329" s="357"/>
      <c r="F329" s="357"/>
      <c r="G329" s="357"/>
      <c r="H329" s="357"/>
      <c r="I329" s="326"/>
    </row>
    <row r="330" spans="1:9" ht="51">
      <c r="A330" s="20"/>
      <c r="B330" s="8" t="str">
        <f>VLOOKUP(A329,ProcessDefinitionsTab,3,FALSE)</f>
        <v>Credential Maintenance is the process of updating the Credential attributes (e.g., expiry date, status of the Credential) of an issued Credential.</v>
      </c>
      <c r="C330" s="50"/>
      <c r="D330" s="61"/>
      <c r="E330" s="52"/>
      <c r="F330" s="52"/>
      <c r="G330" s="52"/>
      <c r="H330" s="52"/>
      <c r="I330" s="52"/>
    </row>
    <row r="331" spans="1:9" ht="34">
      <c r="A331" s="20"/>
      <c r="B331" s="14" t="s">
        <v>836</v>
      </c>
      <c r="C331" s="50"/>
      <c r="D331" s="50"/>
      <c r="E331" s="52"/>
      <c r="F331" s="52"/>
      <c r="G331" s="52"/>
      <c r="H331" s="52"/>
      <c r="I331" s="52"/>
    </row>
    <row r="332" spans="1:9" ht="34">
      <c r="A332" s="20"/>
      <c r="B332" s="289" t="s">
        <v>821</v>
      </c>
      <c r="C332" s="50"/>
      <c r="D332" s="50"/>
      <c r="E332" s="52"/>
      <c r="F332" s="52"/>
      <c r="G332" s="52"/>
      <c r="H332" s="52"/>
      <c r="I332" s="52"/>
    </row>
    <row r="333" spans="1:9" ht="34">
      <c r="A333" s="20"/>
      <c r="B333" s="270"/>
      <c r="C333" s="71" t="s">
        <v>862</v>
      </c>
      <c r="D333" s="63"/>
      <c r="E333" s="56" t="s">
        <v>813</v>
      </c>
      <c r="F333" s="57" t="s">
        <v>863</v>
      </c>
      <c r="G333" s="52"/>
      <c r="H333" s="52"/>
      <c r="I333" s="52"/>
    </row>
    <row r="334" spans="1:9" ht="34">
      <c r="A334" s="20"/>
      <c r="B334" s="20"/>
      <c r="C334" s="71" t="s">
        <v>864</v>
      </c>
      <c r="D334" s="63" t="s">
        <v>865</v>
      </c>
      <c r="E334" s="64" t="s">
        <v>813</v>
      </c>
      <c r="F334" s="52" t="s">
        <v>866</v>
      </c>
      <c r="G334" s="52"/>
      <c r="H334" s="52"/>
      <c r="I334" s="52"/>
    </row>
    <row r="335" spans="1:9" ht="34">
      <c r="A335" s="20"/>
      <c r="B335" s="68"/>
      <c r="C335" s="71" t="s">
        <v>867</v>
      </c>
      <c r="D335" s="63"/>
      <c r="E335" s="56" t="s">
        <v>813</v>
      </c>
      <c r="F335" s="70" t="s">
        <v>868</v>
      </c>
      <c r="G335" s="306"/>
      <c r="H335" s="52"/>
      <c r="I335" s="52"/>
    </row>
    <row r="336" spans="1:9" ht="16">
      <c r="A336" s="20"/>
      <c r="B336" s="65"/>
      <c r="C336" s="63"/>
      <c r="D336" s="91"/>
      <c r="E336" s="52"/>
      <c r="F336" s="52"/>
      <c r="G336" s="52"/>
      <c r="H336" s="52"/>
      <c r="I336" s="52"/>
    </row>
    <row r="337" spans="1:9" ht="17">
      <c r="A337" s="22" t="s">
        <v>247</v>
      </c>
      <c r="B337" s="22" t="str">
        <f>VLOOKUP(A337,ProcessDefinitionsTab,2, FALSE)</f>
        <v>Credential Suspension</v>
      </c>
      <c r="C337" s="365"/>
      <c r="D337" s="357"/>
      <c r="E337" s="357"/>
      <c r="F337" s="357"/>
      <c r="G337" s="357"/>
      <c r="H337" s="357"/>
      <c r="I337" s="326"/>
    </row>
    <row r="338" spans="1:9" ht="51">
      <c r="A338" s="20"/>
      <c r="B338" s="8" t="str">
        <f>VLOOKUP(A337,ProcessDefinitionsTab,3,FALSE)</f>
        <v xml:space="preserve">Credential Suspension is the process of transforming an issued Credential into a suspended Credential by flagging the issued Credential as temporarily unusable. </v>
      </c>
      <c r="C338" s="50"/>
      <c r="D338" s="51"/>
      <c r="E338" s="52"/>
      <c r="F338" s="52"/>
      <c r="G338" s="52"/>
      <c r="H338" s="52"/>
      <c r="I338" s="52"/>
    </row>
    <row r="339" spans="1:9" ht="34">
      <c r="A339" s="20"/>
      <c r="B339" s="14" t="s">
        <v>836</v>
      </c>
      <c r="C339" s="50"/>
      <c r="D339" s="50"/>
      <c r="E339" s="52"/>
      <c r="F339" s="52"/>
      <c r="G339" s="52"/>
      <c r="H339" s="52"/>
      <c r="I339" s="52"/>
    </row>
    <row r="340" spans="1:9" ht="51">
      <c r="A340" s="20"/>
      <c r="B340" s="289" t="s">
        <v>869</v>
      </c>
      <c r="C340" s="50"/>
      <c r="D340" s="50"/>
      <c r="E340" s="52"/>
      <c r="F340" s="52"/>
      <c r="G340" s="52"/>
      <c r="H340" s="52"/>
      <c r="I340" s="52"/>
    </row>
    <row r="341" spans="1:9" ht="51">
      <c r="A341" s="20"/>
      <c r="B341" s="20"/>
      <c r="C341" s="71" t="s">
        <v>870</v>
      </c>
      <c r="D341" s="63"/>
      <c r="E341" s="64" t="s">
        <v>813</v>
      </c>
      <c r="F341" s="52" t="s">
        <v>871</v>
      </c>
      <c r="G341" s="52"/>
      <c r="H341" s="52"/>
      <c r="I341" s="52"/>
    </row>
    <row r="342" spans="1:9" ht="51">
      <c r="A342" s="20"/>
      <c r="B342" s="68"/>
      <c r="C342" s="71" t="s">
        <v>872</v>
      </c>
      <c r="D342" s="292"/>
      <c r="E342" s="56" t="s">
        <v>813</v>
      </c>
      <c r="F342" s="70" t="s">
        <v>873</v>
      </c>
      <c r="G342" s="306"/>
      <c r="H342" s="52"/>
      <c r="I342" s="52"/>
    </row>
    <row r="343" spans="1:9" ht="34">
      <c r="A343" s="20"/>
      <c r="B343" s="20"/>
      <c r="C343" s="71" t="s">
        <v>874</v>
      </c>
      <c r="D343" s="63" t="s">
        <v>875</v>
      </c>
      <c r="E343" s="64" t="s">
        <v>813</v>
      </c>
      <c r="F343" s="167" t="s">
        <v>876</v>
      </c>
      <c r="G343" s="52"/>
      <c r="H343" s="52"/>
      <c r="I343" s="52"/>
    </row>
    <row r="344" spans="1:9" s="168" customFormat="1" ht="34">
      <c r="A344" s="164"/>
      <c r="B344" s="164"/>
      <c r="C344" s="175" t="s">
        <v>877</v>
      </c>
      <c r="D344" s="176" t="s">
        <v>49</v>
      </c>
      <c r="E344" s="177" t="s">
        <v>813</v>
      </c>
      <c r="F344" s="167" t="s">
        <v>878</v>
      </c>
      <c r="G344" s="167"/>
      <c r="H344" s="167"/>
      <c r="I344" s="167"/>
    </row>
    <row r="345" spans="1:9" ht="68">
      <c r="A345" s="20"/>
      <c r="B345" s="68"/>
      <c r="C345" s="175" t="s">
        <v>879</v>
      </c>
      <c r="D345" s="304"/>
      <c r="E345" s="300" t="s">
        <v>795</v>
      </c>
      <c r="F345" s="70" t="s">
        <v>880</v>
      </c>
      <c r="G345" s="306"/>
      <c r="H345" s="52"/>
      <c r="I345" s="52"/>
    </row>
    <row r="346" spans="1:9" ht="68">
      <c r="A346" s="20"/>
      <c r="B346" s="68"/>
      <c r="C346" s="175" t="s">
        <v>881</v>
      </c>
      <c r="D346" s="304"/>
      <c r="E346" s="300" t="s">
        <v>799</v>
      </c>
      <c r="F346" s="70" t="s">
        <v>882</v>
      </c>
      <c r="G346" s="306"/>
      <c r="H346" s="52"/>
      <c r="I346" s="52"/>
    </row>
    <row r="347" spans="1:9" ht="51">
      <c r="A347" s="20"/>
      <c r="B347" s="68"/>
      <c r="C347" s="175" t="s">
        <v>883</v>
      </c>
      <c r="D347" s="304"/>
      <c r="E347" s="56" t="s">
        <v>813</v>
      </c>
      <c r="F347" s="70" t="s">
        <v>884</v>
      </c>
      <c r="G347" s="306" t="s">
        <v>49</v>
      </c>
      <c r="H347" s="52"/>
      <c r="I347" s="52"/>
    </row>
    <row r="348" spans="1:9" ht="34">
      <c r="A348" s="20"/>
      <c r="B348" s="68"/>
      <c r="C348" s="175" t="s">
        <v>885</v>
      </c>
      <c r="D348" s="304"/>
      <c r="E348" s="56" t="s">
        <v>813</v>
      </c>
      <c r="F348" s="70" t="s">
        <v>886</v>
      </c>
      <c r="G348" s="306"/>
      <c r="H348" s="52"/>
      <c r="I348" s="52"/>
    </row>
    <row r="349" spans="1:9" ht="34">
      <c r="A349" s="20"/>
      <c r="B349" s="68"/>
      <c r="C349" s="175" t="s">
        <v>887</v>
      </c>
      <c r="D349" s="304"/>
      <c r="E349" s="56" t="s">
        <v>813</v>
      </c>
      <c r="F349" s="70" t="s">
        <v>888</v>
      </c>
      <c r="G349" s="62"/>
      <c r="H349" s="52"/>
      <c r="I349" s="52"/>
    </row>
    <row r="350" spans="1:9" ht="51">
      <c r="A350" s="20"/>
      <c r="B350" s="68"/>
      <c r="C350" s="175" t="s">
        <v>889</v>
      </c>
      <c r="D350" s="292"/>
      <c r="E350" s="56" t="s">
        <v>813</v>
      </c>
      <c r="F350" s="70" t="s">
        <v>890</v>
      </c>
      <c r="G350" s="306"/>
      <c r="H350" s="52"/>
      <c r="I350" s="52"/>
    </row>
    <row r="351" spans="1:9" ht="16">
      <c r="A351" s="20"/>
      <c r="B351" s="20"/>
      <c r="C351" s="63"/>
      <c r="D351" s="63"/>
      <c r="E351" s="52"/>
      <c r="F351" s="52"/>
      <c r="G351" s="52"/>
      <c r="H351" s="52"/>
      <c r="I351" s="52"/>
    </row>
    <row r="352" spans="1:9" ht="17">
      <c r="A352" s="22" t="s">
        <v>254</v>
      </c>
      <c r="B352" s="22" t="str">
        <f>VLOOKUP(A352,ProcessDefinitionsTab,2, FALSE)</f>
        <v>Credential Recovery</v>
      </c>
      <c r="C352" s="365"/>
      <c r="D352" s="357"/>
      <c r="E352" s="357"/>
      <c r="F352" s="357"/>
      <c r="G352" s="357"/>
      <c r="H352" s="357"/>
      <c r="I352" s="326"/>
    </row>
    <row r="353" spans="1:9" ht="34">
      <c r="A353" s="20"/>
      <c r="B353" s="8" t="str">
        <f>VLOOKUP(A352,ProcessDefinitionsTab,3,FALSE)</f>
        <v>Credential Recovery is the process of transforming a suspended Credential back to a usable state (i.e., an issued Credential).</v>
      </c>
      <c r="C353" s="50"/>
      <c r="D353" s="51"/>
      <c r="E353" s="52"/>
      <c r="F353" s="52"/>
      <c r="G353" s="52"/>
      <c r="H353" s="52"/>
      <c r="I353" s="52"/>
    </row>
    <row r="354" spans="1:9" ht="34">
      <c r="A354" s="20"/>
      <c r="B354" s="14" t="s">
        <v>891</v>
      </c>
      <c r="C354" s="50"/>
      <c r="D354" s="50"/>
      <c r="E354" s="52"/>
      <c r="F354" s="52"/>
      <c r="G354" s="52"/>
      <c r="H354" s="52"/>
      <c r="I354" s="52"/>
    </row>
    <row r="355" spans="1:9" ht="68">
      <c r="A355" s="20"/>
      <c r="B355" s="289" t="s">
        <v>892</v>
      </c>
      <c r="C355" s="50"/>
      <c r="D355" s="50"/>
      <c r="E355" s="52"/>
      <c r="F355" s="52"/>
      <c r="G355" s="52"/>
      <c r="H355" s="52"/>
      <c r="I355" s="52"/>
    </row>
    <row r="356" spans="1:9" ht="34">
      <c r="A356" s="20"/>
      <c r="B356" s="20"/>
      <c r="C356" s="71" t="s">
        <v>893</v>
      </c>
      <c r="D356" s="63" t="s">
        <v>894</v>
      </c>
      <c r="E356" s="64" t="s">
        <v>813</v>
      </c>
      <c r="F356" s="52" t="s">
        <v>895</v>
      </c>
      <c r="G356" s="52"/>
      <c r="H356" s="52"/>
      <c r="I356" s="52"/>
    </row>
    <row r="357" spans="1:9" ht="34">
      <c r="A357" s="20"/>
      <c r="B357" s="20"/>
      <c r="C357" s="71" t="s">
        <v>896</v>
      </c>
      <c r="D357" s="63" t="s">
        <v>854</v>
      </c>
      <c r="E357" s="64" t="s">
        <v>813</v>
      </c>
      <c r="F357" s="167" t="s">
        <v>897</v>
      </c>
      <c r="G357" s="52"/>
      <c r="H357" s="52"/>
      <c r="I357" s="52"/>
    </row>
    <row r="358" spans="1:9" ht="34">
      <c r="A358" s="20"/>
      <c r="B358" s="20"/>
      <c r="C358" s="71" t="s">
        <v>898</v>
      </c>
      <c r="D358" s="63" t="s">
        <v>899</v>
      </c>
      <c r="E358" s="64" t="s">
        <v>813</v>
      </c>
      <c r="F358" s="52" t="s">
        <v>900</v>
      </c>
      <c r="G358" s="52"/>
      <c r="H358" s="52"/>
      <c r="I358" s="52"/>
    </row>
    <row r="359" spans="1:9" ht="51">
      <c r="A359" s="20"/>
      <c r="B359" s="68"/>
      <c r="C359" s="71" t="s">
        <v>901</v>
      </c>
      <c r="D359" s="304"/>
      <c r="E359" s="56" t="s">
        <v>813</v>
      </c>
      <c r="F359" s="53" t="s">
        <v>902</v>
      </c>
      <c r="G359" s="54"/>
      <c r="H359" s="52"/>
      <c r="I359" s="52"/>
    </row>
    <row r="360" spans="1:9" ht="51">
      <c r="A360" s="20"/>
      <c r="B360" s="68"/>
      <c r="C360" s="71" t="s">
        <v>903</v>
      </c>
      <c r="D360" s="304"/>
      <c r="E360" s="56" t="s">
        <v>813</v>
      </c>
      <c r="F360" s="53" t="s">
        <v>904</v>
      </c>
      <c r="G360" s="52"/>
      <c r="H360" s="52"/>
      <c r="I360" s="52"/>
    </row>
    <row r="361" spans="1:9" ht="51">
      <c r="A361" s="20"/>
      <c r="B361" s="68"/>
      <c r="C361" s="71" t="s">
        <v>905</v>
      </c>
      <c r="D361" s="50"/>
      <c r="E361" s="56" t="s">
        <v>813</v>
      </c>
      <c r="F361" s="70" t="s">
        <v>906</v>
      </c>
      <c r="G361" s="52"/>
      <c r="H361" s="52"/>
      <c r="I361" s="52"/>
    </row>
    <row r="362" spans="1:9" ht="34">
      <c r="A362" s="20"/>
      <c r="B362" s="68"/>
      <c r="C362" s="71" t="s">
        <v>907</v>
      </c>
      <c r="D362" s="304"/>
      <c r="E362" s="56" t="s">
        <v>813</v>
      </c>
      <c r="F362" s="70" t="s">
        <v>886</v>
      </c>
      <c r="G362" s="52"/>
      <c r="H362" s="52"/>
      <c r="I362" s="52"/>
    </row>
    <row r="363" spans="1:9" ht="34">
      <c r="A363" s="20"/>
      <c r="B363" s="68"/>
      <c r="C363" s="71" t="s">
        <v>908</v>
      </c>
      <c r="D363" s="304"/>
      <c r="E363" s="56" t="s">
        <v>813</v>
      </c>
      <c r="F363" s="70" t="s">
        <v>909</v>
      </c>
      <c r="G363" s="52"/>
      <c r="H363" s="52"/>
      <c r="I363" s="52"/>
    </row>
    <row r="364" spans="1:9" ht="16">
      <c r="A364" s="20"/>
      <c r="B364" s="20"/>
      <c r="C364" s="63"/>
      <c r="D364" s="63"/>
      <c r="E364" s="52"/>
      <c r="F364" s="52"/>
      <c r="G364" s="52"/>
      <c r="H364" s="52"/>
      <c r="I364" s="52"/>
    </row>
    <row r="365" spans="1:9" ht="17">
      <c r="A365" s="22" t="s">
        <v>261</v>
      </c>
      <c r="B365" s="22" t="str">
        <f>VLOOKUP(A365,ProcessDefinitionsTab,2, FALSE)</f>
        <v>Credential Revocation</v>
      </c>
      <c r="C365" s="365"/>
      <c r="D365" s="357"/>
      <c r="E365" s="357"/>
      <c r="F365" s="357"/>
      <c r="G365" s="357"/>
      <c r="H365" s="357"/>
      <c r="I365" s="326"/>
    </row>
    <row r="366" spans="1:9" ht="34">
      <c r="A366" s="20"/>
      <c r="B366" s="8" t="str">
        <f>VLOOKUP(A365,ProcessDefinitionsTab,3,FALSE)</f>
        <v>Credential Revocation is the process of ensuring that an issued Credential is permanently flagged as unusable.</v>
      </c>
      <c r="C366" s="50"/>
      <c r="D366" s="51"/>
      <c r="E366" s="52"/>
      <c r="F366" s="52"/>
      <c r="G366" s="52"/>
      <c r="H366" s="52"/>
      <c r="I366" s="52"/>
    </row>
    <row r="367" spans="1:9" ht="34">
      <c r="A367" s="20"/>
      <c r="B367" s="14" t="s">
        <v>836</v>
      </c>
      <c r="C367" s="50"/>
      <c r="D367" s="50"/>
      <c r="E367" s="52"/>
      <c r="F367" s="52"/>
      <c r="G367" s="52"/>
      <c r="H367" s="52"/>
      <c r="I367" s="52"/>
    </row>
    <row r="368" spans="1:9" ht="68">
      <c r="A368" s="20"/>
      <c r="B368" s="289" t="s">
        <v>910</v>
      </c>
      <c r="C368" s="50"/>
      <c r="D368" s="50"/>
      <c r="E368" s="52"/>
      <c r="F368" s="52"/>
      <c r="G368" s="52"/>
      <c r="H368" s="52"/>
      <c r="I368" s="52"/>
    </row>
    <row r="369" spans="1:9" ht="51">
      <c r="A369" s="20"/>
      <c r="B369" s="20"/>
      <c r="C369" s="71" t="s">
        <v>911</v>
      </c>
      <c r="D369" s="63"/>
      <c r="E369" s="64" t="s">
        <v>813</v>
      </c>
      <c r="F369" s="52" t="s">
        <v>912</v>
      </c>
      <c r="G369" s="52"/>
      <c r="H369" s="52"/>
      <c r="I369" s="52"/>
    </row>
    <row r="370" spans="1:9" ht="51">
      <c r="A370" s="20"/>
      <c r="B370" s="68"/>
      <c r="C370" s="71" t="s">
        <v>913</v>
      </c>
      <c r="D370" s="304"/>
      <c r="E370" s="56" t="s">
        <v>813</v>
      </c>
      <c r="F370" s="53" t="s">
        <v>914</v>
      </c>
      <c r="G370" s="52"/>
      <c r="H370" s="52"/>
      <c r="I370" s="52"/>
    </row>
    <row r="371" spans="1:9" ht="34">
      <c r="A371" s="20"/>
      <c r="B371" s="20"/>
      <c r="C371" s="71" t="s">
        <v>915</v>
      </c>
      <c r="D371" s="63" t="s">
        <v>916</v>
      </c>
      <c r="E371" s="64" t="s">
        <v>813</v>
      </c>
      <c r="F371" s="167" t="s">
        <v>917</v>
      </c>
      <c r="G371" s="52"/>
      <c r="H371" s="52"/>
      <c r="I371" s="52"/>
    </row>
    <row r="372" spans="1:9" s="168" customFormat="1" ht="34">
      <c r="A372" s="164"/>
      <c r="B372" s="164"/>
      <c r="C372" s="175" t="s">
        <v>918</v>
      </c>
      <c r="D372" s="176" t="s">
        <v>49</v>
      </c>
      <c r="E372" s="177" t="s">
        <v>813</v>
      </c>
      <c r="F372" s="167" t="s">
        <v>919</v>
      </c>
      <c r="G372" s="167"/>
      <c r="H372" s="167"/>
      <c r="I372" s="167"/>
    </row>
    <row r="373" spans="1:9" ht="34">
      <c r="A373" s="20"/>
      <c r="B373" s="68"/>
      <c r="C373" s="175" t="s">
        <v>920</v>
      </c>
      <c r="D373" s="304"/>
      <c r="E373" s="56" t="s">
        <v>813</v>
      </c>
      <c r="F373" s="53" t="s">
        <v>921</v>
      </c>
      <c r="G373" s="52"/>
      <c r="H373" s="52"/>
      <c r="I373" s="52"/>
    </row>
    <row r="374" spans="1:9" ht="51">
      <c r="A374" s="20"/>
      <c r="B374" s="68"/>
      <c r="C374" s="175" t="s">
        <v>922</v>
      </c>
      <c r="D374" s="50"/>
      <c r="E374" s="56" t="s">
        <v>813</v>
      </c>
      <c r="F374" s="70" t="s">
        <v>923</v>
      </c>
      <c r="G374" s="52"/>
      <c r="H374" s="52"/>
      <c r="I374" s="52"/>
    </row>
    <row r="375" spans="1:9" ht="34">
      <c r="A375" s="20"/>
      <c r="B375" s="68"/>
      <c r="C375" s="175" t="s">
        <v>924</v>
      </c>
      <c r="D375" s="304"/>
      <c r="E375" s="56" t="s">
        <v>813</v>
      </c>
      <c r="F375" s="90" t="s">
        <v>925</v>
      </c>
      <c r="G375" s="52"/>
      <c r="H375" s="52"/>
      <c r="I375" s="52"/>
    </row>
    <row r="376" spans="1:9" ht="34">
      <c r="A376" s="20"/>
      <c r="B376" s="68"/>
      <c r="C376" s="175" t="s">
        <v>926</v>
      </c>
      <c r="D376" s="304"/>
      <c r="E376" s="56" t="s">
        <v>813</v>
      </c>
      <c r="F376" s="70" t="s">
        <v>927</v>
      </c>
      <c r="G376" s="52"/>
      <c r="H376" s="52"/>
      <c r="I376" s="52"/>
    </row>
    <row r="377" spans="1:9" ht="16">
      <c r="A377" s="20"/>
      <c r="B377" s="20"/>
      <c r="C377" s="63"/>
      <c r="D377" s="63"/>
      <c r="E377" s="52"/>
      <c r="F377" s="52"/>
      <c r="G377" s="52"/>
      <c r="H377" s="52"/>
      <c r="I377" s="52"/>
    </row>
    <row r="378" spans="1:9" ht="17">
      <c r="A378" s="22" t="s">
        <v>267</v>
      </c>
      <c r="B378" s="22" t="str">
        <f>VLOOKUP(A378,ProcessDefinitionsTab,2, FALSE)</f>
        <v>Consent Domain General</v>
      </c>
      <c r="C378" s="365"/>
      <c r="D378" s="357"/>
      <c r="E378" s="357"/>
      <c r="F378" s="357"/>
      <c r="G378" s="357"/>
      <c r="H378" s="357"/>
      <c r="I378" s="326"/>
    </row>
    <row r="379" spans="1:9" ht="17">
      <c r="A379" s="20"/>
      <c r="B379" s="8" t="str">
        <f>VLOOKUP(A378,ProcessDefinitionsTab,3,FALSE)</f>
        <v>General requirements for the consent domain atomic processes</v>
      </c>
      <c r="C379" s="50"/>
      <c r="D379" s="50"/>
      <c r="E379" s="52"/>
      <c r="F379" s="52"/>
      <c r="G379" s="52"/>
      <c r="H379" s="52"/>
      <c r="I379" s="52"/>
    </row>
    <row r="380" spans="1:9" ht="34">
      <c r="A380" s="20"/>
      <c r="B380" s="14" t="s">
        <v>403</v>
      </c>
      <c r="C380" s="50"/>
      <c r="D380" s="50"/>
      <c r="E380" s="52"/>
      <c r="F380" s="52"/>
      <c r="G380" s="52"/>
      <c r="H380" s="52"/>
      <c r="I380" s="52"/>
    </row>
    <row r="381" spans="1:9" ht="34">
      <c r="A381" s="20"/>
      <c r="B381" s="289" t="s">
        <v>370</v>
      </c>
      <c r="C381" s="50"/>
      <c r="D381" s="50"/>
      <c r="E381" s="52"/>
      <c r="F381" s="52"/>
      <c r="G381" s="52"/>
      <c r="H381" s="52"/>
      <c r="I381" s="52"/>
    </row>
    <row r="382" spans="1:9" ht="63.75" customHeight="1">
      <c r="A382" s="20"/>
      <c r="B382" s="20"/>
      <c r="C382" s="55" t="s">
        <v>928</v>
      </c>
      <c r="D382" s="50"/>
      <c r="E382" s="93" t="s">
        <v>344</v>
      </c>
      <c r="F382" s="169" t="s">
        <v>929</v>
      </c>
      <c r="G382" s="94"/>
      <c r="H382" s="52"/>
      <c r="I382" s="52"/>
    </row>
    <row r="383" spans="1:9" ht="68">
      <c r="A383" s="20"/>
      <c r="B383" s="20"/>
      <c r="C383" s="55" t="s">
        <v>930</v>
      </c>
      <c r="D383" s="50"/>
      <c r="E383" s="95" t="s">
        <v>344</v>
      </c>
      <c r="F383" s="53" t="s">
        <v>931</v>
      </c>
      <c r="G383" s="52"/>
      <c r="H383" s="52"/>
      <c r="I383" s="52"/>
    </row>
    <row r="384" spans="1:9" ht="51">
      <c r="A384" s="20"/>
      <c r="B384" s="20"/>
      <c r="C384" s="55" t="s">
        <v>932</v>
      </c>
      <c r="D384" s="50"/>
      <c r="E384" s="95" t="s">
        <v>344</v>
      </c>
      <c r="F384" s="53" t="s">
        <v>933</v>
      </c>
      <c r="G384" s="52"/>
      <c r="H384" s="52"/>
      <c r="I384" s="52"/>
    </row>
    <row r="385" spans="1:9" ht="51">
      <c r="A385" s="20"/>
      <c r="B385" s="20"/>
      <c r="C385" s="55" t="s">
        <v>934</v>
      </c>
      <c r="D385" s="50"/>
      <c r="E385" s="95" t="s">
        <v>344</v>
      </c>
      <c r="F385" s="53" t="s">
        <v>935</v>
      </c>
      <c r="G385" s="52"/>
      <c r="H385" s="52"/>
      <c r="I385" s="52"/>
    </row>
    <row r="386" spans="1:9" ht="68">
      <c r="A386" s="20"/>
      <c r="B386" s="20"/>
      <c r="C386" s="55" t="s">
        <v>936</v>
      </c>
      <c r="D386" s="50"/>
      <c r="E386" s="95" t="s">
        <v>344</v>
      </c>
      <c r="F386" s="52" t="s">
        <v>937</v>
      </c>
      <c r="G386" s="52"/>
      <c r="H386" s="52"/>
      <c r="I386" s="52"/>
    </row>
    <row r="387" spans="1:9" ht="16">
      <c r="A387" s="20"/>
      <c r="B387" s="20"/>
      <c r="C387" s="50"/>
      <c r="D387" s="50"/>
      <c r="E387" s="95"/>
      <c r="F387" s="52"/>
      <c r="G387" s="52"/>
      <c r="H387" s="52"/>
      <c r="I387" s="52"/>
    </row>
    <row r="388" spans="1:9" ht="17">
      <c r="A388" s="22" t="s">
        <v>270</v>
      </c>
      <c r="B388" s="22" t="str">
        <f>VLOOKUP(A388,ProcessDefinitionsTab,2, FALSE)</f>
        <v>Consent Notice Formulation</v>
      </c>
      <c r="C388" s="365"/>
      <c r="D388" s="357"/>
      <c r="E388" s="357"/>
      <c r="F388" s="357"/>
      <c r="G388" s="357"/>
      <c r="H388" s="357"/>
      <c r="I388" s="326"/>
    </row>
    <row r="389" spans="1:9" ht="238">
      <c r="A389" s="20"/>
      <c r="B389" s="8" t="str">
        <f>VLOOKUP(A388,ProcessDefinitionsTab,3,FALSE)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50"/>
      <c r="D389" s="50"/>
      <c r="E389" s="52"/>
      <c r="F389" s="52"/>
      <c r="G389" s="52"/>
      <c r="H389" s="52"/>
      <c r="I389" s="52"/>
    </row>
    <row r="390" spans="1:9" ht="34">
      <c r="A390" s="20"/>
      <c r="B390" s="14" t="s">
        <v>369</v>
      </c>
      <c r="C390" s="50"/>
      <c r="D390" s="50"/>
      <c r="E390" s="52"/>
      <c r="F390" s="52"/>
      <c r="G390" s="52"/>
      <c r="H390" s="52"/>
      <c r="I390" s="52"/>
    </row>
    <row r="391" spans="1:9" ht="34">
      <c r="A391" s="20"/>
      <c r="B391" s="289" t="s">
        <v>938</v>
      </c>
      <c r="C391" s="50"/>
      <c r="D391" s="50"/>
      <c r="E391" s="52"/>
      <c r="F391" s="52"/>
      <c r="G391" s="52"/>
      <c r="H391" s="52"/>
      <c r="I391" s="52"/>
    </row>
    <row r="392" spans="1:9" ht="255">
      <c r="A392" s="20"/>
      <c r="B392" s="20"/>
      <c r="C392" s="55" t="s">
        <v>939</v>
      </c>
      <c r="D392" s="50" t="s">
        <v>940</v>
      </c>
      <c r="E392" s="95" t="s">
        <v>344</v>
      </c>
      <c r="F392" s="52" t="s">
        <v>941</v>
      </c>
      <c r="G392" s="52"/>
      <c r="H392" s="52"/>
      <c r="I392" s="52"/>
    </row>
    <row r="393" spans="1:9" ht="17">
      <c r="A393" s="20"/>
      <c r="B393" s="20"/>
      <c r="C393" s="55" t="s">
        <v>942</v>
      </c>
      <c r="D393" s="50" t="s">
        <v>943</v>
      </c>
      <c r="E393" s="95" t="s">
        <v>344</v>
      </c>
      <c r="F393" s="52" t="s">
        <v>944</v>
      </c>
      <c r="G393" s="52"/>
      <c r="H393" s="52"/>
      <c r="I393" s="52"/>
    </row>
    <row r="394" spans="1:9" ht="189.75" customHeight="1">
      <c r="A394" s="20"/>
      <c r="B394" s="20"/>
      <c r="C394" s="55" t="s">
        <v>945</v>
      </c>
      <c r="D394" s="50" t="s">
        <v>943</v>
      </c>
      <c r="E394" s="95" t="s">
        <v>344</v>
      </c>
      <c r="F394" s="163" t="s">
        <v>946</v>
      </c>
      <c r="G394" s="52"/>
      <c r="H394" s="52"/>
      <c r="I394" s="52"/>
    </row>
    <row r="395" spans="1:9" ht="80.25" customHeight="1">
      <c r="A395" s="20"/>
      <c r="B395" s="20"/>
      <c r="C395" s="55" t="s">
        <v>947</v>
      </c>
      <c r="D395" s="50" t="s">
        <v>948</v>
      </c>
      <c r="E395" s="95" t="s">
        <v>344</v>
      </c>
      <c r="F395" s="52" t="s">
        <v>949</v>
      </c>
      <c r="G395" s="52"/>
      <c r="H395" s="52"/>
      <c r="I395" s="52"/>
    </row>
    <row r="396" spans="1:9" ht="204">
      <c r="A396" s="20"/>
      <c r="B396" s="20"/>
      <c r="C396" s="55" t="s">
        <v>950</v>
      </c>
      <c r="D396" s="50" t="s">
        <v>951</v>
      </c>
      <c r="E396" s="95" t="s">
        <v>344</v>
      </c>
      <c r="F396" s="52" t="s">
        <v>952</v>
      </c>
      <c r="G396" s="52"/>
      <c r="H396" s="52"/>
      <c r="I396" s="52"/>
    </row>
    <row r="397" spans="1:9" ht="17">
      <c r="A397" s="22" t="s">
        <v>277</v>
      </c>
      <c r="B397" s="22" t="str">
        <f>VLOOKUP(A397,ProcessDefinitionsTab,2, FALSE)</f>
        <v>Consent Notice Presentation</v>
      </c>
      <c r="C397" s="365"/>
      <c r="D397" s="357"/>
      <c r="E397" s="357"/>
      <c r="F397" s="357"/>
      <c r="G397" s="357"/>
      <c r="H397" s="357"/>
      <c r="I397" s="326"/>
    </row>
    <row r="398" spans="1:9" ht="34">
      <c r="A398" s="20"/>
      <c r="B398" s="8" t="str">
        <f>VLOOKUP(A397,ProcessDefinitionsTab,3,FALSE)</f>
        <v>Consent Notice Presentation is the process of presenting a consent notice statement to a person.</v>
      </c>
      <c r="C398" s="50"/>
      <c r="D398" s="50"/>
      <c r="E398" s="52"/>
      <c r="F398" s="52"/>
      <c r="G398" s="52"/>
      <c r="H398" s="52"/>
      <c r="I398" s="52"/>
    </row>
    <row r="399" spans="1:9" ht="34">
      <c r="A399" s="20"/>
      <c r="B399" s="14" t="s">
        <v>953</v>
      </c>
      <c r="C399" s="50"/>
      <c r="D399" s="50"/>
      <c r="E399" s="52"/>
      <c r="F399" s="52"/>
      <c r="G399" s="52"/>
      <c r="H399" s="52"/>
      <c r="I399" s="52"/>
    </row>
    <row r="400" spans="1:9" ht="51">
      <c r="A400" s="20"/>
      <c r="B400" s="289" t="s">
        <v>954</v>
      </c>
      <c r="C400" s="50"/>
      <c r="D400" s="50"/>
      <c r="E400" s="52"/>
      <c r="F400" s="52"/>
      <c r="G400" s="52"/>
      <c r="H400" s="52"/>
      <c r="I400" s="52"/>
    </row>
    <row r="401" spans="1:9" ht="34">
      <c r="A401" s="20"/>
      <c r="B401" s="20"/>
      <c r="C401" s="55" t="s">
        <v>955</v>
      </c>
      <c r="D401" s="61"/>
      <c r="E401" s="95" t="s">
        <v>344</v>
      </c>
      <c r="F401" s="52" t="s">
        <v>956</v>
      </c>
      <c r="G401" s="52"/>
      <c r="H401" s="52"/>
      <c r="I401" s="52"/>
    </row>
    <row r="402" spans="1:9" ht="85">
      <c r="A402" s="20"/>
      <c r="B402" s="20"/>
      <c r="C402" s="55" t="s">
        <v>957</v>
      </c>
      <c r="D402" s="50" t="s">
        <v>958</v>
      </c>
      <c r="E402" s="95" t="s">
        <v>344</v>
      </c>
      <c r="F402" s="52" t="s">
        <v>959</v>
      </c>
      <c r="G402" s="53"/>
      <c r="H402" s="52"/>
      <c r="I402" s="52"/>
    </row>
    <row r="403" spans="1:9" ht="16">
      <c r="A403" s="20"/>
      <c r="B403" s="20"/>
      <c r="C403" s="50"/>
      <c r="D403" s="50"/>
      <c r="E403" s="52"/>
      <c r="F403" s="52"/>
      <c r="G403" s="52"/>
      <c r="H403" s="52"/>
      <c r="I403" s="52"/>
    </row>
    <row r="404" spans="1:9" ht="17">
      <c r="A404" s="22" t="s">
        <v>283</v>
      </c>
      <c r="B404" s="22" t="str">
        <f>VLOOKUP(A404,ProcessDefinitionsTab,2, FALSE)</f>
        <v>Consent Request</v>
      </c>
      <c r="C404" s="365"/>
      <c r="D404" s="357"/>
      <c r="E404" s="357"/>
      <c r="F404" s="357"/>
      <c r="G404" s="357"/>
      <c r="H404" s="357"/>
      <c r="I404" s="326"/>
    </row>
    <row r="405" spans="1:9" ht="68">
      <c r="A405" s="20"/>
      <c r="B405" s="8" t="str">
        <f>VLOOKUP(A404,ProcessDefinitionsTab,3,FALSE)</f>
        <v>Consent Request is the process of asking a person to agree to provide consent (“Yes”) or decline to provide consent (“No”) based on the contents of a presented consent notice statement, resulting in either a “yes” or “no” consent decision.</v>
      </c>
      <c r="C405" s="50"/>
      <c r="D405" s="50" t="s">
        <v>854</v>
      </c>
      <c r="E405" s="52"/>
      <c r="F405" s="52"/>
      <c r="G405" s="52"/>
      <c r="H405" s="52"/>
      <c r="I405" s="52"/>
    </row>
    <row r="406" spans="1:9" ht="34">
      <c r="A406" s="20"/>
      <c r="B406" s="14" t="s">
        <v>960</v>
      </c>
      <c r="C406" s="50"/>
      <c r="D406" s="50"/>
      <c r="E406" s="52"/>
      <c r="F406" s="52"/>
      <c r="G406" s="52"/>
      <c r="H406" s="52"/>
      <c r="I406" s="52"/>
    </row>
    <row r="407" spans="1:9" ht="51">
      <c r="A407" s="20"/>
      <c r="B407" s="289" t="s">
        <v>954</v>
      </c>
      <c r="C407" s="50"/>
      <c r="D407" s="50"/>
      <c r="E407" s="52"/>
      <c r="F407" s="52"/>
      <c r="G407" s="52"/>
      <c r="H407" s="52"/>
      <c r="I407" s="52"/>
    </row>
    <row r="408" spans="1:9" ht="34">
      <c r="A408" s="20"/>
      <c r="B408" s="20"/>
      <c r="C408" s="55" t="s">
        <v>961</v>
      </c>
      <c r="D408" s="50" t="s">
        <v>962</v>
      </c>
      <c r="E408" s="95" t="s">
        <v>344</v>
      </c>
      <c r="F408" s="52" t="s">
        <v>963</v>
      </c>
      <c r="G408" s="52"/>
      <c r="H408" s="52"/>
      <c r="I408" s="52"/>
    </row>
    <row r="409" spans="1:9" ht="34">
      <c r="A409" s="20"/>
      <c r="B409" s="20"/>
      <c r="C409" s="55" t="s">
        <v>964</v>
      </c>
      <c r="D409" s="50" t="s">
        <v>965</v>
      </c>
      <c r="E409" s="95" t="s">
        <v>344</v>
      </c>
      <c r="F409" s="52" t="s">
        <v>966</v>
      </c>
      <c r="G409" s="52"/>
      <c r="H409" s="52"/>
      <c r="I409" s="52"/>
    </row>
    <row r="410" spans="1:9" ht="187">
      <c r="A410" s="20"/>
      <c r="B410" s="20"/>
      <c r="C410" s="55" t="s">
        <v>967</v>
      </c>
      <c r="D410" s="50" t="s">
        <v>968</v>
      </c>
      <c r="E410" s="95" t="s">
        <v>344</v>
      </c>
      <c r="F410" s="52" t="s">
        <v>969</v>
      </c>
      <c r="G410" s="52"/>
      <c r="H410" s="52"/>
      <c r="I410" s="52"/>
    </row>
    <row r="411" spans="1:9" ht="102">
      <c r="A411" s="20"/>
      <c r="B411" s="20"/>
      <c r="C411" s="55" t="s">
        <v>970</v>
      </c>
      <c r="D411" s="50" t="s">
        <v>971</v>
      </c>
      <c r="E411" s="95" t="s">
        <v>344</v>
      </c>
      <c r="F411" s="52" t="s">
        <v>972</v>
      </c>
      <c r="G411" s="52"/>
      <c r="H411" s="52"/>
      <c r="I411" s="52"/>
    </row>
    <row r="412" spans="1:9" ht="102">
      <c r="A412" s="20"/>
      <c r="B412" s="20"/>
      <c r="C412" s="55" t="s">
        <v>973</v>
      </c>
      <c r="D412" s="50" t="s">
        <v>974</v>
      </c>
      <c r="E412" s="95" t="s">
        <v>344</v>
      </c>
      <c r="F412" s="52" t="s">
        <v>975</v>
      </c>
      <c r="G412" s="52"/>
      <c r="H412" s="52"/>
      <c r="I412" s="52"/>
    </row>
    <row r="413" spans="1:9" ht="34">
      <c r="A413" s="20"/>
      <c r="B413" s="20"/>
      <c r="C413" s="55" t="s">
        <v>976</v>
      </c>
      <c r="D413" s="50" t="s">
        <v>977</v>
      </c>
      <c r="E413" s="95" t="s">
        <v>344</v>
      </c>
      <c r="F413" s="52" t="s">
        <v>978</v>
      </c>
      <c r="G413" s="52"/>
      <c r="H413" s="52"/>
      <c r="I413" s="52"/>
    </row>
    <row r="414" spans="1:9" ht="51">
      <c r="A414" s="20"/>
      <c r="B414" s="20"/>
      <c r="C414" s="55" t="s">
        <v>979</v>
      </c>
      <c r="D414" s="50" t="s">
        <v>980</v>
      </c>
      <c r="E414" s="95" t="s">
        <v>344</v>
      </c>
      <c r="F414" s="52" t="s">
        <v>981</v>
      </c>
      <c r="G414" s="52"/>
      <c r="H414" s="52"/>
      <c r="I414" s="52"/>
    </row>
    <row r="415" spans="1:9" ht="16">
      <c r="A415" s="20"/>
      <c r="B415" s="20"/>
      <c r="C415" s="50"/>
      <c r="D415" s="50"/>
      <c r="E415" s="95"/>
      <c r="F415" s="52"/>
      <c r="G415" s="52"/>
      <c r="H415" s="52"/>
      <c r="I415" s="52"/>
    </row>
    <row r="416" spans="1:9" ht="17">
      <c r="A416" s="22" t="s">
        <v>289</v>
      </c>
      <c r="B416" s="22" t="str">
        <f>VLOOKUP(A416,ProcessDefinitionsTab,2, FALSE)</f>
        <v>Consent Registration</v>
      </c>
      <c r="C416" s="365"/>
      <c r="D416" s="357"/>
      <c r="E416" s="357"/>
      <c r="F416" s="357"/>
      <c r="G416" s="357"/>
      <c r="H416" s="357"/>
      <c r="I416" s="326"/>
    </row>
    <row r="417" spans="1:9" ht="153">
      <c r="A417" s="20"/>
      <c r="B417" s="8" t="str">
        <f>VLOOKUP(A416,ProcessDefinitionsTab,3,FALSE)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50"/>
      <c r="D417" s="50"/>
      <c r="E417" s="52"/>
      <c r="F417" s="52"/>
      <c r="G417" s="52"/>
      <c r="H417" s="52"/>
      <c r="I417" s="52"/>
    </row>
    <row r="418" spans="1:9" ht="34">
      <c r="A418" s="20"/>
      <c r="B418" s="14" t="s">
        <v>982</v>
      </c>
      <c r="C418" s="50"/>
      <c r="D418" s="50"/>
      <c r="E418" s="52"/>
      <c r="F418" s="52"/>
      <c r="G418" s="52"/>
      <c r="H418" s="52"/>
      <c r="I418" s="52"/>
    </row>
    <row r="419" spans="1:9" ht="34">
      <c r="A419" s="20"/>
      <c r="B419" s="289" t="s">
        <v>938</v>
      </c>
      <c r="C419" s="50"/>
      <c r="D419" s="50"/>
      <c r="E419" s="52"/>
      <c r="F419" s="52"/>
      <c r="G419" s="52"/>
      <c r="H419" s="52"/>
      <c r="I419" s="52"/>
    </row>
    <row r="420" spans="1:9" ht="170">
      <c r="A420" s="20"/>
      <c r="B420" s="8"/>
      <c r="C420" s="55" t="s">
        <v>983</v>
      </c>
      <c r="D420" s="50"/>
      <c r="E420" s="95" t="s">
        <v>344</v>
      </c>
      <c r="F420" s="52" t="s">
        <v>984</v>
      </c>
      <c r="G420" s="52"/>
      <c r="H420" s="52"/>
      <c r="I420" s="52"/>
    </row>
    <row r="421" spans="1:9" ht="111" customHeight="1">
      <c r="A421" s="20"/>
      <c r="B421" s="8"/>
      <c r="C421" s="55" t="s">
        <v>985</v>
      </c>
      <c r="D421" s="50"/>
      <c r="E421" s="95" t="s">
        <v>344</v>
      </c>
      <c r="F421" s="52" t="s">
        <v>986</v>
      </c>
      <c r="G421" s="52"/>
      <c r="H421" s="52"/>
      <c r="I421" s="52"/>
    </row>
    <row r="422" spans="1:9" ht="34">
      <c r="A422" s="20"/>
      <c r="B422" s="8"/>
      <c r="C422" s="55" t="s">
        <v>987</v>
      </c>
      <c r="D422" s="50"/>
      <c r="E422" s="95" t="s">
        <v>344</v>
      </c>
      <c r="F422" s="52" t="s">
        <v>988</v>
      </c>
      <c r="G422" s="52"/>
      <c r="H422" s="52"/>
      <c r="I422" s="52"/>
    </row>
    <row r="423" spans="1:9" ht="51">
      <c r="A423" s="20"/>
      <c r="B423" s="8"/>
      <c r="C423" s="55" t="s">
        <v>989</v>
      </c>
      <c r="D423" s="50"/>
      <c r="E423" s="95" t="s">
        <v>344</v>
      </c>
      <c r="F423" s="52" t="s">
        <v>990</v>
      </c>
      <c r="G423" s="52"/>
      <c r="H423" s="52"/>
      <c r="I423" s="52"/>
    </row>
    <row r="424" spans="1:9" ht="68">
      <c r="A424" s="20"/>
      <c r="B424" s="8"/>
      <c r="C424" s="55" t="s">
        <v>991</v>
      </c>
      <c r="D424" s="50"/>
      <c r="E424" s="95" t="s">
        <v>344</v>
      </c>
      <c r="F424" s="52" t="s">
        <v>992</v>
      </c>
      <c r="G424" s="52"/>
      <c r="H424" s="52"/>
      <c r="I424" s="52"/>
    </row>
    <row r="425" spans="1:9" ht="136">
      <c r="A425" s="20"/>
      <c r="B425" s="8"/>
      <c r="C425" s="55" t="s">
        <v>993</v>
      </c>
      <c r="D425" s="50"/>
      <c r="E425" s="95" t="s">
        <v>344</v>
      </c>
      <c r="F425" s="52" t="s">
        <v>994</v>
      </c>
      <c r="G425" s="52"/>
      <c r="H425" s="52"/>
      <c r="I425" s="52"/>
    </row>
    <row r="426" spans="1:9" ht="16">
      <c r="A426" s="20"/>
      <c r="B426" s="8"/>
      <c r="C426" s="50"/>
      <c r="D426" s="50"/>
      <c r="E426" s="95"/>
      <c r="F426" s="52"/>
      <c r="G426" s="52"/>
      <c r="H426" s="52"/>
      <c r="I426" s="52"/>
    </row>
    <row r="427" spans="1:9" ht="17">
      <c r="A427" s="22" t="s">
        <v>295</v>
      </c>
      <c r="B427" s="22" t="str">
        <f>VLOOKUP(A427,ProcessDefinitionsTab,2, FALSE)</f>
        <v>Consent Review</v>
      </c>
      <c r="C427" s="365"/>
      <c r="D427" s="357"/>
      <c r="E427" s="357"/>
      <c r="F427" s="357"/>
      <c r="G427" s="357"/>
      <c r="H427" s="357"/>
      <c r="I427" s="326"/>
    </row>
    <row r="428" spans="1:9" ht="34">
      <c r="A428" s="20"/>
      <c r="B428" s="8" t="str">
        <f>VLOOKUP(A427,ProcessDefinitionsTab,3,FALSE)</f>
        <v>Consent Review is the process of making the details of a stored consent decision visible to the person who provided the consent.</v>
      </c>
      <c r="C428" s="50"/>
      <c r="D428" s="50"/>
      <c r="E428" s="50"/>
      <c r="F428" s="50"/>
      <c r="G428" s="50"/>
      <c r="H428" s="50"/>
      <c r="I428" s="50"/>
    </row>
    <row r="429" spans="1:9" ht="34">
      <c r="A429" s="20"/>
      <c r="B429" s="14" t="s">
        <v>995</v>
      </c>
      <c r="C429" s="50"/>
      <c r="D429" s="50"/>
      <c r="E429" s="52"/>
      <c r="F429" s="52"/>
      <c r="G429" s="52"/>
      <c r="H429" s="52"/>
      <c r="I429" s="52"/>
    </row>
    <row r="430" spans="1:9" ht="34">
      <c r="A430" s="20"/>
      <c r="B430" s="289" t="s">
        <v>938</v>
      </c>
      <c r="C430" s="50"/>
      <c r="D430" s="50"/>
      <c r="E430" s="52"/>
      <c r="F430" s="52"/>
      <c r="G430" s="52"/>
      <c r="H430" s="52"/>
      <c r="I430" s="52"/>
    </row>
    <row r="431" spans="1:9" ht="102">
      <c r="A431" s="20"/>
      <c r="B431" s="20"/>
      <c r="C431" s="55" t="s">
        <v>996</v>
      </c>
      <c r="D431" s="50"/>
      <c r="E431" s="95" t="s">
        <v>344</v>
      </c>
      <c r="F431" s="16" t="s">
        <v>997</v>
      </c>
      <c r="G431" s="52"/>
      <c r="H431" s="52"/>
      <c r="I431" s="52"/>
    </row>
    <row r="432" spans="1:9" ht="16">
      <c r="A432" s="20"/>
      <c r="B432" s="20"/>
      <c r="C432" s="229"/>
      <c r="D432" s="234"/>
      <c r="E432" s="246"/>
      <c r="F432" s="247"/>
      <c r="G432" s="225"/>
      <c r="H432" s="225"/>
      <c r="I432" s="90"/>
    </row>
    <row r="433" spans="1:9" ht="17">
      <c r="A433" s="22" t="s">
        <v>300</v>
      </c>
      <c r="B433" s="22" t="str">
        <f>VLOOKUP(A433,ProcessDefinitionsTab,2, FALSE)</f>
        <v>Consent Renewal</v>
      </c>
      <c r="C433" s="365"/>
      <c r="D433" s="357"/>
      <c r="E433" s="357"/>
      <c r="F433" s="357"/>
      <c r="G433" s="357"/>
      <c r="H433" s="357"/>
      <c r="I433" s="326"/>
    </row>
    <row r="434" spans="1:9" ht="51">
      <c r="A434" s="20"/>
      <c r="B434" s="8" t="str">
        <f>VLOOKUP(A433,ProcessDefinitionsTab,3,FALSE)</f>
        <v>Consent Renewal is the process of extending the validity period of a “yes” consent decision by means of increasing an expiration date limit.</v>
      </c>
      <c r="C434" s="50"/>
      <c r="D434" s="50"/>
      <c r="E434" s="50"/>
      <c r="F434" s="70"/>
      <c r="G434" s="50"/>
      <c r="H434" s="50"/>
      <c r="I434" s="50"/>
    </row>
    <row r="435" spans="1:9" ht="34">
      <c r="A435" s="20"/>
      <c r="B435" s="14" t="s">
        <v>995</v>
      </c>
      <c r="C435" s="50"/>
      <c r="D435" s="50"/>
      <c r="E435" s="52"/>
      <c r="F435" s="90"/>
      <c r="G435" s="52"/>
      <c r="H435" s="52"/>
      <c r="I435" s="52"/>
    </row>
    <row r="436" spans="1:9" ht="34">
      <c r="A436" s="20"/>
      <c r="B436" s="289" t="s">
        <v>938</v>
      </c>
      <c r="C436" s="50"/>
      <c r="D436" s="50"/>
      <c r="E436" s="52"/>
      <c r="F436" s="90"/>
      <c r="G436" s="52"/>
      <c r="H436" s="52"/>
      <c r="I436" s="52"/>
    </row>
    <row r="437" spans="1:9" ht="68">
      <c r="A437" s="20"/>
      <c r="B437" s="8"/>
      <c r="C437" s="55" t="s">
        <v>998</v>
      </c>
      <c r="D437" s="50"/>
      <c r="E437" s="95" t="s">
        <v>344</v>
      </c>
      <c r="F437" s="52" t="s">
        <v>999</v>
      </c>
      <c r="G437" s="54"/>
      <c r="H437" s="52"/>
      <c r="I437" s="52"/>
    </row>
    <row r="438" spans="1:9" ht="34">
      <c r="A438" s="20"/>
      <c r="B438" s="69"/>
      <c r="C438" s="55" t="s">
        <v>1000</v>
      </c>
      <c r="D438" s="50"/>
      <c r="E438" s="95" t="s">
        <v>344</v>
      </c>
      <c r="F438" s="70" t="s">
        <v>1001</v>
      </c>
      <c r="G438" s="54"/>
      <c r="H438" s="52"/>
      <c r="I438" s="52"/>
    </row>
    <row r="439" spans="1:9" ht="34">
      <c r="A439" s="20"/>
      <c r="B439" s="69"/>
      <c r="C439" s="55" t="s">
        <v>1002</v>
      </c>
      <c r="D439" s="50"/>
      <c r="E439" s="95" t="s">
        <v>344</v>
      </c>
      <c r="F439" s="90" t="s">
        <v>1003</v>
      </c>
      <c r="G439" s="54"/>
      <c r="H439" s="52"/>
      <c r="I439" s="52"/>
    </row>
    <row r="440" spans="1:9" ht="16">
      <c r="A440" s="20"/>
      <c r="B440" s="8"/>
      <c r="C440" s="50"/>
      <c r="D440" s="50"/>
      <c r="E440" s="95"/>
      <c r="F440" s="52"/>
      <c r="G440" s="52"/>
      <c r="H440" s="52"/>
      <c r="I440" s="52"/>
    </row>
    <row r="441" spans="1:9" ht="17">
      <c r="A441" s="22" t="s">
        <v>306</v>
      </c>
      <c r="B441" s="22" t="str">
        <f>VLOOKUP(A441,ProcessDefinitionsTab,2, FALSE)</f>
        <v>Consent Expiration</v>
      </c>
      <c r="C441" s="365"/>
      <c r="D441" s="357"/>
      <c r="E441" s="357"/>
      <c r="F441" s="357"/>
      <c r="G441" s="357"/>
      <c r="H441" s="357"/>
      <c r="I441" s="326"/>
    </row>
    <row r="442" spans="1:9" ht="51">
      <c r="A442" s="20"/>
      <c r="B442" s="8" t="str">
        <f>VLOOKUP(A441,ProcessDefinitionsTab,3,FALSE)</f>
        <v>Consent Expiration is the process of suspending the validity of a “yes” consent decision as a result of exceeding an expiration date limit.</v>
      </c>
      <c r="C442" s="50"/>
      <c r="D442" s="50"/>
      <c r="E442" s="50"/>
      <c r="F442" s="52"/>
      <c r="G442" s="50"/>
      <c r="H442" s="50"/>
      <c r="I442" s="50"/>
    </row>
    <row r="443" spans="1:9" ht="34">
      <c r="A443" s="20"/>
      <c r="B443" s="14" t="s">
        <v>995</v>
      </c>
      <c r="C443" s="50"/>
      <c r="D443" s="50"/>
      <c r="E443" s="52"/>
      <c r="F443" s="52"/>
      <c r="G443" s="52"/>
      <c r="H443" s="52"/>
      <c r="I443" s="52"/>
    </row>
    <row r="444" spans="1:9" ht="34">
      <c r="A444" s="20"/>
      <c r="B444" s="289" t="s">
        <v>938</v>
      </c>
      <c r="C444" s="50"/>
      <c r="D444" s="50"/>
      <c r="E444" s="52"/>
      <c r="F444" s="52"/>
      <c r="G444" s="52"/>
      <c r="H444" s="52"/>
      <c r="I444" s="52"/>
    </row>
    <row r="445" spans="1:9" ht="34">
      <c r="A445" s="20"/>
      <c r="B445" s="8"/>
      <c r="C445" s="55" t="s">
        <v>1004</v>
      </c>
      <c r="D445" s="50"/>
      <c r="E445" s="95" t="s">
        <v>344</v>
      </c>
      <c r="F445" s="52" t="s">
        <v>1005</v>
      </c>
      <c r="G445" s="54"/>
      <c r="H445" s="52"/>
      <c r="I445" s="52"/>
    </row>
    <row r="446" spans="1:9" ht="68">
      <c r="A446" s="20"/>
      <c r="B446" s="8"/>
      <c r="C446" s="55" t="s">
        <v>1006</v>
      </c>
      <c r="D446" s="50"/>
      <c r="E446" s="95" t="s">
        <v>344</v>
      </c>
      <c r="F446" s="52" t="s">
        <v>1007</v>
      </c>
      <c r="G446" s="52"/>
      <c r="H446" s="52"/>
      <c r="I446" s="52"/>
    </row>
    <row r="447" spans="1:9" ht="32.25" customHeight="1">
      <c r="A447" s="20"/>
      <c r="B447" s="8"/>
      <c r="C447" s="55" t="s">
        <v>1008</v>
      </c>
      <c r="D447" s="304"/>
      <c r="E447" s="95" t="s">
        <v>344</v>
      </c>
      <c r="F447" s="70" t="s">
        <v>1009</v>
      </c>
      <c r="G447" s="90"/>
      <c r="H447" s="90"/>
      <c r="I447" s="90"/>
    </row>
    <row r="448" spans="1:9" ht="34">
      <c r="A448" s="20"/>
      <c r="B448" s="8"/>
      <c r="C448" s="55" t="s">
        <v>1010</v>
      </c>
      <c r="D448" s="304"/>
      <c r="E448" s="95" t="s">
        <v>344</v>
      </c>
      <c r="F448" s="171" t="s">
        <v>1011</v>
      </c>
      <c r="G448" s="90"/>
      <c r="H448" s="90"/>
      <c r="I448" s="90"/>
    </row>
    <row r="449" spans="1:9" ht="16">
      <c r="A449" s="20"/>
      <c r="B449" s="8"/>
      <c r="C449" s="237"/>
      <c r="D449" s="234"/>
      <c r="E449" s="246"/>
      <c r="F449" s="242"/>
      <c r="G449" s="225"/>
      <c r="H449" s="225"/>
      <c r="I449" s="90"/>
    </row>
    <row r="450" spans="1:9" ht="17">
      <c r="A450" s="22" t="s">
        <v>311</v>
      </c>
      <c r="B450" s="22" t="str">
        <f>VLOOKUP(A450,ProcessDefinitionsTab,2, FALSE)</f>
        <v>Consent Revocation</v>
      </c>
      <c r="C450" s="365"/>
      <c r="D450" s="357"/>
      <c r="E450" s="357"/>
      <c r="F450" s="357"/>
      <c r="G450" s="357"/>
      <c r="H450" s="357"/>
      <c r="I450" s="326"/>
    </row>
    <row r="451" spans="1:9" ht="68">
      <c r="A451" s="20"/>
      <c r="B451" s="8" t="str">
        <f>VLOOKUP(A450,ProcessDefinitionsTab,3,FALSE)</f>
        <v>Consent Revocation is the process of suspending the validity of a “yes” consent decision as a result of an explicit withdrawal of consent by the person (i.e., a “yes” consent decision is converted into a “no” consent decision).</v>
      </c>
      <c r="C451" s="50"/>
      <c r="D451" s="50"/>
      <c r="E451" s="50"/>
      <c r="F451" s="50"/>
      <c r="G451" s="50"/>
      <c r="H451" s="50"/>
      <c r="I451" s="50"/>
    </row>
    <row r="452" spans="1:9" ht="34">
      <c r="A452" s="20"/>
      <c r="B452" s="14" t="s">
        <v>995</v>
      </c>
      <c r="C452" s="50"/>
      <c r="D452" s="50"/>
      <c r="E452" s="52"/>
      <c r="F452" s="52"/>
      <c r="G452" s="52"/>
      <c r="H452" s="52"/>
      <c r="I452" s="52"/>
    </row>
    <row r="453" spans="1:9" ht="34">
      <c r="A453" s="20"/>
      <c r="B453" s="289" t="s">
        <v>938</v>
      </c>
      <c r="C453" s="50"/>
      <c r="D453" s="50"/>
      <c r="E453" s="52"/>
      <c r="F453" s="52"/>
      <c r="G453" s="52"/>
      <c r="H453" s="52"/>
      <c r="I453" s="52"/>
    </row>
    <row r="454" spans="1:9" ht="85">
      <c r="A454" s="20"/>
      <c r="B454" s="20"/>
      <c r="C454" s="55" t="s">
        <v>1012</v>
      </c>
      <c r="D454" s="50"/>
      <c r="E454" s="95" t="s">
        <v>344</v>
      </c>
      <c r="F454" s="52" t="s">
        <v>1013</v>
      </c>
      <c r="G454" s="54"/>
      <c r="H454" s="52"/>
      <c r="I454" s="52"/>
    </row>
    <row r="455" spans="1:9" ht="111.75" customHeight="1">
      <c r="A455" s="20"/>
      <c r="B455" s="20"/>
      <c r="C455" s="55" t="s">
        <v>1014</v>
      </c>
      <c r="D455" s="50"/>
      <c r="E455" s="95" t="s">
        <v>344</v>
      </c>
      <c r="F455" s="52" t="s">
        <v>1015</v>
      </c>
      <c r="G455" s="52"/>
      <c r="H455" s="52"/>
      <c r="I455" s="52"/>
    </row>
    <row r="456" spans="1:9" ht="159" customHeight="1">
      <c r="A456" s="20"/>
      <c r="B456" s="20"/>
      <c r="C456" s="55" t="s">
        <v>1016</v>
      </c>
      <c r="D456" s="50"/>
      <c r="E456" s="95" t="s">
        <v>344</v>
      </c>
      <c r="F456" s="52" t="s">
        <v>1017</v>
      </c>
      <c r="G456" s="52"/>
      <c r="H456" s="52"/>
      <c r="I456" s="52"/>
    </row>
    <row r="457" spans="1:9" ht="68">
      <c r="A457" s="20"/>
      <c r="B457" s="20"/>
      <c r="C457" s="55" t="s">
        <v>1018</v>
      </c>
      <c r="D457" s="50" t="s">
        <v>1019</v>
      </c>
      <c r="E457" s="95" t="s">
        <v>344</v>
      </c>
      <c r="F457" s="52" t="s">
        <v>1020</v>
      </c>
      <c r="G457" s="52"/>
      <c r="H457" s="52"/>
      <c r="I457" s="52"/>
    </row>
    <row r="458" spans="1:9" ht="51">
      <c r="A458" s="20"/>
      <c r="B458" s="68"/>
      <c r="C458" s="55" t="s">
        <v>1021</v>
      </c>
      <c r="D458" s="50"/>
      <c r="E458" s="95" t="s">
        <v>344</v>
      </c>
      <c r="F458" s="70" t="s">
        <v>1022</v>
      </c>
      <c r="G458" s="52"/>
      <c r="H458" s="52"/>
      <c r="I458" s="52"/>
    </row>
    <row r="459" spans="1:9" ht="34">
      <c r="A459" s="20"/>
      <c r="B459" s="68"/>
      <c r="C459" s="55" t="s">
        <v>1023</v>
      </c>
      <c r="D459" s="50"/>
      <c r="E459" s="95" t="s">
        <v>344</v>
      </c>
      <c r="F459" s="90" t="s">
        <v>1024</v>
      </c>
      <c r="G459" s="52"/>
      <c r="H459" s="52"/>
      <c r="I459" s="52"/>
    </row>
    <row r="460" spans="1:9" ht="16">
      <c r="A460" s="20"/>
      <c r="B460" s="8"/>
      <c r="C460" s="50"/>
      <c r="D460" s="50"/>
      <c r="E460" s="52"/>
      <c r="F460" s="52"/>
      <c r="G460" s="52"/>
      <c r="H460" s="52"/>
      <c r="I460" s="52"/>
    </row>
    <row r="461" spans="1:9" ht="17">
      <c r="A461" s="22" t="s">
        <v>316</v>
      </c>
      <c r="B461" s="22" t="str">
        <f>VLOOKUP(A461,ProcessDefinitionsTab,2, FALSE)</f>
        <v>Signature Domain General</v>
      </c>
      <c r="C461" s="365"/>
      <c r="D461" s="357"/>
      <c r="E461" s="357"/>
      <c r="F461" s="357"/>
      <c r="G461" s="357"/>
      <c r="H461" s="357"/>
      <c r="I461" s="326"/>
    </row>
    <row r="462" spans="1:9" ht="17">
      <c r="A462" s="20"/>
      <c r="B462" s="8" t="str">
        <f>VLOOKUP(A461,ProcessDefinitionsTab,3,FALSE)</f>
        <v>General requirements for the signature domain atomic processes</v>
      </c>
      <c r="C462" s="50"/>
      <c r="D462" s="50"/>
      <c r="E462" s="52"/>
      <c r="F462" s="52"/>
      <c r="G462" s="52"/>
      <c r="H462" s="52"/>
      <c r="I462" s="52"/>
    </row>
    <row r="463" spans="1:9" ht="34">
      <c r="A463" s="20"/>
      <c r="B463" s="14" t="s">
        <v>403</v>
      </c>
      <c r="C463" s="50"/>
      <c r="D463" s="50"/>
      <c r="E463" s="52"/>
      <c r="F463" s="52"/>
      <c r="G463" s="52"/>
      <c r="H463" s="52"/>
      <c r="I463" s="52"/>
    </row>
    <row r="464" spans="1:9" ht="34">
      <c r="A464" s="20"/>
      <c r="B464" s="289" t="s">
        <v>370</v>
      </c>
      <c r="C464" s="50"/>
      <c r="D464" s="50"/>
      <c r="E464" s="52"/>
      <c r="F464" s="52"/>
      <c r="G464" s="52"/>
      <c r="H464" s="52"/>
      <c r="I464" s="52"/>
    </row>
    <row r="465" spans="1:9" ht="17">
      <c r="A465" s="20"/>
      <c r="B465" s="20"/>
      <c r="C465" s="55" t="s">
        <v>1025</v>
      </c>
      <c r="D465" s="50"/>
      <c r="E465" s="52"/>
      <c r="F465" s="52" t="s">
        <v>1026</v>
      </c>
      <c r="G465" s="52"/>
      <c r="H465" s="52"/>
      <c r="I465" s="52"/>
    </row>
    <row r="466" spans="1:9" ht="17">
      <c r="A466" s="22" t="s">
        <v>319</v>
      </c>
      <c r="B466" s="22" t="str">
        <f>VLOOKUP(A466,ProcessDefinitionsTab,2, FALSE)</f>
        <v>Signature Creation</v>
      </c>
      <c r="C466" s="365"/>
      <c r="D466" s="357"/>
      <c r="E466" s="357"/>
      <c r="F466" s="357"/>
      <c r="G466" s="357"/>
      <c r="H466" s="357"/>
      <c r="I466" s="326"/>
    </row>
    <row r="467" spans="1:9" ht="17">
      <c r="A467" s="20"/>
      <c r="B467" s="8" t="str">
        <f>VLOOKUP(A466,ProcessDefinitionsTab,3,FALSE)</f>
        <v>Signature Creation is the process of creating a signature.</v>
      </c>
      <c r="C467" s="50"/>
      <c r="D467" s="50"/>
      <c r="E467" s="52"/>
      <c r="F467" s="52"/>
      <c r="G467" s="52"/>
      <c r="H467" s="52"/>
      <c r="I467" s="52"/>
    </row>
    <row r="468" spans="1:9" ht="34">
      <c r="A468" s="20"/>
      <c r="B468" s="14" t="s">
        <v>369</v>
      </c>
      <c r="C468" s="50"/>
      <c r="D468" s="50"/>
      <c r="E468" s="52"/>
      <c r="F468" s="52"/>
      <c r="G468" s="52"/>
      <c r="H468" s="52"/>
      <c r="I468" s="52"/>
    </row>
    <row r="469" spans="1:9" ht="34">
      <c r="A469" s="20"/>
      <c r="B469" s="289" t="s">
        <v>1027</v>
      </c>
      <c r="C469" s="50"/>
      <c r="D469" s="50"/>
      <c r="E469" s="52"/>
      <c r="F469" s="52"/>
      <c r="G469" s="52"/>
      <c r="H469" s="52"/>
      <c r="I469" s="52"/>
    </row>
    <row r="470" spans="1:9" ht="34">
      <c r="A470" s="20"/>
      <c r="B470" s="20"/>
      <c r="C470" s="55" t="s">
        <v>1028</v>
      </c>
      <c r="D470" s="50"/>
      <c r="E470" s="95" t="s">
        <v>344</v>
      </c>
      <c r="F470" s="8" t="s">
        <v>1029</v>
      </c>
      <c r="G470" s="54"/>
      <c r="H470" s="52"/>
      <c r="I470" s="52"/>
    </row>
    <row r="471" spans="1:9" ht="34">
      <c r="A471" s="20"/>
      <c r="B471" s="20"/>
      <c r="C471" s="55" t="s">
        <v>1030</v>
      </c>
      <c r="D471" s="50"/>
      <c r="E471" s="95" t="s">
        <v>344</v>
      </c>
      <c r="F471" s="8" t="s">
        <v>1031</v>
      </c>
      <c r="G471" s="52"/>
      <c r="H471" s="52"/>
      <c r="I471" s="52"/>
    </row>
    <row r="472" spans="1:9" ht="51">
      <c r="A472" s="20"/>
      <c r="B472" s="20"/>
      <c r="C472" s="55" t="s">
        <v>1032</v>
      </c>
      <c r="D472" s="50"/>
      <c r="E472" s="95" t="s">
        <v>344</v>
      </c>
      <c r="F472" s="8" t="s">
        <v>1033</v>
      </c>
      <c r="G472" s="52"/>
      <c r="H472" s="52"/>
      <c r="I472" s="52"/>
    </row>
    <row r="473" spans="1:9" ht="51">
      <c r="A473" s="20"/>
      <c r="B473" s="20"/>
      <c r="C473" s="55" t="s">
        <v>1034</v>
      </c>
      <c r="D473" s="50"/>
      <c r="E473" s="95" t="s">
        <v>344</v>
      </c>
      <c r="F473" s="8" t="s">
        <v>1035</v>
      </c>
      <c r="G473" s="52"/>
      <c r="H473" s="52"/>
      <c r="I473" s="52"/>
    </row>
    <row r="474" spans="1:9" ht="51">
      <c r="A474" s="20"/>
      <c r="B474" s="20"/>
      <c r="C474" s="55" t="s">
        <v>1036</v>
      </c>
      <c r="D474" s="50"/>
      <c r="E474" s="95" t="s">
        <v>353</v>
      </c>
      <c r="F474" s="8" t="s">
        <v>1037</v>
      </c>
      <c r="G474" s="52"/>
      <c r="H474" s="52"/>
      <c r="I474" s="52"/>
    </row>
    <row r="475" spans="1:9" ht="34">
      <c r="A475" s="20"/>
      <c r="B475" s="20"/>
      <c r="C475" s="55" t="s">
        <v>1038</v>
      </c>
      <c r="D475" s="50"/>
      <c r="E475" s="95" t="s">
        <v>353</v>
      </c>
      <c r="F475" s="8" t="s">
        <v>1039</v>
      </c>
      <c r="G475" s="52"/>
      <c r="H475" s="52"/>
      <c r="I475" s="52"/>
    </row>
    <row r="476" spans="1:9" ht="34">
      <c r="A476" s="20"/>
      <c r="B476" s="20"/>
      <c r="C476" s="55" t="s">
        <v>1040</v>
      </c>
      <c r="D476" s="50"/>
      <c r="E476" s="95" t="s">
        <v>353</v>
      </c>
      <c r="F476" s="8" t="s">
        <v>1041</v>
      </c>
      <c r="G476" s="52"/>
      <c r="H476" s="52"/>
      <c r="I476" s="52"/>
    </row>
    <row r="477" spans="1:9" ht="34">
      <c r="A477" s="20"/>
      <c r="B477" s="20"/>
      <c r="C477" s="55" t="s">
        <v>1042</v>
      </c>
      <c r="D477" s="50"/>
      <c r="E477" s="95" t="s">
        <v>353</v>
      </c>
      <c r="F477" s="8" t="s">
        <v>1043</v>
      </c>
      <c r="G477" s="52"/>
      <c r="H477" s="52"/>
      <c r="I477" s="52"/>
    </row>
    <row r="478" spans="1:9" ht="17">
      <c r="A478" s="22" t="s">
        <v>324</v>
      </c>
      <c r="B478" s="22" t="str">
        <f>VLOOKUP(A478,ProcessDefinitionsTab,2, FALSE)</f>
        <v>Signature Checking</v>
      </c>
      <c r="C478" s="365"/>
      <c r="D478" s="357"/>
      <c r="E478" s="357"/>
      <c r="F478" s="357"/>
      <c r="G478" s="357"/>
      <c r="H478" s="357"/>
      <c r="I478" s="326"/>
    </row>
    <row r="479" spans="1:9" ht="34">
      <c r="A479" s="20"/>
      <c r="B479" s="8" t="str">
        <f>VLOOKUP(A478,ProcessDefinitionsTab,3,FALSE)</f>
        <v xml:space="preserve">Signature Checking is the process of confirming that the signature is valid.  </v>
      </c>
      <c r="C479" s="50"/>
      <c r="D479" s="50"/>
      <c r="E479" s="52"/>
      <c r="F479" s="52"/>
      <c r="G479" s="52"/>
      <c r="H479" s="52"/>
      <c r="I479" s="52"/>
    </row>
    <row r="480" spans="1:9" ht="34">
      <c r="A480" s="20"/>
      <c r="B480" s="14" t="s">
        <v>1044</v>
      </c>
      <c r="C480" s="50"/>
      <c r="D480" s="50"/>
      <c r="E480" s="52"/>
      <c r="F480" s="52"/>
      <c r="G480" s="52"/>
      <c r="H480" s="52"/>
      <c r="I480" s="52"/>
    </row>
    <row r="481" spans="1:9" ht="34">
      <c r="A481" s="20"/>
      <c r="B481" s="289" t="s">
        <v>1027</v>
      </c>
      <c r="C481" s="50"/>
      <c r="D481" s="50"/>
      <c r="E481" s="52"/>
      <c r="F481" s="52"/>
      <c r="G481" s="52"/>
      <c r="H481" s="52"/>
      <c r="I481" s="52"/>
    </row>
    <row r="482" spans="1:9" ht="51">
      <c r="A482" s="20"/>
      <c r="B482" s="8"/>
      <c r="C482" s="55" t="s">
        <v>1045</v>
      </c>
      <c r="D482" s="50"/>
      <c r="E482" s="95" t="s">
        <v>344</v>
      </c>
      <c r="F482" s="8" t="s">
        <v>1035</v>
      </c>
      <c r="G482" s="52"/>
      <c r="H482" s="52"/>
      <c r="I482" s="52"/>
    </row>
    <row r="483" spans="1:9" ht="34">
      <c r="A483" s="20"/>
      <c r="B483" s="8"/>
      <c r="C483" s="55" t="s">
        <v>1046</v>
      </c>
      <c r="D483" s="50"/>
      <c r="E483" s="95" t="s">
        <v>353</v>
      </c>
      <c r="F483" s="8" t="s">
        <v>1039</v>
      </c>
      <c r="G483" s="52"/>
      <c r="H483" s="52"/>
      <c r="I483" s="52"/>
    </row>
    <row r="484" spans="1:9" ht="12.75" customHeight="1">
      <c r="A484" s="96"/>
      <c r="B484" s="97"/>
      <c r="C484" s="31"/>
      <c r="D484" s="31"/>
    </row>
    <row r="485" spans="1:9" ht="12.75" customHeight="1"/>
    <row r="486" spans="1:9" ht="12.75" customHeight="1"/>
    <row r="487" spans="1:9" ht="12.75" customHeight="1"/>
    <row r="488" spans="1:9" ht="12.75" customHeight="1"/>
    <row r="489" spans="1:9" ht="12.75" customHeight="1"/>
    <row r="490" spans="1:9" ht="12.75" customHeight="1"/>
    <row r="491" spans="1:9" ht="12.75" customHeight="1"/>
    <row r="492" spans="1:9" ht="12.75" customHeight="1"/>
    <row r="493" spans="1:9" ht="12.75" customHeight="1"/>
    <row r="494" spans="1:9" ht="12.75" customHeight="1"/>
    <row r="495" spans="1:9" ht="12.75" customHeight="1"/>
    <row r="496" spans="1:9"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mergeCells count="48">
    <mergeCell ref="C1:D1"/>
    <mergeCell ref="C314:I314"/>
    <mergeCell ref="C321:I321"/>
    <mergeCell ref="C292:I292"/>
    <mergeCell ref="C304:I304"/>
    <mergeCell ref="C224:I224"/>
    <mergeCell ref="C235:I235"/>
    <mergeCell ref="C251:I251"/>
    <mergeCell ref="C264:I264"/>
    <mergeCell ref="C278:I278"/>
    <mergeCell ref="C182:I182"/>
    <mergeCell ref="C192:I192"/>
    <mergeCell ref="C198:I198"/>
    <mergeCell ref="C211:I211"/>
    <mergeCell ref="C218:I218"/>
    <mergeCell ref="C128:I128"/>
    <mergeCell ref="C162:I162"/>
    <mergeCell ref="C171:I171"/>
    <mergeCell ref="C100:I100"/>
    <mergeCell ref="C108:I108"/>
    <mergeCell ref="C114:I114"/>
    <mergeCell ref="C39:I39"/>
    <mergeCell ref="C46:I46"/>
    <mergeCell ref="C56:I56"/>
    <mergeCell ref="C138:I138"/>
    <mergeCell ref="C152:I152"/>
    <mergeCell ref="C3:I3"/>
    <mergeCell ref="C23:I23"/>
    <mergeCell ref="A1:B1"/>
    <mergeCell ref="C461:I461"/>
    <mergeCell ref="C466:I466"/>
    <mergeCell ref="C388:I388"/>
    <mergeCell ref="C397:I397"/>
    <mergeCell ref="C404:I404"/>
    <mergeCell ref="C365:I365"/>
    <mergeCell ref="C378:I378"/>
    <mergeCell ref="C329:I329"/>
    <mergeCell ref="C337:I337"/>
    <mergeCell ref="C352:I352"/>
    <mergeCell ref="C68:I68"/>
    <mergeCell ref="C79:I79"/>
    <mergeCell ref="C85:I85"/>
    <mergeCell ref="C478:I478"/>
    <mergeCell ref="C416:I416"/>
    <mergeCell ref="C427:I427"/>
    <mergeCell ref="C433:I433"/>
    <mergeCell ref="C441:I441"/>
    <mergeCell ref="C450:I450"/>
  </mergeCell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sqref="A1:B1"/>
    </sheetView>
  </sheetViews>
  <sheetFormatPr baseColWidth="10" defaultColWidth="14.33203125" defaultRowHeight="15" customHeight="1"/>
  <cols>
    <col min="1" max="1" width="14.6640625" customWidth="1"/>
    <col min="2" max="2" width="173.33203125" customWidth="1"/>
    <col min="3" max="26" width="8.6640625" customWidth="1"/>
  </cols>
  <sheetData>
    <row r="1" spans="1:2" ht="15.75" customHeight="1">
      <c r="A1" s="372" t="s">
        <v>1047</v>
      </c>
      <c r="B1" s="373"/>
    </row>
    <row r="2" spans="1:2" ht="17">
      <c r="A2" s="98" t="s">
        <v>1048</v>
      </c>
      <c r="B2" s="98" t="s">
        <v>363</v>
      </c>
    </row>
    <row r="3" spans="1:2" ht="17">
      <c r="A3" s="99" t="s">
        <v>551</v>
      </c>
      <c r="B3" s="100" t="s">
        <v>1049</v>
      </c>
    </row>
    <row r="4" spans="1:2" ht="17">
      <c r="A4" s="99" t="s">
        <v>555</v>
      </c>
      <c r="B4" s="100" t="s">
        <v>1050</v>
      </c>
    </row>
    <row r="5" spans="1:2" ht="17">
      <c r="A5" s="99" t="s">
        <v>479</v>
      </c>
      <c r="B5" s="100" t="s">
        <v>1051</v>
      </c>
    </row>
    <row r="6" spans="1:2" ht="17">
      <c r="A6" s="99" t="s">
        <v>1052</v>
      </c>
      <c r="B6" s="100" t="s">
        <v>1053</v>
      </c>
    </row>
    <row r="7" spans="1:2" ht="16">
      <c r="A7" s="371"/>
      <c r="B7" s="326"/>
    </row>
    <row r="8" spans="1:2" ht="15.75" customHeight="1">
      <c r="A8" s="372" t="s">
        <v>1054</v>
      </c>
      <c r="B8" s="373"/>
    </row>
    <row r="9" spans="1:2" ht="17">
      <c r="A9" s="98" t="s">
        <v>1048</v>
      </c>
      <c r="B9" s="98" t="s">
        <v>363</v>
      </c>
    </row>
    <row r="10" spans="1:2" ht="17">
      <c r="A10" s="99" t="s">
        <v>571</v>
      </c>
      <c r="B10" s="100" t="s">
        <v>1055</v>
      </c>
    </row>
    <row r="11" spans="1:2" ht="17">
      <c r="A11" s="99" t="s">
        <v>1056</v>
      </c>
      <c r="B11" s="100" t="s">
        <v>1057</v>
      </c>
    </row>
    <row r="12" spans="1:2" ht="17">
      <c r="A12" s="99" t="s">
        <v>1058</v>
      </c>
      <c r="B12" s="100" t="s">
        <v>1059</v>
      </c>
    </row>
    <row r="13" spans="1:2" ht="17">
      <c r="A13" s="99" t="s">
        <v>1060</v>
      </c>
      <c r="B13" s="100" t="s">
        <v>1061</v>
      </c>
    </row>
    <row r="14" spans="1:2" ht="16">
      <c r="A14" s="371"/>
      <c r="B14" s="326"/>
    </row>
    <row r="15" spans="1:2" ht="15.75" customHeight="1">
      <c r="A15" s="372" t="s">
        <v>1062</v>
      </c>
      <c r="B15" s="373"/>
    </row>
    <row r="16" spans="1:2" ht="17">
      <c r="A16" s="98" t="s">
        <v>1048</v>
      </c>
      <c r="B16" s="98" t="s">
        <v>363</v>
      </c>
    </row>
    <row r="17" spans="1:2" ht="17">
      <c r="A17" s="99" t="s">
        <v>610</v>
      </c>
      <c r="B17" s="26" t="s">
        <v>1063</v>
      </c>
    </row>
    <row r="18" spans="1:2" ht="17">
      <c r="A18" s="99" t="s">
        <v>621</v>
      </c>
      <c r="B18" s="26" t="s">
        <v>1064</v>
      </c>
    </row>
    <row r="19" spans="1:2" ht="17">
      <c r="A19" s="99" t="s">
        <v>348</v>
      </c>
      <c r="B19" s="26" t="s">
        <v>1065</v>
      </c>
    </row>
    <row r="20" spans="1:2" ht="17">
      <c r="A20" s="99" t="s">
        <v>1066</v>
      </c>
      <c r="B20" s="26" t="s">
        <v>1067</v>
      </c>
    </row>
    <row r="21" spans="1:2" ht="16">
      <c r="A21" s="371"/>
      <c r="B21" s="326"/>
    </row>
    <row r="22" spans="1:2" ht="15.75" customHeight="1">
      <c r="A22" s="372" t="s">
        <v>1068</v>
      </c>
      <c r="B22" s="373"/>
    </row>
    <row r="23" spans="1:2" ht="17">
      <c r="A23" s="98" t="s">
        <v>1048</v>
      </c>
      <c r="B23" s="98" t="s">
        <v>363</v>
      </c>
    </row>
    <row r="24" spans="1:2" ht="17">
      <c r="A24" s="99" t="s">
        <v>795</v>
      </c>
      <c r="B24" s="100" t="s">
        <v>1069</v>
      </c>
    </row>
    <row r="25" spans="1:2" ht="17">
      <c r="A25" s="99" t="s">
        <v>1070</v>
      </c>
      <c r="B25" s="100" t="s">
        <v>1071</v>
      </c>
    </row>
    <row r="26" spans="1:2" ht="17">
      <c r="A26" s="99" t="s">
        <v>350</v>
      </c>
      <c r="B26" s="100" t="s">
        <v>1072</v>
      </c>
    </row>
    <row r="27" spans="1:2" ht="17">
      <c r="A27" s="99" t="s">
        <v>1073</v>
      </c>
      <c r="B27" s="100" t="s">
        <v>1074</v>
      </c>
    </row>
    <row r="28" spans="1:2" ht="16">
      <c r="A28" s="371"/>
      <c r="B28" s="326"/>
    </row>
    <row r="29" spans="1:2" ht="15.75" customHeight="1">
      <c r="A29" s="372" t="s">
        <v>1075</v>
      </c>
      <c r="B29" s="373"/>
    </row>
    <row r="30" spans="1:2" ht="17">
      <c r="A30" s="98" t="s">
        <v>1048</v>
      </c>
      <c r="B30" s="51" t="s">
        <v>363</v>
      </c>
    </row>
    <row r="31" spans="1:2" ht="17">
      <c r="A31" s="26" t="s">
        <v>527</v>
      </c>
      <c r="B31" s="8" t="s">
        <v>1076</v>
      </c>
    </row>
    <row r="32" spans="1:2" ht="17">
      <c r="A32" s="26" t="s">
        <v>531</v>
      </c>
      <c r="B32" s="8" t="s">
        <v>1077</v>
      </c>
    </row>
    <row r="33" spans="1:2" ht="17">
      <c r="A33" s="26" t="s">
        <v>344</v>
      </c>
      <c r="B33" s="8" t="s">
        <v>1078</v>
      </c>
    </row>
    <row r="34" spans="1:2" ht="17">
      <c r="A34" s="26" t="s">
        <v>353</v>
      </c>
      <c r="B34" s="8" t="s">
        <v>1079</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workbookViewId="0">
      <pane ySplit="1" topLeftCell="A2" activePane="bottomLeft" state="frozen"/>
      <selection pane="bottomLeft" activeCell="B3" sqref="B3"/>
    </sheetView>
  </sheetViews>
  <sheetFormatPr baseColWidth="10" defaultColWidth="14.33203125" defaultRowHeight="15" customHeight="1"/>
  <cols>
    <col min="1" max="1" width="10.6640625" customWidth="1"/>
    <col min="2" max="2" width="24.1640625" customWidth="1"/>
    <col min="3" max="3" width="89.33203125" customWidth="1"/>
    <col min="4" max="4" width="55.6640625" customWidth="1"/>
  </cols>
  <sheetData>
    <row r="1" spans="1:89" ht="17">
      <c r="A1" s="51" t="s">
        <v>57</v>
      </c>
      <c r="B1" s="248" t="s">
        <v>1080</v>
      </c>
      <c r="C1" s="51" t="s">
        <v>1081</v>
      </c>
      <c r="D1" s="51" t="s">
        <v>1082</v>
      </c>
      <c r="E1" s="195" t="s">
        <v>1083</v>
      </c>
      <c r="F1" s="116"/>
      <c r="G1" s="116"/>
      <c r="H1" s="116"/>
      <c r="I1" s="116"/>
      <c r="J1" s="116"/>
      <c r="K1" s="116"/>
    </row>
    <row r="2" spans="1:89" ht="34">
      <c r="A2" s="21" t="s">
        <v>1084</v>
      </c>
      <c r="B2" s="8" t="s">
        <v>1085</v>
      </c>
      <c r="C2" s="16" t="s">
        <v>1086</v>
      </c>
      <c r="D2" s="69" t="s">
        <v>1087</v>
      </c>
      <c r="E2" s="197" t="s">
        <v>1088</v>
      </c>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row>
    <row r="3" spans="1:89" ht="17">
      <c r="A3" s="21" t="s">
        <v>1089</v>
      </c>
      <c r="B3" s="8" t="s">
        <v>49</v>
      </c>
      <c r="C3" s="16" t="s">
        <v>49</v>
      </c>
      <c r="D3" s="8" t="s">
        <v>49</v>
      </c>
      <c r="E3" s="196" t="s">
        <v>1090</v>
      </c>
    </row>
    <row r="4" spans="1:89" ht="17">
      <c r="A4" s="21" t="s">
        <v>49</v>
      </c>
      <c r="B4" s="8" t="s">
        <v>49</v>
      </c>
      <c r="C4" s="8" t="s">
        <v>49</v>
      </c>
      <c r="D4" s="8" t="s">
        <v>49</v>
      </c>
      <c r="E4" s="101" t="s">
        <v>49</v>
      </c>
    </row>
    <row r="5" spans="1:89" ht="17">
      <c r="A5" s="21" t="s">
        <v>49</v>
      </c>
      <c r="B5" s="8" t="s">
        <v>49</v>
      </c>
      <c r="C5" s="16" t="s">
        <v>49</v>
      </c>
      <c r="D5" s="8" t="s">
        <v>49</v>
      </c>
      <c r="E5" s="101" t="s">
        <v>49</v>
      </c>
      <c r="F5" s="102"/>
    </row>
    <row r="6" spans="1:89" ht="15" customHeight="1">
      <c r="A6" s="5"/>
      <c r="B6" s="5"/>
      <c r="C6" s="5"/>
      <c r="D6" s="5"/>
      <c r="E6" s="103"/>
    </row>
    <row r="7" spans="1:89" ht="15" customHeight="1">
      <c r="A7" s="5"/>
      <c r="B7" s="5"/>
      <c r="C7" s="5"/>
      <c r="D7" s="5"/>
      <c r="E7" s="103"/>
    </row>
    <row r="8" spans="1:89" ht="15" customHeight="1">
      <c r="A8" s="5"/>
      <c r="B8" s="5"/>
      <c r="C8" s="5"/>
      <c r="D8" s="5"/>
      <c r="E8" s="103"/>
    </row>
    <row r="9" spans="1:89" ht="15" customHeight="1">
      <c r="A9" s="5"/>
      <c r="B9" s="5"/>
      <c r="C9" s="5"/>
      <c r="D9" s="5"/>
      <c r="E9" s="103"/>
    </row>
    <row r="10" spans="1:89" ht="15" customHeight="1">
      <c r="A10" s="5"/>
      <c r="B10" s="5"/>
      <c r="C10" s="5"/>
      <c r="D10" s="5"/>
      <c r="E10" s="103"/>
    </row>
    <row r="11" spans="1:89" ht="15" customHeight="1">
      <c r="A11" s="5"/>
      <c r="B11" s="5"/>
      <c r="C11" s="5"/>
      <c r="D11" s="5"/>
      <c r="E11" s="103"/>
    </row>
    <row r="12" spans="1:89" ht="15" customHeight="1">
      <c r="A12" s="5"/>
      <c r="B12" s="5"/>
      <c r="C12" s="5"/>
      <c r="D12" s="5"/>
      <c r="E12" s="103"/>
    </row>
    <row r="13" spans="1:89" ht="15" customHeight="1">
      <c r="A13" s="5"/>
      <c r="B13" s="5"/>
      <c r="C13" s="5"/>
      <c r="D13" s="5"/>
    </row>
    <row r="14" spans="1:89" ht="15" customHeight="1">
      <c r="A14" s="5"/>
      <c r="B14" s="5"/>
      <c r="C14" s="5"/>
      <c r="D14" s="5"/>
    </row>
    <row r="15" spans="1:89" ht="15" customHeight="1">
      <c r="A15" s="5"/>
      <c r="B15" s="5"/>
      <c r="C15" s="5"/>
      <c r="D15" s="5"/>
    </row>
    <row r="16" spans="1:89" ht="15" customHeight="1">
      <c r="A16" s="5"/>
      <c r="B16" s="5"/>
      <c r="C16" s="5"/>
      <c r="D16" s="5"/>
    </row>
    <row r="17" spans="1:4" ht="15" customHeight="1">
      <c r="A17" s="5"/>
      <c r="B17" s="5"/>
      <c r="C17" s="5"/>
      <c r="D17" s="5"/>
    </row>
    <row r="18" spans="1:4" ht="15" customHeight="1">
      <c r="A18" s="5"/>
      <c r="B18" s="5"/>
      <c r="C18" s="5"/>
      <c r="D18" s="5"/>
    </row>
    <row r="19" spans="1:4" ht="15" customHeight="1">
      <c r="A19" s="5"/>
      <c r="B19" s="5"/>
      <c r="C19" s="5"/>
      <c r="D19" s="5"/>
    </row>
    <row r="20" spans="1:4" ht="15" customHeight="1">
      <c r="A20" s="5"/>
      <c r="B20" s="5"/>
      <c r="C20" s="5"/>
      <c r="D20" s="5"/>
    </row>
    <row r="21" spans="1:4" ht="15" customHeight="1">
      <c r="A21" s="5"/>
      <c r="B21" s="5"/>
      <c r="C21" s="5"/>
      <c r="D21" s="5"/>
    </row>
    <row r="22" spans="1:4" ht="15" customHeight="1">
      <c r="A22" s="5"/>
      <c r="B22" s="5"/>
      <c r="C22" s="5"/>
      <c r="D22" s="5"/>
    </row>
    <row r="23" spans="1:4" ht="15" customHeight="1">
      <c r="A23" s="5"/>
      <c r="B23" s="5"/>
      <c r="C23" s="5"/>
      <c r="D23" s="5"/>
    </row>
    <row r="24" spans="1:4" ht="15" customHeight="1">
      <c r="A24" s="5"/>
      <c r="B24" s="5"/>
      <c r="C24" s="5"/>
      <c r="D24" s="5"/>
    </row>
    <row r="25" spans="1:4" ht="15" customHeight="1">
      <c r="A25" s="5"/>
      <c r="B25" s="5"/>
      <c r="C25" s="5"/>
      <c r="D25" s="5"/>
    </row>
    <row r="26" spans="1:4" ht="15" customHeight="1">
      <c r="A26" s="5"/>
      <c r="B26" s="5"/>
      <c r="C26" s="5"/>
      <c r="D26" s="5"/>
    </row>
    <row r="27" spans="1:4" ht="15" customHeight="1">
      <c r="A27" s="5"/>
      <c r="B27" s="5"/>
      <c r="C27" s="5"/>
      <c r="D27" s="5"/>
    </row>
    <row r="28" spans="1:4" ht="15" customHeight="1">
      <c r="A28" s="5"/>
      <c r="B28" s="5"/>
      <c r="C28" s="5"/>
      <c r="D28" s="5"/>
    </row>
    <row r="29" spans="1:4" ht="15" customHeight="1">
      <c r="A29" s="5"/>
      <c r="B29" s="5"/>
      <c r="C29" s="5"/>
      <c r="D29" s="5"/>
    </row>
    <row r="30" spans="1:4" ht="15" customHeight="1">
      <c r="A30" s="5"/>
      <c r="B30" s="5"/>
      <c r="C30" s="5"/>
      <c r="D30" s="5"/>
    </row>
    <row r="31" spans="1:4" ht="15" customHeight="1">
      <c r="A31" s="5"/>
      <c r="B31" s="5"/>
      <c r="C31" s="5"/>
      <c r="D31" s="5"/>
    </row>
    <row r="32" spans="1:4" ht="15" customHeight="1">
      <c r="A32" s="5"/>
      <c r="B32" s="5"/>
      <c r="C32" s="5"/>
      <c r="D32" s="5"/>
    </row>
    <row r="33" spans="1:4" ht="15" customHeight="1">
      <c r="A33" s="5"/>
      <c r="B33" s="5"/>
      <c r="C33" s="5"/>
      <c r="D33" s="5"/>
    </row>
    <row r="34" spans="1:4" ht="14">
      <c r="A34" s="5"/>
      <c r="B34" s="5"/>
      <c r="C34" s="5"/>
      <c r="D34" s="5"/>
    </row>
    <row r="35" spans="1:4" ht="14">
      <c r="A35" s="5"/>
      <c r="B35" s="5"/>
      <c r="C35" s="5"/>
      <c r="D35" s="5"/>
    </row>
    <row r="36" spans="1:4" ht="14">
      <c r="A36" s="5"/>
      <c r="B36" s="5"/>
      <c r="C36" s="5"/>
      <c r="D36" s="5"/>
    </row>
    <row r="37" spans="1:4" ht="14">
      <c r="A37" s="5"/>
      <c r="B37" s="5"/>
      <c r="C37" s="5"/>
      <c r="D37" s="5"/>
    </row>
    <row r="38" spans="1:4" ht="14">
      <c r="A38" s="5"/>
      <c r="B38" s="5"/>
      <c r="C38" s="5"/>
      <c r="D38" s="5"/>
    </row>
    <row r="39" spans="1:4" ht="14">
      <c r="A39" s="5"/>
      <c r="B39" s="5"/>
      <c r="C39" s="5"/>
      <c r="D39" s="5"/>
    </row>
    <row r="40" spans="1:4" ht="14">
      <c r="A40" s="5"/>
      <c r="B40" s="5"/>
      <c r="C40" s="5"/>
      <c r="D40" s="5"/>
    </row>
    <row r="41" spans="1:4" ht="14">
      <c r="A41" s="5"/>
      <c r="B41" s="5"/>
      <c r="C41" s="5"/>
      <c r="D41" s="5"/>
    </row>
    <row r="42" spans="1:4" ht="14">
      <c r="A42" s="5"/>
      <c r="B42" s="5"/>
      <c r="C42" s="5"/>
      <c r="D42" s="5"/>
    </row>
    <row r="43" spans="1:4" ht="14">
      <c r="A43" s="5"/>
      <c r="B43" s="5"/>
      <c r="C43" s="5"/>
      <c r="D43" s="5"/>
    </row>
    <row r="44" spans="1:4" ht="14">
      <c r="A44" s="5"/>
      <c r="B44" s="5"/>
      <c r="C44" s="5"/>
      <c r="D44" s="5"/>
    </row>
    <row r="45" spans="1:4" ht="14">
      <c r="A45" s="5"/>
      <c r="B45" s="5"/>
      <c r="C45" s="5"/>
      <c r="D45" s="5"/>
    </row>
    <row r="46" spans="1:4" ht="14">
      <c r="A46" s="5"/>
      <c r="B46" s="5"/>
      <c r="C46" s="5"/>
      <c r="D46" s="5"/>
    </row>
    <row r="47" spans="1:4" ht="14">
      <c r="A47" s="5"/>
      <c r="B47" s="5"/>
      <c r="C47" s="5"/>
      <c r="D47" s="5"/>
    </row>
    <row r="48" spans="1:4" ht="14">
      <c r="A48" s="5"/>
      <c r="B48" s="5"/>
      <c r="C48" s="5"/>
      <c r="D48" s="5"/>
    </row>
    <row r="49" spans="1:4" ht="14">
      <c r="A49" s="5"/>
      <c r="B49" s="5"/>
      <c r="C49" s="5"/>
      <c r="D49" s="5"/>
    </row>
    <row r="50" spans="1:4" ht="14">
      <c r="A50" s="5"/>
      <c r="B50" s="5"/>
      <c r="C50" s="5"/>
      <c r="D50" s="5"/>
    </row>
    <row r="51" spans="1:4" ht="14">
      <c r="A51" s="5"/>
      <c r="B51" s="5"/>
      <c r="C51" s="5"/>
      <c r="D51" s="5"/>
    </row>
    <row r="52" spans="1:4" ht="14">
      <c r="A52" s="5"/>
      <c r="B52" s="5"/>
      <c r="C52" s="5"/>
      <c r="D52" s="5"/>
    </row>
    <row r="53" spans="1:4" ht="14">
      <c r="A53" s="5"/>
      <c r="B53" s="5"/>
      <c r="C53" s="5"/>
      <c r="D53" s="5"/>
    </row>
    <row r="54" spans="1:4" ht="14">
      <c r="A54" s="5"/>
      <c r="B54" s="5"/>
      <c r="C54" s="5"/>
      <c r="D54" s="5"/>
    </row>
    <row r="55" spans="1:4" ht="14">
      <c r="A55" s="5"/>
      <c r="B55" s="5"/>
      <c r="C55" s="5"/>
      <c r="D55" s="5"/>
    </row>
    <row r="56" spans="1:4" ht="14">
      <c r="A56" s="5"/>
      <c r="B56" s="5"/>
      <c r="C56" s="5"/>
      <c r="D56" s="5"/>
    </row>
    <row r="57" spans="1:4" ht="14">
      <c r="A57" s="5"/>
      <c r="B57" s="5"/>
      <c r="C57" s="5"/>
      <c r="D57" s="5"/>
    </row>
    <row r="58" spans="1:4" ht="14">
      <c r="A58" s="5"/>
      <c r="B58" s="5"/>
      <c r="C58" s="5"/>
      <c r="D58" s="5"/>
    </row>
    <row r="59" spans="1:4" ht="14">
      <c r="A59" s="5"/>
      <c r="B59" s="5"/>
      <c r="C59" s="5"/>
      <c r="D59" s="5"/>
    </row>
    <row r="60" spans="1:4" ht="14">
      <c r="A60" s="5"/>
      <c r="B60" s="5"/>
      <c r="C60" s="5"/>
      <c r="D60" s="5"/>
    </row>
    <row r="61" spans="1:4" ht="14">
      <c r="A61" s="5"/>
      <c r="B61" s="5"/>
      <c r="C61" s="5"/>
      <c r="D61" s="5"/>
    </row>
    <row r="62" spans="1:4" ht="14">
      <c r="A62" s="5"/>
      <c r="B62" s="5"/>
      <c r="C62" s="5"/>
      <c r="D62" s="5"/>
    </row>
    <row r="63" spans="1:4" ht="14">
      <c r="A63" s="5"/>
      <c r="B63" s="5"/>
      <c r="C63" s="5"/>
      <c r="D63" s="5"/>
    </row>
    <row r="64" spans="1:4" ht="14">
      <c r="A64" s="5"/>
      <c r="B64" s="5"/>
      <c r="C64" s="5"/>
      <c r="D64" s="5"/>
    </row>
    <row r="65" spans="1:4" ht="14">
      <c r="A65" s="5"/>
      <c r="B65" s="5"/>
      <c r="C65" s="5"/>
      <c r="D65" s="5"/>
    </row>
    <row r="66" spans="1:4" ht="14">
      <c r="A66" s="5"/>
      <c r="B66" s="5"/>
      <c r="C66" s="5"/>
      <c r="D66" s="5"/>
    </row>
    <row r="67" spans="1:4" ht="14">
      <c r="A67" s="5"/>
      <c r="B67" s="5"/>
      <c r="C67" s="5"/>
      <c r="D67" s="5"/>
    </row>
    <row r="68" spans="1:4" ht="14">
      <c r="A68" s="5"/>
      <c r="B68" s="5"/>
      <c r="C68" s="5"/>
      <c r="D68" s="5"/>
    </row>
    <row r="69" spans="1:4" ht="14">
      <c r="A69" s="5"/>
      <c r="B69" s="5"/>
      <c r="C69" s="5"/>
      <c r="D69" s="5"/>
    </row>
    <row r="70" spans="1:4" ht="14">
      <c r="A70" s="5"/>
      <c r="B70" s="5"/>
      <c r="C70" s="5"/>
      <c r="D70" s="5"/>
    </row>
    <row r="71" spans="1:4" ht="14">
      <c r="A71" s="5"/>
      <c r="B71" s="5"/>
      <c r="C71" s="5"/>
      <c r="D71" s="5"/>
    </row>
    <row r="72" spans="1:4" ht="14">
      <c r="A72" s="5"/>
      <c r="B72" s="5"/>
      <c r="C72" s="5"/>
      <c r="D72" s="5"/>
    </row>
    <row r="73" spans="1:4" ht="14">
      <c r="A73" s="5"/>
      <c r="B73" s="5"/>
      <c r="C73" s="5"/>
      <c r="D73" s="5"/>
    </row>
    <row r="74" spans="1:4" ht="14">
      <c r="A74" s="5"/>
      <c r="B74" s="5"/>
      <c r="C74" s="5"/>
      <c r="D74" s="5"/>
    </row>
    <row r="75" spans="1:4" ht="14">
      <c r="A75" s="5"/>
      <c r="B75" s="5"/>
      <c r="C75" s="5"/>
      <c r="D75" s="5"/>
    </row>
    <row r="76" spans="1:4" ht="14">
      <c r="A76" s="5"/>
      <c r="B76" s="5"/>
      <c r="C76" s="5"/>
      <c r="D76" s="5"/>
    </row>
    <row r="77" spans="1:4" ht="14">
      <c r="A77" s="5"/>
      <c r="B77" s="5"/>
      <c r="C77" s="5"/>
      <c r="D77" s="5"/>
    </row>
    <row r="78" spans="1:4" ht="14">
      <c r="A78" s="5"/>
      <c r="B78" s="5"/>
      <c r="C78" s="5"/>
      <c r="D78" s="5"/>
    </row>
    <row r="79" spans="1:4" ht="14">
      <c r="A79" s="5"/>
      <c r="B79" s="5"/>
      <c r="C79" s="5"/>
      <c r="D79" s="5"/>
    </row>
    <row r="80" spans="1:4" ht="14">
      <c r="A80" s="5"/>
      <c r="B80" s="5"/>
      <c r="C80" s="5"/>
      <c r="D80" s="5"/>
    </row>
    <row r="81" spans="1:4" ht="14">
      <c r="A81" s="5"/>
      <c r="B81" s="5"/>
      <c r="C81" s="5"/>
      <c r="D81" s="5"/>
    </row>
    <row r="82" spans="1:4" ht="14">
      <c r="A82" s="5"/>
      <c r="B82" s="5"/>
      <c r="C82" s="5"/>
      <c r="D82" s="5"/>
    </row>
    <row r="83" spans="1:4" ht="14">
      <c r="A83" s="5"/>
      <c r="B83" s="5"/>
      <c r="C83" s="5"/>
      <c r="D83" s="5"/>
    </row>
    <row r="84" spans="1:4" ht="14">
      <c r="A84" s="5"/>
      <c r="B84" s="5"/>
      <c r="C84" s="5"/>
      <c r="D84" s="5"/>
    </row>
    <row r="85" spans="1:4" ht="14">
      <c r="A85" s="5"/>
      <c r="B85" s="5"/>
      <c r="C85" s="5"/>
      <c r="D85" s="5"/>
    </row>
    <row r="86" spans="1:4" ht="14">
      <c r="A86" s="5"/>
      <c r="B86" s="5"/>
      <c r="C86" s="5"/>
      <c r="D86" s="5"/>
    </row>
    <row r="87" spans="1:4" ht="14">
      <c r="A87" s="5"/>
      <c r="B87" s="5"/>
      <c r="C87" s="5"/>
      <c r="D87" s="5"/>
    </row>
    <row r="88" spans="1:4" ht="14">
      <c r="A88" s="5"/>
      <c r="B88" s="5"/>
      <c r="C88" s="5"/>
      <c r="D88" s="5"/>
    </row>
    <row r="89" spans="1:4" ht="14">
      <c r="A89" s="5"/>
      <c r="B89" s="5"/>
      <c r="C89" s="5"/>
      <c r="D89" s="5"/>
    </row>
    <row r="90" spans="1:4" ht="14">
      <c r="A90" s="5"/>
      <c r="B90" s="5"/>
      <c r="C90" s="5"/>
      <c r="D90" s="5"/>
    </row>
    <row r="91" spans="1:4" ht="14">
      <c r="A91" s="5"/>
      <c r="B91" s="5"/>
      <c r="C91" s="5"/>
      <c r="D91" s="5"/>
    </row>
    <row r="92" spans="1:4" ht="14">
      <c r="A92" s="5"/>
      <c r="B92" s="5"/>
      <c r="C92" s="5"/>
      <c r="D92" s="5"/>
    </row>
    <row r="93" spans="1:4" ht="14">
      <c r="A93" s="5"/>
      <c r="B93" s="5"/>
      <c r="C93" s="5"/>
      <c r="D93" s="5"/>
    </row>
    <row r="94" spans="1:4" ht="14">
      <c r="A94" s="5"/>
      <c r="B94" s="5"/>
      <c r="C94" s="5"/>
      <c r="D94" s="5"/>
    </row>
    <row r="95" spans="1:4" ht="14">
      <c r="A95" s="5"/>
      <c r="B95" s="5"/>
      <c r="C95" s="5"/>
      <c r="D95" s="5"/>
    </row>
    <row r="96" spans="1:4" ht="14">
      <c r="A96" s="5"/>
      <c r="B96" s="5"/>
      <c r="C96" s="5"/>
      <c r="D96" s="5"/>
    </row>
    <row r="97" spans="1:4" ht="14">
      <c r="A97" s="5"/>
      <c r="B97" s="5"/>
      <c r="C97" s="5"/>
      <c r="D97" s="5"/>
    </row>
    <row r="98" spans="1:4" ht="14">
      <c r="A98" s="5"/>
      <c r="B98" s="5"/>
      <c r="C98" s="5"/>
      <c r="D98" s="5"/>
    </row>
    <row r="99" spans="1:4" ht="14">
      <c r="A99" s="5"/>
      <c r="B99" s="5"/>
      <c r="C99" s="5"/>
      <c r="D99" s="5"/>
    </row>
    <row r="100" spans="1:4" ht="14">
      <c r="A100" s="5"/>
      <c r="B100" s="5"/>
      <c r="C100" s="5"/>
      <c r="D100" s="5"/>
    </row>
    <row r="101" spans="1:4" ht="14">
      <c r="A101" s="5"/>
      <c r="B101" s="5"/>
      <c r="C101" s="5"/>
      <c r="D101" s="5"/>
    </row>
    <row r="102" spans="1:4" ht="14">
      <c r="A102" s="5"/>
      <c r="B102" s="5"/>
      <c r="C102" s="5"/>
      <c r="D102" s="5"/>
    </row>
    <row r="103" spans="1:4" ht="14">
      <c r="A103" s="5"/>
      <c r="B103" s="5"/>
      <c r="C103" s="5"/>
      <c r="D103" s="5"/>
    </row>
    <row r="104" spans="1:4" ht="14">
      <c r="A104" s="5"/>
      <c r="B104" s="5"/>
      <c r="C104" s="5"/>
      <c r="D104" s="5"/>
    </row>
    <row r="105" spans="1:4" ht="14">
      <c r="A105" s="5"/>
      <c r="B105" s="5"/>
      <c r="C105" s="5"/>
      <c r="D105" s="5"/>
    </row>
    <row r="106" spans="1:4" ht="14">
      <c r="A106" s="5"/>
      <c r="B106" s="5"/>
      <c r="C106" s="5"/>
      <c r="D106" s="5"/>
    </row>
    <row r="107" spans="1:4" ht="14">
      <c r="A107" s="5"/>
      <c r="B107" s="5"/>
      <c r="C107" s="5"/>
      <c r="D107" s="5"/>
    </row>
    <row r="108" spans="1:4" ht="14">
      <c r="A108" s="5"/>
      <c r="B108" s="5"/>
      <c r="C108" s="5"/>
      <c r="D108" s="5"/>
    </row>
    <row r="109" spans="1:4" ht="14">
      <c r="A109" s="5"/>
      <c r="B109" s="5"/>
      <c r="C109" s="5"/>
      <c r="D109" s="5"/>
    </row>
    <row r="110" spans="1:4" ht="14">
      <c r="A110" s="5"/>
      <c r="B110" s="5"/>
      <c r="C110" s="5"/>
      <c r="D110" s="5"/>
    </row>
    <row r="111" spans="1:4" ht="14">
      <c r="A111" s="5"/>
      <c r="B111" s="5"/>
      <c r="C111" s="5"/>
      <c r="D111" s="5"/>
    </row>
    <row r="112" spans="1:4" ht="14">
      <c r="A112" s="5"/>
      <c r="B112" s="5"/>
      <c r="C112" s="5"/>
      <c r="D112" s="5"/>
    </row>
    <row r="113" spans="1:4" ht="14">
      <c r="A113" s="5"/>
      <c r="B113" s="5"/>
      <c r="C113" s="5"/>
      <c r="D113" s="5"/>
    </row>
    <row r="114" spans="1:4" ht="14">
      <c r="A114" s="5"/>
      <c r="B114" s="5"/>
      <c r="C114" s="5"/>
      <c r="D114" s="5"/>
    </row>
    <row r="115" spans="1:4" ht="14">
      <c r="A115" s="5"/>
      <c r="B115" s="5"/>
      <c r="C115" s="5"/>
      <c r="D115" s="5"/>
    </row>
    <row r="116" spans="1:4" ht="14">
      <c r="A116" s="5"/>
      <c r="B116" s="5"/>
      <c r="C116" s="5"/>
      <c r="D116" s="5"/>
    </row>
    <row r="117" spans="1:4" ht="14">
      <c r="A117" s="5"/>
      <c r="B117" s="5"/>
      <c r="C117" s="5"/>
      <c r="D117" s="5"/>
    </row>
    <row r="118" spans="1:4" ht="14">
      <c r="A118" s="5"/>
      <c r="B118" s="5"/>
      <c r="C118" s="5"/>
      <c r="D118" s="5"/>
    </row>
    <row r="119" spans="1:4" ht="14">
      <c r="A119" s="5"/>
      <c r="B119" s="5"/>
      <c r="C119" s="5"/>
      <c r="D119" s="5"/>
    </row>
    <row r="120" spans="1:4" ht="14">
      <c r="A120" s="5"/>
      <c r="B120" s="5"/>
      <c r="C120" s="5"/>
      <c r="D120" s="5"/>
    </row>
    <row r="121" spans="1:4" ht="14">
      <c r="A121" s="5"/>
      <c r="B121" s="5"/>
      <c r="C121" s="5"/>
      <c r="D121" s="5"/>
    </row>
    <row r="122" spans="1:4" ht="14">
      <c r="A122" s="5"/>
      <c r="B122" s="5"/>
      <c r="C122" s="5"/>
      <c r="D122" s="5"/>
    </row>
    <row r="123" spans="1:4" ht="14">
      <c r="A123" s="5"/>
      <c r="B123" s="5"/>
      <c r="C123" s="5"/>
      <c r="D123" s="5"/>
    </row>
    <row r="124" spans="1:4" ht="14">
      <c r="A124" s="5"/>
      <c r="B124" s="5"/>
      <c r="C124" s="5"/>
      <c r="D124" s="5"/>
    </row>
    <row r="125" spans="1:4" ht="14">
      <c r="A125" s="5"/>
      <c r="B125" s="5"/>
      <c r="C125" s="5"/>
      <c r="D125" s="5"/>
    </row>
    <row r="126" spans="1:4" ht="14">
      <c r="A126" s="5"/>
      <c r="B126" s="5"/>
      <c r="C126" s="5"/>
      <c r="D126" s="5"/>
    </row>
    <row r="127" spans="1:4" ht="14">
      <c r="A127" s="5"/>
      <c r="B127" s="5"/>
      <c r="C127" s="5"/>
      <c r="D127" s="5"/>
    </row>
    <row r="128" spans="1:4" ht="14">
      <c r="A128" s="5"/>
      <c r="B128" s="5"/>
      <c r="C128" s="5"/>
      <c r="D128" s="5"/>
    </row>
    <row r="129" spans="1:4" ht="14">
      <c r="A129" s="5"/>
      <c r="B129" s="5"/>
      <c r="C129" s="5"/>
      <c r="D129" s="5"/>
    </row>
    <row r="130" spans="1:4" ht="14">
      <c r="A130" s="5"/>
      <c r="B130" s="5"/>
      <c r="C130" s="5"/>
      <c r="D130" s="5"/>
    </row>
    <row r="131" spans="1:4" ht="14">
      <c r="A131" s="5"/>
      <c r="B131" s="5"/>
      <c r="C131" s="5"/>
      <c r="D131" s="5"/>
    </row>
    <row r="132" spans="1:4" ht="14">
      <c r="A132" s="5"/>
      <c r="B132" s="5"/>
      <c r="C132" s="5"/>
      <c r="D132" s="5"/>
    </row>
    <row r="133" spans="1:4" ht="14">
      <c r="A133" s="5"/>
      <c r="B133" s="5"/>
      <c r="C133" s="5"/>
      <c r="D133" s="5"/>
    </row>
    <row r="134" spans="1:4" ht="14">
      <c r="A134" s="5"/>
      <c r="B134" s="5"/>
      <c r="C134" s="5"/>
      <c r="D134" s="5"/>
    </row>
    <row r="135" spans="1:4" ht="14">
      <c r="A135" s="5"/>
      <c r="B135" s="5"/>
      <c r="C135" s="5"/>
      <c r="D135" s="5"/>
    </row>
    <row r="136" spans="1:4" ht="14">
      <c r="A136" s="5"/>
      <c r="B136" s="5"/>
      <c r="C136" s="5"/>
      <c r="D136" s="5"/>
    </row>
    <row r="137" spans="1:4" ht="14">
      <c r="A137" s="5"/>
      <c r="B137" s="5"/>
      <c r="C137" s="5"/>
      <c r="D137" s="5"/>
    </row>
    <row r="138" spans="1:4" ht="14">
      <c r="A138" s="5"/>
      <c r="B138" s="5"/>
      <c r="C138" s="5"/>
      <c r="D138" s="5"/>
    </row>
    <row r="139" spans="1:4" ht="14">
      <c r="A139" s="5"/>
      <c r="B139" s="5"/>
      <c r="C139" s="5"/>
      <c r="D139" s="5"/>
    </row>
    <row r="140" spans="1:4" ht="14">
      <c r="A140" s="5"/>
      <c r="B140" s="5"/>
      <c r="C140" s="5"/>
      <c r="D140" s="5"/>
    </row>
    <row r="141" spans="1:4" ht="14">
      <c r="A141" s="5"/>
      <c r="B141" s="5"/>
      <c r="C141" s="5"/>
      <c r="D141" s="5"/>
    </row>
    <row r="142" spans="1:4" ht="14">
      <c r="A142" s="5"/>
      <c r="B142" s="5"/>
      <c r="C142" s="5"/>
      <c r="D142" s="5"/>
    </row>
    <row r="143" spans="1:4" ht="14">
      <c r="A143" s="5"/>
      <c r="B143" s="5"/>
      <c r="C143" s="5"/>
      <c r="D143" s="5"/>
    </row>
    <row r="144" spans="1:4" ht="14">
      <c r="A144" s="5"/>
      <c r="B144" s="5"/>
      <c r="C144" s="5"/>
      <c r="D144" s="5"/>
    </row>
    <row r="145" spans="1:4" ht="14">
      <c r="A145" s="5"/>
      <c r="B145" s="5"/>
      <c r="C145" s="5"/>
      <c r="D145" s="5"/>
    </row>
    <row r="146" spans="1:4" ht="14">
      <c r="A146" s="5"/>
      <c r="B146" s="5"/>
      <c r="C146" s="5"/>
      <c r="D146" s="5"/>
    </row>
    <row r="147" spans="1:4" ht="14">
      <c r="A147" s="5"/>
      <c r="B147" s="5"/>
      <c r="C147" s="5"/>
      <c r="D147" s="5"/>
    </row>
    <row r="148" spans="1:4" ht="14">
      <c r="A148" s="5"/>
      <c r="B148" s="5"/>
      <c r="C148" s="5"/>
      <c r="D148" s="5"/>
    </row>
    <row r="149" spans="1:4" ht="14">
      <c r="A149" s="5"/>
      <c r="B149" s="5"/>
      <c r="C149" s="5"/>
      <c r="D149" s="5"/>
    </row>
    <row r="150" spans="1:4" ht="14">
      <c r="A150" s="5"/>
      <c r="B150" s="5"/>
      <c r="C150" s="5"/>
      <c r="D150" s="5"/>
    </row>
    <row r="151" spans="1:4" ht="14">
      <c r="A151" s="5"/>
      <c r="B151" s="5"/>
      <c r="C151" s="5"/>
      <c r="D151" s="5"/>
    </row>
    <row r="152" spans="1:4" ht="14">
      <c r="A152" s="5"/>
      <c r="B152" s="5"/>
      <c r="C152" s="5"/>
      <c r="D152" s="5"/>
    </row>
    <row r="153" spans="1:4" ht="14">
      <c r="A153" s="5"/>
      <c r="B153" s="5"/>
      <c r="C153" s="5"/>
      <c r="D153" s="5"/>
    </row>
    <row r="154" spans="1:4" ht="14">
      <c r="A154" s="5"/>
      <c r="B154" s="5"/>
      <c r="C154" s="5"/>
      <c r="D154" s="5"/>
    </row>
    <row r="155" spans="1:4" ht="14">
      <c r="A155" s="5"/>
      <c r="B155" s="5"/>
      <c r="C155" s="5"/>
      <c r="D155" s="5"/>
    </row>
    <row r="156" spans="1:4" ht="14">
      <c r="A156" s="5"/>
      <c r="B156" s="5"/>
      <c r="C156" s="5"/>
      <c r="D156" s="5"/>
    </row>
    <row r="157" spans="1:4" ht="14">
      <c r="A157" s="5"/>
      <c r="B157" s="5"/>
      <c r="C157" s="5"/>
      <c r="D157" s="5"/>
    </row>
    <row r="158" spans="1:4" ht="14">
      <c r="A158" s="5"/>
      <c r="B158" s="5"/>
      <c r="C158" s="5"/>
      <c r="D158" s="5"/>
    </row>
    <row r="159" spans="1:4" ht="14">
      <c r="A159" s="5"/>
      <c r="B159" s="5"/>
      <c r="C159" s="5"/>
      <c r="D159" s="5"/>
    </row>
    <row r="160" spans="1:4" ht="14">
      <c r="A160" s="5"/>
      <c r="B160" s="5"/>
      <c r="C160" s="5"/>
      <c r="D160" s="5"/>
    </row>
    <row r="161" spans="1:4" ht="14">
      <c r="A161" s="5"/>
      <c r="B161" s="5"/>
      <c r="C161" s="5"/>
      <c r="D161" s="5"/>
    </row>
    <row r="162" spans="1:4" ht="14">
      <c r="A162" s="5"/>
      <c r="B162" s="5"/>
      <c r="C162" s="5"/>
      <c r="D162" s="5"/>
    </row>
    <row r="163" spans="1:4" ht="14">
      <c r="A163" s="5"/>
      <c r="B163" s="5"/>
      <c r="C163" s="5"/>
      <c r="D163" s="5"/>
    </row>
    <row r="164" spans="1:4" ht="14">
      <c r="A164" s="5"/>
      <c r="B164" s="5"/>
      <c r="C164" s="5"/>
      <c r="D164" s="5"/>
    </row>
    <row r="165" spans="1:4" ht="14">
      <c r="A165" s="5"/>
      <c r="B165" s="5"/>
      <c r="C165" s="5"/>
      <c r="D165" s="5"/>
    </row>
    <row r="166" spans="1:4" ht="14">
      <c r="A166" s="5"/>
      <c r="B166" s="5"/>
      <c r="C166" s="5"/>
      <c r="D166" s="5"/>
    </row>
    <row r="167" spans="1:4" ht="14">
      <c r="A167" s="5"/>
      <c r="B167" s="5"/>
      <c r="C167" s="5"/>
      <c r="D167" s="5"/>
    </row>
    <row r="168" spans="1:4" ht="14">
      <c r="A168" s="5"/>
      <c r="B168" s="5"/>
      <c r="C168" s="5"/>
      <c r="D168" s="5"/>
    </row>
    <row r="169" spans="1:4" ht="14">
      <c r="A169" s="5"/>
      <c r="B169" s="5"/>
      <c r="C169" s="5"/>
      <c r="D169" s="5"/>
    </row>
    <row r="170" spans="1:4" ht="14">
      <c r="A170" s="5"/>
      <c r="B170" s="5"/>
      <c r="C170" s="5"/>
      <c r="D170" s="5"/>
    </row>
    <row r="171" spans="1:4" ht="14">
      <c r="A171" s="5"/>
      <c r="B171" s="5"/>
      <c r="C171" s="5"/>
      <c r="D171" s="5"/>
    </row>
    <row r="172" spans="1:4" ht="14">
      <c r="A172" s="5"/>
      <c r="B172" s="5"/>
      <c r="C172" s="5"/>
      <c r="D172" s="5"/>
    </row>
    <row r="173" spans="1:4" ht="14">
      <c r="A173" s="5"/>
      <c r="B173" s="5"/>
      <c r="C173" s="5"/>
      <c r="D173" s="5"/>
    </row>
    <row r="174" spans="1:4" ht="14">
      <c r="A174" s="5"/>
      <c r="B174" s="5"/>
      <c r="C174" s="5"/>
      <c r="D174" s="5"/>
    </row>
    <row r="175" spans="1:4" ht="14">
      <c r="A175" s="5"/>
      <c r="B175" s="5"/>
      <c r="C175" s="5"/>
      <c r="D175" s="5"/>
    </row>
    <row r="176" spans="1:4" ht="14">
      <c r="A176" s="5"/>
      <c r="B176" s="5"/>
      <c r="C176" s="5"/>
      <c r="D176" s="5"/>
    </row>
    <row r="177" spans="1:4" ht="14">
      <c r="A177" s="5"/>
      <c r="B177" s="5"/>
      <c r="C177" s="5"/>
      <c r="D177" s="5"/>
    </row>
    <row r="178" spans="1:4" ht="14">
      <c r="A178" s="5"/>
      <c r="B178" s="5"/>
      <c r="C178" s="5"/>
      <c r="D178" s="5"/>
    </row>
    <row r="179" spans="1:4" ht="14">
      <c r="A179" s="5"/>
      <c r="B179" s="5"/>
      <c r="C179" s="5"/>
      <c r="D179" s="5"/>
    </row>
    <row r="180" spans="1:4" ht="14">
      <c r="A180" s="5"/>
      <c r="B180" s="5"/>
      <c r="C180" s="5"/>
      <c r="D180" s="5"/>
    </row>
    <row r="181" spans="1:4" ht="14">
      <c r="A181" s="5"/>
      <c r="B181" s="5"/>
      <c r="C181" s="5"/>
      <c r="D181" s="5"/>
    </row>
    <row r="182" spans="1:4" ht="14">
      <c r="A182" s="5"/>
      <c r="B182" s="5"/>
      <c r="C182" s="5"/>
      <c r="D182" s="5"/>
    </row>
    <row r="183" spans="1:4" ht="14">
      <c r="A183" s="5"/>
      <c r="B183" s="5"/>
      <c r="C183" s="5"/>
      <c r="D183" s="5"/>
    </row>
    <row r="184" spans="1:4" ht="14">
      <c r="A184" s="5"/>
      <c r="B184" s="5"/>
      <c r="C184" s="5"/>
      <c r="D184" s="5"/>
    </row>
    <row r="185" spans="1:4" ht="14">
      <c r="A185" s="5"/>
      <c r="B185" s="5"/>
      <c r="C185" s="5"/>
      <c r="D185" s="5"/>
    </row>
    <row r="186" spans="1:4" ht="14">
      <c r="A186" s="5"/>
      <c r="B186" s="5"/>
      <c r="C186" s="5"/>
      <c r="D186" s="5"/>
    </row>
    <row r="187" spans="1:4" ht="14">
      <c r="A187" s="5"/>
      <c r="B187" s="5"/>
      <c r="C187" s="5"/>
      <c r="D187" s="5"/>
    </row>
    <row r="188" spans="1:4" ht="14">
      <c r="A188" s="5"/>
      <c r="B188" s="5"/>
      <c r="C188" s="5"/>
      <c r="D188" s="5"/>
    </row>
    <row r="189" spans="1:4" ht="14">
      <c r="A189" s="5"/>
      <c r="B189" s="5"/>
      <c r="C189" s="5"/>
      <c r="D189" s="5"/>
    </row>
    <row r="190" spans="1:4" ht="14">
      <c r="A190" s="5"/>
      <c r="B190" s="5"/>
      <c r="C190" s="5"/>
      <c r="D190" s="5"/>
    </row>
    <row r="191" spans="1:4" ht="14">
      <c r="A191" s="5"/>
      <c r="B191" s="5"/>
      <c r="C191" s="5"/>
      <c r="D191" s="5"/>
    </row>
    <row r="192" spans="1:4" ht="14">
      <c r="A192" s="5"/>
      <c r="B192" s="5"/>
      <c r="C192" s="5"/>
      <c r="D192" s="5"/>
    </row>
    <row r="193" spans="1:4" ht="14">
      <c r="A193" s="5"/>
      <c r="B193" s="5"/>
      <c r="C193" s="5"/>
      <c r="D193" s="5"/>
    </row>
    <row r="194" spans="1:4" ht="14">
      <c r="A194" s="5"/>
      <c r="B194" s="5"/>
      <c r="C194" s="5"/>
      <c r="D194" s="5"/>
    </row>
    <row r="195" spans="1:4" ht="14">
      <c r="A195" s="5"/>
      <c r="B195" s="5"/>
      <c r="C195" s="5"/>
      <c r="D195" s="5"/>
    </row>
    <row r="196" spans="1:4" ht="14">
      <c r="A196" s="5"/>
      <c r="B196" s="5"/>
      <c r="C196" s="5"/>
      <c r="D196" s="5"/>
    </row>
    <row r="197" spans="1:4" ht="14">
      <c r="A197" s="5"/>
      <c r="B197" s="5"/>
      <c r="C197" s="5"/>
      <c r="D197" s="5"/>
    </row>
    <row r="198" spans="1:4" ht="14">
      <c r="A198" s="5"/>
      <c r="B198" s="5"/>
      <c r="C198" s="5"/>
      <c r="D198" s="5"/>
    </row>
    <row r="199" spans="1:4" ht="14">
      <c r="A199" s="5"/>
      <c r="B199" s="5"/>
      <c r="C199" s="5"/>
      <c r="D199" s="5"/>
    </row>
    <row r="200" spans="1:4" ht="14">
      <c r="A200" s="5"/>
      <c r="B200" s="5"/>
      <c r="C200" s="5"/>
      <c r="D200" s="5"/>
    </row>
    <row r="201" spans="1:4" ht="14">
      <c r="A201" s="5"/>
      <c r="B201" s="5"/>
      <c r="C201" s="5"/>
      <c r="D201" s="5"/>
    </row>
    <row r="202" spans="1:4" ht="14">
      <c r="A202" s="5"/>
      <c r="B202" s="5"/>
      <c r="C202" s="5"/>
      <c r="D202" s="5"/>
    </row>
    <row r="203" spans="1:4" ht="14">
      <c r="A203" s="5"/>
      <c r="B203" s="5"/>
      <c r="C203" s="5"/>
      <c r="D203" s="5"/>
    </row>
    <row r="204" spans="1:4" ht="14">
      <c r="A204" s="5"/>
      <c r="B204" s="5"/>
      <c r="C204" s="5"/>
      <c r="D204" s="5"/>
    </row>
    <row r="205" spans="1:4" ht="14">
      <c r="A205" s="5"/>
      <c r="B205" s="5"/>
      <c r="C205" s="5"/>
      <c r="D205" s="5"/>
    </row>
    <row r="206" spans="1:4" ht="14">
      <c r="A206" s="5"/>
      <c r="B206" s="5"/>
      <c r="C206" s="5"/>
      <c r="D206" s="5"/>
    </row>
    <row r="207" spans="1:4" ht="14">
      <c r="A207" s="5"/>
      <c r="B207" s="5"/>
      <c r="C207" s="5"/>
      <c r="D207" s="5"/>
    </row>
    <row r="208" spans="1:4" ht="14">
      <c r="A208" s="5"/>
      <c r="B208" s="5"/>
      <c r="C208" s="5"/>
      <c r="D208" s="5"/>
    </row>
    <row r="209" spans="1:4" ht="14">
      <c r="A209" s="5"/>
      <c r="B209" s="5"/>
      <c r="C209" s="5"/>
      <c r="D209" s="5"/>
    </row>
    <row r="210" spans="1:4" ht="14">
      <c r="A210" s="5"/>
      <c r="B210" s="5"/>
      <c r="C210" s="5"/>
      <c r="D210" s="5"/>
    </row>
    <row r="211" spans="1:4" ht="14">
      <c r="A211" s="5"/>
      <c r="B211" s="5"/>
      <c r="C211" s="5"/>
      <c r="D211" s="5"/>
    </row>
    <row r="212" spans="1:4" ht="14">
      <c r="A212" s="5"/>
      <c r="B212" s="5"/>
      <c r="C212" s="5"/>
      <c r="D212" s="5"/>
    </row>
    <row r="213" spans="1:4" ht="14">
      <c r="A213" s="5"/>
      <c r="B213" s="5"/>
      <c r="C213" s="5"/>
      <c r="D213" s="5"/>
    </row>
    <row r="214" spans="1:4" ht="14">
      <c r="A214" s="5"/>
      <c r="B214" s="5"/>
      <c r="C214" s="5"/>
      <c r="D214" s="5"/>
    </row>
    <row r="215" spans="1:4" ht="14">
      <c r="A215" s="5"/>
      <c r="B215" s="5"/>
      <c r="C215" s="5"/>
      <c r="D215" s="5"/>
    </row>
    <row r="216" spans="1:4" ht="14">
      <c r="A216" s="5"/>
      <c r="B216" s="5"/>
      <c r="C216" s="5"/>
      <c r="D216" s="5"/>
    </row>
    <row r="217" spans="1:4" ht="14">
      <c r="A217" s="5"/>
      <c r="B217" s="5"/>
      <c r="C217" s="5"/>
      <c r="D217" s="5"/>
    </row>
    <row r="218" spans="1:4" ht="14">
      <c r="A218" s="5"/>
      <c r="B218" s="5"/>
      <c r="C218" s="5"/>
      <c r="D218" s="5"/>
    </row>
    <row r="219" spans="1:4" ht="14">
      <c r="A219" s="5"/>
      <c r="B219" s="5"/>
      <c r="C219" s="5"/>
      <c r="D219" s="5"/>
    </row>
    <row r="220" spans="1:4" ht="14">
      <c r="A220" s="5"/>
      <c r="B220" s="5"/>
      <c r="C220" s="5"/>
      <c r="D220" s="5"/>
    </row>
    <row r="221" spans="1:4" ht="14">
      <c r="A221" s="5"/>
      <c r="B221" s="5"/>
      <c r="C221" s="5"/>
      <c r="D221" s="5"/>
    </row>
    <row r="222" spans="1:4" ht="14">
      <c r="A222" s="5"/>
      <c r="B222" s="5"/>
      <c r="C222" s="5"/>
      <c r="D222" s="5"/>
    </row>
    <row r="223" spans="1:4" ht="14">
      <c r="A223" s="5"/>
      <c r="B223" s="5"/>
      <c r="C223" s="5"/>
      <c r="D223" s="5"/>
    </row>
    <row r="224" spans="1:4" ht="14">
      <c r="A224" s="5"/>
      <c r="B224" s="5"/>
      <c r="C224" s="5"/>
      <c r="D224" s="5"/>
    </row>
    <row r="225" spans="1:4" ht="14">
      <c r="A225" s="5"/>
      <c r="B225" s="5"/>
      <c r="C225" s="5"/>
      <c r="D225" s="5"/>
    </row>
    <row r="226" spans="1:4" ht="14">
      <c r="A226" s="5"/>
      <c r="B226" s="5"/>
      <c r="C226" s="5"/>
      <c r="D226" s="5"/>
    </row>
    <row r="227" spans="1:4" ht="14">
      <c r="A227" s="5"/>
      <c r="B227" s="5"/>
      <c r="C227" s="5"/>
      <c r="D227" s="5"/>
    </row>
    <row r="228" spans="1:4" ht="14">
      <c r="A228" s="5"/>
      <c r="B228" s="5"/>
      <c r="C228" s="5"/>
      <c r="D228" s="5"/>
    </row>
    <row r="229" spans="1:4" ht="14">
      <c r="A229" s="5"/>
      <c r="B229" s="5"/>
      <c r="C229" s="5"/>
      <c r="D229" s="5"/>
    </row>
    <row r="230" spans="1:4" ht="14">
      <c r="A230" s="5"/>
      <c r="B230" s="5"/>
      <c r="C230" s="5"/>
      <c r="D230" s="5"/>
    </row>
    <row r="231" spans="1:4" ht="14">
      <c r="A231" s="5"/>
      <c r="B231" s="5"/>
      <c r="C231" s="5"/>
      <c r="D231" s="5"/>
    </row>
    <row r="232" spans="1:4" ht="14">
      <c r="A232" s="5"/>
      <c r="B232" s="5"/>
      <c r="C232" s="5"/>
      <c r="D232" s="5"/>
    </row>
    <row r="233" spans="1:4" ht="14">
      <c r="A233" s="5"/>
      <c r="B233" s="5"/>
      <c r="C233" s="5"/>
      <c r="D233" s="5"/>
    </row>
    <row r="234" spans="1:4" ht="14">
      <c r="A234" s="5"/>
      <c r="B234" s="5"/>
      <c r="C234" s="5"/>
      <c r="D234" s="5"/>
    </row>
    <row r="235" spans="1:4" ht="14">
      <c r="A235" s="5"/>
      <c r="B235" s="5"/>
      <c r="C235" s="5"/>
      <c r="D235" s="5"/>
    </row>
    <row r="236" spans="1:4" ht="14">
      <c r="A236" s="5"/>
      <c r="B236" s="5"/>
      <c r="C236" s="5"/>
      <c r="D236" s="5"/>
    </row>
    <row r="237" spans="1:4" ht="14">
      <c r="A237" s="5"/>
      <c r="B237" s="5"/>
      <c r="C237" s="5"/>
      <c r="D237" s="5"/>
    </row>
    <row r="238" spans="1:4" ht="14">
      <c r="A238" s="5"/>
      <c r="B238" s="5"/>
      <c r="C238" s="5"/>
      <c r="D238" s="5"/>
    </row>
    <row r="239" spans="1:4" ht="14">
      <c r="A239" s="5"/>
      <c r="B239" s="5"/>
      <c r="C239" s="5"/>
      <c r="D239" s="5"/>
    </row>
    <row r="240" spans="1:4" ht="14">
      <c r="A240" s="5"/>
      <c r="B240" s="5"/>
      <c r="C240" s="5"/>
      <c r="D240" s="5"/>
    </row>
    <row r="241" spans="1:4" ht="14">
      <c r="A241" s="5"/>
      <c r="B241" s="5"/>
      <c r="C241" s="5"/>
      <c r="D241" s="5"/>
    </row>
    <row r="242" spans="1:4" ht="14">
      <c r="A242" s="5"/>
      <c r="B242" s="5"/>
      <c r="C242" s="5"/>
      <c r="D242" s="5"/>
    </row>
    <row r="243" spans="1:4" ht="14">
      <c r="A243" s="5"/>
      <c r="B243" s="5"/>
      <c r="C243" s="5"/>
      <c r="D243" s="5"/>
    </row>
    <row r="244" spans="1:4" ht="14">
      <c r="A244" s="5"/>
      <c r="B244" s="5"/>
      <c r="C244" s="5"/>
      <c r="D244" s="5"/>
    </row>
    <row r="245" spans="1:4" ht="14">
      <c r="A245" s="5"/>
      <c r="B245" s="5"/>
      <c r="C245" s="5"/>
      <c r="D245" s="5"/>
    </row>
    <row r="246" spans="1:4" ht="14">
      <c r="A246" s="5"/>
      <c r="B246" s="5"/>
      <c r="C246" s="5"/>
      <c r="D246" s="5"/>
    </row>
    <row r="247" spans="1:4" ht="14">
      <c r="A247" s="5"/>
      <c r="B247" s="5"/>
      <c r="C247" s="5"/>
      <c r="D247" s="5"/>
    </row>
    <row r="248" spans="1:4" ht="14">
      <c r="A248" s="5"/>
      <c r="B248" s="5"/>
      <c r="C248" s="5"/>
      <c r="D248" s="5"/>
    </row>
    <row r="249" spans="1:4" ht="14">
      <c r="A249" s="5"/>
      <c r="B249" s="5"/>
      <c r="C249" s="5"/>
      <c r="D249" s="5"/>
    </row>
    <row r="250" spans="1:4" ht="14">
      <c r="A250" s="5"/>
      <c r="B250" s="5"/>
      <c r="C250" s="5"/>
      <c r="D250" s="5"/>
    </row>
    <row r="251" spans="1:4" ht="14">
      <c r="A251" s="5"/>
      <c r="B251" s="5"/>
      <c r="C251" s="5"/>
      <c r="D251" s="5"/>
    </row>
    <row r="252" spans="1:4" ht="14">
      <c r="A252" s="5"/>
      <c r="B252" s="5"/>
      <c r="C252" s="5"/>
      <c r="D252" s="5"/>
    </row>
    <row r="253" spans="1:4" ht="14">
      <c r="A253" s="5"/>
      <c r="B253" s="5"/>
      <c r="C253" s="5"/>
      <c r="D253" s="5"/>
    </row>
    <row r="254" spans="1:4" ht="14">
      <c r="A254" s="5"/>
      <c r="B254" s="5"/>
      <c r="C254" s="5"/>
      <c r="D254" s="5"/>
    </row>
    <row r="255" spans="1:4" ht="14">
      <c r="A255" s="5"/>
      <c r="B255" s="5"/>
      <c r="C255" s="5"/>
      <c r="D255" s="5"/>
    </row>
    <row r="256" spans="1:4" ht="14">
      <c r="A256" s="5"/>
      <c r="B256" s="5"/>
      <c r="C256" s="5"/>
      <c r="D256" s="5"/>
    </row>
    <row r="257" spans="1:4" ht="14">
      <c r="A257" s="5"/>
      <c r="B257" s="5"/>
      <c r="C257" s="5"/>
      <c r="D257" s="5"/>
    </row>
    <row r="258" spans="1:4" ht="14">
      <c r="A258" s="5"/>
      <c r="B258" s="5"/>
      <c r="C258" s="5"/>
      <c r="D258" s="5"/>
    </row>
    <row r="259" spans="1:4" ht="14">
      <c r="A259" s="5"/>
      <c r="B259" s="5"/>
      <c r="C259" s="5"/>
      <c r="D259" s="5"/>
    </row>
    <row r="260" spans="1:4" ht="14">
      <c r="A260" s="5"/>
      <c r="B260" s="5"/>
      <c r="C260" s="5"/>
      <c r="D260" s="5"/>
    </row>
    <row r="261" spans="1:4" ht="14">
      <c r="A261" s="5"/>
      <c r="B261" s="5"/>
      <c r="C261" s="5"/>
      <c r="D261" s="5"/>
    </row>
    <row r="262" spans="1:4" ht="14">
      <c r="A262" s="5"/>
      <c r="B262" s="5"/>
      <c r="C262" s="5"/>
      <c r="D262" s="5"/>
    </row>
    <row r="263" spans="1:4" ht="14">
      <c r="A263" s="5"/>
      <c r="B263" s="5"/>
      <c r="C263" s="5"/>
      <c r="D263" s="5"/>
    </row>
    <row r="264" spans="1:4" ht="14">
      <c r="A264" s="5"/>
      <c r="B264" s="5"/>
      <c r="C264" s="5"/>
      <c r="D264" s="5"/>
    </row>
    <row r="265" spans="1:4" ht="14">
      <c r="A265" s="5"/>
      <c r="B265" s="5"/>
      <c r="C265" s="5"/>
      <c r="D265" s="5"/>
    </row>
    <row r="266" spans="1:4" ht="14">
      <c r="A266" s="5"/>
      <c r="B266" s="5"/>
      <c r="C266" s="5"/>
      <c r="D266" s="5"/>
    </row>
    <row r="267" spans="1:4" ht="14">
      <c r="A267" s="5"/>
      <c r="B267" s="5"/>
      <c r="C267" s="5"/>
      <c r="D267" s="5"/>
    </row>
    <row r="268" spans="1:4" ht="14">
      <c r="A268" s="5"/>
      <c r="B268" s="5"/>
      <c r="C268" s="5"/>
      <c r="D268" s="5"/>
    </row>
    <row r="269" spans="1:4" ht="14">
      <c r="A269" s="5"/>
      <c r="B269" s="5"/>
      <c r="C269" s="5"/>
      <c r="D269" s="5"/>
    </row>
    <row r="270" spans="1:4" ht="14">
      <c r="A270" s="5"/>
      <c r="B270" s="5"/>
      <c r="C270" s="5"/>
      <c r="D270" s="5"/>
    </row>
    <row r="271" spans="1:4" ht="14">
      <c r="A271" s="5"/>
      <c r="B271" s="5"/>
      <c r="C271" s="5"/>
      <c r="D271" s="5"/>
    </row>
    <row r="272" spans="1:4" ht="14">
      <c r="A272" s="5"/>
      <c r="B272" s="5"/>
      <c r="C272" s="5"/>
      <c r="D272" s="5"/>
    </row>
    <row r="273" spans="1:4" ht="14">
      <c r="A273" s="5"/>
      <c r="B273" s="5"/>
      <c r="C273" s="5"/>
      <c r="D273" s="5"/>
    </row>
    <row r="274" spans="1:4" ht="14">
      <c r="A274" s="5"/>
      <c r="B274" s="5"/>
      <c r="C274" s="5"/>
      <c r="D274" s="5"/>
    </row>
    <row r="275" spans="1:4" ht="14">
      <c r="A275" s="5"/>
      <c r="B275" s="5"/>
      <c r="C275" s="5"/>
      <c r="D275" s="5"/>
    </row>
    <row r="276" spans="1:4" ht="14">
      <c r="A276" s="5"/>
      <c r="B276" s="5"/>
      <c r="C276" s="5"/>
      <c r="D276" s="5"/>
    </row>
    <row r="277" spans="1:4" ht="14">
      <c r="A277" s="5"/>
      <c r="B277" s="5"/>
      <c r="C277" s="5"/>
      <c r="D277" s="5"/>
    </row>
    <row r="278" spans="1:4" ht="14">
      <c r="A278" s="5"/>
      <c r="B278" s="5"/>
      <c r="C278" s="5"/>
      <c r="D278" s="5"/>
    </row>
    <row r="279" spans="1:4" ht="14">
      <c r="A279" s="5"/>
      <c r="B279" s="5"/>
      <c r="C279" s="5"/>
      <c r="D279" s="5"/>
    </row>
    <row r="280" spans="1:4" ht="14">
      <c r="A280" s="5"/>
      <c r="B280" s="5"/>
      <c r="C280" s="5"/>
      <c r="D280" s="5"/>
    </row>
    <row r="281" spans="1:4" ht="14">
      <c r="A281" s="5"/>
      <c r="B281" s="5"/>
      <c r="C281" s="5"/>
      <c r="D281" s="5"/>
    </row>
    <row r="282" spans="1:4" ht="14">
      <c r="A282" s="5"/>
      <c r="B282" s="5"/>
      <c r="C282" s="5"/>
      <c r="D282" s="5"/>
    </row>
    <row r="283" spans="1:4" ht="14">
      <c r="A283" s="5"/>
      <c r="B283" s="5"/>
      <c r="C283" s="5"/>
      <c r="D283" s="5"/>
    </row>
    <row r="284" spans="1:4" ht="14">
      <c r="A284" s="5"/>
      <c r="B284" s="5"/>
      <c r="C284" s="5"/>
      <c r="D284" s="5"/>
    </row>
    <row r="285" spans="1:4" ht="14">
      <c r="A285" s="5"/>
      <c r="B285" s="5"/>
      <c r="C285" s="5"/>
      <c r="D285" s="5"/>
    </row>
    <row r="286" spans="1:4" ht="14">
      <c r="A286" s="5"/>
      <c r="B286" s="5"/>
      <c r="C286" s="5"/>
      <c r="D286" s="5"/>
    </row>
    <row r="287" spans="1:4" ht="14">
      <c r="A287" s="5"/>
      <c r="B287" s="5"/>
      <c r="C287" s="5"/>
      <c r="D287" s="5"/>
    </row>
    <row r="288" spans="1:4" ht="14">
      <c r="A288" s="5"/>
      <c r="B288" s="5"/>
      <c r="C288" s="5"/>
      <c r="D288" s="5"/>
    </row>
    <row r="289" spans="1:4" ht="14">
      <c r="A289" s="5"/>
      <c r="B289" s="5"/>
      <c r="C289" s="5"/>
      <c r="D289" s="5"/>
    </row>
    <row r="290" spans="1:4" ht="14">
      <c r="A290" s="5"/>
      <c r="B290" s="5"/>
      <c r="C290" s="5"/>
      <c r="D290" s="5"/>
    </row>
    <row r="291" spans="1:4" ht="14">
      <c r="A291" s="5"/>
      <c r="B291" s="5"/>
      <c r="C291" s="5"/>
      <c r="D291" s="5"/>
    </row>
    <row r="292" spans="1:4" ht="14">
      <c r="A292" s="5"/>
      <c r="B292" s="5"/>
      <c r="C292" s="5"/>
      <c r="D292" s="5"/>
    </row>
    <row r="293" spans="1:4" ht="14">
      <c r="A293" s="5"/>
      <c r="B293" s="5"/>
      <c r="C293" s="5"/>
      <c r="D293" s="5"/>
    </row>
    <row r="294" spans="1:4" ht="14">
      <c r="A294" s="5"/>
      <c r="B294" s="5"/>
      <c r="C294" s="5"/>
      <c r="D294" s="5"/>
    </row>
    <row r="295" spans="1:4" ht="14">
      <c r="A295" s="5"/>
      <c r="B295" s="5"/>
      <c r="C295" s="5"/>
      <c r="D295" s="5"/>
    </row>
    <row r="296" spans="1:4" ht="14">
      <c r="A296" s="5"/>
      <c r="B296" s="5"/>
      <c r="C296" s="5"/>
      <c r="D296" s="5"/>
    </row>
    <row r="297" spans="1:4" ht="14">
      <c r="A297" s="5"/>
      <c r="B297" s="5"/>
      <c r="C297" s="5"/>
      <c r="D297" s="5"/>
    </row>
    <row r="298" spans="1:4" ht="14">
      <c r="A298" s="5"/>
      <c r="B298" s="5"/>
      <c r="C298" s="5"/>
      <c r="D298" s="5"/>
    </row>
    <row r="299" spans="1:4" ht="14">
      <c r="A299" s="5"/>
      <c r="B299" s="5"/>
      <c r="C299" s="5"/>
      <c r="D299" s="5"/>
    </row>
    <row r="300" spans="1:4" ht="14">
      <c r="A300" s="5"/>
      <c r="B300" s="5"/>
      <c r="C300" s="5"/>
      <c r="D300" s="5"/>
    </row>
    <row r="301" spans="1:4" ht="14">
      <c r="A301" s="5"/>
      <c r="B301" s="5"/>
      <c r="C301" s="5"/>
      <c r="D301" s="5"/>
    </row>
    <row r="302" spans="1:4" ht="14">
      <c r="A302" s="5"/>
      <c r="B302" s="5"/>
      <c r="C302" s="5"/>
      <c r="D302" s="5"/>
    </row>
    <row r="303" spans="1:4" ht="14">
      <c r="A303" s="5"/>
      <c r="B303" s="5"/>
      <c r="C303" s="5"/>
      <c r="D303" s="5"/>
    </row>
    <row r="304" spans="1:4" ht="14">
      <c r="A304" s="5"/>
      <c r="B304" s="5"/>
      <c r="C304" s="5"/>
      <c r="D304" s="5"/>
    </row>
    <row r="305" spans="1:4" ht="14">
      <c r="A305" s="5"/>
      <c r="B305" s="5"/>
      <c r="C305" s="5"/>
      <c r="D305" s="5"/>
    </row>
    <row r="306" spans="1:4" ht="14">
      <c r="A306" s="5"/>
      <c r="B306" s="5"/>
      <c r="C306" s="5"/>
      <c r="D306" s="5"/>
    </row>
    <row r="307" spans="1:4" ht="14">
      <c r="A307" s="5"/>
      <c r="B307" s="5"/>
      <c r="C307" s="5"/>
      <c r="D307" s="5"/>
    </row>
    <row r="308" spans="1:4" ht="14">
      <c r="A308" s="5"/>
      <c r="B308" s="5"/>
      <c r="C308" s="5"/>
      <c r="D308" s="5"/>
    </row>
    <row r="309" spans="1:4" ht="14">
      <c r="A309" s="5"/>
      <c r="B309" s="5"/>
      <c r="C309" s="5"/>
      <c r="D309" s="5"/>
    </row>
    <row r="310" spans="1:4" ht="14">
      <c r="A310" s="5"/>
      <c r="B310" s="5"/>
      <c r="C310" s="5"/>
      <c r="D310" s="5"/>
    </row>
    <row r="311" spans="1:4" ht="14">
      <c r="A311" s="5"/>
      <c r="B311" s="5"/>
      <c r="C311" s="5"/>
      <c r="D311" s="5"/>
    </row>
    <row r="312" spans="1:4" ht="14">
      <c r="A312" s="5"/>
      <c r="B312" s="5"/>
      <c r="C312" s="5"/>
      <c r="D312" s="5"/>
    </row>
    <row r="313" spans="1:4" ht="14">
      <c r="A313" s="5"/>
      <c r="B313" s="5"/>
      <c r="C313" s="5"/>
      <c r="D313" s="5"/>
    </row>
    <row r="314" spans="1:4" ht="14">
      <c r="A314" s="5"/>
      <c r="B314" s="5"/>
      <c r="C314" s="5"/>
      <c r="D314" s="5"/>
    </row>
    <row r="315" spans="1:4" ht="14">
      <c r="A315" s="5"/>
      <c r="B315" s="5"/>
      <c r="C315" s="5"/>
      <c r="D315" s="5"/>
    </row>
    <row r="316" spans="1:4" ht="14">
      <c r="A316" s="5"/>
      <c r="B316" s="5"/>
      <c r="C316" s="5"/>
      <c r="D316" s="5"/>
    </row>
    <row r="317" spans="1:4" ht="14">
      <c r="A317" s="5"/>
      <c r="B317" s="5"/>
      <c r="C317" s="5"/>
      <c r="D317" s="5"/>
    </row>
    <row r="318" spans="1:4" ht="14">
      <c r="A318" s="5"/>
      <c r="B318" s="5"/>
      <c r="C318" s="5"/>
      <c r="D318" s="5"/>
    </row>
    <row r="319" spans="1:4" ht="14">
      <c r="A319" s="5"/>
      <c r="B319" s="5"/>
      <c r="C319" s="5"/>
      <c r="D319" s="5"/>
    </row>
    <row r="320" spans="1:4" ht="14">
      <c r="A320" s="5"/>
      <c r="B320" s="5"/>
      <c r="C320" s="5"/>
      <c r="D320" s="5"/>
    </row>
    <row r="321" spans="1:4" ht="14">
      <c r="A321" s="5"/>
      <c r="B321" s="5"/>
      <c r="C321" s="5"/>
      <c r="D321" s="5"/>
    </row>
    <row r="322" spans="1:4" ht="14">
      <c r="A322" s="5"/>
      <c r="B322" s="5"/>
      <c r="C322" s="5"/>
      <c r="D322" s="5"/>
    </row>
    <row r="323" spans="1:4" ht="14">
      <c r="A323" s="5"/>
      <c r="B323" s="5"/>
      <c r="C323" s="5"/>
      <c r="D323" s="5"/>
    </row>
    <row r="324" spans="1:4" ht="14">
      <c r="A324" s="5"/>
      <c r="B324" s="5"/>
      <c r="C324" s="5"/>
      <c r="D324" s="5"/>
    </row>
    <row r="325" spans="1:4" ht="14">
      <c r="A325" s="5"/>
      <c r="B325" s="5"/>
      <c r="C325" s="5"/>
      <c r="D325" s="5"/>
    </row>
    <row r="326" spans="1:4" ht="14">
      <c r="A326" s="5"/>
      <c r="B326" s="5"/>
      <c r="C326" s="5"/>
      <c r="D326" s="5"/>
    </row>
    <row r="327" spans="1:4" ht="14">
      <c r="A327" s="5"/>
      <c r="B327" s="5"/>
      <c r="C327" s="5"/>
      <c r="D327" s="5"/>
    </row>
    <row r="328" spans="1:4" ht="14">
      <c r="A328" s="5"/>
      <c r="B328" s="5"/>
      <c r="C328" s="5"/>
      <c r="D328" s="5"/>
    </row>
    <row r="329" spans="1:4" ht="14">
      <c r="A329" s="5"/>
      <c r="B329" s="5"/>
      <c r="C329" s="5"/>
      <c r="D329" s="5"/>
    </row>
    <row r="330" spans="1:4" ht="14">
      <c r="A330" s="5"/>
      <c r="B330" s="5"/>
      <c r="C330" s="5"/>
      <c r="D330" s="5"/>
    </row>
    <row r="331" spans="1:4" ht="14">
      <c r="A331" s="5"/>
      <c r="B331" s="5"/>
      <c r="C331" s="5"/>
      <c r="D331" s="5"/>
    </row>
    <row r="332" spans="1:4" ht="14">
      <c r="A332" s="5"/>
      <c r="B332" s="5"/>
      <c r="C332" s="5"/>
      <c r="D332" s="5"/>
    </row>
    <row r="333" spans="1:4" ht="14">
      <c r="A333" s="5"/>
      <c r="B333" s="5"/>
      <c r="C333" s="5"/>
      <c r="D333" s="5"/>
    </row>
    <row r="334" spans="1:4" ht="14">
      <c r="A334" s="5"/>
      <c r="B334" s="5"/>
      <c r="C334" s="5"/>
      <c r="D334" s="5"/>
    </row>
    <row r="335" spans="1:4" ht="14">
      <c r="A335" s="5"/>
      <c r="B335" s="5"/>
      <c r="C335" s="5"/>
      <c r="D335" s="5"/>
    </row>
    <row r="336" spans="1:4" ht="14">
      <c r="A336" s="5"/>
      <c r="B336" s="5"/>
      <c r="C336" s="5"/>
      <c r="D336" s="5"/>
    </row>
    <row r="337" spans="1:4" ht="14">
      <c r="A337" s="5"/>
      <c r="B337" s="5"/>
      <c r="C337" s="5"/>
      <c r="D337" s="5"/>
    </row>
    <row r="338" spans="1:4" ht="14">
      <c r="A338" s="5"/>
      <c r="B338" s="5"/>
      <c r="C338" s="5"/>
      <c r="D338" s="5"/>
    </row>
    <row r="339" spans="1:4" ht="14">
      <c r="A339" s="5"/>
      <c r="B339" s="5"/>
      <c r="C339" s="5"/>
      <c r="D339" s="5"/>
    </row>
    <row r="340" spans="1:4" ht="14">
      <c r="A340" s="5"/>
      <c r="B340" s="5"/>
      <c r="C340" s="5"/>
      <c r="D340" s="5"/>
    </row>
    <row r="341" spans="1:4" ht="14">
      <c r="A341" s="5"/>
      <c r="B341" s="5"/>
      <c r="C341" s="5"/>
      <c r="D341" s="5"/>
    </row>
    <row r="342" spans="1:4" ht="14">
      <c r="A342" s="5"/>
      <c r="B342" s="5"/>
      <c r="C342" s="5"/>
      <c r="D342" s="5"/>
    </row>
    <row r="343" spans="1:4" ht="14">
      <c r="A343" s="5"/>
      <c r="B343" s="5"/>
      <c r="C343" s="5"/>
      <c r="D343" s="5"/>
    </row>
    <row r="344" spans="1:4" ht="14">
      <c r="A344" s="5"/>
      <c r="B344" s="5"/>
      <c r="C344" s="5"/>
      <c r="D344" s="5"/>
    </row>
    <row r="345" spans="1:4" ht="14">
      <c r="A345" s="5"/>
      <c r="B345" s="5"/>
      <c r="C345" s="5"/>
      <c r="D345" s="5"/>
    </row>
    <row r="346" spans="1:4" ht="14">
      <c r="A346" s="5"/>
      <c r="B346" s="5"/>
      <c r="C346" s="5"/>
      <c r="D346" s="5"/>
    </row>
    <row r="347" spans="1:4" ht="14">
      <c r="A347" s="5"/>
      <c r="B347" s="5"/>
      <c r="C347" s="5"/>
      <c r="D347" s="5"/>
    </row>
    <row r="348" spans="1:4" ht="14">
      <c r="A348" s="5"/>
      <c r="B348" s="5"/>
      <c r="C348" s="5"/>
      <c r="D348" s="5"/>
    </row>
    <row r="349" spans="1:4" ht="14">
      <c r="A349" s="5"/>
      <c r="B349" s="5"/>
      <c r="C349" s="5"/>
      <c r="D349" s="5"/>
    </row>
    <row r="350" spans="1:4" ht="14">
      <c r="A350" s="5"/>
      <c r="B350" s="5"/>
      <c r="C350" s="5"/>
      <c r="D350" s="5"/>
    </row>
    <row r="351" spans="1:4" ht="14">
      <c r="A351" s="5"/>
      <c r="B351" s="5"/>
      <c r="C351" s="5"/>
      <c r="D351" s="5"/>
    </row>
    <row r="352" spans="1:4" ht="14">
      <c r="A352" s="5"/>
      <c r="B352" s="5"/>
      <c r="C352" s="5"/>
      <c r="D352" s="5"/>
    </row>
    <row r="353" spans="1:4" ht="14">
      <c r="A353" s="5"/>
      <c r="B353" s="5"/>
      <c r="C353" s="5"/>
      <c r="D353" s="5"/>
    </row>
    <row r="354" spans="1:4" ht="14">
      <c r="A354" s="5"/>
      <c r="B354" s="5"/>
      <c r="C354" s="5"/>
      <c r="D354" s="5"/>
    </row>
    <row r="355" spans="1:4" ht="14">
      <c r="A355" s="5"/>
      <c r="B355" s="5"/>
      <c r="C355" s="5"/>
      <c r="D355" s="5"/>
    </row>
    <row r="356" spans="1:4" ht="14">
      <c r="A356" s="5"/>
      <c r="B356" s="5"/>
      <c r="C356" s="5"/>
      <c r="D356" s="5"/>
    </row>
    <row r="357" spans="1:4" ht="14">
      <c r="A357" s="5"/>
      <c r="B357" s="5"/>
      <c r="C357" s="5"/>
      <c r="D357" s="5"/>
    </row>
    <row r="358" spans="1:4" ht="14">
      <c r="A358" s="5"/>
      <c r="B358" s="5"/>
      <c r="C358" s="5"/>
      <c r="D358" s="5"/>
    </row>
    <row r="359" spans="1:4" ht="14">
      <c r="A359" s="5"/>
      <c r="B359" s="5"/>
      <c r="C359" s="5"/>
      <c r="D359" s="5"/>
    </row>
    <row r="360" spans="1:4" ht="14">
      <c r="A360" s="5"/>
      <c r="B360" s="5"/>
      <c r="C360" s="5"/>
      <c r="D360" s="5"/>
    </row>
    <row r="361" spans="1:4" ht="14">
      <c r="A361" s="5"/>
      <c r="B361" s="5"/>
      <c r="C361" s="5"/>
      <c r="D361" s="5"/>
    </row>
    <row r="362" spans="1:4" ht="14">
      <c r="A362" s="5"/>
      <c r="B362" s="5"/>
      <c r="C362" s="5"/>
      <c r="D362" s="5"/>
    </row>
    <row r="363" spans="1:4" ht="14">
      <c r="A363" s="5"/>
      <c r="B363" s="5"/>
      <c r="C363" s="5"/>
      <c r="D363" s="5"/>
    </row>
    <row r="364" spans="1:4" ht="14">
      <c r="A364" s="5"/>
      <c r="B364" s="5"/>
      <c r="C364" s="5"/>
      <c r="D364" s="5"/>
    </row>
    <row r="365" spans="1:4" ht="14">
      <c r="A365" s="5"/>
      <c r="B365" s="5"/>
      <c r="C365" s="5"/>
      <c r="D365" s="5"/>
    </row>
    <row r="366" spans="1:4" ht="14">
      <c r="A366" s="5"/>
      <c r="B366" s="5"/>
      <c r="C366" s="5"/>
      <c r="D366" s="5"/>
    </row>
    <row r="367" spans="1:4" ht="14">
      <c r="A367" s="5"/>
      <c r="B367" s="5"/>
      <c r="C367" s="5"/>
      <c r="D367" s="5"/>
    </row>
    <row r="368" spans="1:4" ht="14">
      <c r="A368" s="5"/>
      <c r="B368" s="5"/>
      <c r="C368" s="5"/>
      <c r="D368" s="5"/>
    </row>
    <row r="369" spans="1:4" ht="14">
      <c r="A369" s="5"/>
      <c r="B369" s="5"/>
      <c r="C369" s="5"/>
      <c r="D369" s="5"/>
    </row>
    <row r="370" spans="1:4" ht="14">
      <c r="A370" s="5"/>
      <c r="B370" s="5"/>
      <c r="C370" s="5"/>
      <c r="D370" s="5"/>
    </row>
    <row r="371" spans="1:4" ht="14">
      <c r="A371" s="5"/>
      <c r="B371" s="5"/>
      <c r="C371" s="5"/>
      <c r="D371" s="5"/>
    </row>
    <row r="372" spans="1:4" ht="14">
      <c r="A372" s="5"/>
      <c r="B372" s="5"/>
      <c r="C372" s="5"/>
      <c r="D372" s="5"/>
    </row>
    <row r="373" spans="1:4" ht="14">
      <c r="A373" s="5"/>
      <c r="B373" s="5"/>
      <c r="C373" s="5"/>
      <c r="D373" s="5"/>
    </row>
    <row r="374" spans="1:4" ht="14">
      <c r="A374" s="5"/>
      <c r="B374" s="5"/>
      <c r="C374" s="5"/>
      <c r="D374" s="5"/>
    </row>
    <row r="375" spans="1:4" ht="14">
      <c r="A375" s="5"/>
      <c r="B375" s="5"/>
      <c r="C375" s="5"/>
      <c r="D375" s="5"/>
    </row>
    <row r="376" spans="1:4" ht="14">
      <c r="A376" s="5"/>
      <c r="B376" s="5"/>
      <c r="C376" s="5"/>
      <c r="D376" s="5"/>
    </row>
    <row r="377" spans="1:4" ht="14">
      <c r="A377" s="5"/>
      <c r="B377" s="5"/>
      <c r="C377" s="5"/>
      <c r="D377" s="5"/>
    </row>
    <row r="378" spans="1:4" ht="14">
      <c r="A378" s="5"/>
      <c r="B378" s="5"/>
      <c r="C378" s="5"/>
      <c r="D378" s="5"/>
    </row>
    <row r="379" spans="1:4" ht="14">
      <c r="A379" s="5"/>
      <c r="B379" s="5"/>
      <c r="C379" s="5"/>
      <c r="D379" s="5"/>
    </row>
    <row r="380" spans="1:4" ht="14">
      <c r="A380" s="5"/>
      <c r="B380" s="5"/>
      <c r="C380" s="5"/>
      <c r="D380" s="5"/>
    </row>
    <row r="381" spans="1:4" ht="14">
      <c r="A381" s="5"/>
      <c r="B381" s="5"/>
      <c r="C381" s="5"/>
      <c r="D381" s="5"/>
    </row>
    <row r="382" spans="1:4" ht="14">
      <c r="A382" s="5"/>
      <c r="B382" s="5"/>
      <c r="C382" s="5"/>
      <c r="D382" s="5"/>
    </row>
    <row r="383" spans="1:4" ht="14">
      <c r="A383" s="5"/>
      <c r="B383" s="5"/>
      <c r="C383" s="5"/>
      <c r="D383" s="5"/>
    </row>
    <row r="384" spans="1:4" ht="14">
      <c r="A384" s="5"/>
      <c r="B384" s="5"/>
      <c r="C384" s="5"/>
      <c r="D384" s="5"/>
    </row>
    <row r="385" spans="1:4" ht="14">
      <c r="A385" s="5"/>
      <c r="B385" s="5"/>
      <c r="C385" s="5"/>
      <c r="D385" s="5"/>
    </row>
    <row r="386" spans="1:4" ht="14">
      <c r="A386" s="5"/>
      <c r="B386" s="5"/>
      <c r="C386" s="5"/>
      <c r="D386" s="5"/>
    </row>
    <row r="387" spans="1:4" ht="14">
      <c r="A387" s="5"/>
      <c r="B387" s="5"/>
      <c r="C387" s="5"/>
      <c r="D387" s="5"/>
    </row>
    <row r="388" spans="1:4" ht="14">
      <c r="A388" s="5"/>
      <c r="B388" s="5"/>
      <c r="C388" s="5"/>
      <c r="D388" s="5"/>
    </row>
    <row r="389" spans="1:4" ht="14">
      <c r="A389" s="5"/>
      <c r="B389" s="5"/>
      <c r="C389" s="5"/>
      <c r="D389" s="5"/>
    </row>
    <row r="390" spans="1:4" ht="14">
      <c r="A390" s="5"/>
      <c r="B390" s="5"/>
      <c r="C390" s="5"/>
      <c r="D390" s="5"/>
    </row>
    <row r="391" spans="1:4" ht="14">
      <c r="A391" s="5"/>
      <c r="B391" s="5"/>
      <c r="C391" s="5"/>
      <c r="D391" s="5"/>
    </row>
    <row r="392" spans="1:4" ht="14">
      <c r="A392" s="5"/>
      <c r="B392" s="5"/>
      <c r="C392" s="5"/>
      <c r="D392" s="5"/>
    </row>
    <row r="393" spans="1:4" ht="14">
      <c r="A393" s="5"/>
      <c r="B393" s="5"/>
      <c r="C393" s="5"/>
      <c r="D393" s="5"/>
    </row>
    <row r="394" spans="1:4" ht="14">
      <c r="A394" s="5"/>
      <c r="B394" s="5"/>
      <c r="C394" s="5"/>
      <c r="D394" s="5"/>
    </row>
    <row r="395" spans="1:4" ht="14">
      <c r="A395" s="5"/>
      <c r="B395" s="5"/>
      <c r="C395" s="5"/>
      <c r="D395" s="5"/>
    </row>
    <row r="396" spans="1:4" ht="14">
      <c r="A396" s="5"/>
      <c r="B396" s="5"/>
      <c r="C396" s="5"/>
      <c r="D396" s="5"/>
    </row>
    <row r="397" spans="1:4" ht="14">
      <c r="A397" s="5"/>
      <c r="B397" s="5"/>
      <c r="C397" s="5"/>
      <c r="D397" s="5"/>
    </row>
    <row r="398" spans="1:4" ht="14">
      <c r="A398" s="5"/>
      <c r="B398" s="5"/>
      <c r="C398" s="5"/>
      <c r="D398" s="5"/>
    </row>
    <row r="399" spans="1:4" ht="14">
      <c r="A399" s="5"/>
      <c r="B399" s="5"/>
      <c r="C399" s="5"/>
      <c r="D399" s="5"/>
    </row>
    <row r="400" spans="1:4" ht="14">
      <c r="A400" s="5"/>
      <c r="B400" s="5"/>
      <c r="C400" s="5"/>
      <c r="D400" s="5"/>
    </row>
    <row r="401" spans="1:4" ht="14">
      <c r="A401" s="5"/>
      <c r="B401" s="5"/>
      <c r="C401" s="5"/>
      <c r="D401" s="5"/>
    </row>
    <row r="402" spans="1:4" ht="14">
      <c r="A402" s="5"/>
      <c r="B402" s="5"/>
      <c r="C402" s="5"/>
      <c r="D402" s="5"/>
    </row>
    <row r="403" spans="1:4" ht="14">
      <c r="A403" s="5"/>
      <c r="B403" s="5"/>
      <c r="C403" s="5"/>
      <c r="D403" s="5"/>
    </row>
    <row r="404" spans="1:4" ht="14">
      <c r="A404" s="5"/>
      <c r="B404" s="5"/>
      <c r="C404" s="5"/>
      <c r="D404" s="5"/>
    </row>
    <row r="405" spans="1:4" ht="14">
      <c r="A405" s="5"/>
      <c r="B405" s="5"/>
      <c r="C405" s="5"/>
      <c r="D405" s="5"/>
    </row>
    <row r="406" spans="1:4" ht="14">
      <c r="A406" s="5"/>
      <c r="B406" s="5"/>
      <c r="C406" s="5"/>
      <c r="D406" s="5"/>
    </row>
    <row r="407" spans="1:4" ht="14">
      <c r="A407" s="5"/>
      <c r="B407" s="5"/>
      <c r="C407" s="5"/>
      <c r="D407" s="5"/>
    </row>
    <row r="408" spans="1:4" ht="14">
      <c r="A408" s="5"/>
      <c r="B408" s="5"/>
      <c r="C408" s="5"/>
      <c r="D408" s="5"/>
    </row>
    <row r="409" spans="1:4" ht="14">
      <c r="A409" s="5"/>
      <c r="B409" s="5"/>
      <c r="C409" s="5"/>
      <c r="D409" s="5"/>
    </row>
    <row r="410" spans="1:4" ht="14">
      <c r="A410" s="5"/>
      <c r="B410" s="5"/>
      <c r="C410" s="5"/>
      <c r="D410" s="5"/>
    </row>
    <row r="411" spans="1:4" ht="14">
      <c r="A411" s="5"/>
      <c r="B411" s="5"/>
      <c r="C411" s="5"/>
      <c r="D411" s="5"/>
    </row>
    <row r="412" spans="1:4" ht="14">
      <c r="A412" s="5"/>
      <c r="B412" s="5"/>
      <c r="C412" s="5"/>
      <c r="D412" s="5"/>
    </row>
    <row r="413" spans="1:4" ht="14">
      <c r="A413" s="5"/>
      <c r="B413" s="5"/>
      <c r="C413" s="5"/>
      <c r="D413" s="5"/>
    </row>
    <row r="414" spans="1:4" ht="14">
      <c r="A414" s="5"/>
      <c r="B414" s="5"/>
      <c r="C414" s="5"/>
      <c r="D414" s="5"/>
    </row>
    <row r="415" spans="1:4" ht="14">
      <c r="A415" s="5"/>
      <c r="B415" s="5"/>
      <c r="C415" s="5"/>
      <c r="D415" s="5"/>
    </row>
    <row r="416" spans="1:4" ht="14">
      <c r="A416" s="5"/>
      <c r="B416" s="5"/>
      <c r="C416" s="5"/>
      <c r="D416" s="5"/>
    </row>
    <row r="417" spans="1:4" ht="14">
      <c r="A417" s="5"/>
      <c r="B417" s="5"/>
      <c r="C417" s="5"/>
      <c r="D417" s="5"/>
    </row>
    <row r="418" spans="1:4" ht="14">
      <c r="A418" s="5"/>
      <c r="B418" s="5"/>
      <c r="C418" s="5"/>
      <c r="D418" s="5"/>
    </row>
    <row r="419" spans="1:4" ht="14">
      <c r="A419" s="5"/>
      <c r="B419" s="5"/>
      <c r="C419" s="5"/>
      <c r="D419" s="5"/>
    </row>
    <row r="420" spans="1:4" ht="14">
      <c r="A420" s="5"/>
      <c r="B420" s="5"/>
      <c r="C420" s="5"/>
      <c r="D420" s="5"/>
    </row>
    <row r="421" spans="1:4" ht="14">
      <c r="A421" s="5"/>
      <c r="B421" s="5"/>
      <c r="C421" s="5"/>
      <c r="D421" s="5"/>
    </row>
    <row r="422" spans="1:4" ht="14">
      <c r="A422" s="5"/>
      <c r="B422" s="5"/>
      <c r="C422" s="5"/>
      <c r="D422" s="5"/>
    </row>
    <row r="423" spans="1:4" ht="14">
      <c r="A423" s="5"/>
      <c r="B423" s="5"/>
      <c r="C423" s="5"/>
      <c r="D423" s="5"/>
    </row>
    <row r="424" spans="1:4" ht="14">
      <c r="A424" s="5"/>
      <c r="B424" s="5"/>
      <c r="C424" s="5"/>
      <c r="D424" s="5"/>
    </row>
    <row r="425" spans="1:4" ht="14">
      <c r="A425" s="5"/>
      <c r="B425" s="5"/>
      <c r="C425" s="5"/>
      <c r="D425" s="5"/>
    </row>
    <row r="426" spans="1:4" ht="14">
      <c r="A426" s="5"/>
      <c r="B426" s="5"/>
      <c r="C426" s="5"/>
      <c r="D426" s="5"/>
    </row>
    <row r="427" spans="1:4" ht="14">
      <c r="A427" s="5"/>
      <c r="B427" s="5"/>
      <c r="C427" s="5"/>
      <c r="D427" s="5"/>
    </row>
    <row r="428" spans="1:4" ht="14">
      <c r="A428" s="5"/>
      <c r="B428" s="5"/>
      <c r="C428" s="5"/>
      <c r="D428" s="5"/>
    </row>
    <row r="429" spans="1:4" ht="14">
      <c r="A429" s="5"/>
      <c r="B429" s="5"/>
      <c r="C429" s="5"/>
      <c r="D429" s="5"/>
    </row>
    <row r="430" spans="1:4" ht="14">
      <c r="A430" s="5"/>
      <c r="B430" s="5"/>
      <c r="C430" s="5"/>
      <c r="D430" s="5"/>
    </row>
    <row r="431" spans="1:4" ht="14">
      <c r="A431" s="5"/>
      <c r="B431" s="5"/>
      <c r="C431" s="5"/>
      <c r="D431" s="5"/>
    </row>
    <row r="432" spans="1:4" ht="14">
      <c r="A432" s="5"/>
      <c r="B432" s="5"/>
      <c r="C432" s="5"/>
      <c r="D432" s="5"/>
    </row>
    <row r="433" spans="1:4" ht="14">
      <c r="A433" s="5"/>
      <c r="B433" s="5"/>
      <c r="C433" s="5"/>
      <c r="D433" s="5"/>
    </row>
    <row r="434" spans="1:4" ht="14">
      <c r="A434" s="5"/>
      <c r="B434" s="5"/>
      <c r="C434" s="5"/>
      <c r="D434" s="5"/>
    </row>
    <row r="435" spans="1:4" ht="14">
      <c r="A435" s="5"/>
      <c r="B435" s="5"/>
      <c r="C435" s="5"/>
      <c r="D435" s="5"/>
    </row>
    <row r="436" spans="1:4" ht="14">
      <c r="A436" s="5"/>
      <c r="B436" s="5"/>
      <c r="C436" s="5"/>
      <c r="D436" s="5"/>
    </row>
    <row r="437" spans="1:4" ht="14">
      <c r="A437" s="5"/>
      <c r="B437" s="5"/>
      <c r="C437" s="5"/>
      <c r="D437" s="5"/>
    </row>
    <row r="438" spans="1:4" ht="14">
      <c r="A438" s="5"/>
      <c r="B438" s="5"/>
      <c r="C438" s="5"/>
      <c r="D438" s="5"/>
    </row>
    <row r="439" spans="1:4" ht="14">
      <c r="A439" s="5"/>
      <c r="B439" s="5"/>
      <c r="C439" s="5"/>
      <c r="D439" s="5"/>
    </row>
    <row r="440" spans="1:4" ht="14">
      <c r="A440" s="5"/>
      <c r="B440" s="5"/>
      <c r="C440" s="5"/>
      <c r="D440" s="5"/>
    </row>
    <row r="441" spans="1:4" ht="14">
      <c r="A441" s="5"/>
      <c r="B441" s="5"/>
      <c r="C441" s="5"/>
      <c r="D441" s="5"/>
    </row>
    <row r="442" spans="1:4" ht="14">
      <c r="A442" s="5"/>
      <c r="B442" s="5"/>
      <c r="C442" s="5"/>
      <c r="D442" s="5"/>
    </row>
    <row r="443" spans="1:4" ht="14">
      <c r="A443" s="5"/>
      <c r="B443" s="5"/>
      <c r="C443" s="5"/>
      <c r="D443" s="5"/>
    </row>
    <row r="444" spans="1:4" ht="14">
      <c r="A444" s="5"/>
      <c r="B444" s="5"/>
      <c r="C444" s="5"/>
      <c r="D444" s="5"/>
    </row>
    <row r="445" spans="1:4" ht="14">
      <c r="A445" s="5"/>
      <c r="B445" s="5"/>
      <c r="C445" s="5"/>
      <c r="D445" s="5"/>
    </row>
    <row r="446" spans="1:4" ht="14">
      <c r="A446" s="5"/>
      <c r="B446" s="5"/>
      <c r="C446" s="5"/>
      <c r="D446" s="5"/>
    </row>
    <row r="447" spans="1:4" ht="14">
      <c r="A447" s="5"/>
      <c r="B447" s="5"/>
      <c r="C447" s="5"/>
      <c r="D447" s="5"/>
    </row>
    <row r="448" spans="1:4" ht="14">
      <c r="A448" s="5"/>
      <c r="B448" s="5"/>
      <c r="C448" s="5"/>
      <c r="D448" s="5"/>
    </row>
    <row r="449" spans="1:4" ht="14">
      <c r="A449" s="5"/>
      <c r="B449" s="5"/>
      <c r="C449" s="5"/>
      <c r="D449" s="5"/>
    </row>
    <row r="450" spans="1:4" ht="14">
      <c r="A450" s="5"/>
      <c r="B450" s="5"/>
      <c r="C450" s="5"/>
      <c r="D450" s="5"/>
    </row>
    <row r="451" spans="1:4" ht="14">
      <c r="A451" s="5"/>
      <c r="B451" s="5"/>
      <c r="C451" s="5"/>
      <c r="D451" s="5"/>
    </row>
    <row r="452" spans="1:4" ht="14">
      <c r="A452" s="5"/>
      <c r="B452" s="5"/>
      <c r="C452" s="5"/>
      <c r="D452" s="5"/>
    </row>
    <row r="453" spans="1:4" ht="14">
      <c r="A453" s="5"/>
      <c r="B453" s="5"/>
      <c r="C453" s="5"/>
      <c r="D453" s="5"/>
    </row>
    <row r="454" spans="1:4" ht="14">
      <c r="A454" s="5"/>
      <c r="B454" s="5"/>
      <c r="C454" s="5"/>
      <c r="D454" s="5"/>
    </row>
    <row r="455" spans="1:4" ht="14">
      <c r="A455" s="5"/>
      <c r="B455" s="5"/>
      <c r="C455" s="5"/>
      <c r="D455" s="5"/>
    </row>
    <row r="456" spans="1:4" ht="14">
      <c r="A456" s="5"/>
      <c r="B456" s="5"/>
      <c r="C456" s="5"/>
      <c r="D456" s="5"/>
    </row>
    <row r="457" spans="1:4" ht="14">
      <c r="A457" s="5"/>
      <c r="B457" s="5"/>
      <c r="C457" s="5"/>
      <c r="D457" s="5"/>
    </row>
    <row r="458" spans="1:4" ht="14">
      <c r="A458" s="5"/>
      <c r="B458" s="5"/>
      <c r="C458" s="5"/>
      <c r="D458" s="5"/>
    </row>
    <row r="459" spans="1:4" ht="14">
      <c r="A459" s="5"/>
      <c r="B459" s="5"/>
      <c r="C459" s="5"/>
      <c r="D459" s="5"/>
    </row>
    <row r="460" spans="1:4" ht="14">
      <c r="A460" s="5"/>
      <c r="B460" s="5"/>
      <c r="C460" s="5"/>
      <c r="D460" s="5"/>
    </row>
    <row r="461" spans="1:4" ht="14">
      <c r="A461" s="5"/>
      <c r="B461" s="5"/>
      <c r="C461" s="5"/>
      <c r="D461" s="5"/>
    </row>
    <row r="462" spans="1:4" ht="14">
      <c r="A462" s="5"/>
      <c r="B462" s="5"/>
      <c r="C462" s="5"/>
      <c r="D462" s="5"/>
    </row>
    <row r="463" spans="1:4" ht="14">
      <c r="A463" s="5"/>
      <c r="B463" s="5"/>
      <c r="C463" s="5"/>
      <c r="D463" s="5"/>
    </row>
    <row r="464" spans="1:4" ht="14">
      <c r="A464" s="5"/>
      <c r="B464" s="5"/>
      <c r="C464" s="5"/>
      <c r="D464" s="5"/>
    </row>
    <row r="465" spans="1:4" ht="14">
      <c r="A465" s="5"/>
      <c r="B465" s="5"/>
      <c r="C465" s="5"/>
      <c r="D465" s="5"/>
    </row>
    <row r="466" spans="1:4" ht="14">
      <c r="A466" s="5"/>
      <c r="B466" s="5"/>
      <c r="C466" s="5"/>
      <c r="D466" s="5"/>
    </row>
    <row r="467" spans="1:4" ht="14">
      <c r="A467" s="5"/>
      <c r="B467" s="5"/>
      <c r="C467" s="5"/>
      <c r="D467" s="5"/>
    </row>
    <row r="468" spans="1:4" ht="14">
      <c r="A468" s="5"/>
      <c r="B468" s="5"/>
      <c r="C468" s="5"/>
      <c r="D468" s="5"/>
    </row>
    <row r="469" spans="1:4" ht="14">
      <c r="A469" s="5"/>
      <c r="B469" s="5"/>
      <c r="C469" s="5"/>
      <c r="D469" s="5"/>
    </row>
    <row r="470" spans="1:4" ht="14">
      <c r="A470" s="5"/>
      <c r="B470" s="5"/>
      <c r="C470" s="5"/>
      <c r="D470" s="5"/>
    </row>
    <row r="471" spans="1:4" ht="14">
      <c r="A471" s="5"/>
      <c r="B471" s="5"/>
      <c r="C471" s="5"/>
      <c r="D471" s="5"/>
    </row>
    <row r="472" spans="1:4" ht="14">
      <c r="A472" s="5"/>
      <c r="B472" s="5"/>
      <c r="C472" s="5"/>
      <c r="D472" s="5"/>
    </row>
    <row r="473" spans="1:4" ht="14">
      <c r="A473" s="5"/>
      <c r="B473" s="5"/>
      <c r="C473" s="5"/>
      <c r="D473" s="5"/>
    </row>
    <row r="474" spans="1:4" ht="14">
      <c r="A474" s="5"/>
      <c r="B474" s="5"/>
      <c r="C474" s="5"/>
      <c r="D474" s="5"/>
    </row>
    <row r="475" spans="1:4" ht="14">
      <c r="A475" s="5"/>
      <c r="B475" s="5"/>
      <c r="C475" s="5"/>
      <c r="D475" s="5"/>
    </row>
    <row r="476" spans="1:4" ht="14">
      <c r="A476" s="5"/>
      <c r="B476" s="5"/>
      <c r="C476" s="5"/>
      <c r="D476" s="5"/>
    </row>
    <row r="477" spans="1:4" ht="14">
      <c r="A477" s="5"/>
      <c r="B477" s="5"/>
      <c r="C477" s="5"/>
      <c r="D477" s="5"/>
    </row>
    <row r="478" spans="1:4" ht="14">
      <c r="A478" s="5"/>
      <c r="B478" s="5"/>
      <c r="C478" s="5"/>
      <c r="D478" s="5"/>
    </row>
    <row r="479" spans="1:4" ht="14">
      <c r="A479" s="5"/>
      <c r="B479" s="5"/>
      <c r="C479" s="5"/>
      <c r="D479" s="5"/>
    </row>
    <row r="480" spans="1:4" ht="14">
      <c r="A480" s="5"/>
      <c r="B480" s="5"/>
      <c r="C480" s="5"/>
      <c r="D480" s="5"/>
    </row>
    <row r="481" spans="1:4" ht="14">
      <c r="A481" s="5"/>
      <c r="B481" s="5"/>
      <c r="C481" s="5"/>
      <c r="D481" s="5"/>
    </row>
    <row r="482" spans="1:4" ht="14">
      <c r="A482" s="5"/>
      <c r="B482" s="5"/>
      <c r="C482" s="5"/>
      <c r="D482" s="5"/>
    </row>
    <row r="483" spans="1:4" ht="14">
      <c r="A483" s="5"/>
      <c r="B483" s="5"/>
      <c r="C483" s="5"/>
      <c r="D483" s="5"/>
    </row>
    <row r="484" spans="1:4" ht="14">
      <c r="A484" s="5"/>
      <c r="B484" s="5"/>
      <c r="C484" s="5"/>
      <c r="D484" s="5"/>
    </row>
    <row r="485" spans="1:4" ht="14">
      <c r="A485" s="5"/>
      <c r="B485" s="5"/>
      <c r="C485" s="5"/>
      <c r="D485" s="5"/>
    </row>
    <row r="486" spans="1:4" ht="14">
      <c r="A486" s="5"/>
      <c r="B486" s="5"/>
      <c r="C486" s="5"/>
      <c r="D486" s="5"/>
    </row>
    <row r="487" spans="1:4" ht="14">
      <c r="A487" s="5"/>
      <c r="B487" s="5"/>
      <c r="C487" s="5"/>
      <c r="D487" s="5"/>
    </row>
    <row r="488" spans="1:4" ht="14">
      <c r="A488" s="5"/>
      <c r="B488" s="5"/>
      <c r="C488" s="5"/>
      <c r="D488" s="5"/>
    </row>
    <row r="489" spans="1:4" ht="14">
      <c r="A489" s="5"/>
      <c r="B489" s="5"/>
      <c r="C489" s="5"/>
      <c r="D489" s="5"/>
    </row>
    <row r="490" spans="1:4" ht="14">
      <c r="A490" s="5"/>
      <c r="B490" s="5"/>
      <c r="C490" s="5"/>
      <c r="D490" s="5"/>
    </row>
    <row r="491" spans="1:4" ht="14">
      <c r="A491" s="5"/>
      <c r="B491" s="5"/>
      <c r="C491" s="5"/>
      <c r="D491" s="5"/>
    </row>
    <row r="492" spans="1:4" ht="14">
      <c r="A492" s="5"/>
      <c r="B492" s="5"/>
      <c r="C492" s="5"/>
      <c r="D492" s="5"/>
    </row>
    <row r="493" spans="1:4" ht="14">
      <c r="A493" s="5"/>
      <c r="B493" s="5"/>
      <c r="C493" s="5"/>
      <c r="D493" s="5"/>
    </row>
    <row r="494" spans="1:4" ht="14">
      <c r="A494" s="5"/>
      <c r="B494" s="5"/>
      <c r="C494" s="5"/>
      <c r="D494" s="5"/>
    </row>
    <row r="495" spans="1:4" ht="14">
      <c r="A495" s="5"/>
      <c r="B495" s="5"/>
      <c r="C495" s="5"/>
      <c r="D495" s="5"/>
    </row>
    <row r="496" spans="1:4" ht="14">
      <c r="A496" s="5"/>
      <c r="B496" s="5"/>
      <c r="C496" s="5"/>
      <c r="D496" s="5"/>
    </row>
    <row r="497" spans="1:4" ht="14">
      <c r="A497" s="5"/>
      <c r="B497" s="5"/>
      <c r="C497" s="5"/>
      <c r="D497" s="5"/>
    </row>
    <row r="498" spans="1:4" ht="14">
      <c r="A498" s="5"/>
      <c r="B498" s="5"/>
      <c r="C498" s="5"/>
      <c r="D498" s="5"/>
    </row>
    <row r="499" spans="1:4" ht="14">
      <c r="A499" s="5"/>
      <c r="B499" s="5"/>
      <c r="C499" s="5"/>
      <c r="D499" s="5"/>
    </row>
    <row r="500" spans="1:4" ht="14">
      <c r="A500" s="5"/>
      <c r="B500" s="5"/>
      <c r="C500" s="5"/>
      <c r="D500" s="5"/>
    </row>
    <row r="501" spans="1:4" ht="14">
      <c r="A501" s="5"/>
      <c r="B501" s="5"/>
      <c r="C501" s="5"/>
      <c r="D501" s="5"/>
    </row>
    <row r="502" spans="1:4" ht="14">
      <c r="A502" s="5"/>
      <c r="B502" s="5"/>
      <c r="C502" s="5"/>
      <c r="D502" s="5"/>
    </row>
    <row r="503" spans="1:4" ht="14">
      <c r="A503" s="5"/>
      <c r="B503" s="5"/>
      <c r="C503" s="5"/>
      <c r="D503" s="5"/>
    </row>
    <row r="504" spans="1:4" ht="14">
      <c r="A504" s="5"/>
      <c r="B504" s="5"/>
      <c r="C504" s="5"/>
      <c r="D504" s="5"/>
    </row>
    <row r="505" spans="1:4" ht="14">
      <c r="A505" s="5"/>
      <c r="B505" s="5"/>
      <c r="C505" s="5"/>
      <c r="D505" s="5"/>
    </row>
    <row r="506" spans="1:4" ht="14">
      <c r="A506" s="5"/>
      <c r="B506" s="5"/>
      <c r="C506" s="5"/>
      <c r="D506" s="5"/>
    </row>
    <row r="507" spans="1:4" ht="14">
      <c r="A507" s="5"/>
      <c r="B507" s="5"/>
      <c r="C507" s="5"/>
      <c r="D507" s="5"/>
    </row>
    <row r="508" spans="1:4" ht="14">
      <c r="A508" s="5"/>
      <c r="B508" s="5"/>
      <c r="C508" s="5"/>
      <c r="D508" s="5"/>
    </row>
    <row r="509" spans="1:4" ht="14">
      <c r="A509" s="5"/>
      <c r="B509" s="5"/>
      <c r="C509" s="5"/>
      <c r="D509" s="5"/>
    </row>
    <row r="510" spans="1:4" ht="14">
      <c r="A510" s="5"/>
      <c r="B510" s="5"/>
      <c r="C510" s="5"/>
      <c r="D510" s="5"/>
    </row>
    <row r="511" spans="1:4" ht="14">
      <c r="A511" s="5"/>
      <c r="B511" s="5"/>
      <c r="C511" s="5"/>
      <c r="D511" s="5"/>
    </row>
    <row r="512" spans="1:4" ht="14">
      <c r="A512" s="5"/>
      <c r="B512" s="5"/>
      <c r="C512" s="5"/>
      <c r="D512" s="5"/>
    </row>
    <row r="513" spans="1:4" ht="14">
      <c r="A513" s="5"/>
      <c r="B513" s="5"/>
      <c r="C513" s="5"/>
      <c r="D513" s="5"/>
    </row>
    <row r="514" spans="1:4" ht="14">
      <c r="A514" s="5"/>
      <c r="B514" s="5"/>
      <c r="C514" s="5"/>
      <c r="D514" s="5"/>
    </row>
    <row r="515" spans="1:4" ht="14">
      <c r="A515" s="5"/>
      <c r="B515" s="5"/>
      <c r="C515" s="5"/>
      <c r="D515" s="5"/>
    </row>
    <row r="516" spans="1:4" ht="14">
      <c r="A516" s="5"/>
      <c r="B516" s="5"/>
      <c r="C516" s="5"/>
      <c r="D516" s="5"/>
    </row>
    <row r="517" spans="1:4" ht="14">
      <c r="A517" s="5"/>
      <c r="B517" s="5"/>
      <c r="C517" s="5"/>
      <c r="D517" s="5"/>
    </row>
    <row r="518" spans="1:4" ht="14">
      <c r="A518" s="5"/>
      <c r="B518" s="5"/>
      <c r="C518" s="5"/>
      <c r="D518" s="5"/>
    </row>
    <row r="519" spans="1:4" ht="14">
      <c r="A519" s="5"/>
      <c r="B519" s="5"/>
      <c r="C519" s="5"/>
      <c r="D519" s="5"/>
    </row>
    <row r="520" spans="1:4" ht="14">
      <c r="A520" s="5"/>
      <c r="B520" s="5"/>
      <c r="C520" s="5"/>
      <c r="D520" s="5"/>
    </row>
    <row r="521" spans="1:4" ht="14">
      <c r="A521" s="5"/>
      <c r="B521" s="5"/>
      <c r="C521" s="5"/>
      <c r="D521" s="5"/>
    </row>
    <row r="522" spans="1:4" ht="14">
      <c r="A522" s="5"/>
      <c r="B522" s="5"/>
      <c r="C522" s="5"/>
      <c r="D522" s="5"/>
    </row>
    <row r="523" spans="1:4" ht="14">
      <c r="A523" s="5"/>
      <c r="B523" s="5"/>
      <c r="C523" s="5"/>
      <c r="D523" s="5"/>
    </row>
    <row r="524" spans="1:4" ht="14">
      <c r="A524" s="5"/>
      <c r="B524" s="5"/>
      <c r="C524" s="5"/>
      <c r="D524" s="5"/>
    </row>
    <row r="525" spans="1:4" ht="14">
      <c r="A525" s="5"/>
      <c r="B525" s="5"/>
      <c r="C525" s="5"/>
      <c r="D525" s="5"/>
    </row>
    <row r="526" spans="1:4" ht="14">
      <c r="A526" s="5"/>
      <c r="B526" s="5"/>
      <c r="C526" s="5"/>
      <c r="D526" s="5"/>
    </row>
    <row r="527" spans="1:4" ht="14">
      <c r="A527" s="5"/>
      <c r="B527" s="5"/>
      <c r="C527" s="5"/>
      <c r="D527" s="5"/>
    </row>
    <row r="528" spans="1:4" ht="14">
      <c r="A528" s="5"/>
      <c r="B528" s="5"/>
      <c r="C528" s="5"/>
      <c r="D528" s="5"/>
    </row>
    <row r="529" spans="1:4" ht="14">
      <c r="A529" s="5"/>
      <c r="B529" s="5"/>
      <c r="C529" s="5"/>
      <c r="D529" s="5"/>
    </row>
    <row r="530" spans="1:4" ht="14">
      <c r="A530" s="5"/>
      <c r="B530" s="5"/>
      <c r="C530" s="5"/>
      <c r="D530" s="5"/>
    </row>
    <row r="531" spans="1:4" ht="14">
      <c r="A531" s="5"/>
      <c r="B531" s="5"/>
      <c r="C531" s="5"/>
      <c r="D531" s="5"/>
    </row>
    <row r="532" spans="1:4" ht="14">
      <c r="A532" s="5"/>
      <c r="B532" s="5"/>
      <c r="C532" s="5"/>
      <c r="D532" s="5"/>
    </row>
    <row r="533" spans="1:4" ht="14">
      <c r="A533" s="5"/>
      <c r="B533" s="5"/>
      <c r="C533" s="5"/>
      <c r="D533" s="5"/>
    </row>
    <row r="534" spans="1:4" ht="14">
      <c r="A534" s="5"/>
      <c r="B534" s="5"/>
      <c r="C534" s="5"/>
      <c r="D534" s="5"/>
    </row>
    <row r="535" spans="1:4" ht="14">
      <c r="A535" s="5"/>
      <c r="B535" s="5"/>
      <c r="C535" s="5"/>
      <c r="D535" s="5"/>
    </row>
    <row r="536" spans="1:4" ht="14">
      <c r="A536" s="5"/>
      <c r="B536" s="5"/>
      <c r="C536" s="5"/>
      <c r="D536" s="5"/>
    </row>
    <row r="537" spans="1:4" ht="14">
      <c r="A537" s="5"/>
      <c r="B537" s="5"/>
      <c r="C537" s="5"/>
      <c r="D537" s="5"/>
    </row>
    <row r="538" spans="1:4" ht="14">
      <c r="A538" s="5"/>
      <c r="B538" s="5"/>
      <c r="C538" s="5"/>
      <c r="D538" s="5"/>
    </row>
    <row r="539" spans="1:4" ht="14">
      <c r="A539" s="5"/>
      <c r="B539" s="5"/>
      <c r="C539" s="5"/>
      <c r="D539" s="5"/>
    </row>
    <row r="540" spans="1:4" ht="14">
      <c r="A540" s="5"/>
      <c r="B540" s="5"/>
      <c r="C540" s="5"/>
      <c r="D540" s="5"/>
    </row>
    <row r="541" spans="1:4" ht="14">
      <c r="A541" s="5"/>
      <c r="B541" s="5"/>
      <c r="C541" s="5"/>
      <c r="D541" s="5"/>
    </row>
    <row r="542" spans="1:4" ht="14">
      <c r="A542" s="5"/>
      <c r="B542" s="5"/>
      <c r="C542" s="5"/>
      <c r="D542" s="5"/>
    </row>
    <row r="543" spans="1:4" ht="14">
      <c r="A543" s="5"/>
      <c r="B543" s="5"/>
      <c r="C543" s="5"/>
      <c r="D543" s="5"/>
    </row>
    <row r="544" spans="1:4" ht="14">
      <c r="A544" s="5"/>
      <c r="B544" s="5"/>
      <c r="C544" s="5"/>
      <c r="D544" s="5"/>
    </row>
    <row r="545" spans="1:4" ht="14">
      <c r="A545" s="5"/>
      <c r="B545" s="5"/>
      <c r="C545" s="5"/>
      <c r="D545" s="5"/>
    </row>
    <row r="546" spans="1:4" ht="14">
      <c r="A546" s="5"/>
      <c r="B546" s="5"/>
      <c r="C546" s="5"/>
      <c r="D546" s="5"/>
    </row>
    <row r="547" spans="1:4" ht="14">
      <c r="A547" s="5"/>
      <c r="B547" s="5"/>
      <c r="C547" s="5"/>
      <c r="D547" s="5"/>
    </row>
    <row r="548" spans="1:4" ht="14">
      <c r="A548" s="5"/>
      <c r="B548" s="5"/>
      <c r="C548" s="5"/>
      <c r="D548" s="5"/>
    </row>
    <row r="549" spans="1:4" ht="14">
      <c r="A549" s="5"/>
      <c r="B549" s="5"/>
      <c r="C549" s="5"/>
      <c r="D549" s="5"/>
    </row>
    <row r="550" spans="1:4" ht="14">
      <c r="A550" s="5"/>
      <c r="B550" s="5"/>
      <c r="C550" s="5"/>
      <c r="D550" s="5"/>
    </row>
    <row r="551" spans="1:4" ht="14">
      <c r="A551" s="5"/>
      <c r="B551" s="5"/>
      <c r="C551" s="5"/>
      <c r="D551" s="5"/>
    </row>
    <row r="552" spans="1:4" ht="14">
      <c r="A552" s="5"/>
      <c r="B552" s="5"/>
      <c r="C552" s="5"/>
      <c r="D552" s="5"/>
    </row>
    <row r="553" spans="1:4" ht="14">
      <c r="A553" s="5"/>
      <c r="B553" s="5"/>
      <c r="C553" s="5"/>
      <c r="D553" s="5"/>
    </row>
    <row r="554" spans="1:4" ht="14">
      <c r="A554" s="5"/>
      <c r="B554" s="5"/>
      <c r="C554" s="5"/>
      <c r="D554" s="5"/>
    </row>
    <row r="555" spans="1:4" ht="14">
      <c r="A555" s="5"/>
      <c r="B555" s="5"/>
      <c r="C555" s="5"/>
      <c r="D555" s="5"/>
    </row>
    <row r="556" spans="1:4" ht="14">
      <c r="A556" s="5"/>
      <c r="B556" s="5"/>
      <c r="C556" s="5"/>
      <c r="D556" s="5"/>
    </row>
    <row r="557" spans="1:4" ht="14">
      <c r="A557" s="5"/>
      <c r="B557" s="5"/>
      <c r="C557" s="5"/>
      <c r="D557" s="5"/>
    </row>
    <row r="558" spans="1:4" ht="14">
      <c r="A558" s="5"/>
      <c r="B558" s="5"/>
      <c r="C558" s="5"/>
      <c r="D558" s="5"/>
    </row>
    <row r="559" spans="1:4" ht="14">
      <c r="A559" s="5"/>
      <c r="B559" s="5"/>
      <c r="C559" s="5"/>
      <c r="D559" s="5"/>
    </row>
    <row r="560" spans="1:4" ht="14">
      <c r="A560" s="5"/>
      <c r="B560" s="5"/>
      <c r="C560" s="5"/>
      <c r="D560" s="5"/>
    </row>
    <row r="561" spans="1:4" ht="14">
      <c r="A561" s="5"/>
      <c r="B561" s="5"/>
      <c r="C561" s="5"/>
      <c r="D561" s="5"/>
    </row>
    <row r="562" spans="1:4" ht="14">
      <c r="A562" s="5"/>
      <c r="B562" s="5"/>
      <c r="C562" s="5"/>
      <c r="D562" s="5"/>
    </row>
    <row r="563" spans="1:4" ht="14">
      <c r="A563" s="5"/>
      <c r="B563" s="5"/>
      <c r="C563" s="5"/>
      <c r="D563" s="5"/>
    </row>
    <row r="564" spans="1:4" ht="14">
      <c r="A564" s="5"/>
      <c r="B564" s="5"/>
      <c r="C564" s="5"/>
      <c r="D564" s="5"/>
    </row>
    <row r="565" spans="1:4" ht="14">
      <c r="A565" s="5"/>
      <c r="B565" s="5"/>
      <c r="C565" s="5"/>
      <c r="D565" s="5"/>
    </row>
    <row r="566" spans="1:4" ht="14">
      <c r="A566" s="5"/>
      <c r="B566" s="5"/>
      <c r="C566" s="5"/>
      <c r="D566" s="5"/>
    </row>
    <row r="567" spans="1:4" ht="14">
      <c r="A567" s="5"/>
      <c r="B567" s="5"/>
      <c r="C567" s="5"/>
      <c r="D567" s="5"/>
    </row>
    <row r="568" spans="1:4" ht="14">
      <c r="A568" s="5"/>
      <c r="B568" s="5"/>
      <c r="C568" s="5"/>
      <c r="D568" s="5"/>
    </row>
    <row r="569" spans="1:4" ht="14">
      <c r="A569" s="5"/>
      <c r="B569" s="5"/>
      <c r="C569" s="5"/>
      <c r="D569" s="5"/>
    </row>
    <row r="570" spans="1:4" ht="14">
      <c r="A570" s="5"/>
      <c r="B570" s="5"/>
      <c r="C570" s="5"/>
      <c r="D570" s="5"/>
    </row>
    <row r="571" spans="1:4" ht="14">
      <c r="A571" s="5"/>
      <c r="B571" s="5"/>
      <c r="C571" s="5"/>
      <c r="D571" s="5"/>
    </row>
    <row r="572" spans="1:4" ht="14">
      <c r="A572" s="5"/>
      <c r="B572" s="5"/>
      <c r="C572" s="5"/>
      <c r="D572" s="5"/>
    </row>
    <row r="573" spans="1:4" ht="14">
      <c r="A573" s="5"/>
      <c r="B573" s="5"/>
      <c r="C573" s="5"/>
      <c r="D573" s="5"/>
    </row>
    <row r="574" spans="1:4" ht="14">
      <c r="A574" s="5"/>
      <c r="B574" s="5"/>
      <c r="C574" s="5"/>
      <c r="D574" s="5"/>
    </row>
    <row r="575" spans="1:4" ht="14">
      <c r="A575" s="5"/>
      <c r="B575" s="5"/>
      <c r="C575" s="5"/>
      <c r="D575" s="5"/>
    </row>
    <row r="576" spans="1:4" ht="14">
      <c r="A576" s="5"/>
      <c r="B576" s="5"/>
      <c r="C576" s="5"/>
      <c r="D576" s="5"/>
    </row>
    <row r="577" spans="1:4" ht="14">
      <c r="A577" s="5"/>
      <c r="B577" s="5"/>
      <c r="C577" s="5"/>
      <c r="D577" s="5"/>
    </row>
    <row r="578" spans="1:4" ht="14">
      <c r="A578" s="5"/>
      <c r="B578" s="5"/>
      <c r="C578" s="5"/>
      <c r="D578" s="5"/>
    </row>
    <row r="579" spans="1:4" ht="14">
      <c r="A579" s="5"/>
      <c r="B579" s="5"/>
      <c r="C579" s="5"/>
      <c r="D579" s="5"/>
    </row>
    <row r="580" spans="1:4" ht="14">
      <c r="A580" s="5"/>
      <c r="B580" s="5"/>
      <c r="C580" s="5"/>
      <c r="D580" s="5"/>
    </row>
    <row r="581" spans="1:4" ht="14">
      <c r="A581" s="5"/>
      <c r="B581" s="5"/>
      <c r="C581" s="5"/>
      <c r="D581" s="5"/>
    </row>
    <row r="582" spans="1:4" ht="14">
      <c r="A582" s="5"/>
      <c r="B582" s="5"/>
      <c r="C582" s="5"/>
      <c r="D582" s="5"/>
    </row>
    <row r="583" spans="1:4" ht="14">
      <c r="A583" s="5"/>
      <c r="B583" s="5"/>
      <c r="C583" s="5"/>
      <c r="D583" s="5"/>
    </row>
    <row r="584" spans="1:4" ht="14">
      <c r="A584" s="5"/>
      <c r="B584" s="5"/>
      <c r="C584" s="5"/>
      <c r="D584" s="5"/>
    </row>
    <row r="585" spans="1:4" ht="14">
      <c r="A585" s="5"/>
      <c r="B585" s="5"/>
      <c r="C585" s="5"/>
      <c r="D585" s="5"/>
    </row>
    <row r="586" spans="1:4" ht="14">
      <c r="A586" s="5"/>
      <c r="B586" s="5"/>
      <c r="C586" s="5"/>
      <c r="D586" s="5"/>
    </row>
    <row r="587" spans="1:4" ht="14">
      <c r="A587" s="5"/>
      <c r="B587" s="5"/>
      <c r="C587" s="5"/>
      <c r="D587" s="5"/>
    </row>
    <row r="588" spans="1:4" ht="14">
      <c r="A588" s="5"/>
      <c r="B588" s="5"/>
      <c r="C588" s="5"/>
      <c r="D588" s="5"/>
    </row>
    <row r="589" spans="1:4" ht="14">
      <c r="A589" s="5"/>
      <c r="B589" s="5"/>
      <c r="C589" s="5"/>
      <c r="D589" s="5"/>
    </row>
    <row r="590" spans="1:4" ht="14">
      <c r="A590" s="5"/>
      <c r="B590" s="5"/>
      <c r="C590" s="5"/>
      <c r="D590" s="5"/>
    </row>
    <row r="591" spans="1:4" ht="14">
      <c r="A591" s="5"/>
      <c r="B591" s="5"/>
      <c r="C591" s="5"/>
      <c r="D591" s="5"/>
    </row>
    <row r="592" spans="1:4" ht="14">
      <c r="A592" s="5"/>
      <c r="B592" s="5"/>
      <c r="C592" s="5"/>
      <c r="D592" s="5"/>
    </row>
    <row r="593" spans="1:4" ht="14">
      <c r="A593" s="5"/>
      <c r="B593" s="5"/>
      <c r="C593" s="5"/>
      <c r="D593" s="5"/>
    </row>
    <row r="594" spans="1:4" ht="14">
      <c r="A594" s="5"/>
      <c r="B594" s="5"/>
      <c r="C594" s="5"/>
      <c r="D594" s="5"/>
    </row>
    <row r="595" spans="1:4" ht="14">
      <c r="A595" s="5"/>
      <c r="B595" s="5"/>
      <c r="C595" s="5"/>
      <c r="D595" s="5"/>
    </row>
    <row r="596" spans="1:4" ht="14">
      <c r="A596" s="5"/>
      <c r="B596" s="5"/>
      <c r="C596" s="5"/>
      <c r="D596" s="5"/>
    </row>
    <row r="597" spans="1:4" ht="14">
      <c r="A597" s="5"/>
      <c r="B597" s="5"/>
      <c r="C597" s="5"/>
      <c r="D597" s="5"/>
    </row>
    <row r="598" spans="1:4" ht="14">
      <c r="A598" s="5"/>
      <c r="B598" s="5"/>
      <c r="C598" s="5"/>
      <c r="D598" s="5"/>
    </row>
    <row r="599" spans="1:4" ht="14">
      <c r="A599" s="5"/>
      <c r="B599" s="5"/>
      <c r="C599" s="5"/>
      <c r="D599" s="5"/>
    </row>
    <row r="600" spans="1:4" ht="14">
      <c r="A600" s="5"/>
      <c r="B600" s="5"/>
      <c r="C600" s="5"/>
      <c r="D600" s="5"/>
    </row>
    <row r="601" spans="1:4" ht="14">
      <c r="A601" s="5"/>
      <c r="B601" s="5"/>
      <c r="C601" s="5"/>
      <c r="D601" s="5"/>
    </row>
    <row r="602" spans="1:4" ht="14">
      <c r="A602" s="5"/>
      <c r="B602" s="5"/>
      <c r="C602" s="5"/>
      <c r="D602" s="5"/>
    </row>
    <row r="603" spans="1:4" ht="14">
      <c r="A603" s="5"/>
      <c r="B603" s="5"/>
      <c r="C603" s="5"/>
      <c r="D603" s="5"/>
    </row>
    <row r="604" spans="1:4" ht="14">
      <c r="A604" s="5"/>
      <c r="B604" s="5"/>
      <c r="C604" s="5"/>
      <c r="D604" s="5"/>
    </row>
    <row r="605" spans="1:4" ht="14">
      <c r="A605" s="5"/>
      <c r="B605" s="5"/>
      <c r="C605" s="5"/>
      <c r="D605" s="5"/>
    </row>
    <row r="606" spans="1:4" ht="14">
      <c r="A606" s="5"/>
      <c r="B606" s="5"/>
      <c r="C606" s="5"/>
      <c r="D606" s="5"/>
    </row>
    <row r="607" spans="1:4" ht="14">
      <c r="A607" s="5"/>
      <c r="B607" s="5"/>
      <c r="C607" s="5"/>
      <c r="D607" s="5"/>
    </row>
    <row r="608" spans="1:4" ht="14">
      <c r="A608" s="5"/>
      <c r="B608" s="5"/>
      <c r="C608" s="5"/>
      <c r="D608" s="5"/>
    </row>
    <row r="609" spans="1:4" ht="14">
      <c r="A609" s="5"/>
      <c r="B609" s="5"/>
      <c r="C609" s="5"/>
      <c r="D609" s="5"/>
    </row>
    <row r="610" spans="1:4" ht="14">
      <c r="A610" s="5"/>
      <c r="B610" s="5"/>
      <c r="C610" s="5"/>
      <c r="D610" s="5"/>
    </row>
    <row r="611" spans="1:4" ht="14">
      <c r="A611" s="5"/>
      <c r="B611" s="5"/>
      <c r="C611" s="5"/>
      <c r="D611" s="5"/>
    </row>
    <row r="612" spans="1:4" ht="14">
      <c r="A612" s="5"/>
      <c r="B612" s="5"/>
      <c r="C612" s="5"/>
      <c r="D612" s="5"/>
    </row>
    <row r="613" spans="1:4" ht="14">
      <c r="A613" s="5"/>
      <c r="B613" s="5"/>
      <c r="C613" s="5"/>
      <c r="D613" s="5"/>
    </row>
    <row r="614" spans="1:4" ht="14">
      <c r="A614" s="5"/>
      <c r="B614" s="5"/>
      <c r="C614" s="5"/>
      <c r="D614" s="5"/>
    </row>
    <row r="615" spans="1:4" ht="14">
      <c r="A615" s="5"/>
      <c r="B615" s="5"/>
      <c r="C615" s="5"/>
      <c r="D615" s="5"/>
    </row>
    <row r="616" spans="1:4" ht="14">
      <c r="A616" s="5"/>
      <c r="B616" s="5"/>
      <c r="C616" s="5"/>
      <c r="D616" s="5"/>
    </row>
    <row r="617" spans="1:4" ht="14">
      <c r="A617" s="5"/>
      <c r="B617" s="5"/>
      <c r="C617" s="5"/>
      <c r="D617" s="5"/>
    </row>
    <row r="618" spans="1:4" ht="14">
      <c r="A618" s="5"/>
      <c r="B618" s="5"/>
      <c r="C618" s="5"/>
      <c r="D618" s="5"/>
    </row>
    <row r="619" spans="1:4" ht="14">
      <c r="A619" s="5"/>
      <c r="B619" s="5"/>
      <c r="C619" s="5"/>
      <c r="D619" s="5"/>
    </row>
    <row r="620" spans="1:4" ht="14">
      <c r="A620" s="5"/>
      <c r="B620" s="5"/>
      <c r="C620" s="5"/>
      <c r="D620" s="5"/>
    </row>
    <row r="621" spans="1:4" ht="14">
      <c r="A621" s="5"/>
      <c r="B621" s="5"/>
      <c r="C621" s="5"/>
      <c r="D621" s="5"/>
    </row>
    <row r="622" spans="1:4" ht="14">
      <c r="A622" s="5"/>
      <c r="B622" s="5"/>
      <c r="C622" s="5"/>
      <c r="D622" s="5"/>
    </row>
    <row r="623" spans="1:4" ht="14">
      <c r="A623" s="5"/>
      <c r="B623" s="5"/>
      <c r="C623" s="5"/>
      <c r="D623" s="5"/>
    </row>
    <row r="624" spans="1:4" ht="14">
      <c r="A624" s="5"/>
      <c r="B624" s="5"/>
      <c r="C624" s="5"/>
      <c r="D624" s="5"/>
    </row>
    <row r="625" spans="1:4" ht="14">
      <c r="A625" s="5"/>
      <c r="B625" s="5"/>
      <c r="C625" s="5"/>
      <c r="D625" s="5"/>
    </row>
    <row r="626" spans="1:4" ht="14">
      <c r="A626" s="5"/>
      <c r="B626" s="5"/>
      <c r="C626" s="5"/>
      <c r="D626" s="5"/>
    </row>
    <row r="627" spans="1:4" ht="14">
      <c r="A627" s="5"/>
      <c r="B627" s="5"/>
      <c r="C627" s="5"/>
      <c r="D627" s="5"/>
    </row>
    <row r="628" spans="1:4" ht="14">
      <c r="A628" s="5"/>
      <c r="B628" s="5"/>
      <c r="C628" s="5"/>
      <c r="D628" s="5"/>
    </row>
    <row r="629" spans="1:4" ht="14">
      <c r="A629" s="5"/>
      <c r="B629" s="5"/>
      <c r="C629" s="5"/>
      <c r="D629" s="5"/>
    </row>
    <row r="630" spans="1:4" ht="14">
      <c r="A630" s="5"/>
      <c r="B630" s="5"/>
      <c r="C630" s="5"/>
      <c r="D630" s="5"/>
    </row>
    <row r="631" spans="1:4" ht="14">
      <c r="A631" s="5"/>
      <c r="B631" s="5"/>
      <c r="C631" s="5"/>
      <c r="D631" s="5"/>
    </row>
    <row r="632" spans="1:4" ht="14">
      <c r="A632" s="5"/>
      <c r="B632" s="5"/>
      <c r="C632" s="5"/>
      <c r="D632" s="5"/>
    </row>
    <row r="633" spans="1:4" ht="14">
      <c r="A633" s="5"/>
      <c r="B633" s="5"/>
      <c r="C633" s="5"/>
      <c r="D633" s="5"/>
    </row>
    <row r="634" spans="1:4" ht="14">
      <c r="A634" s="5"/>
      <c r="B634" s="5"/>
      <c r="C634" s="5"/>
      <c r="D634" s="5"/>
    </row>
    <row r="635" spans="1:4" ht="14">
      <c r="A635" s="5"/>
      <c r="B635" s="5"/>
      <c r="C635" s="5"/>
      <c r="D635" s="5"/>
    </row>
    <row r="636" spans="1:4" ht="14">
      <c r="A636" s="5"/>
      <c r="B636" s="5"/>
      <c r="C636" s="5"/>
      <c r="D636" s="5"/>
    </row>
    <row r="637" spans="1:4" ht="14">
      <c r="A637" s="5"/>
      <c r="B637" s="5"/>
      <c r="C637" s="5"/>
      <c r="D637" s="5"/>
    </row>
    <row r="638" spans="1:4" ht="14">
      <c r="A638" s="5"/>
      <c r="B638" s="5"/>
      <c r="C638" s="5"/>
      <c r="D638" s="5"/>
    </row>
    <row r="639" spans="1:4" ht="14">
      <c r="A639" s="5"/>
      <c r="B639" s="5"/>
      <c r="C639" s="5"/>
      <c r="D639" s="5"/>
    </row>
    <row r="640" spans="1:4" ht="14">
      <c r="A640" s="5"/>
      <c r="B640" s="5"/>
      <c r="C640" s="5"/>
      <c r="D640" s="5"/>
    </row>
    <row r="641" spans="1:4" ht="14">
      <c r="A641" s="5"/>
      <c r="B641" s="5"/>
      <c r="C641" s="5"/>
      <c r="D641" s="5"/>
    </row>
    <row r="642" spans="1:4" ht="14">
      <c r="A642" s="5"/>
      <c r="B642" s="5"/>
      <c r="C642" s="5"/>
      <c r="D642" s="5"/>
    </row>
    <row r="643" spans="1:4" ht="14">
      <c r="A643" s="5"/>
      <c r="B643" s="5"/>
      <c r="C643" s="5"/>
      <c r="D643" s="5"/>
    </row>
    <row r="644" spans="1:4" ht="14">
      <c r="A644" s="5"/>
      <c r="B644" s="5"/>
      <c r="C644" s="5"/>
      <c r="D644" s="5"/>
    </row>
    <row r="645" spans="1:4" ht="14">
      <c r="A645" s="5"/>
      <c r="B645" s="5"/>
      <c r="C645" s="5"/>
      <c r="D645" s="5"/>
    </row>
    <row r="646" spans="1:4" ht="14">
      <c r="A646" s="5"/>
      <c r="B646" s="5"/>
      <c r="C646" s="5"/>
      <c r="D646" s="5"/>
    </row>
    <row r="647" spans="1:4" ht="14">
      <c r="A647" s="5"/>
      <c r="B647" s="5"/>
      <c r="C647" s="5"/>
      <c r="D647" s="5"/>
    </row>
    <row r="648" spans="1:4" ht="14">
      <c r="A648" s="5"/>
      <c r="B648" s="5"/>
      <c r="C648" s="5"/>
      <c r="D648" s="5"/>
    </row>
    <row r="649" spans="1:4" ht="14">
      <c r="A649" s="5"/>
      <c r="B649" s="5"/>
      <c r="C649" s="5"/>
      <c r="D649" s="5"/>
    </row>
    <row r="650" spans="1:4" ht="14">
      <c r="A650" s="5"/>
      <c r="B650" s="5"/>
      <c r="C650" s="5"/>
      <c r="D650" s="5"/>
    </row>
    <row r="651" spans="1:4" ht="14">
      <c r="A651" s="5"/>
      <c r="B651" s="5"/>
      <c r="C651" s="5"/>
      <c r="D651" s="5"/>
    </row>
    <row r="652" spans="1:4" ht="14">
      <c r="A652" s="5"/>
      <c r="B652" s="5"/>
      <c r="C652" s="5"/>
      <c r="D652" s="5"/>
    </row>
    <row r="653" spans="1:4" ht="14">
      <c r="A653" s="5"/>
      <c r="B653" s="5"/>
      <c r="C653" s="5"/>
      <c r="D653" s="5"/>
    </row>
    <row r="654" spans="1:4" ht="14">
      <c r="A654" s="5"/>
      <c r="B654" s="5"/>
      <c r="C654" s="5"/>
      <c r="D654" s="5"/>
    </row>
    <row r="655" spans="1:4" ht="14">
      <c r="A655" s="5"/>
      <c r="B655" s="5"/>
      <c r="C655" s="5"/>
      <c r="D655" s="5"/>
    </row>
    <row r="656" spans="1:4" ht="14">
      <c r="A656" s="5"/>
      <c r="B656" s="5"/>
      <c r="C656" s="5"/>
      <c r="D656" s="5"/>
    </row>
    <row r="657" spans="1:4" ht="14">
      <c r="A657" s="5"/>
      <c r="B657" s="5"/>
      <c r="C657" s="5"/>
      <c r="D657" s="5"/>
    </row>
    <row r="658" spans="1:4" ht="14">
      <c r="A658" s="5"/>
      <c r="B658" s="5"/>
      <c r="C658" s="5"/>
      <c r="D658" s="5"/>
    </row>
    <row r="659" spans="1:4" ht="14">
      <c r="A659" s="5"/>
      <c r="B659" s="5"/>
      <c r="C659" s="5"/>
      <c r="D659" s="5"/>
    </row>
    <row r="660" spans="1:4" ht="14">
      <c r="A660" s="5"/>
      <c r="B660" s="5"/>
      <c r="C660" s="5"/>
      <c r="D660" s="5"/>
    </row>
    <row r="661" spans="1:4" ht="14">
      <c r="A661" s="5"/>
      <c r="B661" s="5"/>
      <c r="C661" s="5"/>
      <c r="D661" s="5"/>
    </row>
    <row r="662" spans="1:4" ht="14">
      <c r="A662" s="5"/>
      <c r="B662" s="5"/>
      <c r="C662" s="5"/>
      <c r="D662" s="5"/>
    </row>
    <row r="663" spans="1:4" ht="14">
      <c r="A663" s="5"/>
      <c r="B663" s="5"/>
      <c r="C663" s="5"/>
      <c r="D663" s="5"/>
    </row>
    <row r="664" spans="1:4" ht="14">
      <c r="A664" s="5"/>
      <c r="B664" s="5"/>
      <c r="C664" s="5"/>
      <c r="D664" s="5"/>
    </row>
    <row r="665" spans="1:4" ht="14">
      <c r="A665" s="5"/>
      <c r="B665" s="5"/>
      <c r="C665" s="5"/>
      <c r="D665" s="5"/>
    </row>
    <row r="666" spans="1:4" ht="14">
      <c r="A666" s="5"/>
      <c r="B666" s="5"/>
      <c r="C666" s="5"/>
      <c r="D666" s="5"/>
    </row>
    <row r="667" spans="1:4" ht="14">
      <c r="A667" s="5"/>
      <c r="B667" s="5"/>
      <c r="C667" s="5"/>
      <c r="D667" s="5"/>
    </row>
    <row r="668" spans="1:4" ht="14">
      <c r="A668" s="5"/>
      <c r="B668" s="5"/>
      <c r="C668" s="5"/>
      <c r="D668" s="5"/>
    </row>
    <row r="669" spans="1:4" ht="14">
      <c r="A669" s="5"/>
      <c r="B669" s="5"/>
      <c r="C669" s="5"/>
      <c r="D669" s="5"/>
    </row>
    <row r="670" spans="1:4" ht="14">
      <c r="A670" s="5"/>
      <c r="B670" s="5"/>
      <c r="C670" s="5"/>
      <c r="D670" s="5"/>
    </row>
    <row r="671" spans="1:4" ht="14">
      <c r="A671" s="5"/>
      <c r="B671" s="5"/>
      <c r="C671" s="5"/>
      <c r="D671" s="5"/>
    </row>
    <row r="672" spans="1:4" ht="14">
      <c r="A672" s="5"/>
      <c r="B672" s="5"/>
      <c r="C672" s="5"/>
      <c r="D672" s="5"/>
    </row>
    <row r="673" spans="1:4" ht="14">
      <c r="A673" s="5"/>
      <c r="B673" s="5"/>
      <c r="C673" s="5"/>
      <c r="D673" s="5"/>
    </row>
    <row r="674" spans="1:4" ht="14">
      <c r="A674" s="5"/>
      <c r="B674" s="5"/>
      <c r="C674" s="5"/>
      <c r="D674" s="5"/>
    </row>
    <row r="675" spans="1:4" ht="14">
      <c r="A675" s="5"/>
      <c r="B675" s="5"/>
      <c r="C675" s="5"/>
      <c r="D675" s="5"/>
    </row>
    <row r="676" spans="1:4" ht="14">
      <c r="A676" s="5"/>
      <c r="B676" s="5"/>
      <c r="C676" s="5"/>
      <c r="D676" s="5"/>
    </row>
    <row r="677" spans="1:4" ht="14">
      <c r="A677" s="5"/>
      <c r="B677" s="5"/>
      <c r="C677" s="5"/>
      <c r="D677" s="5"/>
    </row>
    <row r="678" spans="1:4" ht="14">
      <c r="A678" s="5"/>
      <c r="B678" s="5"/>
      <c r="C678" s="5"/>
      <c r="D678" s="5"/>
    </row>
    <row r="679" spans="1:4" ht="14">
      <c r="A679" s="5"/>
      <c r="B679" s="5"/>
      <c r="C679" s="5"/>
      <c r="D679" s="5"/>
    </row>
    <row r="680" spans="1:4" ht="14">
      <c r="A680" s="5"/>
      <c r="B680" s="5"/>
      <c r="C680" s="5"/>
      <c r="D680" s="5"/>
    </row>
    <row r="681" spans="1:4" ht="14">
      <c r="A681" s="5"/>
      <c r="B681" s="5"/>
      <c r="C681" s="5"/>
      <c r="D681" s="5"/>
    </row>
    <row r="682" spans="1:4" ht="14">
      <c r="A682" s="5"/>
      <c r="B682" s="5"/>
      <c r="C682" s="5"/>
      <c r="D682" s="5"/>
    </row>
    <row r="683" spans="1:4" ht="14">
      <c r="A683" s="5"/>
      <c r="B683" s="5"/>
      <c r="C683" s="5"/>
      <c r="D683" s="5"/>
    </row>
    <row r="684" spans="1:4" ht="14">
      <c r="A684" s="5"/>
      <c r="B684" s="5"/>
      <c r="C684" s="5"/>
      <c r="D684" s="5"/>
    </row>
    <row r="685" spans="1:4" ht="14">
      <c r="A685" s="5"/>
      <c r="B685" s="5"/>
      <c r="C685" s="5"/>
      <c r="D685" s="5"/>
    </row>
    <row r="686" spans="1:4" ht="14">
      <c r="A686" s="5"/>
      <c r="B686" s="5"/>
      <c r="C686" s="5"/>
      <c r="D686" s="5"/>
    </row>
    <row r="687" spans="1:4" ht="14">
      <c r="A687" s="5"/>
      <c r="B687" s="5"/>
      <c r="C687" s="5"/>
      <c r="D687" s="5"/>
    </row>
    <row r="688" spans="1:4" ht="14">
      <c r="A688" s="5"/>
      <c r="B688" s="5"/>
      <c r="C688" s="5"/>
      <c r="D688" s="5"/>
    </row>
    <row r="689" spans="1:4" ht="14">
      <c r="A689" s="5"/>
      <c r="B689" s="5"/>
      <c r="C689" s="5"/>
      <c r="D689" s="5"/>
    </row>
    <row r="690" spans="1:4" ht="14">
      <c r="A690" s="5"/>
      <c r="B690" s="5"/>
      <c r="C690" s="5"/>
      <c r="D690" s="5"/>
    </row>
    <row r="691" spans="1:4" ht="14">
      <c r="A691" s="5"/>
      <c r="B691" s="5"/>
      <c r="C691" s="5"/>
      <c r="D691" s="5"/>
    </row>
    <row r="692" spans="1:4" ht="14">
      <c r="A692" s="5"/>
      <c r="B692" s="5"/>
      <c r="C692" s="5"/>
      <c r="D692" s="5"/>
    </row>
    <row r="693" spans="1:4" ht="14">
      <c r="A693" s="5"/>
      <c r="B693" s="5"/>
      <c r="C693" s="5"/>
      <c r="D693" s="5"/>
    </row>
    <row r="694" spans="1:4" ht="14">
      <c r="A694" s="5"/>
      <c r="B694" s="5"/>
      <c r="C694" s="5"/>
      <c r="D694" s="5"/>
    </row>
    <row r="695" spans="1:4" ht="14">
      <c r="A695" s="5"/>
      <c r="B695" s="5"/>
      <c r="C695" s="5"/>
      <c r="D695" s="5"/>
    </row>
    <row r="696" spans="1:4" ht="14">
      <c r="A696" s="5"/>
      <c r="B696" s="5"/>
      <c r="C696" s="5"/>
      <c r="D696" s="5"/>
    </row>
    <row r="697" spans="1:4" ht="14">
      <c r="A697" s="5"/>
      <c r="B697" s="5"/>
      <c r="C697" s="5"/>
      <c r="D697" s="5"/>
    </row>
    <row r="698" spans="1:4" ht="14">
      <c r="A698" s="5"/>
      <c r="B698" s="5"/>
      <c r="C698" s="5"/>
      <c r="D698" s="5"/>
    </row>
    <row r="699" spans="1:4" ht="14">
      <c r="A699" s="5"/>
      <c r="B699" s="5"/>
      <c r="C699" s="5"/>
      <c r="D699" s="5"/>
    </row>
    <row r="700" spans="1:4" ht="14">
      <c r="A700" s="5"/>
      <c r="B700" s="5"/>
      <c r="C700" s="5"/>
      <c r="D700" s="5"/>
    </row>
    <row r="701" spans="1:4" ht="14">
      <c r="A701" s="5"/>
      <c r="B701" s="5"/>
      <c r="C701" s="5"/>
      <c r="D701" s="5"/>
    </row>
    <row r="702" spans="1:4" ht="14">
      <c r="A702" s="5"/>
      <c r="B702" s="5"/>
      <c r="C702" s="5"/>
      <c r="D702" s="5"/>
    </row>
    <row r="703" spans="1:4" ht="14">
      <c r="A703" s="5"/>
      <c r="B703" s="5"/>
      <c r="C703" s="5"/>
      <c r="D703" s="5"/>
    </row>
    <row r="704" spans="1:4" ht="14">
      <c r="A704" s="5"/>
      <c r="B704" s="5"/>
      <c r="C704" s="5"/>
      <c r="D704" s="5"/>
    </row>
    <row r="705" spans="1:4" ht="14">
      <c r="A705" s="5"/>
      <c r="B705" s="5"/>
      <c r="C705" s="5"/>
      <c r="D705" s="5"/>
    </row>
    <row r="706" spans="1:4" ht="14">
      <c r="A706" s="5"/>
      <c r="B706" s="5"/>
      <c r="C706" s="5"/>
      <c r="D706" s="5"/>
    </row>
    <row r="707" spans="1:4" ht="14">
      <c r="A707" s="5"/>
      <c r="B707" s="5"/>
      <c r="C707" s="5"/>
      <c r="D707" s="5"/>
    </row>
    <row r="708" spans="1:4" ht="14">
      <c r="A708" s="5"/>
      <c r="B708" s="5"/>
      <c r="C708" s="5"/>
      <c r="D708" s="5"/>
    </row>
    <row r="709" spans="1:4" ht="14">
      <c r="A709" s="5"/>
      <c r="B709" s="5"/>
      <c r="C709" s="5"/>
      <c r="D709" s="5"/>
    </row>
    <row r="710" spans="1:4" ht="14">
      <c r="A710" s="5"/>
      <c r="B710" s="5"/>
      <c r="C710" s="5"/>
      <c r="D710" s="5"/>
    </row>
    <row r="711" spans="1:4" ht="14">
      <c r="A711" s="5"/>
      <c r="B711" s="5"/>
      <c r="C711" s="5"/>
      <c r="D711" s="5"/>
    </row>
    <row r="712" spans="1:4" ht="14">
      <c r="A712" s="5"/>
      <c r="B712" s="5"/>
      <c r="C712" s="5"/>
      <c r="D712" s="5"/>
    </row>
    <row r="713" spans="1:4" ht="14">
      <c r="A713" s="5"/>
      <c r="B713" s="5"/>
      <c r="C713" s="5"/>
      <c r="D713" s="5"/>
    </row>
    <row r="714" spans="1:4" ht="14">
      <c r="A714" s="5"/>
      <c r="B714" s="5"/>
      <c r="C714" s="5"/>
      <c r="D714" s="5"/>
    </row>
    <row r="715" spans="1:4" ht="14">
      <c r="A715" s="5"/>
      <c r="B715" s="5"/>
      <c r="C715" s="5"/>
      <c r="D715" s="5"/>
    </row>
    <row r="716" spans="1:4" ht="14">
      <c r="A716" s="5"/>
      <c r="B716" s="5"/>
      <c r="C716" s="5"/>
      <c r="D716" s="5"/>
    </row>
    <row r="717" spans="1:4" ht="14">
      <c r="A717" s="5"/>
      <c r="B717" s="5"/>
      <c r="C717" s="5"/>
      <c r="D717" s="5"/>
    </row>
    <row r="718" spans="1:4" ht="14">
      <c r="A718" s="5"/>
      <c r="B718" s="5"/>
      <c r="C718" s="5"/>
      <c r="D718" s="5"/>
    </row>
    <row r="719" spans="1:4" ht="14">
      <c r="A719" s="5"/>
      <c r="B719" s="5"/>
      <c r="C719" s="5"/>
      <c r="D719" s="5"/>
    </row>
    <row r="720" spans="1:4" ht="14">
      <c r="A720" s="5"/>
      <c r="B720" s="5"/>
      <c r="C720" s="5"/>
      <c r="D720" s="5"/>
    </row>
    <row r="721" spans="1:4" ht="14">
      <c r="A721" s="5"/>
      <c r="B721" s="5"/>
      <c r="C721" s="5"/>
      <c r="D721" s="5"/>
    </row>
    <row r="722" spans="1:4" ht="14">
      <c r="A722" s="5"/>
      <c r="B722" s="5"/>
      <c r="C722" s="5"/>
      <c r="D722" s="5"/>
    </row>
    <row r="723" spans="1:4" ht="14">
      <c r="A723" s="5"/>
      <c r="B723" s="5"/>
      <c r="C723" s="5"/>
      <c r="D723" s="5"/>
    </row>
    <row r="724" spans="1:4" ht="14">
      <c r="A724" s="5"/>
      <c r="B724" s="5"/>
      <c r="C724" s="5"/>
      <c r="D724" s="5"/>
    </row>
    <row r="725" spans="1:4" ht="14">
      <c r="A725" s="5"/>
      <c r="B725" s="5"/>
      <c r="C725" s="5"/>
      <c r="D725" s="5"/>
    </row>
    <row r="726" spans="1:4" ht="14">
      <c r="A726" s="5"/>
      <c r="B726" s="5"/>
      <c r="C726" s="5"/>
      <c r="D726" s="5"/>
    </row>
    <row r="727" spans="1:4" ht="14">
      <c r="A727" s="5"/>
      <c r="B727" s="5"/>
      <c r="C727" s="5"/>
      <c r="D727" s="5"/>
    </row>
    <row r="728" spans="1:4" ht="14">
      <c r="A728" s="5"/>
      <c r="B728" s="5"/>
      <c r="C728" s="5"/>
      <c r="D728" s="5"/>
    </row>
    <row r="729" spans="1:4" ht="14">
      <c r="A729" s="5"/>
      <c r="B729" s="5"/>
      <c r="C729" s="5"/>
      <c r="D729" s="5"/>
    </row>
    <row r="730" spans="1:4" ht="14">
      <c r="A730" s="5"/>
      <c r="B730" s="5"/>
      <c r="C730" s="5"/>
      <c r="D730" s="5"/>
    </row>
    <row r="731" spans="1:4" ht="14">
      <c r="A731" s="5"/>
      <c r="B731" s="5"/>
      <c r="C731" s="5"/>
      <c r="D731" s="5"/>
    </row>
    <row r="732" spans="1:4" ht="14">
      <c r="A732" s="5"/>
      <c r="B732" s="5"/>
      <c r="C732" s="5"/>
      <c r="D732" s="5"/>
    </row>
    <row r="733" spans="1:4" ht="14">
      <c r="A733" s="5"/>
      <c r="B733" s="5"/>
      <c r="C733" s="5"/>
      <c r="D733" s="5"/>
    </row>
    <row r="734" spans="1:4" ht="14">
      <c r="A734" s="5"/>
      <c r="B734" s="5"/>
      <c r="C734" s="5"/>
      <c r="D734" s="5"/>
    </row>
    <row r="735" spans="1:4" ht="14">
      <c r="A735" s="5"/>
      <c r="B735" s="5"/>
      <c r="C735" s="5"/>
      <c r="D735" s="5"/>
    </row>
    <row r="736" spans="1:4" ht="14">
      <c r="A736" s="5"/>
      <c r="B736" s="5"/>
      <c r="C736" s="5"/>
      <c r="D736" s="5"/>
    </row>
    <row r="737" spans="1:4" ht="14">
      <c r="A737" s="5"/>
      <c r="B737" s="5"/>
      <c r="C737" s="5"/>
      <c r="D737" s="5"/>
    </row>
    <row r="738" spans="1:4" ht="14">
      <c r="A738" s="5"/>
      <c r="B738" s="5"/>
      <c r="C738" s="5"/>
      <c r="D738" s="5"/>
    </row>
    <row r="739" spans="1:4" ht="14">
      <c r="A739" s="5"/>
      <c r="B739" s="5"/>
      <c r="C739" s="5"/>
      <c r="D739" s="5"/>
    </row>
    <row r="740" spans="1:4" ht="14">
      <c r="A740" s="5"/>
      <c r="B740" s="5"/>
      <c r="C740" s="5"/>
      <c r="D740" s="5"/>
    </row>
    <row r="741" spans="1:4" ht="14">
      <c r="A741" s="5"/>
      <c r="B741" s="5"/>
      <c r="C741" s="5"/>
      <c r="D741" s="5"/>
    </row>
    <row r="742" spans="1:4" ht="14">
      <c r="A742" s="5"/>
      <c r="B742" s="5"/>
      <c r="C742" s="5"/>
      <c r="D742" s="5"/>
    </row>
    <row r="743" spans="1:4" ht="14">
      <c r="A743" s="5"/>
      <c r="B743" s="5"/>
      <c r="C743" s="5"/>
      <c r="D743" s="5"/>
    </row>
    <row r="744" spans="1:4" ht="14">
      <c r="A744" s="5"/>
      <c r="B744" s="5"/>
      <c r="C744" s="5"/>
      <c r="D744" s="5"/>
    </row>
    <row r="745" spans="1:4" ht="14">
      <c r="A745" s="5"/>
      <c r="B745" s="5"/>
      <c r="C745" s="5"/>
      <c r="D745" s="5"/>
    </row>
    <row r="746" spans="1:4" ht="14">
      <c r="A746" s="5"/>
      <c r="B746" s="5"/>
      <c r="C746" s="5"/>
      <c r="D746" s="5"/>
    </row>
    <row r="747" spans="1:4" ht="14">
      <c r="A747" s="5"/>
      <c r="B747" s="5"/>
      <c r="C747" s="5"/>
      <c r="D747" s="5"/>
    </row>
    <row r="748" spans="1:4" ht="14">
      <c r="A748" s="5"/>
      <c r="B748" s="5"/>
      <c r="C748" s="5"/>
      <c r="D748" s="5"/>
    </row>
    <row r="749" spans="1:4" ht="14">
      <c r="A749" s="5"/>
      <c r="B749" s="5"/>
      <c r="C749" s="5"/>
      <c r="D749" s="5"/>
    </row>
    <row r="750" spans="1:4" ht="14">
      <c r="A750" s="5"/>
      <c r="B750" s="5"/>
      <c r="C750" s="5"/>
      <c r="D750" s="5"/>
    </row>
    <row r="751" spans="1:4" ht="14">
      <c r="A751" s="5"/>
      <c r="B751" s="5"/>
      <c r="C751" s="5"/>
      <c r="D751" s="5"/>
    </row>
    <row r="752" spans="1:4" ht="14">
      <c r="A752" s="5"/>
      <c r="B752" s="5"/>
      <c r="C752" s="5"/>
      <c r="D752" s="5"/>
    </row>
    <row r="753" spans="1:4" ht="14">
      <c r="A753" s="5"/>
      <c r="B753" s="5"/>
      <c r="C753" s="5"/>
      <c r="D753" s="5"/>
    </row>
    <row r="754" spans="1:4" ht="14">
      <c r="A754" s="5"/>
      <c r="B754" s="5"/>
      <c r="C754" s="5"/>
      <c r="D754" s="5"/>
    </row>
    <row r="755" spans="1:4" ht="14">
      <c r="A755" s="5"/>
      <c r="B755" s="5"/>
      <c r="C755" s="5"/>
      <c r="D755" s="5"/>
    </row>
    <row r="756" spans="1:4" ht="14">
      <c r="A756" s="5"/>
      <c r="B756" s="5"/>
      <c r="C756" s="5"/>
      <c r="D756" s="5"/>
    </row>
    <row r="757" spans="1:4" ht="14">
      <c r="A757" s="5"/>
      <c r="B757" s="5"/>
      <c r="C757" s="5"/>
      <c r="D757" s="5"/>
    </row>
    <row r="758" spans="1:4" ht="14">
      <c r="A758" s="5"/>
      <c r="B758" s="5"/>
      <c r="C758" s="5"/>
      <c r="D758" s="5"/>
    </row>
    <row r="759" spans="1:4" ht="14">
      <c r="A759" s="5"/>
      <c r="B759" s="5"/>
      <c r="C759" s="5"/>
      <c r="D759" s="5"/>
    </row>
    <row r="760" spans="1:4" ht="14">
      <c r="A760" s="5"/>
      <c r="B760" s="5"/>
      <c r="C760" s="5"/>
      <c r="D760" s="5"/>
    </row>
    <row r="761" spans="1:4" ht="14">
      <c r="A761" s="5"/>
      <c r="B761" s="5"/>
      <c r="C761" s="5"/>
      <c r="D761" s="5"/>
    </row>
    <row r="762" spans="1:4" ht="14">
      <c r="A762" s="5"/>
      <c r="B762" s="5"/>
      <c r="C762" s="5"/>
      <c r="D762" s="5"/>
    </row>
    <row r="763" spans="1:4" ht="14">
      <c r="A763" s="5"/>
      <c r="B763" s="5"/>
      <c r="C763" s="5"/>
      <c r="D763" s="5"/>
    </row>
    <row r="764" spans="1:4" ht="14">
      <c r="A764" s="5"/>
      <c r="B764" s="5"/>
      <c r="C764" s="5"/>
      <c r="D764" s="5"/>
    </row>
    <row r="765" spans="1:4" ht="14">
      <c r="A765" s="5"/>
      <c r="B765" s="5"/>
      <c r="C765" s="5"/>
      <c r="D765" s="5"/>
    </row>
    <row r="766" spans="1:4" ht="14">
      <c r="A766" s="5"/>
      <c r="B766" s="5"/>
      <c r="C766" s="5"/>
      <c r="D766" s="5"/>
    </row>
    <row r="767" spans="1:4" ht="14">
      <c r="A767" s="5"/>
      <c r="B767" s="5"/>
      <c r="C767" s="5"/>
      <c r="D767" s="5"/>
    </row>
    <row r="768" spans="1:4" ht="14">
      <c r="A768" s="5"/>
      <c r="B768" s="5"/>
      <c r="C768" s="5"/>
      <c r="D768" s="5"/>
    </row>
    <row r="769" spans="1:4" ht="14">
      <c r="A769" s="5"/>
      <c r="B769" s="5"/>
      <c r="C769" s="5"/>
      <c r="D769" s="5"/>
    </row>
    <row r="770" spans="1:4" ht="14">
      <c r="A770" s="5"/>
      <c r="B770" s="5"/>
      <c r="C770" s="5"/>
      <c r="D770" s="5"/>
    </row>
    <row r="771" spans="1:4" ht="14">
      <c r="A771" s="5"/>
      <c r="B771" s="5"/>
      <c r="C771" s="5"/>
      <c r="D771" s="5"/>
    </row>
    <row r="772" spans="1:4" ht="14">
      <c r="A772" s="5"/>
      <c r="B772" s="5"/>
      <c r="C772" s="5"/>
      <c r="D772" s="5"/>
    </row>
    <row r="773" spans="1:4" ht="14">
      <c r="A773" s="5"/>
      <c r="B773" s="5"/>
      <c r="C773" s="5"/>
      <c r="D773" s="5"/>
    </row>
    <row r="774" spans="1:4" ht="14">
      <c r="A774" s="5"/>
      <c r="B774" s="5"/>
      <c r="C774" s="5"/>
      <c r="D774" s="5"/>
    </row>
    <row r="775" spans="1:4" ht="14">
      <c r="A775" s="5"/>
      <c r="B775" s="5"/>
      <c r="C775" s="5"/>
      <c r="D775" s="5"/>
    </row>
    <row r="776" spans="1:4" ht="14">
      <c r="A776" s="5"/>
      <c r="B776" s="5"/>
      <c r="C776" s="5"/>
      <c r="D776" s="5"/>
    </row>
    <row r="777" spans="1:4" ht="14">
      <c r="A777" s="5"/>
      <c r="B777" s="5"/>
      <c r="C777" s="5"/>
      <c r="D777" s="5"/>
    </row>
    <row r="778" spans="1:4" ht="14">
      <c r="A778" s="5"/>
      <c r="B778" s="5"/>
      <c r="C778" s="5"/>
      <c r="D778" s="5"/>
    </row>
    <row r="779" spans="1:4" ht="14">
      <c r="A779" s="5"/>
      <c r="B779" s="5"/>
      <c r="C779" s="5"/>
      <c r="D779" s="5"/>
    </row>
    <row r="780" spans="1:4" ht="14">
      <c r="A780" s="5"/>
      <c r="B780" s="5"/>
      <c r="C780" s="5"/>
      <c r="D780" s="5"/>
    </row>
    <row r="781" spans="1:4" ht="14">
      <c r="A781" s="5"/>
      <c r="B781" s="5"/>
      <c r="C781" s="5"/>
      <c r="D781" s="5"/>
    </row>
    <row r="782" spans="1:4" ht="14">
      <c r="A782" s="5"/>
      <c r="B782" s="5"/>
      <c r="C782" s="5"/>
      <c r="D782" s="5"/>
    </row>
    <row r="783" spans="1:4" ht="14">
      <c r="A783" s="5"/>
      <c r="B783" s="5"/>
      <c r="C783" s="5"/>
      <c r="D783" s="5"/>
    </row>
    <row r="784" spans="1:4" ht="14">
      <c r="A784" s="5"/>
      <c r="B784" s="5"/>
      <c r="C784" s="5"/>
      <c r="D784" s="5"/>
    </row>
    <row r="785" spans="1:4" ht="14">
      <c r="A785" s="5"/>
      <c r="B785" s="5"/>
      <c r="C785" s="5"/>
      <c r="D785" s="5"/>
    </row>
    <row r="786" spans="1:4" ht="14">
      <c r="A786" s="5"/>
      <c r="B786" s="5"/>
      <c r="C786" s="5"/>
      <c r="D786" s="5"/>
    </row>
    <row r="787" spans="1:4" ht="14">
      <c r="A787" s="5"/>
      <c r="B787" s="5"/>
      <c r="C787" s="5"/>
      <c r="D787" s="5"/>
    </row>
    <row r="788" spans="1:4" ht="14">
      <c r="A788" s="5"/>
      <c r="B788" s="5"/>
      <c r="C788" s="5"/>
      <c r="D788" s="5"/>
    </row>
    <row r="789" spans="1:4" ht="14">
      <c r="A789" s="5"/>
      <c r="B789" s="5"/>
      <c r="C789" s="5"/>
      <c r="D789" s="5"/>
    </row>
    <row r="790" spans="1:4" ht="14">
      <c r="A790" s="5"/>
      <c r="B790" s="5"/>
      <c r="C790" s="5"/>
      <c r="D790" s="5"/>
    </row>
    <row r="791" spans="1:4" ht="14">
      <c r="A791" s="5"/>
      <c r="B791" s="5"/>
      <c r="C791" s="5"/>
      <c r="D791" s="5"/>
    </row>
    <row r="792" spans="1:4" ht="14">
      <c r="A792" s="5"/>
      <c r="B792" s="5"/>
      <c r="C792" s="5"/>
      <c r="D792" s="5"/>
    </row>
    <row r="793" spans="1:4" ht="14">
      <c r="A793" s="5"/>
      <c r="B793" s="5"/>
      <c r="C793" s="5"/>
      <c r="D793" s="5"/>
    </row>
    <row r="794" spans="1:4" ht="14">
      <c r="A794" s="5"/>
      <c r="B794" s="5"/>
      <c r="C794" s="5"/>
      <c r="D794" s="5"/>
    </row>
    <row r="795" spans="1:4" ht="14">
      <c r="A795" s="5"/>
      <c r="B795" s="5"/>
      <c r="C795" s="5"/>
      <c r="D795" s="5"/>
    </row>
    <row r="796" spans="1:4" ht="14">
      <c r="A796" s="5"/>
      <c r="B796" s="5"/>
      <c r="C796" s="5"/>
      <c r="D796" s="5"/>
    </row>
    <row r="797" spans="1:4" ht="14">
      <c r="A797" s="5"/>
      <c r="B797" s="5"/>
      <c r="C797" s="5"/>
      <c r="D797" s="5"/>
    </row>
    <row r="798" spans="1:4" ht="14">
      <c r="A798" s="5"/>
      <c r="B798" s="5"/>
      <c r="C798" s="5"/>
      <c r="D798" s="5"/>
    </row>
    <row r="799" spans="1:4" ht="14">
      <c r="A799" s="5"/>
      <c r="B799" s="5"/>
      <c r="C799" s="5"/>
      <c r="D799" s="5"/>
    </row>
    <row r="800" spans="1:4" ht="14">
      <c r="A800" s="5"/>
      <c r="B800" s="5"/>
      <c r="C800" s="5"/>
      <c r="D800" s="5"/>
    </row>
    <row r="801" spans="1:4" ht="14">
      <c r="A801" s="5"/>
      <c r="B801" s="5"/>
      <c r="C801" s="5"/>
      <c r="D801" s="5"/>
    </row>
    <row r="802" spans="1:4" ht="14">
      <c r="A802" s="5"/>
      <c r="B802" s="5"/>
      <c r="C802" s="5"/>
      <c r="D802" s="5"/>
    </row>
    <row r="803" spans="1:4" ht="14">
      <c r="A803" s="5"/>
      <c r="B803" s="5"/>
      <c r="C803" s="5"/>
      <c r="D803" s="5"/>
    </row>
    <row r="804" spans="1:4" ht="14">
      <c r="A804" s="5"/>
      <c r="B804" s="5"/>
      <c r="C804" s="5"/>
      <c r="D804" s="5"/>
    </row>
    <row r="805" spans="1:4" ht="14">
      <c r="A805" s="5"/>
      <c r="B805" s="5"/>
      <c r="C805" s="5"/>
      <c r="D805" s="5"/>
    </row>
    <row r="806" spans="1:4" ht="14">
      <c r="A806" s="5"/>
      <c r="B806" s="5"/>
      <c r="C806" s="5"/>
      <c r="D806" s="5"/>
    </row>
    <row r="807" spans="1:4" ht="14">
      <c r="A807" s="5"/>
      <c r="B807" s="5"/>
      <c r="C807" s="5"/>
      <c r="D807" s="5"/>
    </row>
    <row r="808" spans="1:4" ht="14">
      <c r="A808" s="5"/>
      <c r="B808" s="5"/>
      <c r="C808" s="5"/>
      <c r="D808" s="5"/>
    </row>
    <row r="809" spans="1:4" ht="14">
      <c r="A809" s="5"/>
      <c r="B809" s="5"/>
      <c r="C809" s="5"/>
      <c r="D809" s="5"/>
    </row>
    <row r="810" spans="1:4" ht="14">
      <c r="A810" s="5"/>
      <c r="B810" s="5"/>
      <c r="C810" s="5"/>
      <c r="D810" s="5"/>
    </row>
    <row r="811" spans="1:4" ht="14">
      <c r="A811" s="5"/>
      <c r="B811" s="5"/>
      <c r="C811" s="5"/>
      <c r="D811" s="5"/>
    </row>
    <row r="812" spans="1:4" ht="14">
      <c r="A812" s="5"/>
      <c r="B812" s="5"/>
      <c r="C812" s="5"/>
      <c r="D812" s="5"/>
    </row>
    <row r="813" spans="1:4" ht="14">
      <c r="A813" s="5"/>
      <c r="B813" s="5"/>
      <c r="C813" s="5"/>
      <c r="D813" s="5"/>
    </row>
    <row r="814" spans="1:4" ht="14">
      <c r="A814" s="5"/>
      <c r="B814" s="5"/>
      <c r="C814" s="5"/>
      <c r="D814" s="5"/>
    </row>
    <row r="815" spans="1:4" ht="14">
      <c r="A815" s="5"/>
      <c r="B815" s="5"/>
      <c r="C815" s="5"/>
      <c r="D815" s="5"/>
    </row>
    <row r="816" spans="1:4" ht="14">
      <c r="A816" s="5"/>
      <c r="B816" s="5"/>
      <c r="C816" s="5"/>
      <c r="D816" s="5"/>
    </row>
    <row r="817" spans="1:4" ht="14">
      <c r="A817" s="5"/>
      <c r="B817" s="5"/>
      <c r="C817" s="5"/>
      <c r="D817" s="5"/>
    </row>
    <row r="818" spans="1:4" ht="14">
      <c r="A818" s="5"/>
      <c r="B818" s="5"/>
      <c r="C818" s="5"/>
      <c r="D818" s="5"/>
    </row>
    <row r="819" spans="1:4" ht="14">
      <c r="A819" s="5"/>
      <c r="B819" s="5"/>
      <c r="C819" s="5"/>
      <c r="D819" s="5"/>
    </row>
    <row r="820" spans="1:4" ht="14">
      <c r="A820" s="5"/>
      <c r="B820" s="5"/>
      <c r="C820" s="5"/>
      <c r="D820" s="5"/>
    </row>
    <row r="821" spans="1:4" ht="14">
      <c r="A821" s="5"/>
      <c r="B821" s="5"/>
      <c r="C821" s="5"/>
      <c r="D821" s="5"/>
    </row>
    <row r="822" spans="1:4" ht="14">
      <c r="A822" s="5"/>
      <c r="B822" s="5"/>
      <c r="C822" s="5"/>
      <c r="D822" s="5"/>
    </row>
    <row r="823" spans="1:4" ht="14">
      <c r="A823" s="5"/>
      <c r="B823" s="5"/>
      <c r="C823" s="5"/>
      <c r="D823" s="5"/>
    </row>
    <row r="824" spans="1:4" ht="14">
      <c r="A824" s="5"/>
      <c r="B824" s="5"/>
      <c r="C824" s="5"/>
      <c r="D824" s="5"/>
    </row>
    <row r="825" spans="1:4" ht="14">
      <c r="A825" s="5"/>
      <c r="B825" s="5"/>
      <c r="C825" s="5"/>
      <c r="D825" s="5"/>
    </row>
    <row r="826" spans="1:4" ht="14">
      <c r="A826" s="5"/>
      <c r="B826" s="5"/>
      <c r="C826" s="5"/>
      <c r="D826" s="5"/>
    </row>
    <row r="827" spans="1:4" ht="14">
      <c r="A827" s="5"/>
      <c r="B827" s="5"/>
      <c r="C827" s="5"/>
      <c r="D827" s="5"/>
    </row>
    <row r="828" spans="1:4" ht="14">
      <c r="A828" s="5"/>
      <c r="B828" s="5"/>
      <c r="C828" s="5"/>
      <c r="D828" s="5"/>
    </row>
    <row r="829" spans="1:4" ht="14">
      <c r="A829" s="5"/>
      <c r="B829" s="5"/>
      <c r="C829" s="5"/>
      <c r="D829" s="5"/>
    </row>
    <row r="830" spans="1:4" ht="14">
      <c r="A830" s="5"/>
      <c r="B830" s="5"/>
      <c r="C830" s="5"/>
      <c r="D830" s="5"/>
    </row>
    <row r="831" spans="1:4" ht="14">
      <c r="A831" s="5"/>
      <c r="B831" s="5"/>
      <c r="C831" s="5"/>
      <c r="D831" s="5"/>
    </row>
    <row r="832" spans="1:4" ht="14">
      <c r="A832" s="5"/>
      <c r="B832" s="5"/>
      <c r="C832" s="5"/>
      <c r="D832" s="5"/>
    </row>
    <row r="833" spans="1:4" ht="14">
      <c r="A833" s="5"/>
      <c r="B833" s="5"/>
      <c r="C833" s="5"/>
      <c r="D833" s="5"/>
    </row>
    <row r="834" spans="1:4" ht="14">
      <c r="A834" s="5"/>
      <c r="B834" s="5"/>
      <c r="C834" s="5"/>
      <c r="D834" s="5"/>
    </row>
    <row r="835" spans="1:4" ht="14">
      <c r="A835" s="5"/>
      <c r="B835" s="5"/>
      <c r="C835" s="5"/>
      <c r="D835" s="5"/>
    </row>
    <row r="836" spans="1:4" ht="14">
      <c r="A836" s="5"/>
      <c r="B836" s="5"/>
      <c r="C836" s="5"/>
      <c r="D836" s="5"/>
    </row>
    <row r="837" spans="1:4" ht="14">
      <c r="A837" s="5"/>
      <c r="B837" s="5"/>
      <c r="C837" s="5"/>
      <c r="D837" s="5"/>
    </row>
    <row r="838" spans="1:4" ht="14">
      <c r="A838" s="5"/>
      <c r="B838" s="5"/>
      <c r="C838" s="5"/>
      <c r="D838" s="5"/>
    </row>
    <row r="839" spans="1:4" ht="14">
      <c r="A839" s="5"/>
      <c r="B839" s="5"/>
      <c r="C839" s="5"/>
      <c r="D839" s="5"/>
    </row>
    <row r="840" spans="1:4" ht="14">
      <c r="A840" s="5"/>
      <c r="B840" s="5"/>
      <c r="C840" s="5"/>
      <c r="D840" s="5"/>
    </row>
    <row r="841" spans="1:4" ht="14">
      <c r="A841" s="5"/>
      <c r="B841" s="5"/>
      <c r="C841" s="5"/>
      <c r="D841" s="5"/>
    </row>
    <row r="842" spans="1:4" ht="14">
      <c r="A842" s="5"/>
      <c r="B842" s="5"/>
      <c r="C842" s="5"/>
      <c r="D842" s="5"/>
    </row>
    <row r="843" spans="1:4" ht="14">
      <c r="A843" s="5"/>
      <c r="B843" s="5"/>
      <c r="C843" s="5"/>
      <c r="D843" s="5"/>
    </row>
    <row r="844" spans="1:4" ht="14">
      <c r="A844" s="5"/>
      <c r="B844" s="5"/>
      <c r="C844" s="5"/>
      <c r="D844" s="5"/>
    </row>
    <row r="845" spans="1:4" ht="14">
      <c r="A845" s="5"/>
      <c r="B845" s="5"/>
      <c r="C845" s="5"/>
      <c r="D845" s="5"/>
    </row>
    <row r="846" spans="1:4" ht="14">
      <c r="A846" s="5"/>
      <c r="B846" s="5"/>
      <c r="C846" s="5"/>
      <c r="D846" s="5"/>
    </row>
    <row r="847" spans="1:4" ht="14">
      <c r="A847" s="5"/>
      <c r="B847" s="5"/>
      <c r="C847" s="5"/>
      <c r="D847" s="5"/>
    </row>
    <row r="848" spans="1:4" ht="14">
      <c r="A848" s="5"/>
      <c r="B848" s="5"/>
      <c r="C848" s="5"/>
      <c r="D848" s="5"/>
    </row>
    <row r="849" spans="1:4" ht="14">
      <c r="A849" s="5"/>
      <c r="B849" s="5"/>
      <c r="C849" s="5"/>
      <c r="D849" s="5"/>
    </row>
    <row r="850" spans="1:4" ht="14">
      <c r="A850" s="5"/>
      <c r="B850" s="5"/>
      <c r="C850" s="5"/>
      <c r="D850" s="5"/>
    </row>
    <row r="851" spans="1:4" ht="14">
      <c r="A851" s="5"/>
      <c r="B851" s="5"/>
      <c r="C851" s="5"/>
      <c r="D851" s="5"/>
    </row>
    <row r="852" spans="1:4" ht="14">
      <c r="A852" s="5"/>
      <c r="B852" s="5"/>
      <c r="C852" s="5"/>
      <c r="D852" s="5"/>
    </row>
    <row r="853" spans="1:4" ht="14">
      <c r="A853" s="5"/>
      <c r="B853" s="5"/>
      <c r="C853" s="5"/>
      <c r="D853" s="5"/>
    </row>
    <row r="854" spans="1:4" ht="14">
      <c r="A854" s="5"/>
      <c r="B854" s="5"/>
      <c r="C854" s="5"/>
      <c r="D854" s="5"/>
    </row>
    <row r="855" spans="1:4" ht="14">
      <c r="A855" s="5"/>
      <c r="B855" s="5"/>
      <c r="C855" s="5"/>
      <c r="D855" s="5"/>
    </row>
    <row r="856" spans="1:4" ht="14">
      <c r="A856" s="5"/>
      <c r="B856" s="5"/>
      <c r="C856" s="5"/>
      <c r="D856" s="5"/>
    </row>
    <row r="857" spans="1:4" ht="14">
      <c r="A857" s="5"/>
      <c r="B857" s="5"/>
      <c r="C857" s="5"/>
      <c r="D857" s="5"/>
    </row>
    <row r="858" spans="1:4" ht="14">
      <c r="A858" s="5"/>
      <c r="B858" s="5"/>
      <c r="C858" s="5"/>
      <c r="D858" s="5"/>
    </row>
    <row r="859" spans="1:4" ht="14">
      <c r="A859" s="5"/>
      <c r="B859" s="5"/>
      <c r="C859" s="5"/>
      <c r="D859" s="5"/>
    </row>
    <row r="860" spans="1:4" ht="14">
      <c r="A860" s="5"/>
      <c r="B860" s="5"/>
      <c r="C860" s="5"/>
      <c r="D860" s="5"/>
    </row>
    <row r="861" spans="1:4" ht="14">
      <c r="A861" s="5"/>
      <c r="B861" s="5"/>
      <c r="C861" s="5"/>
      <c r="D861" s="5"/>
    </row>
    <row r="862" spans="1:4" ht="14">
      <c r="A862" s="5"/>
      <c r="B862" s="5"/>
      <c r="C862" s="5"/>
      <c r="D862" s="5"/>
    </row>
    <row r="863" spans="1:4" ht="14">
      <c r="A863" s="5"/>
      <c r="B863" s="5"/>
      <c r="C863" s="5"/>
      <c r="D863" s="5"/>
    </row>
    <row r="864" spans="1:4" ht="14">
      <c r="A864" s="5"/>
      <c r="B864" s="5"/>
      <c r="C864" s="5"/>
      <c r="D864" s="5"/>
    </row>
    <row r="865" spans="1:4" ht="14">
      <c r="A865" s="5"/>
      <c r="B865" s="5"/>
      <c r="C865" s="5"/>
      <c r="D865" s="5"/>
    </row>
    <row r="866" spans="1:4" ht="14">
      <c r="A866" s="5"/>
      <c r="B866" s="5"/>
      <c r="C866" s="5"/>
      <c r="D866" s="5"/>
    </row>
    <row r="867" spans="1:4" ht="14">
      <c r="A867" s="5"/>
      <c r="B867" s="5"/>
      <c r="C867" s="5"/>
      <c r="D867" s="5"/>
    </row>
    <row r="868" spans="1:4" ht="14">
      <c r="A868" s="5"/>
      <c r="B868" s="5"/>
      <c r="C868" s="5"/>
      <c r="D868" s="5"/>
    </row>
    <row r="869" spans="1:4" ht="14">
      <c r="A869" s="5"/>
      <c r="B869" s="5"/>
      <c r="C869" s="5"/>
      <c r="D869" s="5"/>
    </row>
    <row r="870" spans="1:4" ht="14">
      <c r="A870" s="5"/>
      <c r="B870" s="5"/>
      <c r="C870" s="5"/>
      <c r="D870" s="5"/>
    </row>
    <row r="871" spans="1:4" ht="14">
      <c r="A871" s="5"/>
      <c r="B871" s="5"/>
      <c r="C871" s="5"/>
      <c r="D871" s="5"/>
    </row>
    <row r="872" spans="1:4" ht="14">
      <c r="A872" s="5"/>
      <c r="B872" s="5"/>
      <c r="C872" s="5"/>
      <c r="D872" s="5"/>
    </row>
    <row r="873" spans="1:4" ht="14">
      <c r="A873" s="5"/>
      <c r="B873" s="5"/>
      <c r="C873" s="5"/>
      <c r="D873" s="5"/>
    </row>
    <row r="874" spans="1:4" ht="14">
      <c r="A874" s="5"/>
      <c r="B874" s="5"/>
      <c r="C874" s="5"/>
      <c r="D874" s="5"/>
    </row>
    <row r="875" spans="1:4" ht="14">
      <c r="A875" s="5"/>
      <c r="B875" s="5"/>
      <c r="C875" s="5"/>
      <c r="D875" s="5"/>
    </row>
    <row r="876" spans="1:4" ht="14">
      <c r="A876" s="5"/>
      <c r="B876" s="5"/>
      <c r="C876" s="5"/>
      <c r="D876" s="5"/>
    </row>
    <row r="877" spans="1:4" ht="14">
      <c r="A877" s="5"/>
      <c r="B877" s="5"/>
      <c r="C877" s="5"/>
      <c r="D877" s="5"/>
    </row>
    <row r="878" spans="1:4" ht="14">
      <c r="A878" s="5"/>
      <c r="B878" s="5"/>
      <c r="C878" s="5"/>
      <c r="D878" s="5"/>
    </row>
    <row r="879" spans="1:4" ht="14">
      <c r="A879" s="5"/>
      <c r="B879" s="5"/>
      <c r="C879" s="5"/>
      <c r="D879" s="5"/>
    </row>
    <row r="880" spans="1:4" ht="14">
      <c r="A880" s="5"/>
      <c r="B880" s="5"/>
      <c r="C880" s="5"/>
      <c r="D880" s="5"/>
    </row>
    <row r="881" spans="1:4" ht="14">
      <c r="A881" s="5"/>
      <c r="B881" s="5"/>
      <c r="C881" s="5"/>
      <c r="D881" s="5"/>
    </row>
    <row r="882" spans="1:4" ht="14">
      <c r="A882" s="5"/>
      <c r="B882" s="5"/>
      <c r="C882" s="5"/>
      <c r="D882" s="5"/>
    </row>
    <row r="883" spans="1:4" ht="14">
      <c r="A883" s="5"/>
      <c r="B883" s="5"/>
      <c r="C883" s="5"/>
      <c r="D883" s="5"/>
    </row>
    <row r="884" spans="1:4" ht="14">
      <c r="A884" s="5"/>
      <c r="B884" s="5"/>
      <c r="C884" s="5"/>
      <c r="D884" s="5"/>
    </row>
    <row r="885" spans="1:4" ht="14">
      <c r="A885" s="5"/>
      <c r="B885" s="5"/>
      <c r="C885" s="5"/>
      <c r="D885" s="5"/>
    </row>
    <row r="886" spans="1:4" ht="14">
      <c r="A886" s="5"/>
      <c r="B886" s="5"/>
      <c r="C886" s="5"/>
      <c r="D886" s="5"/>
    </row>
    <row r="887" spans="1:4" ht="14">
      <c r="A887" s="5"/>
      <c r="B887" s="5"/>
      <c r="C887" s="5"/>
      <c r="D887" s="5"/>
    </row>
    <row r="888" spans="1:4" ht="14">
      <c r="A888" s="5"/>
      <c r="B888" s="5"/>
      <c r="C888" s="5"/>
      <c r="D888" s="5"/>
    </row>
    <row r="889" spans="1:4" ht="14">
      <c r="A889" s="5"/>
      <c r="B889" s="5"/>
      <c r="C889" s="5"/>
      <c r="D889" s="5"/>
    </row>
    <row r="890" spans="1:4" ht="14">
      <c r="A890" s="5"/>
      <c r="B890" s="5"/>
      <c r="C890" s="5"/>
      <c r="D890" s="5"/>
    </row>
    <row r="891" spans="1:4" ht="14">
      <c r="A891" s="5"/>
      <c r="B891" s="5"/>
      <c r="C891" s="5"/>
      <c r="D891" s="5"/>
    </row>
    <row r="892" spans="1:4" ht="14">
      <c r="A892" s="5"/>
      <c r="B892" s="5"/>
      <c r="C892" s="5"/>
      <c r="D892" s="5"/>
    </row>
    <row r="893" spans="1:4" ht="14">
      <c r="A893" s="5"/>
      <c r="B893" s="5"/>
      <c r="C893" s="5"/>
      <c r="D893" s="5"/>
    </row>
    <row r="894" spans="1:4" ht="14">
      <c r="A894" s="5"/>
      <c r="B894" s="5"/>
      <c r="C894" s="5"/>
      <c r="D894" s="5"/>
    </row>
    <row r="895" spans="1:4" ht="14">
      <c r="A895" s="5"/>
      <c r="B895" s="5"/>
      <c r="C895" s="5"/>
      <c r="D895" s="5"/>
    </row>
    <row r="896" spans="1:4" ht="14">
      <c r="A896" s="5"/>
      <c r="B896" s="5"/>
      <c r="C896" s="5"/>
      <c r="D896" s="5"/>
    </row>
    <row r="897" spans="1:4" ht="14">
      <c r="A897" s="5"/>
      <c r="B897" s="5"/>
      <c r="C897" s="5"/>
      <c r="D897" s="5"/>
    </row>
    <row r="898" spans="1:4" ht="14">
      <c r="A898" s="5"/>
      <c r="B898" s="5"/>
      <c r="C898" s="5"/>
      <c r="D898" s="5"/>
    </row>
    <row r="899" spans="1:4" ht="14">
      <c r="A899" s="5"/>
      <c r="B899" s="5"/>
      <c r="C899" s="5"/>
      <c r="D899" s="5"/>
    </row>
    <row r="900" spans="1:4" ht="14">
      <c r="A900" s="5"/>
      <c r="B900" s="5"/>
      <c r="C900" s="5"/>
      <c r="D900" s="5"/>
    </row>
    <row r="901" spans="1:4" ht="14">
      <c r="A901" s="5"/>
      <c r="B901" s="5"/>
      <c r="C901" s="5"/>
      <c r="D901" s="5"/>
    </row>
    <row r="902" spans="1:4" ht="14">
      <c r="A902" s="5"/>
      <c r="B902" s="5"/>
      <c r="C902" s="5"/>
      <c r="D902" s="5"/>
    </row>
    <row r="903" spans="1:4" ht="14">
      <c r="A903" s="5"/>
      <c r="B903" s="5"/>
      <c r="C903" s="5"/>
      <c r="D903" s="5"/>
    </row>
    <row r="904" spans="1:4" ht="14">
      <c r="A904" s="5"/>
      <c r="B904" s="5"/>
      <c r="C904" s="5"/>
      <c r="D904" s="5"/>
    </row>
    <row r="905" spans="1:4" ht="14">
      <c r="A905" s="5"/>
      <c r="B905" s="5"/>
      <c r="C905" s="5"/>
      <c r="D905" s="5"/>
    </row>
    <row r="906" spans="1:4" ht="14">
      <c r="A906" s="5"/>
      <c r="B906" s="5"/>
      <c r="C906" s="5"/>
      <c r="D906" s="5"/>
    </row>
    <row r="907" spans="1:4" ht="14">
      <c r="A907" s="5"/>
      <c r="B907" s="5"/>
      <c r="C907" s="5"/>
      <c r="D907" s="5"/>
    </row>
    <row r="908" spans="1:4" ht="14">
      <c r="A908" s="5"/>
      <c r="B908" s="5"/>
      <c r="C908" s="5"/>
      <c r="D908" s="5"/>
    </row>
    <row r="909" spans="1:4" ht="14">
      <c r="A909" s="5"/>
      <c r="B909" s="5"/>
      <c r="C909" s="5"/>
      <c r="D909" s="5"/>
    </row>
    <row r="910" spans="1:4" ht="14">
      <c r="A910" s="5"/>
      <c r="B910" s="5"/>
      <c r="C910" s="5"/>
      <c r="D910" s="5"/>
    </row>
    <row r="911" spans="1:4" ht="14">
      <c r="A911" s="5"/>
      <c r="B911" s="5"/>
      <c r="C911" s="5"/>
      <c r="D911" s="5"/>
    </row>
    <row r="912" spans="1:4" ht="14">
      <c r="A912" s="5"/>
      <c r="B912" s="5"/>
      <c r="C912" s="5"/>
      <c r="D912" s="5"/>
    </row>
    <row r="913" spans="1:4" ht="14">
      <c r="A913" s="5"/>
      <c r="B913" s="5"/>
      <c r="C913" s="5"/>
      <c r="D913" s="5"/>
    </row>
    <row r="914" spans="1:4" ht="14">
      <c r="A914" s="5"/>
      <c r="B914" s="5"/>
      <c r="C914" s="5"/>
      <c r="D914" s="5"/>
    </row>
    <row r="915" spans="1:4" ht="14">
      <c r="A915" s="5"/>
      <c r="B915" s="5"/>
      <c r="C915" s="5"/>
      <c r="D915" s="5"/>
    </row>
    <row r="916" spans="1:4" ht="14">
      <c r="A916" s="5"/>
      <c r="B916" s="5"/>
      <c r="C916" s="5"/>
      <c r="D916" s="5"/>
    </row>
    <row r="917" spans="1:4" ht="14">
      <c r="A917" s="5"/>
      <c r="B917" s="5"/>
      <c r="C917" s="5"/>
      <c r="D917" s="5"/>
    </row>
    <row r="918" spans="1:4" ht="14">
      <c r="A918" s="5"/>
      <c r="B918" s="5"/>
      <c r="C918" s="5"/>
      <c r="D918" s="5"/>
    </row>
    <row r="919" spans="1:4" ht="14">
      <c r="A919" s="5"/>
      <c r="B919" s="5"/>
      <c r="C919" s="5"/>
      <c r="D919" s="5"/>
    </row>
    <row r="920" spans="1:4" ht="14">
      <c r="A920" s="5"/>
      <c r="B920" s="5"/>
      <c r="C920" s="5"/>
      <c r="D920" s="5"/>
    </row>
    <row r="921" spans="1:4" ht="14">
      <c r="A921" s="5"/>
      <c r="B921" s="5"/>
      <c r="C921" s="5"/>
      <c r="D921" s="5"/>
    </row>
    <row r="922" spans="1:4" ht="14">
      <c r="A922" s="5"/>
      <c r="B922" s="5"/>
      <c r="C922" s="5"/>
      <c r="D922" s="5"/>
    </row>
    <row r="923" spans="1:4" ht="14">
      <c r="A923" s="5"/>
      <c r="B923" s="5"/>
      <c r="C923" s="5"/>
      <c r="D923" s="5"/>
    </row>
    <row r="924" spans="1:4" ht="14">
      <c r="A924" s="5"/>
      <c r="B924" s="5"/>
      <c r="C924" s="5"/>
      <c r="D924" s="5"/>
    </row>
    <row r="925" spans="1:4" ht="14">
      <c r="A925" s="5"/>
      <c r="B925" s="5"/>
      <c r="C925" s="5"/>
      <c r="D925" s="5"/>
    </row>
    <row r="926" spans="1:4" ht="14">
      <c r="A926" s="5"/>
      <c r="B926" s="5"/>
      <c r="C926" s="5"/>
      <c r="D926" s="5"/>
    </row>
    <row r="927" spans="1:4" ht="14">
      <c r="A927" s="5"/>
      <c r="B927" s="5"/>
      <c r="C927" s="5"/>
      <c r="D927" s="5"/>
    </row>
    <row r="928" spans="1:4" ht="14">
      <c r="A928" s="5"/>
      <c r="B928" s="5"/>
      <c r="C928" s="5"/>
      <c r="D928" s="5"/>
    </row>
    <row r="929" spans="1:4" ht="14">
      <c r="A929" s="5"/>
      <c r="B929" s="5"/>
      <c r="C929" s="5"/>
      <c r="D929" s="5"/>
    </row>
    <row r="930" spans="1:4" ht="14">
      <c r="A930" s="5"/>
      <c r="B930" s="5"/>
      <c r="C930" s="5"/>
      <c r="D930" s="5"/>
    </row>
    <row r="931" spans="1:4" ht="14">
      <c r="A931" s="5"/>
      <c r="B931" s="5"/>
      <c r="C931" s="5"/>
      <c r="D931" s="5"/>
    </row>
    <row r="932" spans="1:4" ht="14">
      <c r="A932" s="5"/>
      <c r="B932" s="5"/>
      <c r="C932" s="5"/>
      <c r="D932" s="5"/>
    </row>
    <row r="933" spans="1:4" ht="14">
      <c r="A933" s="5"/>
      <c r="B933" s="5"/>
      <c r="C933" s="5"/>
      <c r="D933" s="5"/>
    </row>
    <row r="934" spans="1:4" ht="14">
      <c r="A934" s="5"/>
      <c r="B934" s="5"/>
      <c r="C934" s="5"/>
      <c r="D934" s="5"/>
    </row>
    <row r="935" spans="1:4" ht="14">
      <c r="A935" s="5"/>
      <c r="B935" s="5"/>
      <c r="C935" s="5"/>
      <c r="D935" s="5"/>
    </row>
    <row r="936" spans="1:4" ht="14">
      <c r="A936" s="5"/>
      <c r="B936" s="5"/>
      <c r="C936" s="5"/>
      <c r="D936" s="5"/>
    </row>
    <row r="937" spans="1:4" ht="14">
      <c r="A937" s="5"/>
      <c r="B937" s="5"/>
      <c r="C937" s="5"/>
      <c r="D937" s="5"/>
    </row>
    <row r="938" spans="1:4" ht="14">
      <c r="A938" s="5"/>
      <c r="B938" s="5"/>
      <c r="C938" s="5"/>
      <c r="D938" s="5"/>
    </row>
    <row r="939" spans="1:4" ht="14">
      <c r="A939" s="5"/>
      <c r="B939" s="5"/>
      <c r="C939" s="5"/>
      <c r="D939" s="5"/>
    </row>
    <row r="940" spans="1:4" ht="14">
      <c r="A940" s="5"/>
      <c r="B940" s="5"/>
      <c r="C940" s="5"/>
      <c r="D940" s="5"/>
    </row>
    <row r="941" spans="1:4" ht="14">
      <c r="A941" s="5"/>
      <c r="B941" s="5"/>
      <c r="C941" s="5"/>
      <c r="D941" s="5"/>
    </row>
    <row r="942" spans="1:4" ht="14">
      <c r="A942" s="5"/>
      <c r="B942" s="5"/>
      <c r="C942" s="5"/>
      <c r="D942" s="5"/>
    </row>
    <row r="943" spans="1:4" ht="14">
      <c r="A943" s="5"/>
      <c r="B943" s="5"/>
      <c r="C943" s="5"/>
      <c r="D943" s="5"/>
    </row>
    <row r="944" spans="1:4" ht="14">
      <c r="A944" s="5"/>
      <c r="B944" s="5"/>
      <c r="C944" s="5"/>
      <c r="D944" s="5"/>
    </row>
    <row r="945" spans="1:4" ht="14">
      <c r="A945" s="5"/>
      <c r="B945" s="5"/>
      <c r="C945" s="5"/>
      <c r="D945" s="5"/>
    </row>
    <row r="946" spans="1:4" ht="14">
      <c r="A946" s="5"/>
      <c r="B946" s="5"/>
      <c r="C946" s="5"/>
      <c r="D946" s="5"/>
    </row>
    <row r="947" spans="1:4" ht="14">
      <c r="A947" s="5"/>
      <c r="B947" s="5"/>
      <c r="C947" s="5"/>
      <c r="D947" s="5"/>
    </row>
    <row r="948" spans="1:4" ht="14">
      <c r="A948" s="5"/>
      <c r="B948" s="5"/>
      <c r="C948" s="5"/>
      <c r="D948" s="5"/>
    </row>
    <row r="949" spans="1:4" ht="14">
      <c r="A949" s="5"/>
      <c r="B949" s="5"/>
      <c r="C949" s="5"/>
      <c r="D949" s="5"/>
    </row>
    <row r="950" spans="1:4" ht="14">
      <c r="A950" s="5"/>
      <c r="B950" s="5"/>
      <c r="C950" s="5"/>
      <c r="D950" s="5"/>
    </row>
    <row r="951" spans="1:4" ht="14">
      <c r="A951" s="5"/>
      <c r="B951" s="5"/>
      <c r="C951" s="5"/>
      <c r="D951" s="5"/>
    </row>
    <row r="952" spans="1:4" ht="14">
      <c r="A952" s="5"/>
      <c r="B952" s="5"/>
      <c r="C952" s="5"/>
      <c r="D952" s="5"/>
    </row>
    <row r="953" spans="1:4" ht="14">
      <c r="A953" s="5"/>
      <c r="B953" s="5"/>
      <c r="C953" s="5"/>
      <c r="D953" s="5"/>
    </row>
    <row r="954" spans="1:4" ht="14">
      <c r="A954" s="5"/>
      <c r="B954" s="5"/>
      <c r="C954" s="5"/>
      <c r="D954" s="5"/>
    </row>
    <row r="955" spans="1:4" ht="14">
      <c r="A955" s="5"/>
      <c r="B955" s="5"/>
      <c r="C955" s="5"/>
      <c r="D955" s="5"/>
    </row>
    <row r="956" spans="1:4" ht="14">
      <c r="A956" s="5"/>
      <c r="B956" s="5"/>
      <c r="C956" s="5"/>
      <c r="D956" s="5"/>
    </row>
    <row r="957" spans="1:4" ht="14">
      <c r="A957" s="5"/>
      <c r="B957" s="5"/>
      <c r="C957" s="5"/>
      <c r="D957" s="5"/>
    </row>
    <row r="958" spans="1:4" ht="14">
      <c r="A958" s="5"/>
      <c r="B958" s="5"/>
      <c r="C958" s="5"/>
      <c r="D958" s="5"/>
    </row>
    <row r="959" spans="1:4" ht="14">
      <c r="A959" s="5"/>
      <c r="B959" s="5"/>
      <c r="C959" s="5"/>
      <c r="D959" s="5"/>
    </row>
    <row r="960" spans="1:4" ht="14">
      <c r="A960" s="5"/>
      <c r="B960" s="5"/>
      <c r="C960" s="5"/>
      <c r="D960" s="5"/>
    </row>
    <row r="961" spans="1:4" ht="14">
      <c r="A961" s="5"/>
      <c r="B961" s="5"/>
      <c r="C961" s="5"/>
      <c r="D961" s="5"/>
    </row>
    <row r="962" spans="1:4" ht="14">
      <c r="A962" s="5"/>
      <c r="B962" s="5"/>
      <c r="C962" s="5"/>
      <c r="D962" s="5"/>
    </row>
    <row r="963" spans="1:4" ht="14">
      <c r="A963" s="5"/>
      <c r="B963" s="5"/>
      <c r="C963" s="5"/>
      <c r="D963" s="5"/>
    </row>
    <row r="964" spans="1:4" ht="14">
      <c r="A964" s="5"/>
      <c r="B964" s="5"/>
      <c r="C964" s="5"/>
      <c r="D964" s="5"/>
    </row>
    <row r="965" spans="1:4" ht="14">
      <c r="A965" s="5"/>
      <c r="B965" s="5"/>
      <c r="C965" s="5"/>
      <c r="D965" s="5"/>
    </row>
    <row r="966" spans="1:4" ht="14">
      <c r="A966" s="5"/>
      <c r="B966" s="5"/>
      <c r="C966" s="5"/>
      <c r="D966" s="5"/>
    </row>
    <row r="967" spans="1:4" ht="14">
      <c r="A967" s="5"/>
      <c r="B967" s="5"/>
      <c r="C967" s="5"/>
      <c r="D967" s="5"/>
    </row>
    <row r="968" spans="1:4" ht="14">
      <c r="A968" s="5"/>
      <c r="B968" s="5"/>
      <c r="C968" s="5"/>
      <c r="D968" s="5"/>
    </row>
    <row r="969" spans="1:4" ht="14">
      <c r="A969" s="5"/>
      <c r="B969" s="5"/>
      <c r="C969" s="5"/>
      <c r="D969" s="5"/>
    </row>
    <row r="970" spans="1:4" ht="14">
      <c r="A970" s="5"/>
      <c r="B970" s="5"/>
      <c r="C970" s="5"/>
      <c r="D970" s="5"/>
    </row>
    <row r="971" spans="1:4" ht="14">
      <c r="A971" s="5"/>
      <c r="B971" s="5"/>
      <c r="C971" s="5"/>
      <c r="D971" s="5"/>
    </row>
    <row r="972" spans="1:4" ht="14">
      <c r="A972" s="5"/>
      <c r="B972" s="5"/>
      <c r="C972" s="5"/>
      <c r="D972" s="5"/>
    </row>
    <row r="973" spans="1:4" ht="14">
      <c r="A973" s="5"/>
      <c r="B973" s="5"/>
      <c r="C973" s="5"/>
      <c r="D973" s="5"/>
    </row>
    <row r="974" spans="1:4" ht="14">
      <c r="A974" s="5"/>
      <c r="B974" s="5"/>
      <c r="C974" s="5"/>
      <c r="D974" s="5"/>
    </row>
    <row r="975" spans="1:4" ht="14">
      <c r="A975" s="5"/>
      <c r="B975" s="5"/>
      <c r="C975" s="5"/>
      <c r="D975" s="5"/>
    </row>
    <row r="976" spans="1:4" ht="14">
      <c r="A976" s="5"/>
      <c r="B976" s="5"/>
      <c r="C976" s="5"/>
      <c r="D97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58"/>
  <sheetViews>
    <sheetView workbookViewId="0">
      <pane ySplit="1" topLeftCell="A2" activePane="bottomLeft" state="frozen"/>
      <selection pane="bottomLeft" activeCell="B4" sqref="B4"/>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0" t="s">
        <v>57</v>
      </c>
      <c r="B1" s="21" t="s">
        <v>361</v>
      </c>
      <c r="C1" s="21" t="s">
        <v>1091</v>
      </c>
      <c r="D1" s="50" t="s">
        <v>1048</v>
      </c>
      <c r="E1" s="21" t="s">
        <v>1092</v>
      </c>
      <c r="F1" s="104"/>
      <c r="G1" s="104"/>
      <c r="H1" s="104"/>
      <c r="I1" s="104"/>
      <c r="J1" s="104"/>
      <c r="K1" s="104"/>
      <c r="L1" s="104"/>
      <c r="M1" s="104"/>
      <c r="N1" s="104"/>
      <c r="O1" s="104"/>
      <c r="P1" s="104"/>
      <c r="Q1" s="104"/>
      <c r="R1" s="104"/>
      <c r="S1" s="104"/>
      <c r="T1" s="104"/>
      <c r="U1" s="104"/>
      <c r="V1" s="104"/>
      <c r="W1" s="104"/>
      <c r="X1" s="104"/>
      <c r="Y1" s="104"/>
    </row>
    <row r="2" spans="1:26" ht="17">
      <c r="A2" s="105" t="s">
        <v>67</v>
      </c>
      <c r="B2" s="106" t="str">
        <f>VLOOKUP(A2,ProcessDefinitionsTab,2,FALSE)</f>
        <v>Identity Domain General</v>
      </c>
      <c r="C2" s="107"/>
      <c r="D2" s="108"/>
      <c r="E2" s="107"/>
      <c r="F2" s="109"/>
      <c r="G2" s="109"/>
      <c r="H2" s="109"/>
      <c r="I2" s="109"/>
      <c r="J2" s="109"/>
      <c r="K2" s="109"/>
      <c r="L2" s="109"/>
      <c r="M2" s="109"/>
      <c r="N2" s="109"/>
      <c r="O2" s="109"/>
      <c r="P2" s="109"/>
      <c r="Q2" s="109"/>
      <c r="R2" s="109"/>
      <c r="S2" s="109"/>
      <c r="T2" s="109"/>
      <c r="U2" s="109"/>
      <c r="V2" s="109"/>
      <c r="W2" s="109"/>
      <c r="X2" s="109"/>
      <c r="Y2" s="109"/>
      <c r="Z2" s="110"/>
    </row>
    <row r="3" spans="1:26" ht="17">
      <c r="A3" s="20"/>
      <c r="B3" s="8" t="str">
        <f>VLOOKUP(A2,ProcessDefinitionsTab,3,FALSE)</f>
        <v>General requirements for the identity domain atomic processes</v>
      </c>
      <c r="C3" s="8" t="s">
        <v>49</v>
      </c>
      <c r="D3" s="95"/>
      <c r="E3" s="8" t="s">
        <v>49</v>
      </c>
    </row>
    <row r="4" spans="1:26" ht="68">
      <c r="A4" s="20"/>
      <c r="B4" s="8"/>
      <c r="C4" s="8" t="s">
        <v>1093</v>
      </c>
      <c r="D4" s="95"/>
      <c r="E4" s="8" t="s">
        <v>1094</v>
      </c>
    </row>
    <row r="5" spans="1:26" ht="34">
      <c r="A5" s="20"/>
      <c r="B5" s="21"/>
      <c r="C5" s="8" t="s">
        <v>1095</v>
      </c>
      <c r="D5" s="95"/>
      <c r="E5" s="8" t="s">
        <v>1096</v>
      </c>
    </row>
    <row r="6" spans="1:26" ht="34">
      <c r="A6" s="20"/>
      <c r="B6" s="21"/>
      <c r="C6" s="8" t="s">
        <v>1097</v>
      </c>
      <c r="D6" s="95"/>
      <c r="E6" s="8" t="s">
        <v>1098</v>
      </c>
    </row>
    <row r="7" spans="1:26" ht="68">
      <c r="A7" s="20"/>
      <c r="B7" s="21"/>
      <c r="C7" s="8" t="s">
        <v>1099</v>
      </c>
      <c r="D7" s="95"/>
      <c r="E7" s="8" t="s">
        <v>1100</v>
      </c>
    </row>
    <row r="8" spans="1:26" ht="17">
      <c r="A8" s="111" t="s">
        <v>103</v>
      </c>
      <c r="B8" s="112" t="str">
        <f>VLOOKUP(A8,ProcessDefinitionsTab,2,FALSE)</f>
        <v>Identity Resolution</v>
      </c>
      <c r="C8" s="113"/>
      <c r="D8" s="114"/>
      <c r="E8" s="113"/>
      <c r="F8" s="115"/>
      <c r="G8" s="115"/>
      <c r="H8" s="115"/>
      <c r="I8" s="115"/>
      <c r="J8" s="115"/>
      <c r="K8" s="115"/>
      <c r="L8" s="115"/>
      <c r="M8" s="115"/>
      <c r="N8" s="115"/>
      <c r="O8" s="115"/>
      <c r="P8" s="115"/>
      <c r="Q8" s="115"/>
      <c r="R8" s="115"/>
      <c r="S8" s="115"/>
      <c r="T8" s="115"/>
      <c r="U8" s="115"/>
      <c r="V8" s="115"/>
      <c r="W8" s="115"/>
      <c r="X8" s="115"/>
      <c r="Y8" s="115"/>
      <c r="Z8" s="116"/>
    </row>
    <row r="9" spans="1:26" ht="51">
      <c r="A9" s="20"/>
      <c r="B9" s="8" t="str">
        <f>VLOOKUP(A8,ProcessDefinitionsTab,3,FALSE)</f>
        <v>Identity Resolution is the process of establishing the uniqueness of a Subject within a population through the use of identity information.</v>
      </c>
      <c r="C9" s="8" t="s">
        <v>49</v>
      </c>
      <c r="D9" s="95"/>
      <c r="E9" s="8" t="s">
        <v>49</v>
      </c>
    </row>
    <row r="10" spans="1:26" ht="68">
      <c r="A10" s="20"/>
      <c r="B10" s="8"/>
      <c r="C10" s="8" t="s">
        <v>1101</v>
      </c>
      <c r="D10" s="95"/>
      <c r="E10" s="8" t="s">
        <v>1102</v>
      </c>
    </row>
    <row r="11" spans="1:26" ht="68">
      <c r="A11" s="20"/>
      <c r="B11" s="8"/>
      <c r="C11" s="8" t="s">
        <v>1103</v>
      </c>
      <c r="D11" s="95"/>
      <c r="E11" s="8" t="s">
        <v>1104</v>
      </c>
    </row>
    <row r="12" spans="1:26" ht="17">
      <c r="A12" s="20"/>
      <c r="B12" s="8"/>
      <c r="C12" s="8" t="s">
        <v>1105</v>
      </c>
      <c r="D12" s="95"/>
      <c r="E12" s="8" t="s">
        <v>1106</v>
      </c>
    </row>
    <row r="13" spans="1:26" ht="17">
      <c r="A13" s="111" t="s">
        <v>111</v>
      </c>
      <c r="B13" s="112" t="str">
        <f>VLOOKUP(A13,ProcessDefinitionsTab,2,FALSE)</f>
        <v>Identity Establishment</v>
      </c>
      <c r="C13" s="113"/>
      <c r="D13" s="114"/>
      <c r="E13" s="113"/>
      <c r="F13" s="116"/>
      <c r="G13" s="116"/>
      <c r="H13" s="116"/>
      <c r="I13" s="116"/>
      <c r="J13" s="116"/>
      <c r="K13" s="116"/>
      <c r="L13" s="116"/>
      <c r="M13" s="116"/>
      <c r="N13" s="116"/>
      <c r="O13" s="116"/>
      <c r="P13" s="116"/>
      <c r="Q13" s="116"/>
      <c r="R13" s="116"/>
      <c r="S13" s="116"/>
      <c r="T13" s="116"/>
      <c r="U13" s="116"/>
      <c r="V13" s="116"/>
      <c r="W13" s="116"/>
      <c r="X13" s="116"/>
      <c r="Y13" s="116"/>
      <c r="Z13" s="116"/>
    </row>
    <row r="14" spans="1:26" ht="34">
      <c r="A14" s="25"/>
      <c r="B14" s="8" t="str">
        <f>VLOOKUP(A13,ProcessDefinitionsTab,3,FALSE)</f>
        <v>Identity Establishment is the process of creating a record of identity of a Subject within a population.</v>
      </c>
      <c r="C14" s="8" t="s">
        <v>49</v>
      </c>
      <c r="D14" s="95" t="s">
        <v>49</v>
      </c>
      <c r="E14" s="8" t="s">
        <v>49</v>
      </c>
    </row>
    <row r="15" spans="1:26" ht="17">
      <c r="A15" s="25"/>
      <c r="B15" s="8"/>
      <c r="C15" s="8" t="s">
        <v>1105</v>
      </c>
      <c r="D15" s="95" t="s">
        <v>1107</v>
      </c>
      <c r="E15" s="8" t="s">
        <v>1108</v>
      </c>
    </row>
    <row r="16" spans="1:26" ht="17">
      <c r="A16" s="25"/>
      <c r="B16" s="8"/>
      <c r="C16" s="8" t="s">
        <v>1105</v>
      </c>
      <c r="D16" s="95" t="s">
        <v>1109</v>
      </c>
      <c r="E16" s="8" t="s">
        <v>1110</v>
      </c>
    </row>
    <row r="17" spans="1:26" ht="34">
      <c r="A17" s="25"/>
      <c r="B17" s="8"/>
      <c r="C17" s="8" t="s">
        <v>1105</v>
      </c>
      <c r="D17" s="95" t="s">
        <v>1111</v>
      </c>
      <c r="E17" s="8" t="s">
        <v>1112</v>
      </c>
    </row>
    <row r="18" spans="1:26" ht="34">
      <c r="A18" s="25"/>
      <c r="B18" s="8"/>
      <c r="C18" s="8" t="s">
        <v>1105</v>
      </c>
      <c r="D18" s="95" t="s">
        <v>1113</v>
      </c>
      <c r="E18" s="8" t="s">
        <v>1114</v>
      </c>
    </row>
    <row r="19" spans="1:26" ht="17">
      <c r="A19" s="111" t="s">
        <v>95</v>
      </c>
      <c r="B19" s="112" t="str">
        <f>VLOOKUP(A19,ProcessDefinitionsTab,2,FALSE)</f>
        <v>Identity Information Validation</v>
      </c>
      <c r="C19" s="113" t="s">
        <v>49</v>
      </c>
      <c r="D19" s="114" t="s">
        <v>49</v>
      </c>
      <c r="E19" s="113" t="s">
        <v>49</v>
      </c>
      <c r="F19" s="116"/>
      <c r="G19" s="116"/>
      <c r="H19" s="116"/>
      <c r="I19" s="116"/>
      <c r="J19" s="116"/>
      <c r="K19" s="116"/>
      <c r="L19" s="116"/>
      <c r="M19" s="116"/>
      <c r="N19" s="116"/>
      <c r="O19" s="116"/>
      <c r="P19" s="116"/>
      <c r="Q19" s="116"/>
      <c r="R19" s="116"/>
      <c r="S19" s="116"/>
      <c r="T19" s="116"/>
      <c r="U19" s="116"/>
      <c r="V19" s="116"/>
      <c r="W19" s="116"/>
      <c r="X19" s="116"/>
      <c r="Y19" s="116"/>
      <c r="Z19" s="116"/>
    </row>
    <row r="20" spans="1:26" ht="51">
      <c r="A20" s="20"/>
      <c r="B20" s="8" t="str">
        <f>VLOOKUP(A19,ProcessDefinitionsTab,3,FALSE)</f>
        <v xml:space="preserve">Identity Information Validation is the process of confirming the accuracy of identity information about a Subject as established by the Issuer. </v>
      </c>
      <c r="C20" s="8" t="s">
        <v>49</v>
      </c>
      <c r="D20" s="95" t="s">
        <v>49</v>
      </c>
      <c r="E20" s="8" t="s">
        <v>49</v>
      </c>
    </row>
    <row r="21" spans="1:26" ht="34">
      <c r="A21" s="20"/>
      <c r="B21" s="8"/>
      <c r="C21" s="8" t="s">
        <v>1105</v>
      </c>
      <c r="D21" s="95" t="s">
        <v>1107</v>
      </c>
      <c r="E21" s="8" t="s">
        <v>1115</v>
      </c>
    </row>
    <row r="22" spans="1:26" ht="68">
      <c r="A22" s="20"/>
      <c r="B22" s="8"/>
      <c r="C22" s="8" t="s">
        <v>1105</v>
      </c>
      <c r="D22" s="95" t="s">
        <v>1109</v>
      </c>
      <c r="E22" s="8" t="s">
        <v>1116</v>
      </c>
    </row>
    <row r="23" spans="1:26" ht="127.5" customHeight="1">
      <c r="A23" s="20"/>
      <c r="B23" s="8"/>
      <c r="C23" s="8" t="s">
        <v>1105</v>
      </c>
      <c r="D23" s="95" t="s">
        <v>1117</v>
      </c>
      <c r="E23" s="8" t="s">
        <v>1118</v>
      </c>
    </row>
    <row r="24" spans="1:26" ht="17">
      <c r="A24" s="117" t="s">
        <v>118</v>
      </c>
      <c r="B24" s="112" t="str">
        <f>VLOOKUP(A24,ProcessDefinitionsTab,2,FALSE)</f>
        <v>Identity Verification</v>
      </c>
      <c r="C24" s="113"/>
      <c r="D24" s="114"/>
      <c r="E24" s="113"/>
      <c r="F24" s="116"/>
      <c r="G24" s="116"/>
      <c r="H24" s="116"/>
      <c r="I24" s="116"/>
      <c r="J24" s="116"/>
      <c r="K24" s="116"/>
      <c r="L24" s="116"/>
      <c r="M24" s="116"/>
      <c r="N24" s="116"/>
      <c r="O24" s="116"/>
      <c r="P24" s="116"/>
      <c r="Q24" s="116"/>
      <c r="R24" s="116"/>
      <c r="S24" s="116"/>
      <c r="T24" s="116"/>
      <c r="U24" s="116"/>
      <c r="V24" s="116"/>
      <c r="W24" s="116"/>
      <c r="X24" s="116"/>
      <c r="Y24" s="116"/>
      <c r="Z24" s="116"/>
    </row>
    <row r="25" spans="1:26" ht="34">
      <c r="A25" s="20"/>
      <c r="B25" s="8" t="str">
        <f>VLOOKUP(A24,ProcessDefinitionsTab,3,FALSE)</f>
        <v>Identity Verification is the process of confirming that the identity information is under the control of the Subject.</v>
      </c>
      <c r="C25" s="8" t="s">
        <v>49</v>
      </c>
      <c r="D25" s="95" t="s">
        <v>49</v>
      </c>
      <c r="E25" s="8" t="s">
        <v>49</v>
      </c>
    </row>
    <row r="26" spans="1:26" ht="17">
      <c r="A26" s="20"/>
      <c r="B26" s="8"/>
      <c r="C26" s="8" t="s">
        <v>1105</v>
      </c>
      <c r="D26" s="95" t="s">
        <v>1107</v>
      </c>
      <c r="E26" s="8" t="s">
        <v>1119</v>
      </c>
    </row>
    <row r="27" spans="1:26" ht="17">
      <c r="A27" s="20"/>
      <c r="B27" s="8"/>
      <c r="C27" s="8" t="s">
        <v>1105</v>
      </c>
      <c r="D27" s="95" t="s">
        <v>1109</v>
      </c>
      <c r="E27" s="8" t="s">
        <v>1119</v>
      </c>
    </row>
    <row r="28" spans="1:26" ht="85">
      <c r="A28" s="20"/>
      <c r="B28" s="8"/>
      <c r="C28" s="8" t="s">
        <v>1105</v>
      </c>
      <c r="D28" s="95" t="s">
        <v>1111</v>
      </c>
      <c r="E28" s="8" t="s">
        <v>1120</v>
      </c>
    </row>
    <row r="29" spans="1:26" ht="85">
      <c r="A29" s="20"/>
      <c r="B29" s="8"/>
      <c r="C29" s="8" t="s">
        <v>1105</v>
      </c>
      <c r="D29" s="95" t="s">
        <v>1113</v>
      </c>
      <c r="E29" s="8" t="s">
        <v>1121</v>
      </c>
    </row>
    <row r="30" spans="1:26" ht="17">
      <c r="A30" s="111" t="s">
        <v>87</v>
      </c>
      <c r="B30" s="112" t="str">
        <f>VLOOKUP(A30,ProcessDefinitionsTab,2,FALSE)</f>
        <v>Identity Evidence Acceptance</v>
      </c>
      <c r="C30" s="113"/>
      <c r="D30" s="114"/>
      <c r="E30" s="113"/>
      <c r="F30" s="115"/>
      <c r="G30" s="115"/>
      <c r="H30" s="115"/>
      <c r="I30" s="115"/>
      <c r="J30" s="115"/>
      <c r="K30" s="115"/>
      <c r="L30" s="115"/>
      <c r="M30" s="115"/>
      <c r="N30" s="115"/>
      <c r="O30" s="115"/>
      <c r="P30" s="115"/>
      <c r="Q30" s="115"/>
      <c r="R30" s="115"/>
      <c r="S30" s="115"/>
      <c r="T30" s="115"/>
      <c r="U30" s="115"/>
      <c r="V30" s="115"/>
      <c r="W30" s="115"/>
      <c r="X30" s="115"/>
      <c r="Y30" s="115"/>
      <c r="Z30" s="116"/>
    </row>
    <row r="31" spans="1:26" ht="51">
      <c r="A31" s="20"/>
      <c r="B31" s="8" t="str">
        <f>VLOOKUP(A30,ProcessDefinitionsTab,3,FALSE)</f>
        <v>Identity Evidence Acceptance is the process of confirming that the evidence of identity presented (whether physical or electronic) is acceptable.</v>
      </c>
      <c r="C31" s="8" t="s">
        <v>49</v>
      </c>
      <c r="D31" s="95" t="s">
        <v>49</v>
      </c>
      <c r="E31" s="8" t="s">
        <v>49</v>
      </c>
    </row>
    <row r="32" spans="1:26" ht="17">
      <c r="A32" s="20"/>
      <c r="B32" s="8"/>
      <c r="C32" s="8" t="s">
        <v>1105</v>
      </c>
      <c r="D32" s="95" t="s">
        <v>1107</v>
      </c>
      <c r="E32" s="173" t="s">
        <v>1122</v>
      </c>
    </row>
    <row r="33" spans="1:26" ht="34">
      <c r="A33" s="20"/>
      <c r="B33" s="21"/>
      <c r="C33" s="8"/>
      <c r="D33" s="95" t="s">
        <v>1109</v>
      </c>
      <c r="E33" s="8" t="s">
        <v>1123</v>
      </c>
    </row>
    <row r="34" spans="1:26" ht="34">
      <c r="A34" s="20"/>
      <c r="B34" s="21"/>
      <c r="C34" s="8"/>
      <c r="D34" s="95" t="s">
        <v>1111</v>
      </c>
      <c r="E34" s="8" t="s">
        <v>1124</v>
      </c>
    </row>
    <row r="35" spans="1:26" ht="34">
      <c r="A35" s="20"/>
      <c r="B35" s="21"/>
      <c r="C35" s="8"/>
      <c r="D35" s="95" t="s">
        <v>1113</v>
      </c>
      <c r="E35" s="8" t="s">
        <v>1125</v>
      </c>
    </row>
    <row r="36" spans="1:26" ht="17">
      <c r="A36" s="111" t="s">
        <v>141</v>
      </c>
      <c r="B36" s="112" t="str">
        <f>VLOOKUP(A36,ProcessDefinitionsTab,2,FALSE)</f>
        <v>Identity Linking</v>
      </c>
      <c r="C36" s="113"/>
      <c r="D36" s="114"/>
      <c r="E36" s="113"/>
      <c r="F36" s="116"/>
      <c r="G36" s="116"/>
      <c r="H36" s="116"/>
      <c r="I36" s="116"/>
      <c r="J36" s="116"/>
      <c r="K36" s="116"/>
      <c r="L36" s="116"/>
      <c r="M36" s="116"/>
      <c r="N36" s="116"/>
      <c r="O36" s="116"/>
      <c r="P36" s="116"/>
      <c r="Q36" s="116"/>
      <c r="R36" s="116"/>
      <c r="S36" s="116"/>
      <c r="T36" s="116"/>
      <c r="U36" s="116"/>
      <c r="V36" s="116"/>
      <c r="W36" s="116"/>
      <c r="X36" s="116"/>
      <c r="Y36" s="116"/>
      <c r="Z36" s="116"/>
    </row>
    <row r="37" spans="1:26" ht="34">
      <c r="A37" s="20"/>
      <c r="B37" s="8" t="str">
        <f>VLOOKUP(A36,ProcessDefinitionsTab,3,FALSE)</f>
        <v>Identity Linking is the process of mapping one or more assigned identifiers to a Subject.</v>
      </c>
      <c r="C37" s="8" t="s">
        <v>49</v>
      </c>
      <c r="D37" s="95" t="s">
        <v>49</v>
      </c>
      <c r="E37" s="8" t="s">
        <v>49</v>
      </c>
    </row>
    <row r="38" spans="1:26" ht="34">
      <c r="A38" s="20"/>
      <c r="B38" s="8"/>
      <c r="C38" s="8" t="s">
        <v>1126</v>
      </c>
      <c r="D38" s="95"/>
      <c r="E38" s="8" t="s">
        <v>1127</v>
      </c>
    </row>
    <row r="39" spans="1:26" ht="17">
      <c r="A39" s="111" t="s">
        <v>270</v>
      </c>
      <c r="B39" s="112" t="str">
        <f>VLOOKUP(A39,ProcessDefinitionsTab,2,FALSE)</f>
        <v>Consent Notice Formulation</v>
      </c>
      <c r="C39" s="113"/>
      <c r="D39" s="114"/>
      <c r="E39" s="113"/>
      <c r="F39" s="116"/>
      <c r="G39" s="116"/>
      <c r="H39" s="116"/>
      <c r="I39" s="116"/>
      <c r="J39" s="116"/>
      <c r="K39" s="116"/>
      <c r="L39" s="116"/>
      <c r="M39" s="116"/>
      <c r="N39" s="116"/>
      <c r="O39" s="116"/>
      <c r="P39" s="116"/>
      <c r="Q39" s="116"/>
      <c r="R39" s="116"/>
      <c r="S39" s="116"/>
      <c r="T39" s="116"/>
      <c r="U39" s="116"/>
      <c r="V39" s="116"/>
      <c r="W39" s="116"/>
      <c r="X39" s="116"/>
      <c r="Y39" s="116"/>
      <c r="Z39" s="116"/>
    </row>
    <row r="40" spans="1:26" ht="238">
      <c r="A40" s="20"/>
      <c r="B40" s="8"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8"/>
      <c r="D40" s="95" t="s">
        <v>49</v>
      </c>
      <c r="E40" s="8" t="s">
        <v>49</v>
      </c>
    </row>
    <row r="41" spans="1:26" ht="68">
      <c r="A41" s="20"/>
      <c r="B41" s="8"/>
      <c r="C41" s="95" t="s">
        <v>1128</v>
      </c>
      <c r="D41" s="95" t="s">
        <v>49</v>
      </c>
      <c r="E41" s="8" t="s">
        <v>1129</v>
      </c>
    </row>
    <row r="42" spans="1:26" ht="15.75" customHeight="1">
      <c r="A42" s="96"/>
      <c r="B42" s="32"/>
      <c r="C42" s="118"/>
      <c r="D42" s="119"/>
      <c r="E42" s="32"/>
    </row>
    <row r="43" spans="1:26" ht="15.75" customHeight="1">
      <c r="A43" s="96"/>
      <c r="B43" s="32"/>
      <c r="C43" s="118"/>
      <c r="D43" s="119"/>
      <c r="E43" s="32"/>
    </row>
    <row r="44" spans="1:26" ht="15.75" customHeight="1">
      <c r="A44" s="96"/>
      <c r="B44" s="32"/>
      <c r="C44" s="118"/>
      <c r="D44" s="119"/>
      <c r="E44" s="32"/>
    </row>
    <row r="45" spans="1:26" ht="15.75" customHeight="1">
      <c r="A45" s="96"/>
      <c r="B45" s="32"/>
      <c r="C45" s="118"/>
      <c r="D45" s="119"/>
      <c r="E45" s="32"/>
    </row>
    <row r="46" spans="1:26" ht="15.75" customHeight="1">
      <c r="A46" s="96"/>
      <c r="B46" s="32"/>
      <c r="C46" s="118"/>
      <c r="D46" s="119"/>
      <c r="E46" s="32"/>
    </row>
    <row r="47" spans="1:26" ht="15.75" customHeight="1">
      <c r="A47" s="96"/>
      <c r="B47" s="32"/>
      <c r="C47" s="118"/>
      <c r="D47" s="119"/>
      <c r="E47" s="32"/>
    </row>
    <row r="48" spans="1:26" ht="15.75" customHeight="1">
      <c r="A48" s="96"/>
      <c r="B48" s="32"/>
      <c r="C48" s="118"/>
      <c r="D48" s="119"/>
      <c r="E48" s="32"/>
    </row>
    <row r="49" spans="1:5" ht="15.75" customHeight="1">
      <c r="A49" s="96"/>
      <c r="B49" s="32"/>
      <c r="C49" s="118"/>
      <c r="D49" s="119"/>
      <c r="E49" s="32"/>
    </row>
    <row r="50" spans="1:5" ht="15.75" customHeight="1">
      <c r="A50" s="96"/>
      <c r="B50" s="32"/>
      <c r="C50" s="118"/>
      <c r="D50" s="119"/>
      <c r="E50" s="32"/>
    </row>
    <row r="51" spans="1:5" ht="15.75" customHeight="1">
      <c r="A51" s="96"/>
      <c r="B51" s="32"/>
      <c r="C51" s="118"/>
      <c r="D51" s="119"/>
      <c r="E51" s="32"/>
    </row>
    <row r="52" spans="1:5" ht="15.75" customHeight="1">
      <c r="A52" s="96"/>
      <c r="B52" s="32"/>
      <c r="C52" s="118"/>
      <c r="D52" s="119"/>
      <c r="E52" s="32"/>
    </row>
    <row r="53" spans="1:5" ht="15.75" customHeight="1">
      <c r="A53" s="96"/>
      <c r="B53" s="32"/>
      <c r="C53" s="118"/>
      <c r="D53" s="119"/>
      <c r="E53" s="32"/>
    </row>
    <row r="54" spans="1:5" ht="15.75" customHeight="1">
      <c r="A54" s="96"/>
      <c r="B54" s="32"/>
      <c r="C54" s="118"/>
      <c r="D54" s="119"/>
      <c r="E54" s="32"/>
    </row>
    <row r="55" spans="1:5" ht="15.75" customHeight="1">
      <c r="A55" s="96"/>
      <c r="B55" s="32"/>
      <c r="C55" s="118"/>
      <c r="D55" s="119"/>
      <c r="E55" s="32"/>
    </row>
    <row r="56" spans="1:5" ht="15.75" customHeight="1">
      <c r="A56" s="96"/>
      <c r="B56" s="32"/>
      <c r="C56" s="118"/>
      <c r="D56" s="119"/>
      <c r="E56" s="32"/>
    </row>
    <row r="57" spans="1:5" ht="15.75" customHeight="1">
      <c r="A57" s="96"/>
      <c r="B57" s="32"/>
      <c r="C57" s="118"/>
      <c r="D57" s="119"/>
      <c r="E57" s="32"/>
    </row>
    <row r="58" spans="1:5" ht="15.75" customHeight="1">
      <c r="A58" s="96"/>
      <c r="B58" s="32"/>
      <c r="C58" s="118"/>
      <c r="D58" s="119"/>
      <c r="E58" s="32"/>
    </row>
    <row r="59" spans="1:5" ht="15.75" customHeight="1">
      <c r="A59" s="96"/>
      <c r="B59" s="32"/>
      <c r="C59" s="118"/>
      <c r="D59" s="119"/>
      <c r="E59" s="32"/>
    </row>
    <row r="60" spans="1:5" ht="15.75" customHeight="1">
      <c r="A60" s="96"/>
      <c r="B60" s="32"/>
      <c r="C60" s="118"/>
      <c r="D60" s="119"/>
      <c r="E60" s="32"/>
    </row>
    <row r="61" spans="1:5" ht="15.75" customHeight="1">
      <c r="A61" s="96"/>
      <c r="B61" s="32"/>
      <c r="C61" s="118"/>
      <c r="D61" s="119"/>
      <c r="E61" s="32"/>
    </row>
    <row r="62" spans="1:5" ht="15.75" customHeight="1">
      <c r="A62" s="96"/>
      <c r="B62" s="32"/>
      <c r="C62" s="118"/>
      <c r="D62" s="119"/>
      <c r="E62" s="32"/>
    </row>
    <row r="63" spans="1:5" ht="15.75" customHeight="1">
      <c r="A63" s="96"/>
      <c r="B63" s="32"/>
      <c r="C63" s="118"/>
      <c r="D63" s="119"/>
      <c r="E63" s="32"/>
    </row>
    <row r="64" spans="1:5" ht="15.75" customHeight="1">
      <c r="A64" s="96"/>
      <c r="B64" s="32"/>
      <c r="C64" s="118"/>
      <c r="D64" s="119"/>
      <c r="E64" s="32"/>
    </row>
    <row r="65" spans="1:5" ht="15.75" customHeight="1">
      <c r="A65" s="96"/>
      <c r="B65" s="32"/>
      <c r="C65" s="118"/>
      <c r="D65" s="119"/>
      <c r="E65" s="32"/>
    </row>
    <row r="66" spans="1:5" ht="15.75" customHeight="1">
      <c r="A66" s="96"/>
      <c r="B66" s="32"/>
      <c r="C66" s="118"/>
      <c r="D66" s="119"/>
      <c r="E66" s="32"/>
    </row>
    <row r="67" spans="1:5" ht="15.75" customHeight="1">
      <c r="A67" s="96"/>
      <c r="B67" s="32"/>
      <c r="C67" s="118"/>
      <c r="D67" s="119"/>
      <c r="E67" s="32"/>
    </row>
    <row r="68" spans="1:5" ht="15.75" customHeight="1">
      <c r="A68" s="96"/>
      <c r="B68" s="32"/>
      <c r="C68" s="118"/>
      <c r="D68" s="119"/>
      <c r="E68" s="32"/>
    </row>
    <row r="69" spans="1:5" ht="15.75" customHeight="1">
      <c r="A69" s="96"/>
      <c r="B69" s="32"/>
      <c r="C69" s="118"/>
      <c r="D69" s="119"/>
      <c r="E69" s="32"/>
    </row>
    <row r="70" spans="1:5" ht="15.75" customHeight="1">
      <c r="A70" s="96"/>
      <c r="B70" s="32"/>
      <c r="C70" s="118"/>
      <c r="D70" s="119"/>
      <c r="E70" s="32"/>
    </row>
    <row r="71" spans="1:5" ht="15.75" customHeight="1">
      <c r="A71" s="96"/>
      <c r="B71" s="32"/>
      <c r="C71" s="118"/>
      <c r="D71" s="119"/>
      <c r="E71" s="32"/>
    </row>
    <row r="72" spans="1:5" ht="15.75" customHeight="1">
      <c r="A72" s="96"/>
      <c r="B72" s="32"/>
      <c r="C72" s="118"/>
      <c r="D72" s="119"/>
      <c r="E72" s="32"/>
    </row>
    <row r="73" spans="1:5" ht="15.75" customHeight="1">
      <c r="A73" s="96"/>
      <c r="B73" s="32"/>
      <c r="C73" s="118"/>
      <c r="D73" s="119"/>
      <c r="E73" s="32"/>
    </row>
    <row r="74" spans="1:5" ht="15.75" customHeight="1">
      <c r="A74" s="96"/>
      <c r="B74" s="32"/>
      <c r="C74" s="118"/>
      <c r="D74" s="119"/>
      <c r="E74" s="32"/>
    </row>
    <row r="75" spans="1:5" ht="15.75" customHeight="1">
      <c r="A75" s="96"/>
      <c r="B75" s="32"/>
      <c r="C75" s="118"/>
      <c r="D75" s="119"/>
      <c r="E75" s="32"/>
    </row>
    <row r="76" spans="1:5" ht="15.75" customHeight="1">
      <c r="A76" s="96"/>
      <c r="B76" s="32"/>
      <c r="C76" s="118"/>
      <c r="D76" s="119"/>
      <c r="E76" s="32"/>
    </row>
    <row r="77" spans="1:5" ht="15.75" customHeight="1">
      <c r="A77" s="96"/>
      <c r="B77" s="32"/>
      <c r="C77" s="118"/>
      <c r="D77" s="119"/>
      <c r="E77" s="32"/>
    </row>
    <row r="78" spans="1:5" ht="15.75" customHeight="1">
      <c r="A78" s="96"/>
      <c r="B78" s="32"/>
      <c r="C78" s="118"/>
      <c r="D78" s="119"/>
      <c r="E78" s="32"/>
    </row>
    <row r="79" spans="1:5" ht="15.75" customHeight="1">
      <c r="A79" s="96"/>
      <c r="B79" s="32"/>
      <c r="C79" s="118"/>
      <c r="D79" s="119"/>
      <c r="E79" s="32"/>
    </row>
    <row r="80" spans="1:5" ht="15.75" customHeight="1">
      <c r="A80" s="96"/>
      <c r="B80" s="32"/>
      <c r="C80" s="118"/>
      <c r="D80" s="119"/>
      <c r="E80" s="32"/>
    </row>
    <row r="81" spans="1:5" ht="15.75" customHeight="1">
      <c r="A81" s="96"/>
      <c r="B81" s="32"/>
      <c r="C81" s="118"/>
      <c r="D81" s="119"/>
      <c r="E81" s="32"/>
    </row>
    <row r="82" spans="1:5" ht="15.75" customHeight="1">
      <c r="A82" s="96"/>
      <c r="B82" s="32"/>
      <c r="C82" s="118"/>
      <c r="D82" s="119"/>
      <c r="E82" s="32"/>
    </row>
    <row r="83" spans="1:5" ht="15.75" customHeight="1">
      <c r="A83" s="96"/>
      <c r="B83" s="32"/>
      <c r="C83" s="118"/>
      <c r="D83" s="119"/>
      <c r="E83" s="32"/>
    </row>
    <row r="84" spans="1:5" ht="15.75" customHeight="1">
      <c r="A84" s="96"/>
      <c r="B84" s="32"/>
      <c r="C84" s="118"/>
      <c r="D84" s="119"/>
      <c r="E84" s="32"/>
    </row>
    <row r="85" spans="1:5" ht="15.75" customHeight="1">
      <c r="A85" s="96"/>
      <c r="B85" s="32"/>
      <c r="C85" s="118"/>
      <c r="D85" s="119"/>
      <c r="E85" s="32"/>
    </row>
    <row r="86" spans="1:5" ht="15.75" customHeight="1">
      <c r="A86" s="96"/>
      <c r="B86" s="32"/>
      <c r="C86" s="118"/>
      <c r="D86" s="119"/>
      <c r="E86" s="32"/>
    </row>
    <row r="87" spans="1:5" ht="15.75" customHeight="1">
      <c r="A87" s="96"/>
      <c r="B87" s="32"/>
      <c r="C87" s="118"/>
      <c r="D87" s="119"/>
      <c r="E87" s="32"/>
    </row>
    <row r="88" spans="1:5" ht="15.75" customHeight="1">
      <c r="A88" s="96"/>
      <c r="B88" s="32"/>
      <c r="C88" s="118"/>
      <c r="D88" s="119"/>
      <c r="E88" s="32"/>
    </row>
    <row r="89" spans="1:5" ht="15.75" customHeight="1">
      <c r="A89" s="96"/>
      <c r="B89" s="32"/>
      <c r="C89" s="118"/>
      <c r="D89" s="119"/>
      <c r="E89" s="32"/>
    </row>
    <row r="90" spans="1:5" ht="15.75" customHeight="1">
      <c r="A90" s="96"/>
      <c r="B90" s="32"/>
      <c r="C90" s="118"/>
      <c r="D90" s="119"/>
      <c r="E90" s="32"/>
    </row>
    <row r="91" spans="1:5" ht="15.75" customHeight="1">
      <c r="A91" s="96"/>
      <c r="B91" s="32"/>
      <c r="C91" s="118"/>
      <c r="D91" s="119"/>
      <c r="E91" s="32"/>
    </row>
    <row r="92" spans="1:5" ht="15.75" customHeight="1">
      <c r="A92" s="96"/>
      <c r="B92" s="32"/>
      <c r="C92" s="118"/>
      <c r="D92" s="119"/>
      <c r="E92" s="32"/>
    </row>
    <row r="93" spans="1:5" ht="15.75" customHeight="1">
      <c r="A93" s="96"/>
      <c r="B93" s="32"/>
      <c r="C93" s="118"/>
      <c r="D93" s="119"/>
      <c r="E93" s="32"/>
    </row>
    <row r="94" spans="1:5" ht="15.75" customHeight="1">
      <c r="A94" s="96"/>
      <c r="B94" s="32"/>
      <c r="C94" s="118"/>
      <c r="D94" s="119"/>
      <c r="E94" s="32"/>
    </row>
    <row r="95" spans="1:5" ht="15.75" customHeight="1">
      <c r="A95" s="96"/>
      <c r="B95" s="32"/>
      <c r="C95" s="118"/>
      <c r="D95" s="119"/>
      <c r="E95" s="32"/>
    </row>
    <row r="96" spans="1:5" ht="15.75" customHeight="1">
      <c r="A96" s="96"/>
      <c r="B96" s="32"/>
      <c r="C96" s="118"/>
      <c r="D96" s="119"/>
      <c r="E96" s="32"/>
    </row>
    <row r="97" spans="1:5" ht="15.75" customHeight="1">
      <c r="A97" s="96"/>
      <c r="B97" s="32"/>
      <c r="C97" s="118"/>
      <c r="D97" s="119"/>
      <c r="E97" s="32"/>
    </row>
    <row r="98" spans="1:5" ht="15.75" customHeight="1">
      <c r="A98" s="96"/>
      <c r="B98" s="32"/>
      <c r="C98" s="118"/>
      <c r="D98" s="119"/>
      <c r="E98" s="32"/>
    </row>
    <row r="99" spans="1:5" ht="15.75" customHeight="1">
      <c r="A99" s="96"/>
      <c r="B99" s="32"/>
      <c r="C99" s="118"/>
      <c r="D99" s="119"/>
      <c r="E99" s="32"/>
    </row>
    <row r="100" spans="1:5" ht="15.75" customHeight="1">
      <c r="A100" s="96"/>
      <c r="B100" s="32"/>
      <c r="C100" s="118"/>
      <c r="D100" s="119"/>
      <c r="E100" s="32"/>
    </row>
    <row r="101" spans="1:5" ht="15.75" customHeight="1">
      <c r="A101" s="96"/>
      <c r="B101" s="32"/>
      <c r="C101" s="118"/>
      <c r="D101" s="119"/>
      <c r="E101" s="32"/>
    </row>
    <row r="102" spans="1:5" ht="15.75" customHeight="1">
      <c r="A102" s="96"/>
      <c r="B102" s="32"/>
      <c r="C102" s="118"/>
      <c r="D102" s="119"/>
      <c r="E102" s="32"/>
    </row>
    <row r="103" spans="1:5" ht="15.75" customHeight="1">
      <c r="A103" s="96"/>
      <c r="B103" s="32"/>
      <c r="C103" s="118"/>
      <c r="D103" s="119"/>
      <c r="E103" s="32"/>
    </row>
    <row r="104" spans="1:5" ht="15.75" customHeight="1">
      <c r="A104" s="96"/>
      <c r="B104" s="32"/>
      <c r="C104" s="118"/>
      <c r="D104" s="119"/>
      <c r="E104" s="32"/>
    </row>
    <row r="105" spans="1:5" ht="15.75" customHeight="1">
      <c r="A105" s="96"/>
      <c r="B105" s="32"/>
      <c r="C105" s="118"/>
      <c r="D105" s="119"/>
      <c r="E105" s="32"/>
    </row>
    <row r="106" spans="1:5" ht="15.75" customHeight="1">
      <c r="A106" s="96"/>
      <c r="B106" s="32"/>
      <c r="C106" s="118"/>
      <c r="D106" s="119"/>
      <c r="E106" s="32"/>
    </row>
    <row r="107" spans="1:5" ht="15.75" customHeight="1">
      <c r="A107" s="96"/>
      <c r="B107" s="32"/>
      <c r="C107" s="118"/>
      <c r="D107" s="119"/>
      <c r="E107" s="32"/>
    </row>
    <row r="108" spans="1:5" ht="15.75" customHeight="1">
      <c r="A108" s="96"/>
      <c r="B108" s="32"/>
      <c r="C108" s="118"/>
      <c r="D108" s="119"/>
      <c r="E108" s="32"/>
    </row>
    <row r="109" spans="1:5" ht="15.75" customHeight="1">
      <c r="A109" s="96"/>
      <c r="B109" s="32"/>
      <c r="C109" s="118"/>
      <c r="D109" s="119"/>
      <c r="E109" s="32"/>
    </row>
    <row r="110" spans="1:5" ht="15.75" customHeight="1">
      <c r="A110" s="96"/>
      <c r="B110" s="32"/>
      <c r="C110" s="118"/>
      <c r="D110" s="119"/>
      <c r="E110" s="32"/>
    </row>
    <row r="111" spans="1:5" ht="15.75" customHeight="1">
      <c r="A111" s="96"/>
      <c r="B111" s="32"/>
      <c r="C111" s="118"/>
      <c r="D111" s="119"/>
      <c r="E111" s="32"/>
    </row>
    <row r="112" spans="1:5" ht="15.75" customHeight="1">
      <c r="A112" s="96"/>
      <c r="B112" s="32"/>
      <c r="C112" s="118"/>
      <c r="D112" s="119"/>
      <c r="E112" s="32"/>
    </row>
    <row r="113" spans="1:5" ht="15.75" customHeight="1">
      <c r="A113" s="96"/>
      <c r="B113" s="32"/>
      <c r="C113" s="118"/>
      <c r="D113" s="119"/>
      <c r="E113" s="32"/>
    </row>
    <row r="114" spans="1:5" ht="15.75" customHeight="1">
      <c r="A114" s="96"/>
      <c r="B114" s="32"/>
      <c r="C114" s="118"/>
      <c r="D114" s="119"/>
      <c r="E114" s="32"/>
    </row>
    <row r="115" spans="1:5" ht="15.75" customHeight="1">
      <c r="A115" s="96"/>
      <c r="B115" s="32"/>
      <c r="C115" s="118"/>
      <c r="D115" s="119"/>
      <c r="E115" s="32"/>
    </row>
    <row r="116" spans="1:5" ht="15.75" customHeight="1">
      <c r="A116" s="96"/>
      <c r="B116" s="32"/>
      <c r="C116" s="118"/>
      <c r="D116" s="119"/>
      <c r="E116" s="32"/>
    </row>
    <row r="117" spans="1:5" ht="15.75" customHeight="1">
      <c r="A117" s="96"/>
      <c r="B117" s="32"/>
      <c r="C117" s="118"/>
      <c r="D117" s="119"/>
      <c r="E117" s="32"/>
    </row>
    <row r="118" spans="1:5" ht="15.75" customHeight="1">
      <c r="A118" s="96"/>
      <c r="B118" s="32"/>
      <c r="C118" s="118"/>
      <c r="D118" s="119"/>
      <c r="E118" s="32"/>
    </row>
    <row r="119" spans="1:5" ht="15.75" customHeight="1">
      <c r="A119" s="96"/>
      <c r="B119" s="32"/>
      <c r="C119" s="118"/>
      <c r="D119" s="119"/>
      <c r="E119" s="32"/>
    </row>
    <row r="120" spans="1:5" ht="15.75" customHeight="1">
      <c r="A120" s="96"/>
      <c r="B120" s="32"/>
      <c r="C120" s="118"/>
      <c r="D120" s="119"/>
      <c r="E120" s="32"/>
    </row>
    <row r="121" spans="1:5" ht="15.75" customHeight="1">
      <c r="A121" s="96"/>
      <c r="B121" s="32"/>
      <c r="C121" s="118"/>
      <c r="D121" s="119"/>
      <c r="E121" s="32"/>
    </row>
    <row r="122" spans="1:5" ht="15.75" customHeight="1">
      <c r="A122" s="96"/>
      <c r="B122" s="32"/>
      <c r="C122" s="118"/>
      <c r="D122" s="119"/>
      <c r="E122" s="32"/>
    </row>
    <row r="123" spans="1:5" ht="15.75" customHeight="1">
      <c r="A123" s="96"/>
      <c r="B123" s="32"/>
      <c r="C123" s="118"/>
      <c r="D123" s="119"/>
      <c r="E123" s="32"/>
    </row>
    <row r="124" spans="1:5" ht="15.75" customHeight="1">
      <c r="A124" s="96"/>
      <c r="B124" s="32"/>
      <c r="C124" s="118"/>
      <c r="D124" s="119"/>
      <c r="E124" s="32"/>
    </row>
    <row r="125" spans="1:5" ht="15.75" customHeight="1">
      <c r="A125" s="96"/>
      <c r="B125" s="32"/>
      <c r="C125" s="118"/>
      <c r="D125" s="119"/>
      <c r="E125" s="32"/>
    </row>
    <row r="126" spans="1:5" ht="15.75" customHeight="1">
      <c r="A126" s="96"/>
      <c r="B126" s="32"/>
      <c r="C126" s="118"/>
      <c r="D126" s="119"/>
      <c r="E126" s="32"/>
    </row>
    <row r="127" spans="1:5" ht="15.75" customHeight="1">
      <c r="A127" s="96"/>
      <c r="B127" s="32"/>
      <c r="C127" s="118"/>
      <c r="D127" s="119"/>
      <c r="E127" s="32"/>
    </row>
    <row r="128" spans="1:5" ht="15.75" customHeight="1">
      <c r="A128" s="96"/>
      <c r="B128" s="32"/>
      <c r="C128" s="118"/>
      <c r="D128" s="119"/>
      <c r="E128" s="32"/>
    </row>
    <row r="129" spans="1:5" ht="15.75" customHeight="1">
      <c r="A129" s="96"/>
      <c r="B129" s="32"/>
      <c r="C129" s="118"/>
      <c r="D129" s="119"/>
      <c r="E129" s="32"/>
    </row>
    <row r="130" spans="1:5" ht="15.75" customHeight="1">
      <c r="A130" s="96"/>
      <c r="B130" s="32"/>
      <c r="C130" s="118"/>
      <c r="D130" s="119"/>
      <c r="E130" s="32"/>
    </row>
    <row r="131" spans="1:5" ht="15.75" customHeight="1">
      <c r="A131" s="96"/>
      <c r="B131" s="32"/>
      <c r="C131" s="118"/>
      <c r="D131" s="119"/>
      <c r="E131" s="32"/>
    </row>
    <row r="132" spans="1:5" ht="15.75" customHeight="1">
      <c r="A132" s="96"/>
      <c r="B132" s="32"/>
      <c r="C132" s="118"/>
      <c r="D132" s="119"/>
      <c r="E132" s="32"/>
    </row>
    <row r="133" spans="1:5" ht="15.75" customHeight="1">
      <c r="A133" s="96"/>
      <c r="B133" s="32"/>
      <c r="C133" s="118"/>
      <c r="D133" s="119"/>
      <c r="E133" s="32"/>
    </row>
    <row r="134" spans="1:5" ht="15.75" customHeight="1">
      <c r="A134" s="96"/>
      <c r="B134" s="32"/>
      <c r="C134" s="118"/>
      <c r="D134" s="119"/>
      <c r="E134" s="32"/>
    </row>
    <row r="135" spans="1:5" ht="15.75" customHeight="1">
      <c r="A135" s="96"/>
      <c r="B135" s="32"/>
      <c r="C135" s="118"/>
      <c r="D135" s="119"/>
      <c r="E135" s="32"/>
    </row>
    <row r="136" spans="1:5" ht="15.75" customHeight="1">
      <c r="A136" s="96"/>
      <c r="B136" s="32"/>
      <c r="C136" s="118"/>
      <c r="D136" s="119"/>
      <c r="E136" s="32"/>
    </row>
    <row r="137" spans="1:5" ht="15.75" customHeight="1">
      <c r="A137" s="96"/>
      <c r="B137" s="32"/>
      <c r="C137" s="118"/>
      <c r="D137" s="119"/>
      <c r="E137" s="32"/>
    </row>
    <row r="138" spans="1:5" ht="15.75" customHeight="1">
      <c r="A138" s="96"/>
      <c r="B138" s="32"/>
      <c r="C138" s="118"/>
      <c r="D138" s="119"/>
      <c r="E138" s="32"/>
    </row>
    <row r="139" spans="1:5" ht="15.75" customHeight="1">
      <c r="A139" s="96"/>
      <c r="B139" s="32"/>
      <c r="C139" s="118"/>
      <c r="D139" s="119"/>
      <c r="E139" s="32"/>
    </row>
    <row r="140" spans="1:5" ht="15.75" customHeight="1">
      <c r="A140" s="96"/>
      <c r="B140" s="32"/>
      <c r="C140" s="118"/>
      <c r="D140" s="119"/>
      <c r="E140" s="32"/>
    </row>
    <row r="141" spans="1:5" ht="15.75" customHeight="1">
      <c r="A141" s="96"/>
      <c r="B141" s="32"/>
      <c r="C141" s="118"/>
      <c r="D141" s="119"/>
      <c r="E141" s="32"/>
    </row>
    <row r="142" spans="1:5" ht="15.75" customHeight="1">
      <c r="A142" s="96"/>
      <c r="B142" s="32"/>
      <c r="C142" s="118"/>
      <c r="D142" s="119"/>
      <c r="E142" s="32"/>
    </row>
    <row r="143" spans="1:5" ht="15.75" customHeight="1">
      <c r="A143" s="96"/>
      <c r="B143" s="32"/>
      <c r="C143" s="118"/>
      <c r="D143" s="119"/>
      <c r="E143" s="32"/>
    </row>
    <row r="144" spans="1:5" ht="15.75" customHeight="1">
      <c r="A144" s="96"/>
      <c r="B144" s="32"/>
      <c r="C144" s="118"/>
      <c r="D144" s="119"/>
      <c r="E144" s="32"/>
    </row>
    <row r="145" spans="1:5" ht="15.75" customHeight="1">
      <c r="A145" s="96"/>
      <c r="B145" s="32"/>
      <c r="C145" s="118"/>
      <c r="D145" s="119"/>
      <c r="E145" s="32"/>
    </row>
    <row r="146" spans="1:5" ht="15.75" customHeight="1">
      <c r="A146" s="96"/>
      <c r="B146" s="32"/>
      <c r="C146" s="118"/>
      <c r="D146" s="119"/>
      <c r="E146" s="32"/>
    </row>
    <row r="147" spans="1:5" ht="15.75" customHeight="1">
      <c r="A147" s="96"/>
      <c r="B147" s="32"/>
      <c r="C147" s="118"/>
      <c r="D147" s="119"/>
      <c r="E147" s="32"/>
    </row>
    <row r="148" spans="1:5" ht="15.75" customHeight="1">
      <c r="A148" s="96"/>
      <c r="B148" s="32"/>
      <c r="C148" s="118"/>
      <c r="D148" s="119"/>
      <c r="E148" s="32"/>
    </row>
    <row r="149" spans="1:5" ht="15.75" customHeight="1">
      <c r="A149" s="96"/>
      <c r="B149" s="32"/>
      <c r="C149" s="118"/>
      <c r="D149" s="119"/>
      <c r="E149" s="32"/>
    </row>
    <row r="150" spans="1:5" ht="15.75" customHeight="1">
      <c r="A150" s="96"/>
      <c r="B150" s="32"/>
      <c r="C150" s="118"/>
      <c r="D150" s="119"/>
      <c r="E150" s="32"/>
    </row>
    <row r="151" spans="1:5" ht="15.75" customHeight="1">
      <c r="A151" s="96"/>
      <c r="B151" s="32"/>
      <c r="C151" s="118"/>
      <c r="D151" s="119"/>
      <c r="E151" s="32"/>
    </row>
    <row r="152" spans="1:5" ht="15.75" customHeight="1">
      <c r="A152" s="96"/>
      <c r="B152" s="32"/>
      <c r="C152" s="118"/>
      <c r="D152" s="119"/>
      <c r="E152" s="32"/>
    </row>
    <row r="153" spans="1:5" ht="15.75" customHeight="1">
      <c r="A153" s="96"/>
      <c r="B153" s="32"/>
      <c r="C153" s="118"/>
      <c r="D153" s="119"/>
      <c r="E153" s="32"/>
    </row>
    <row r="154" spans="1:5" ht="15.75" customHeight="1">
      <c r="A154" s="96"/>
      <c r="B154" s="32"/>
      <c r="C154" s="118"/>
      <c r="D154" s="119"/>
      <c r="E154" s="32"/>
    </row>
    <row r="155" spans="1:5" ht="15.75" customHeight="1">
      <c r="A155" s="96"/>
      <c r="B155" s="32"/>
      <c r="C155" s="118"/>
      <c r="D155" s="119"/>
      <c r="E155" s="32"/>
    </row>
    <row r="156" spans="1:5" ht="15.75" customHeight="1">
      <c r="A156" s="96"/>
      <c r="B156" s="32"/>
      <c r="C156" s="118"/>
      <c r="D156" s="119"/>
      <c r="E156" s="32"/>
    </row>
    <row r="157" spans="1:5" ht="15.75" customHeight="1">
      <c r="A157" s="96"/>
      <c r="B157" s="32"/>
      <c r="C157" s="118"/>
      <c r="D157" s="119"/>
      <c r="E157" s="32"/>
    </row>
    <row r="158" spans="1:5" ht="15.75" customHeight="1">
      <c r="A158" s="96"/>
      <c r="B158" s="32"/>
      <c r="C158" s="118"/>
      <c r="D158" s="119"/>
      <c r="E158" s="32"/>
    </row>
    <row r="159" spans="1:5" ht="15.75" customHeight="1">
      <c r="A159" s="96"/>
      <c r="B159" s="32"/>
      <c r="C159" s="118"/>
      <c r="D159" s="119"/>
      <c r="E159" s="32"/>
    </row>
    <row r="160" spans="1:5" ht="15.75" customHeight="1">
      <c r="A160" s="96"/>
      <c r="B160" s="32"/>
      <c r="C160" s="118"/>
      <c r="D160" s="119"/>
      <c r="E160" s="32"/>
    </row>
    <row r="161" spans="1:5" ht="15.75" customHeight="1">
      <c r="A161" s="96"/>
      <c r="B161" s="32"/>
      <c r="C161" s="118"/>
      <c r="D161" s="119"/>
      <c r="E161" s="32"/>
    </row>
    <row r="162" spans="1:5" ht="15.75" customHeight="1">
      <c r="A162" s="96"/>
      <c r="B162" s="32"/>
      <c r="C162" s="118"/>
      <c r="D162" s="119"/>
      <c r="E162" s="32"/>
    </row>
    <row r="163" spans="1:5" ht="15.75" customHeight="1">
      <c r="A163" s="96"/>
      <c r="B163" s="32"/>
      <c r="C163" s="118"/>
      <c r="D163" s="119"/>
      <c r="E163" s="32"/>
    </row>
    <row r="164" spans="1:5" ht="15.75" customHeight="1">
      <c r="A164" s="96"/>
      <c r="B164" s="32"/>
      <c r="C164" s="118"/>
      <c r="D164" s="119"/>
      <c r="E164" s="32"/>
    </row>
    <row r="165" spans="1:5" ht="15.75" customHeight="1">
      <c r="A165" s="96"/>
      <c r="B165" s="32"/>
      <c r="C165" s="118"/>
      <c r="D165" s="119"/>
      <c r="E165" s="32"/>
    </row>
    <row r="166" spans="1:5" ht="15.75" customHeight="1">
      <c r="A166" s="96"/>
      <c r="B166" s="32"/>
      <c r="C166" s="118"/>
      <c r="D166" s="119"/>
      <c r="E166" s="32"/>
    </row>
    <row r="167" spans="1:5" ht="15.75" customHeight="1">
      <c r="A167" s="96"/>
      <c r="B167" s="32"/>
      <c r="C167" s="118"/>
      <c r="D167" s="119"/>
      <c r="E167" s="32"/>
    </row>
    <row r="168" spans="1:5" ht="15.75" customHeight="1">
      <c r="A168" s="96"/>
      <c r="B168" s="32"/>
      <c r="C168" s="118"/>
      <c r="D168" s="119"/>
      <c r="E168" s="32"/>
    </row>
    <row r="169" spans="1:5" ht="15.75" customHeight="1">
      <c r="A169" s="96"/>
      <c r="B169" s="32"/>
      <c r="C169" s="118"/>
      <c r="D169" s="119"/>
      <c r="E169" s="32"/>
    </row>
    <row r="170" spans="1:5" ht="15.75" customHeight="1">
      <c r="A170" s="96"/>
      <c r="B170" s="32"/>
      <c r="C170" s="118"/>
      <c r="D170" s="119"/>
      <c r="E170" s="32"/>
    </row>
    <row r="171" spans="1:5" ht="15.75" customHeight="1">
      <c r="A171" s="96"/>
      <c r="B171" s="32"/>
      <c r="C171" s="118"/>
      <c r="D171" s="119"/>
      <c r="E171" s="32"/>
    </row>
    <row r="172" spans="1:5" ht="15.75" customHeight="1">
      <c r="A172" s="96"/>
      <c r="B172" s="32"/>
      <c r="C172" s="118"/>
      <c r="D172" s="119"/>
      <c r="E172" s="32"/>
    </row>
    <row r="173" spans="1:5" ht="15.75" customHeight="1">
      <c r="A173" s="96"/>
      <c r="B173" s="32"/>
      <c r="C173" s="118"/>
      <c r="D173" s="119"/>
      <c r="E173" s="32"/>
    </row>
    <row r="174" spans="1:5" ht="15.75" customHeight="1">
      <c r="A174" s="96"/>
      <c r="B174" s="32"/>
      <c r="C174" s="118"/>
      <c r="D174" s="119"/>
      <c r="E174" s="32"/>
    </row>
    <row r="175" spans="1:5" ht="15.75" customHeight="1">
      <c r="A175" s="96"/>
      <c r="B175" s="32"/>
      <c r="C175" s="118"/>
      <c r="D175" s="119"/>
      <c r="E175" s="32"/>
    </row>
    <row r="176" spans="1:5" ht="15.75" customHeight="1">
      <c r="A176" s="96"/>
      <c r="B176" s="32"/>
      <c r="C176" s="118"/>
      <c r="D176" s="119"/>
      <c r="E176" s="32"/>
    </row>
    <row r="177" spans="1:5" ht="15.75" customHeight="1">
      <c r="A177" s="96"/>
      <c r="B177" s="32"/>
      <c r="C177" s="118"/>
      <c r="D177" s="119"/>
      <c r="E177" s="32"/>
    </row>
    <row r="178" spans="1:5" ht="15.75" customHeight="1">
      <c r="A178" s="96"/>
      <c r="B178" s="32"/>
      <c r="C178" s="118"/>
      <c r="D178" s="119"/>
      <c r="E178" s="32"/>
    </row>
    <row r="179" spans="1:5" ht="15.75" customHeight="1">
      <c r="A179" s="96"/>
      <c r="B179" s="32"/>
      <c r="C179" s="118"/>
      <c r="D179" s="119"/>
      <c r="E179" s="32"/>
    </row>
    <row r="180" spans="1:5" ht="15.75" customHeight="1">
      <c r="A180" s="96"/>
      <c r="B180" s="32"/>
      <c r="C180" s="118"/>
      <c r="D180" s="119"/>
      <c r="E180" s="32"/>
    </row>
    <row r="181" spans="1:5" ht="15.75" customHeight="1">
      <c r="A181" s="96"/>
      <c r="B181" s="32"/>
      <c r="C181" s="118"/>
      <c r="D181" s="119"/>
      <c r="E181" s="32"/>
    </row>
    <row r="182" spans="1:5" ht="15.75" customHeight="1">
      <c r="A182" s="96"/>
      <c r="B182" s="32"/>
      <c r="C182" s="118"/>
      <c r="D182" s="119"/>
      <c r="E182" s="32"/>
    </row>
    <row r="183" spans="1:5" ht="15.75" customHeight="1">
      <c r="A183" s="96"/>
      <c r="B183" s="32"/>
      <c r="C183" s="118"/>
      <c r="D183" s="119"/>
      <c r="E183" s="32"/>
    </row>
    <row r="184" spans="1:5" ht="15.75" customHeight="1">
      <c r="A184" s="96"/>
      <c r="B184" s="32"/>
      <c r="C184" s="118"/>
      <c r="D184" s="119"/>
      <c r="E184" s="32"/>
    </row>
    <row r="185" spans="1:5" ht="15.75" customHeight="1">
      <c r="A185" s="96"/>
      <c r="B185" s="32"/>
      <c r="C185" s="118"/>
      <c r="D185" s="119"/>
      <c r="E185" s="32"/>
    </row>
    <row r="186" spans="1:5" ht="15.75" customHeight="1">
      <c r="A186" s="96"/>
      <c r="B186" s="32"/>
      <c r="C186" s="118"/>
      <c r="D186" s="119"/>
      <c r="E186" s="32"/>
    </row>
    <row r="187" spans="1:5" ht="15.75" customHeight="1">
      <c r="A187" s="96"/>
      <c r="B187" s="32"/>
      <c r="C187" s="118"/>
      <c r="D187" s="119"/>
      <c r="E187" s="32"/>
    </row>
    <row r="188" spans="1:5" ht="15.75" customHeight="1">
      <c r="A188" s="96"/>
      <c r="B188" s="32"/>
      <c r="C188" s="118"/>
      <c r="D188" s="119"/>
      <c r="E188" s="32"/>
    </row>
    <row r="189" spans="1:5" ht="15.75" customHeight="1">
      <c r="A189" s="96"/>
      <c r="B189" s="32"/>
      <c r="C189" s="118"/>
      <c r="D189" s="119"/>
      <c r="E189" s="32"/>
    </row>
    <row r="190" spans="1:5" ht="15.75" customHeight="1">
      <c r="A190" s="96"/>
      <c r="B190" s="32"/>
      <c r="C190" s="118"/>
      <c r="D190" s="119"/>
      <c r="E190" s="32"/>
    </row>
    <row r="191" spans="1:5" ht="15.75" customHeight="1">
      <c r="A191" s="96"/>
      <c r="B191" s="32"/>
      <c r="C191" s="118"/>
      <c r="D191" s="119"/>
      <c r="E191" s="32"/>
    </row>
    <row r="192" spans="1:5" ht="15.75" customHeight="1">
      <c r="A192" s="96"/>
      <c r="B192" s="32"/>
      <c r="C192" s="118"/>
      <c r="D192" s="119"/>
      <c r="E192" s="32"/>
    </row>
    <row r="193" spans="1:5" ht="15.75" customHeight="1">
      <c r="A193" s="96"/>
      <c r="B193" s="32"/>
      <c r="C193" s="118"/>
      <c r="D193" s="119"/>
      <c r="E193" s="32"/>
    </row>
    <row r="194" spans="1:5" ht="15.75" customHeight="1">
      <c r="A194" s="96"/>
      <c r="B194" s="32"/>
      <c r="C194" s="118"/>
      <c r="D194" s="119"/>
      <c r="E194" s="32"/>
    </row>
    <row r="195" spans="1:5" ht="15.75" customHeight="1">
      <c r="A195" s="96"/>
      <c r="B195" s="32"/>
      <c r="C195" s="118"/>
      <c r="D195" s="119"/>
      <c r="E195" s="32"/>
    </row>
    <row r="196" spans="1:5" ht="15.75" customHeight="1">
      <c r="A196" s="96"/>
      <c r="B196" s="32"/>
      <c r="C196" s="118"/>
      <c r="D196" s="119"/>
      <c r="E196" s="32"/>
    </row>
    <row r="197" spans="1:5" ht="15.75" customHeight="1">
      <c r="A197" s="96"/>
      <c r="B197" s="32"/>
      <c r="C197" s="118"/>
      <c r="D197" s="119"/>
      <c r="E197" s="32"/>
    </row>
    <row r="198" spans="1:5" ht="15.75" customHeight="1">
      <c r="A198" s="96"/>
      <c r="B198" s="32"/>
      <c r="C198" s="118"/>
      <c r="D198" s="119"/>
      <c r="E198" s="32"/>
    </row>
    <row r="199" spans="1:5" ht="15.75" customHeight="1">
      <c r="A199" s="96"/>
      <c r="B199" s="32"/>
      <c r="C199" s="118"/>
      <c r="D199" s="119"/>
      <c r="E199" s="32"/>
    </row>
    <row r="200" spans="1:5" ht="15.75" customHeight="1">
      <c r="A200" s="96"/>
      <c r="B200" s="32"/>
      <c r="C200" s="118"/>
      <c r="D200" s="119"/>
      <c r="E200" s="32"/>
    </row>
    <row r="201" spans="1:5" ht="15.75" customHeight="1">
      <c r="A201" s="96"/>
      <c r="B201" s="32"/>
      <c r="C201" s="118"/>
      <c r="D201" s="119"/>
      <c r="E201" s="32"/>
    </row>
    <row r="202" spans="1:5" ht="15.75" customHeight="1">
      <c r="A202" s="96"/>
      <c r="B202" s="32"/>
      <c r="C202" s="118"/>
      <c r="D202" s="119"/>
      <c r="E202" s="32"/>
    </row>
    <row r="203" spans="1:5" ht="15.75" customHeight="1">
      <c r="A203" s="96"/>
      <c r="B203" s="32"/>
      <c r="C203" s="118"/>
      <c r="D203" s="119"/>
      <c r="E203" s="32"/>
    </row>
    <row r="204" spans="1:5" ht="15.75" customHeight="1">
      <c r="A204" s="96"/>
      <c r="B204" s="32"/>
      <c r="C204" s="118"/>
      <c r="D204" s="119"/>
      <c r="E204" s="32"/>
    </row>
    <row r="205" spans="1:5" ht="15.75" customHeight="1">
      <c r="A205" s="96"/>
      <c r="B205" s="32"/>
      <c r="C205" s="118"/>
      <c r="D205" s="119"/>
      <c r="E205" s="32"/>
    </row>
    <row r="206" spans="1:5" ht="15.75" customHeight="1">
      <c r="A206" s="96"/>
      <c r="B206" s="32"/>
      <c r="C206" s="118"/>
      <c r="D206" s="119"/>
      <c r="E206" s="32"/>
    </row>
    <row r="207" spans="1:5" ht="15.75" customHeight="1">
      <c r="A207" s="96"/>
      <c r="B207" s="32"/>
      <c r="C207" s="118"/>
      <c r="D207" s="119"/>
      <c r="E207" s="32"/>
    </row>
    <row r="208" spans="1:5" ht="15.75" customHeight="1">
      <c r="A208" s="96"/>
      <c r="B208" s="32"/>
      <c r="C208" s="118"/>
      <c r="D208" s="119"/>
      <c r="E208" s="32"/>
    </row>
    <row r="209" spans="1:5" ht="15.75" customHeight="1">
      <c r="A209" s="96"/>
      <c r="B209" s="32"/>
      <c r="C209" s="118"/>
      <c r="D209" s="119"/>
      <c r="E209" s="32"/>
    </row>
    <row r="210" spans="1:5" ht="15.75" customHeight="1">
      <c r="A210" s="96"/>
      <c r="B210" s="32"/>
      <c r="C210" s="118"/>
      <c r="D210" s="119"/>
      <c r="E210" s="32"/>
    </row>
    <row r="211" spans="1:5" ht="15.75" customHeight="1">
      <c r="A211" s="96"/>
      <c r="B211" s="32"/>
      <c r="C211" s="118"/>
      <c r="D211" s="119"/>
      <c r="E211" s="32"/>
    </row>
    <row r="212" spans="1:5" ht="15.75" customHeight="1">
      <c r="A212" s="96"/>
      <c r="B212" s="32"/>
      <c r="C212" s="118"/>
      <c r="D212" s="119"/>
      <c r="E212" s="32"/>
    </row>
    <row r="213" spans="1:5" ht="15.75" customHeight="1">
      <c r="A213" s="96"/>
      <c r="B213" s="32"/>
      <c r="C213" s="118"/>
      <c r="D213" s="119"/>
      <c r="E213" s="32"/>
    </row>
    <row r="214" spans="1:5" ht="15.75" customHeight="1">
      <c r="A214" s="96"/>
      <c r="B214" s="32"/>
      <c r="C214" s="118"/>
      <c r="D214" s="119"/>
      <c r="E214" s="32"/>
    </row>
    <row r="215" spans="1:5" ht="15.75" customHeight="1">
      <c r="A215" s="96"/>
      <c r="B215" s="32"/>
      <c r="C215" s="118"/>
      <c r="D215" s="119"/>
      <c r="E215" s="32"/>
    </row>
    <row r="216" spans="1:5" ht="15.75" customHeight="1">
      <c r="A216" s="96"/>
      <c r="B216" s="32"/>
      <c r="C216" s="118"/>
      <c r="D216" s="119"/>
      <c r="E216" s="32"/>
    </row>
    <row r="217" spans="1:5" ht="15.75" customHeight="1">
      <c r="A217" s="96"/>
      <c r="B217" s="32"/>
      <c r="C217" s="118"/>
      <c r="D217" s="119"/>
      <c r="E217" s="32"/>
    </row>
    <row r="218" spans="1:5" ht="15.75" customHeight="1">
      <c r="A218" s="96"/>
      <c r="B218" s="32"/>
      <c r="C218" s="118"/>
      <c r="D218" s="119"/>
      <c r="E218" s="32"/>
    </row>
    <row r="219" spans="1:5" ht="15.75" customHeight="1">
      <c r="A219" s="96"/>
      <c r="B219" s="32"/>
      <c r="C219" s="118"/>
      <c r="D219" s="119"/>
      <c r="E219" s="32"/>
    </row>
    <row r="220" spans="1:5" ht="15.75" customHeight="1">
      <c r="A220" s="96"/>
      <c r="B220" s="32"/>
      <c r="C220" s="118"/>
      <c r="D220" s="119"/>
      <c r="E220" s="32"/>
    </row>
    <row r="221" spans="1:5" ht="15.75" customHeight="1">
      <c r="A221" s="96"/>
      <c r="B221" s="32"/>
      <c r="C221" s="118"/>
      <c r="D221" s="119"/>
      <c r="E221" s="32"/>
    </row>
    <row r="222" spans="1:5" ht="15.75" customHeight="1">
      <c r="A222" s="96"/>
      <c r="B222" s="32"/>
      <c r="C222" s="118"/>
      <c r="D222" s="119"/>
      <c r="E222" s="32"/>
    </row>
    <row r="223" spans="1:5" ht="15.75" customHeight="1">
      <c r="A223" s="96"/>
      <c r="B223" s="32"/>
      <c r="C223" s="118"/>
      <c r="D223" s="119"/>
      <c r="E223" s="32"/>
    </row>
    <row r="224" spans="1:5" ht="15.75" customHeight="1">
      <c r="A224" s="96"/>
      <c r="B224" s="32"/>
      <c r="C224" s="118"/>
      <c r="D224" s="119"/>
      <c r="E224" s="32"/>
    </row>
    <row r="225" spans="1:5" ht="15.75" customHeight="1">
      <c r="A225" s="96"/>
      <c r="B225" s="32"/>
      <c r="C225" s="118"/>
      <c r="D225" s="119"/>
      <c r="E225" s="32"/>
    </row>
    <row r="226" spans="1:5" ht="15.75" customHeight="1">
      <c r="A226" s="96"/>
      <c r="B226" s="32"/>
      <c r="C226" s="118"/>
      <c r="D226" s="119"/>
      <c r="E226" s="32"/>
    </row>
    <row r="227" spans="1:5" ht="15.75" customHeight="1">
      <c r="A227" s="96"/>
      <c r="B227" s="32"/>
      <c r="C227" s="118"/>
      <c r="D227" s="119"/>
      <c r="E227" s="32"/>
    </row>
    <row r="228" spans="1:5" ht="15.75" customHeight="1">
      <c r="A228" s="96"/>
      <c r="B228" s="32"/>
      <c r="C228" s="118"/>
      <c r="D228" s="119"/>
      <c r="E228" s="32"/>
    </row>
    <row r="229" spans="1:5" ht="15.75" customHeight="1">
      <c r="A229" s="96"/>
      <c r="B229" s="32"/>
      <c r="C229" s="118"/>
      <c r="D229" s="119"/>
      <c r="E229" s="32"/>
    </row>
    <row r="230" spans="1:5" ht="15.75" customHeight="1">
      <c r="A230" s="96"/>
      <c r="B230" s="32"/>
      <c r="C230" s="118"/>
      <c r="D230" s="119"/>
      <c r="E230" s="32"/>
    </row>
    <row r="231" spans="1:5" ht="15.75" customHeight="1">
      <c r="A231" s="96"/>
      <c r="B231" s="32"/>
      <c r="C231" s="118"/>
      <c r="D231" s="119"/>
      <c r="E231" s="32"/>
    </row>
    <row r="232" spans="1:5" ht="15.75" customHeight="1">
      <c r="A232" s="96"/>
      <c r="B232" s="32"/>
      <c r="C232" s="118"/>
      <c r="D232" s="119"/>
      <c r="E232" s="32"/>
    </row>
    <row r="233" spans="1:5" ht="15.75" customHeight="1">
      <c r="A233" s="96"/>
      <c r="B233" s="32"/>
      <c r="C233" s="118"/>
      <c r="D233" s="119"/>
      <c r="E233" s="32"/>
    </row>
    <row r="234" spans="1:5" ht="15.75" customHeight="1">
      <c r="A234" s="96"/>
      <c r="B234" s="32"/>
      <c r="C234" s="118"/>
      <c r="D234" s="119"/>
      <c r="E234" s="32"/>
    </row>
    <row r="235" spans="1:5" ht="15.75" customHeight="1">
      <c r="A235" s="96"/>
      <c r="B235" s="32"/>
      <c r="C235" s="118"/>
      <c r="D235" s="119"/>
      <c r="E235" s="32"/>
    </row>
    <row r="236" spans="1:5" ht="15.75" customHeight="1">
      <c r="A236" s="96"/>
      <c r="B236" s="32"/>
      <c r="C236" s="118"/>
      <c r="D236" s="119"/>
      <c r="E236" s="32"/>
    </row>
    <row r="237" spans="1:5" ht="15.75" customHeight="1">
      <c r="A237" s="96"/>
      <c r="B237" s="32"/>
      <c r="C237" s="118"/>
      <c r="D237" s="119"/>
      <c r="E237" s="32"/>
    </row>
    <row r="238" spans="1:5" ht="15.75" customHeight="1">
      <c r="A238" s="96"/>
      <c r="B238" s="32"/>
      <c r="C238" s="118"/>
      <c r="D238" s="119"/>
      <c r="E238" s="32"/>
    </row>
    <row r="239" spans="1:5" ht="15.75" customHeight="1">
      <c r="A239" s="96"/>
      <c r="B239" s="32"/>
      <c r="C239" s="118"/>
      <c r="D239" s="119"/>
      <c r="E239" s="32"/>
    </row>
    <row r="240" spans="1:5" ht="15.75" customHeight="1">
      <c r="A240" s="96"/>
      <c r="B240" s="32"/>
      <c r="C240" s="118"/>
      <c r="D240" s="119"/>
      <c r="E240" s="32"/>
    </row>
    <row r="241" spans="1:5" ht="15.75" customHeight="1">
      <c r="A241" s="96"/>
      <c r="B241" s="32"/>
      <c r="C241" s="118"/>
      <c r="D241" s="119"/>
      <c r="E241" s="32"/>
    </row>
    <row r="242" spans="1:5" ht="15.75" customHeight="1">
      <c r="A242" s="120"/>
    </row>
    <row r="243" spans="1:5" ht="15.75" customHeight="1">
      <c r="A243" s="120"/>
    </row>
    <row r="244" spans="1:5" ht="15.75" customHeight="1">
      <c r="A244" s="120"/>
    </row>
    <row r="245" spans="1:5" ht="15.75" customHeight="1">
      <c r="A245" s="120"/>
    </row>
    <row r="246" spans="1:5" ht="15.75" customHeight="1">
      <c r="A246" s="120"/>
    </row>
    <row r="247" spans="1:5" ht="15.75" customHeight="1">
      <c r="A247" s="120"/>
    </row>
    <row r="248" spans="1:5" ht="15.75" customHeight="1">
      <c r="A248" s="120"/>
    </row>
    <row r="249" spans="1:5" ht="15.75" customHeight="1">
      <c r="A249" s="120"/>
    </row>
    <row r="250" spans="1:5" ht="15.75" customHeight="1">
      <c r="A250" s="120"/>
    </row>
    <row r="251" spans="1:5" ht="15.75" customHeight="1">
      <c r="A251" s="120"/>
    </row>
    <row r="252" spans="1:5" ht="15.75" customHeight="1">
      <c r="A252" s="120"/>
    </row>
    <row r="253" spans="1:5" ht="15.75" customHeight="1">
      <c r="A253" s="120"/>
    </row>
    <row r="254" spans="1:5" ht="15.75" customHeight="1">
      <c r="A254" s="120"/>
    </row>
    <row r="255" spans="1:5" ht="15.75" customHeight="1">
      <c r="A255" s="120"/>
    </row>
    <row r="256" spans="1:5" ht="15.75" customHeight="1">
      <c r="A256" s="120"/>
    </row>
    <row r="257" spans="1:1" ht="15.75" customHeight="1">
      <c r="A257" s="120"/>
    </row>
    <row r="258" spans="1:1" ht="15.75" customHeight="1">
      <c r="A258" s="120"/>
    </row>
    <row r="259" spans="1:1" ht="15.75" customHeight="1">
      <c r="A259" s="120"/>
    </row>
    <row r="260" spans="1:1" ht="15.75" customHeight="1">
      <c r="A260" s="120"/>
    </row>
    <row r="261" spans="1:1" ht="15.75" customHeight="1">
      <c r="A261" s="120"/>
    </row>
    <row r="262" spans="1:1" ht="15.75" customHeight="1">
      <c r="A262" s="120"/>
    </row>
    <row r="263" spans="1:1" ht="15.75" customHeight="1">
      <c r="A263" s="120"/>
    </row>
    <row r="264" spans="1:1" ht="15.75" customHeight="1">
      <c r="A264" s="120"/>
    </row>
    <row r="265" spans="1:1" ht="15.75" customHeight="1">
      <c r="A265" s="120"/>
    </row>
    <row r="266" spans="1:1" ht="15.75" customHeight="1">
      <c r="A266" s="120"/>
    </row>
    <row r="267" spans="1:1" ht="15.75" customHeight="1">
      <c r="A267" s="120"/>
    </row>
    <row r="268" spans="1:1" ht="15.75" customHeight="1">
      <c r="A268" s="120"/>
    </row>
    <row r="269" spans="1:1" ht="15.75" customHeight="1">
      <c r="A269" s="120"/>
    </row>
    <row r="270" spans="1:1" ht="15.75" customHeight="1">
      <c r="A270" s="120"/>
    </row>
    <row r="271" spans="1:1" ht="15.75" customHeight="1">
      <c r="A271" s="120"/>
    </row>
    <row r="272" spans="1:1" ht="15.75" customHeight="1">
      <c r="A272" s="120"/>
    </row>
    <row r="273" spans="1:1" ht="15.75" customHeight="1">
      <c r="A273" s="120"/>
    </row>
    <row r="274" spans="1:1" ht="15.75" customHeight="1">
      <c r="A274" s="120"/>
    </row>
    <row r="275" spans="1:1" ht="15.75" customHeight="1">
      <c r="A275" s="120"/>
    </row>
    <row r="276" spans="1:1" ht="15.75" customHeight="1">
      <c r="A276" s="120"/>
    </row>
    <row r="277" spans="1:1" ht="15.75" customHeight="1">
      <c r="A277" s="120"/>
    </row>
    <row r="278" spans="1:1" ht="15.75" customHeight="1">
      <c r="A278" s="120"/>
    </row>
    <row r="279" spans="1:1" ht="15.75" customHeight="1">
      <c r="A279" s="120"/>
    </row>
    <row r="280" spans="1:1" ht="15.75" customHeight="1">
      <c r="A280" s="120"/>
    </row>
    <row r="281" spans="1:1" ht="15.75" customHeight="1">
      <c r="A281" s="120"/>
    </row>
    <row r="282" spans="1:1" ht="15.75" customHeight="1">
      <c r="A282" s="120"/>
    </row>
    <row r="283" spans="1:1" ht="15.75" customHeight="1">
      <c r="A283" s="120"/>
    </row>
    <row r="284" spans="1:1" ht="15.75" customHeight="1">
      <c r="A284" s="120"/>
    </row>
    <row r="285" spans="1:1" ht="15.75" customHeight="1">
      <c r="A285" s="120"/>
    </row>
    <row r="286" spans="1:1" ht="15.75" customHeight="1">
      <c r="A286" s="120"/>
    </row>
    <row r="287" spans="1:1" ht="15.75" customHeight="1">
      <c r="A287" s="120"/>
    </row>
    <row r="288" spans="1:1" ht="15.75" customHeight="1">
      <c r="A288" s="120"/>
    </row>
    <row r="289" spans="1:1" ht="15.75" customHeight="1">
      <c r="A289" s="120"/>
    </row>
    <row r="290" spans="1:1" ht="15.75" customHeight="1">
      <c r="A290" s="120"/>
    </row>
    <row r="291" spans="1:1" ht="15.75" customHeight="1">
      <c r="A291" s="120"/>
    </row>
    <row r="292" spans="1:1" ht="15.75" customHeight="1">
      <c r="A292" s="120"/>
    </row>
    <row r="293" spans="1:1" ht="15.75" customHeight="1">
      <c r="A293" s="120"/>
    </row>
    <row r="294" spans="1:1" ht="15.75" customHeight="1">
      <c r="A294" s="120"/>
    </row>
    <row r="295" spans="1:1" ht="15.75" customHeight="1">
      <c r="A295" s="120"/>
    </row>
    <row r="296" spans="1:1" ht="15.75" customHeight="1">
      <c r="A296" s="120"/>
    </row>
    <row r="297" spans="1:1" ht="15.75" customHeight="1">
      <c r="A297" s="120"/>
    </row>
    <row r="298" spans="1:1" ht="15.75" customHeight="1">
      <c r="A298" s="120"/>
    </row>
    <row r="299" spans="1:1" ht="15.75" customHeight="1">
      <c r="A299" s="120"/>
    </row>
    <row r="300" spans="1:1" ht="15.75" customHeight="1">
      <c r="A300" s="120"/>
    </row>
    <row r="301" spans="1:1" ht="15.75" customHeight="1">
      <c r="A301" s="120"/>
    </row>
    <row r="302" spans="1:1" ht="15.75" customHeight="1">
      <c r="A302" s="120"/>
    </row>
    <row r="303" spans="1:1" ht="15.75" customHeight="1">
      <c r="A303" s="120"/>
    </row>
    <row r="304" spans="1:1" ht="15.75" customHeight="1">
      <c r="A304" s="120"/>
    </row>
    <row r="305" spans="1:1" ht="15.75" customHeight="1">
      <c r="A305" s="120"/>
    </row>
    <row r="306" spans="1:1" ht="15.75" customHeight="1">
      <c r="A306" s="120"/>
    </row>
    <row r="307" spans="1:1" ht="15.75" customHeight="1">
      <c r="A307" s="120"/>
    </row>
    <row r="308" spans="1:1" ht="15.75" customHeight="1">
      <c r="A308" s="120"/>
    </row>
    <row r="309" spans="1:1" ht="15.75" customHeight="1">
      <c r="A309" s="120"/>
    </row>
    <row r="310" spans="1:1" ht="15.75" customHeight="1">
      <c r="A310" s="120"/>
    </row>
    <row r="311" spans="1:1" ht="15.75" customHeight="1">
      <c r="A311" s="120"/>
    </row>
    <row r="312" spans="1:1" ht="15.75" customHeight="1">
      <c r="A312" s="120"/>
    </row>
    <row r="313" spans="1:1" ht="15.75" customHeight="1">
      <c r="A313" s="120"/>
    </row>
    <row r="314" spans="1:1" ht="15.75" customHeight="1">
      <c r="A314" s="120"/>
    </row>
    <row r="315" spans="1:1" ht="15.75" customHeight="1">
      <c r="A315" s="120"/>
    </row>
    <row r="316" spans="1:1" ht="15.75" customHeight="1">
      <c r="A316" s="120"/>
    </row>
    <row r="317" spans="1:1" ht="15.75" customHeight="1">
      <c r="A317" s="120"/>
    </row>
    <row r="318" spans="1:1" ht="15.75" customHeight="1">
      <c r="A318" s="120"/>
    </row>
    <row r="319" spans="1:1" ht="15.75" customHeight="1">
      <c r="A319" s="120"/>
    </row>
    <row r="320" spans="1:1" ht="15.75" customHeight="1">
      <c r="A320" s="120"/>
    </row>
    <row r="321" spans="1:1" ht="15.75" customHeight="1">
      <c r="A321" s="120"/>
    </row>
    <row r="322" spans="1:1" ht="15.75" customHeight="1">
      <c r="A322" s="120"/>
    </row>
    <row r="323" spans="1:1" ht="15.75" customHeight="1">
      <c r="A323" s="120"/>
    </row>
    <row r="324" spans="1:1" ht="15.75" customHeight="1">
      <c r="A324" s="120"/>
    </row>
    <row r="325" spans="1:1" ht="15.75" customHeight="1">
      <c r="A325" s="120"/>
    </row>
    <row r="326" spans="1:1" ht="15.75" customHeight="1">
      <c r="A326" s="120"/>
    </row>
    <row r="327" spans="1:1" ht="15.75" customHeight="1">
      <c r="A327" s="120"/>
    </row>
    <row r="328" spans="1:1" ht="15.75" customHeight="1">
      <c r="A328" s="120"/>
    </row>
    <row r="329" spans="1:1" ht="15.75" customHeight="1">
      <c r="A329" s="120"/>
    </row>
    <row r="330" spans="1:1" ht="15.75" customHeight="1">
      <c r="A330" s="120"/>
    </row>
    <row r="331" spans="1:1" ht="15.75" customHeight="1">
      <c r="A331" s="120"/>
    </row>
    <row r="332" spans="1:1" ht="15.75" customHeight="1">
      <c r="A332" s="120"/>
    </row>
    <row r="333" spans="1:1" ht="15.75" customHeight="1">
      <c r="A333" s="120"/>
    </row>
    <row r="334" spans="1:1" ht="15.75" customHeight="1">
      <c r="A334" s="120"/>
    </row>
    <row r="335" spans="1:1" ht="15.75" customHeight="1">
      <c r="A335" s="120"/>
    </row>
    <row r="336" spans="1:1" ht="15.75" customHeight="1">
      <c r="A336" s="120"/>
    </row>
    <row r="337" spans="1:1" ht="15.75" customHeight="1">
      <c r="A337" s="120"/>
    </row>
    <row r="338" spans="1:1" ht="15.75" customHeight="1">
      <c r="A338" s="120"/>
    </row>
    <row r="339" spans="1:1" ht="15.75" customHeight="1">
      <c r="A339" s="120"/>
    </row>
    <row r="340" spans="1:1" ht="15.75" customHeight="1">
      <c r="A340" s="120"/>
    </row>
    <row r="341" spans="1:1" ht="15.75" customHeight="1">
      <c r="A341" s="120"/>
    </row>
    <row r="342" spans="1:1" ht="15.75" customHeight="1">
      <c r="A342" s="120"/>
    </row>
    <row r="343" spans="1:1" ht="15.75" customHeight="1">
      <c r="A343" s="120"/>
    </row>
    <row r="344" spans="1:1" ht="15.75" customHeight="1">
      <c r="A344" s="120"/>
    </row>
    <row r="345" spans="1:1" ht="15.75" customHeight="1">
      <c r="A345" s="120"/>
    </row>
    <row r="346" spans="1:1" ht="15.75" customHeight="1">
      <c r="A346" s="120"/>
    </row>
    <row r="347" spans="1:1" ht="15.75" customHeight="1">
      <c r="A347" s="120"/>
    </row>
    <row r="348" spans="1:1" ht="15.75" customHeight="1">
      <c r="A348" s="120"/>
    </row>
    <row r="349" spans="1:1" ht="15.75" customHeight="1">
      <c r="A349" s="120"/>
    </row>
    <row r="350" spans="1:1" ht="15.75" customHeight="1">
      <c r="A350" s="120"/>
    </row>
    <row r="351" spans="1:1" ht="15.75" customHeight="1">
      <c r="A351" s="120"/>
    </row>
    <row r="352" spans="1:1" ht="15.75" customHeight="1">
      <c r="A352" s="120"/>
    </row>
    <row r="353" spans="1:1" ht="15.75" customHeight="1">
      <c r="A353" s="120"/>
    </row>
    <row r="354" spans="1:1" ht="15.75" customHeight="1">
      <c r="A354" s="120"/>
    </row>
    <row r="355" spans="1:1" ht="15.75" customHeight="1">
      <c r="A355" s="120"/>
    </row>
    <row r="356" spans="1:1" ht="15.75" customHeight="1">
      <c r="A356" s="120"/>
    </row>
    <row r="357" spans="1:1" ht="15.75" customHeight="1">
      <c r="A357" s="120"/>
    </row>
    <row r="358" spans="1:1" ht="15.75" customHeight="1">
      <c r="A358" s="120"/>
    </row>
    <row r="359" spans="1:1" ht="15.75" customHeight="1">
      <c r="A359" s="120"/>
    </row>
    <row r="360" spans="1:1" ht="15.75" customHeight="1">
      <c r="A360" s="120"/>
    </row>
    <row r="361" spans="1:1" ht="15.75" customHeight="1">
      <c r="A361" s="120"/>
    </row>
    <row r="362" spans="1:1" ht="15.75" customHeight="1">
      <c r="A362" s="120"/>
    </row>
    <row r="363" spans="1:1" ht="15.75" customHeight="1">
      <c r="A363" s="120"/>
    </row>
    <row r="364" spans="1:1" ht="15.75" customHeight="1">
      <c r="A364" s="120"/>
    </row>
    <row r="365" spans="1:1" ht="15.75" customHeight="1">
      <c r="A365" s="120"/>
    </row>
    <row r="366" spans="1:1" ht="15.75" customHeight="1">
      <c r="A366" s="120"/>
    </row>
    <row r="367" spans="1:1" ht="15.75" customHeight="1">
      <c r="A367" s="120"/>
    </row>
    <row r="368" spans="1:1" ht="15.75" customHeight="1">
      <c r="A368" s="120"/>
    </row>
    <row r="369" spans="1:1" ht="15.75" customHeight="1">
      <c r="A369" s="120"/>
    </row>
    <row r="370" spans="1:1" ht="15.75" customHeight="1">
      <c r="A370" s="120"/>
    </row>
    <row r="371" spans="1:1" ht="15.75" customHeight="1">
      <c r="A371" s="120"/>
    </row>
    <row r="372" spans="1:1" ht="15.75" customHeight="1">
      <c r="A372" s="120"/>
    </row>
    <row r="373" spans="1:1" ht="15.75" customHeight="1">
      <c r="A373" s="120"/>
    </row>
    <row r="374" spans="1:1" ht="15.75" customHeight="1">
      <c r="A374" s="120"/>
    </row>
    <row r="375" spans="1:1" ht="15.75" customHeight="1">
      <c r="A375" s="120"/>
    </row>
    <row r="376" spans="1:1" ht="15.75" customHeight="1">
      <c r="A376" s="120"/>
    </row>
    <row r="377" spans="1:1" ht="15.75" customHeight="1">
      <c r="A377" s="120"/>
    </row>
    <row r="378" spans="1:1" ht="15.75" customHeight="1">
      <c r="A378" s="120"/>
    </row>
    <row r="379" spans="1:1" ht="15.75" customHeight="1">
      <c r="A379" s="120"/>
    </row>
    <row r="380" spans="1:1" ht="15.75" customHeight="1">
      <c r="A380" s="120"/>
    </row>
    <row r="381" spans="1:1" ht="15.75" customHeight="1">
      <c r="A381" s="120"/>
    </row>
    <row r="382" spans="1:1" ht="15.75" customHeight="1">
      <c r="A382" s="120"/>
    </row>
    <row r="383" spans="1:1" ht="15.75" customHeight="1">
      <c r="A383" s="120"/>
    </row>
    <row r="384" spans="1:1" ht="15.75" customHeight="1">
      <c r="A384" s="120"/>
    </row>
    <row r="385" spans="1:1" ht="15.75" customHeight="1">
      <c r="A385" s="120"/>
    </row>
    <row r="386" spans="1:1" ht="15.75" customHeight="1">
      <c r="A386" s="120"/>
    </row>
    <row r="387" spans="1:1" ht="15.75" customHeight="1">
      <c r="A387" s="120"/>
    </row>
    <row r="388" spans="1:1" ht="15.75" customHeight="1">
      <c r="A388" s="120"/>
    </row>
    <row r="389" spans="1:1" ht="15.75" customHeight="1">
      <c r="A389" s="120"/>
    </row>
    <row r="390" spans="1:1" ht="15.75" customHeight="1">
      <c r="A390" s="120"/>
    </row>
    <row r="391" spans="1:1" ht="15.75" customHeight="1">
      <c r="A391" s="120"/>
    </row>
    <row r="392" spans="1:1" ht="15.75" customHeight="1">
      <c r="A392" s="120"/>
    </row>
    <row r="393" spans="1:1" ht="15.75" customHeight="1">
      <c r="A393" s="120"/>
    </row>
    <row r="394" spans="1:1" ht="15.75" customHeight="1">
      <c r="A394" s="120"/>
    </row>
    <row r="395" spans="1:1" ht="15.75" customHeight="1">
      <c r="A395" s="120"/>
    </row>
    <row r="396" spans="1:1" ht="15.75" customHeight="1">
      <c r="A396" s="120"/>
    </row>
    <row r="397" spans="1:1" ht="15.75" customHeight="1">
      <c r="A397" s="120"/>
    </row>
    <row r="398" spans="1:1" ht="15.75" customHeight="1">
      <c r="A398" s="120"/>
    </row>
    <row r="399" spans="1:1" ht="15.75" customHeight="1">
      <c r="A399" s="120"/>
    </row>
    <row r="400" spans="1:1" ht="15.75" customHeight="1">
      <c r="A400" s="120"/>
    </row>
    <row r="401" spans="1:1" ht="15.75" customHeight="1">
      <c r="A401" s="120"/>
    </row>
    <row r="402" spans="1:1" ht="15.75" customHeight="1">
      <c r="A402" s="120"/>
    </row>
    <row r="403" spans="1:1" ht="15.75" customHeight="1">
      <c r="A403" s="120"/>
    </row>
    <row r="404" spans="1:1" ht="15.75" customHeight="1">
      <c r="A404" s="120"/>
    </row>
    <row r="405" spans="1:1" ht="15.75" customHeight="1">
      <c r="A405" s="120"/>
    </row>
    <row r="406" spans="1:1" ht="15.75" customHeight="1">
      <c r="A406" s="120"/>
    </row>
    <row r="407" spans="1:1" ht="15.75" customHeight="1">
      <c r="A407" s="120"/>
    </row>
    <row r="408" spans="1:1" ht="15.75" customHeight="1">
      <c r="A408" s="120"/>
    </row>
    <row r="409" spans="1:1" ht="15.75" customHeight="1">
      <c r="A409" s="120"/>
    </row>
    <row r="410" spans="1:1" ht="15.75" customHeight="1">
      <c r="A410" s="120"/>
    </row>
    <row r="411" spans="1:1" ht="15.75" customHeight="1">
      <c r="A411" s="120"/>
    </row>
    <row r="412" spans="1:1" ht="15.75" customHeight="1">
      <c r="A412" s="120"/>
    </row>
    <row r="413" spans="1:1" ht="15.75" customHeight="1">
      <c r="A413" s="120"/>
    </row>
    <row r="414" spans="1:1" ht="15.75" customHeight="1">
      <c r="A414" s="120"/>
    </row>
    <row r="415" spans="1:1" ht="15.75" customHeight="1">
      <c r="A415" s="120"/>
    </row>
    <row r="416" spans="1:1" ht="15.75" customHeight="1">
      <c r="A416" s="120"/>
    </row>
    <row r="417" spans="1:1" ht="15.75" customHeight="1">
      <c r="A417" s="120"/>
    </row>
    <row r="418" spans="1:1" ht="15.75" customHeight="1">
      <c r="A418" s="120"/>
    </row>
    <row r="419" spans="1:1" ht="15.75" customHeight="1">
      <c r="A419" s="120"/>
    </row>
    <row r="420" spans="1:1" ht="15.75" customHeight="1">
      <c r="A420" s="120"/>
    </row>
    <row r="421" spans="1:1" ht="15.75" customHeight="1">
      <c r="A421" s="120"/>
    </row>
    <row r="422" spans="1:1" ht="15.75" customHeight="1">
      <c r="A422" s="120"/>
    </row>
    <row r="423" spans="1:1" ht="15.75" customHeight="1">
      <c r="A423" s="120"/>
    </row>
    <row r="424" spans="1:1" ht="15.75" customHeight="1">
      <c r="A424" s="120"/>
    </row>
    <row r="425" spans="1:1" ht="15.75" customHeight="1">
      <c r="A425" s="120"/>
    </row>
    <row r="426" spans="1:1" ht="15.75" customHeight="1">
      <c r="A426" s="120"/>
    </row>
    <row r="427" spans="1:1" ht="15.75" customHeight="1">
      <c r="A427" s="120"/>
    </row>
    <row r="428" spans="1:1" ht="15.75" customHeight="1">
      <c r="A428" s="120"/>
    </row>
    <row r="429" spans="1:1" ht="15.75" customHeight="1">
      <c r="A429" s="120"/>
    </row>
    <row r="430" spans="1:1" ht="15.75" customHeight="1">
      <c r="A430" s="120"/>
    </row>
    <row r="431" spans="1:1" ht="15.75" customHeight="1">
      <c r="A431" s="120"/>
    </row>
    <row r="432" spans="1:1" ht="15.75" customHeight="1">
      <c r="A432" s="120"/>
    </row>
    <row r="433" spans="1:1" ht="15.75" customHeight="1">
      <c r="A433" s="120"/>
    </row>
    <row r="434" spans="1:1" ht="15.75" customHeight="1">
      <c r="A434" s="120"/>
    </row>
    <row r="435" spans="1:1" ht="15.75" customHeight="1">
      <c r="A435" s="120"/>
    </row>
    <row r="436" spans="1:1" ht="15.75" customHeight="1">
      <c r="A436" s="120"/>
    </row>
    <row r="437" spans="1:1" ht="15.75" customHeight="1">
      <c r="A437" s="120"/>
    </row>
    <row r="438" spans="1:1" ht="15.75" customHeight="1">
      <c r="A438" s="120"/>
    </row>
    <row r="439" spans="1:1" ht="15.75" customHeight="1">
      <c r="A439" s="120"/>
    </row>
    <row r="440" spans="1:1" ht="15.75" customHeight="1">
      <c r="A440" s="120"/>
    </row>
    <row r="441" spans="1:1" ht="15.75" customHeight="1">
      <c r="A441" s="120"/>
    </row>
    <row r="442" spans="1:1" ht="15.75" customHeight="1">
      <c r="A442" s="120"/>
    </row>
    <row r="443" spans="1:1" ht="15.75" customHeight="1">
      <c r="A443" s="120"/>
    </row>
    <row r="444" spans="1:1" ht="15.75" customHeight="1">
      <c r="A444" s="120"/>
    </row>
    <row r="445" spans="1:1" ht="15.75" customHeight="1">
      <c r="A445" s="120"/>
    </row>
    <row r="446" spans="1:1" ht="15.75" customHeight="1">
      <c r="A446" s="120"/>
    </row>
    <row r="447" spans="1:1" ht="15.75" customHeight="1">
      <c r="A447" s="120"/>
    </row>
    <row r="448" spans="1:1" ht="15.75" customHeight="1">
      <c r="A448" s="120"/>
    </row>
    <row r="449" spans="1:1" ht="15.75" customHeight="1">
      <c r="A449" s="120"/>
    </row>
    <row r="450" spans="1:1" ht="15.75" customHeight="1">
      <c r="A450" s="120"/>
    </row>
    <row r="451" spans="1:1" ht="15.75" customHeight="1">
      <c r="A451" s="120"/>
    </row>
    <row r="452" spans="1:1" ht="15.75" customHeight="1">
      <c r="A452" s="120"/>
    </row>
    <row r="453" spans="1:1" ht="15.75" customHeight="1">
      <c r="A453" s="120"/>
    </row>
    <row r="454" spans="1:1" ht="15.75" customHeight="1">
      <c r="A454" s="120"/>
    </row>
    <row r="455" spans="1:1" ht="15.75" customHeight="1">
      <c r="A455" s="120"/>
    </row>
    <row r="456" spans="1:1" ht="15.75" customHeight="1">
      <c r="A456" s="120"/>
    </row>
    <row r="457" spans="1:1" ht="15.75" customHeight="1">
      <c r="A457" s="120"/>
    </row>
    <row r="458" spans="1:1" ht="15.75" customHeight="1">
      <c r="A458" s="120"/>
    </row>
    <row r="459" spans="1:1" ht="15.75" customHeight="1">
      <c r="A459" s="120"/>
    </row>
    <row r="460" spans="1:1" ht="15.75" customHeight="1">
      <c r="A460" s="120"/>
    </row>
    <row r="461" spans="1:1" ht="15.75" customHeight="1">
      <c r="A461" s="120"/>
    </row>
    <row r="462" spans="1:1" ht="15.75" customHeight="1">
      <c r="A462" s="120"/>
    </row>
    <row r="463" spans="1:1" ht="15.75" customHeight="1">
      <c r="A463" s="120"/>
    </row>
    <row r="464" spans="1:1" ht="15.75" customHeight="1">
      <c r="A464" s="120"/>
    </row>
    <row r="465" spans="1:1" ht="15.75" customHeight="1">
      <c r="A465" s="120"/>
    </row>
    <row r="466" spans="1:1" ht="15.75" customHeight="1">
      <c r="A466" s="120"/>
    </row>
    <row r="467" spans="1:1" ht="15.75" customHeight="1">
      <c r="A467" s="120"/>
    </row>
    <row r="468" spans="1:1" ht="15.75" customHeight="1">
      <c r="A468" s="120"/>
    </row>
    <row r="469" spans="1:1" ht="15.75" customHeight="1">
      <c r="A469" s="120"/>
    </row>
    <row r="470" spans="1:1" ht="15.75" customHeight="1">
      <c r="A470" s="120"/>
    </row>
    <row r="471" spans="1:1" ht="15.75" customHeight="1">
      <c r="A471" s="120"/>
    </row>
    <row r="472" spans="1:1" ht="15.75" customHeight="1">
      <c r="A472" s="120"/>
    </row>
    <row r="473" spans="1:1" ht="15.75" customHeight="1">
      <c r="A473" s="120"/>
    </row>
    <row r="474" spans="1:1" ht="15.75" customHeight="1">
      <c r="A474" s="120"/>
    </row>
    <row r="475" spans="1:1" ht="15.75" customHeight="1">
      <c r="A475" s="120"/>
    </row>
    <row r="476" spans="1:1" ht="15.75" customHeight="1">
      <c r="A476" s="120"/>
    </row>
    <row r="477" spans="1:1" ht="15.75" customHeight="1">
      <c r="A477" s="120"/>
    </row>
    <row r="478" spans="1:1" ht="15.75" customHeight="1">
      <c r="A478" s="120"/>
    </row>
    <row r="479" spans="1:1" ht="15.75" customHeight="1">
      <c r="A479" s="120"/>
    </row>
    <row r="480" spans="1:1" ht="15.75" customHeight="1">
      <c r="A480" s="120"/>
    </row>
    <row r="481" spans="1:1" ht="15.75" customHeight="1">
      <c r="A481" s="120"/>
    </row>
    <row r="482" spans="1:1" ht="15.75" customHeight="1">
      <c r="A482" s="120"/>
    </row>
    <row r="483" spans="1:1" ht="15.75" customHeight="1">
      <c r="A483" s="120"/>
    </row>
    <row r="484" spans="1:1" ht="15.75" customHeight="1">
      <c r="A484" s="120"/>
    </row>
    <row r="485" spans="1:1" ht="15.75" customHeight="1">
      <c r="A485" s="120"/>
    </row>
    <row r="486" spans="1:1" ht="15.75" customHeight="1">
      <c r="A486" s="120"/>
    </row>
    <row r="487" spans="1:1" ht="15.75" customHeight="1">
      <c r="A487" s="120"/>
    </row>
    <row r="488" spans="1:1" ht="15.75" customHeight="1">
      <c r="A488" s="120"/>
    </row>
    <row r="489" spans="1:1" ht="15.75" customHeight="1">
      <c r="A489" s="120"/>
    </row>
    <row r="490" spans="1:1" ht="15.75" customHeight="1">
      <c r="A490" s="120"/>
    </row>
    <row r="491" spans="1:1" ht="15.75" customHeight="1">
      <c r="A491" s="120"/>
    </row>
    <row r="492" spans="1:1" ht="15.75" customHeight="1">
      <c r="A492" s="120"/>
    </row>
    <row r="493" spans="1:1" ht="15.75" customHeight="1">
      <c r="A493" s="120"/>
    </row>
    <row r="494" spans="1:1" ht="15.75" customHeight="1">
      <c r="A494" s="120"/>
    </row>
    <row r="495" spans="1:1" ht="15.75" customHeight="1">
      <c r="A495" s="120"/>
    </row>
    <row r="496" spans="1:1" ht="15.75" customHeight="1">
      <c r="A496" s="120"/>
    </row>
    <row r="497" spans="1:1" ht="15.75" customHeight="1">
      <c r="A497" s="120"/>
    </row>
    <row r="498" spans="1:1" ht="15.75" customHeight="1">
      <c r="A498" s="120"/>
    </row>
    <row r="499" spans="1:1" ht="15.75" customHeight="1">
      <c r="A499" s="120"/>
    </row>
    <row r="500" spans="1:1" ht="15.75" customHeight="1">
      <c r="A500" s="120"/>
    </row>
    <row r="501" spans="1:1" ht="15.75" customHeight="1">
      <c r="A501" s="120"/>
    </row>
    <row r="502" spans="1:1" ht="15.75" customHeight="1">
      <c r="A502" s="120"/>
    </row>
    <row r="503" spans="1:1" ht="15.75" customHeight="1">
      <c r="A503" s="120"/>
    </row>
    <row r="504" spans="1:1" ht="15.75" customHeight="1">
      <c r="A504" s="120"/>
    </row>
    <row r="505" spans="1:1" ht="15.75" customHeight="1">
      <c r="A505" s="120"/>
    </row>
    <row r="506" spans="1:1" ht="15.75" customHeight="1">
      <c r="A506" s="120"/>
    </row>
    <row r="507" spans="1:1" ht="15.75" customHeight="1">
      <c r="A507" s="120"/>
    </row>
    <row r="508" spans="1:1" ht="15.75" customHeight="1">
      <c r="A508" s="120"/>
    </row>
    <row r="509" spans="1:1" ht="15.75" customHeight="1">
      <c r="A509" s="120"/>
    </row>
    <row r="510" spans="1:1" ht="15.75" customHeight="1">
      <c r="A510" s="120"/>
    </row>
    <row r="511" spans="1:1" ht="15.75" customHeight="1">
      <c r="A511" s="120"/>
    </row>
    <row r="512" spans="1:1" ht="15.75" customHeight="1">
      <c r="A512" s="120"/>
    </row>
    <row r="513" spans="1:1" ht="15.75" customHeight="1">
      <c r="A513" s="120"/>
    </row>
    <row r="514" spans="1:1" ht="15.75" customHeight="1">
      <c r="A514" s="120"/>
    </row>
    <row r="515" spans="1:1" ht="15.75" customHeight="1">
      <c r="A515" s="120"/>
    </row>
    <row r="516" spans="1:1" ht="15.75" customHeight="1">
      <c r="A516" s="120"/>
    </row>
    <row r="517" spans="1:1" ht="15.75" customHeight="1">
      <c r="A517" s="120"/>
    </row>
    <row r="518" spans="1:1" ht="15.75" customHeight="1">
      <c r="A518" s="120"/>
    </row>
    <row r="519" spans="1:1" ht="15.75" customHeight="1">
      <c r="A519" s="120"/>
    </row>
    <row r="520" spans="1:1" ht="15.75" customHeight="1">
      <c r="A520" s="120"/>
    </row>
    <row r="521" spans="1:1" ht="15.75" customHeight="1">
      <c r="A521" s="120"/>
    </row>
    <row r="522" spans="1:1" ht="15.75" customHeight="1">
      <c r="A522" s="120"/>
    </row>
    <row r="523" spans="1:1" ht="15.75" customHeight="1">
      <c r="A523" s="120"/>
    </row>
    <row r="524" spans="1:1" ht="15.75" customHeight="1">
      <c r="A524" s="120"/>
    </row>
    <row r="525" spans="1:1" ht="15.75" customHeight="1">
      <c r="A525" s="120"/>
    </row>
    <row r="526" spans="1:1" ht="15.75" customHeight="1">
      <c r="A526" s="120"/>
    </row>
    <row r="527" spans="1:1" ht="15.75" customHeight="1">
      <c r="A527" s="120"/>
    </row>
    <row r="528" spans="1:1" ht="15.75" customHeight="1">
      <c r="A528" s="120"/>
    </row>
    <row r="529" spans="1:1" ht="15.75" customHeight="1">
      <c r="A529" s="120"/>
    </row>
    <row r="530" spans="1:1" ht="15.75" customHeight="1">
      <c r="A530" s="120"/>
    </row>
    <row r="531" spans="1:1" ht="15.75" customHeight="1">
      <c r="A531" s="120"/>
    </row>
    <row r="532" spans="1:1" ht="15.75" customHeight="1">
      <c r="A532" s="120"/>
    </row>
    <row r="533" spans="1:1" ht="15.75" customHeight="1">
      <c r="A533" s="120"/>
    </row>
    <row r="534" spans="1:1" ht="15.75" customHeight="1">
      <c r="A534" s="120"/>
    </row>
    <row r="535" spans="1:1" ht="15.75" customHeight="1">
      <c r="A535" s="120"/>
    </row>
    <row r="536" spans="1:1" ht="15.75" customHeight="1">
      <c r="A536" s="120"/>
    </row>
    <row r="537" spans="1:1" ht="15.75" customHeight="1">
      <c r="A537" s="120"/>
    </row>
    <row r="538" spans="1:1" ht="15.75" customHeight="1">
      <c r="A538" s="120"/>
    </row>
    <row r="539" spans="1:1" ht="15.75" customHeight="1">
      <c r="A539" s="120"/>
    </row>
    <row r="540" spans="1:1" ht="15.75" customHeight="1">
      <c r="A540" s="120"/>
    </row>
    <row r="541" spans="1:1" ht="15.75" customHeight="1">
      <c r="A541" s="120"/>
    </row>
    <row r="542" spans="1:1" ht="15.75" customHeight="1">
      <c r="A542" s="120"/>
    </row>
    <row r="543" spans="1:1" ht="15.75" customHeight="1">
      <c r="A543" s="120"/>
    </row>
    <row r="544" spans="1:1" ht="15.75" customHeight="1">
      <c r="A544" s="120"/>
    </row>
    <row r="545" spans="1:1" ht="15.75" customHeight="1">
      <c r="A545" s="120"/>
    </row>
    <row r="546" spans="1:1" ht="15.75" customHeight="1">
      <c r="A546" s="120"/>
    </row>
    <row r="547" spans="1:1" ht="15.75" customHeight="1">
      <c r="A547" s="120"/>
    </row>
    <row r="548" spans="1:1" ht="15.75" customHeight="1">
      <c r="A548" s="120"/>
    </row>
    <row r="549" spans="1:1" ht="15.75" customHeight="1">
      <c r="A549" s="120"/>
    </row>
    <row r="550" spans="1:1" ht="15.75" customHeight="1">
      <c r="A550" s="120"/>
    </row>
    <row r="551" spans="1:1" ht="15.75" customHeight="1">
      <c r="A551" s="120"/>
    </row>
    <row r="552" spans="1:1" ht="15.75" customHeight="1">
      <c r="A552" s="120"/>
    </row>
    <row r="553" spans="1:1" ht="15.75" customHeight="1">
      <c r="A553" s="120"/>
    </row>
    <row r="554" spans="1:1" ht="15.75" customHeight="1">
      <c r="A554" s="120"/>
    </row>
    <row r="555" spans="1:1" ht="15.75" customHeight="1">
      <c r="A555" s="120"/>
    </row>
    <row r="556" spans="1:1" ht="15.75" customHeight="1">
      <c r="A556" s="120"/>
    </row>
    <row r="557" spans="1:1" ht="15.75" customHeight="1">
      <c r="A557" s="120"/>
    </row>
    <row r="558" spans="1:1" ht="15.75" customHeight="1">
      <c r="A558" s="120"/>
    </row>
    <row r="559" spans="1:1" ht="15.75" customHeight="1">
      <c r="A559" s="120"/>
    </row>
    <row r="560" spans="1:1" ht="15.75" customHeight="1">
      <c r="A560" s="120"/>
    </row>
    <row r="561" spans="1:1" ht="15.75" customHeight="1">
      <c r="A561" s="120"/>
    </row>
    <row r="562" spans="1:1" ht="15.75" customHeight="1">
      <c r="A562" s="120"/>
    </row>
    <row r="563" spans="1:1" ht="15.75" customHeight="1">
      <c r="A563" s="120"/>
    </row>
    <row r="564" spans="1:1" ht="15.75" customHeight="1">
      <c r="A564" s="120"/>
    </row>
    <row r="565" spans="1:1" ht="15.75" customHeight="1">
      <c r="A565" s="120"/>
    </row>
    <row r="566" spans="1:1" ht="15.75" customHeight="1">
      <c r="A566" s="120"/>
    </row>
    <row r="567" spans="1:1" ht="15.75" customHeight="1">
      <c r="A567" s="120"/>
    </row>
    <row r="568" spans="1:1" ht="15.75" customHeight="1">
      <c r="A568" s="120"/>
    </row>
    <row r="569" spans="1:1" ht="15.75" customHeight="1">
      <c r="A569" s="120"/>
    </row>
    <row r="570" spans="1:1" ht="15.75" customHeight="1">
      <c r="A570" s="120"/>
    </row>
    <row r="571" spans="1:1" ht="15.75" customHeight="1">
      <c r="A571" s="120"/>
    </row>
    <row r="572" spans="1:1" ht="15.75" customHeight="1">
      <c r="A572" s="120"/>
    </row>
    <row r="573" spans="1:1" ht="15.75" customHeight="1">
      <c r="A573" s="120"/>
    </row>
    <row r="574" spans="1:1" ht="15.75" customHeight="1">
      <c r="A574" s="120"/>
    </row>
    <row r="575" spans="1:1" ht="15.75" customHeight="1">
      <c r="A575" s="120"/>
    </row>
    <row r="576" spans="1:1" ht="15.75" customHeight="1">
      <c r="A576" s="120"/>
    </row>
    <row r="577" spans="1:1" ht="15.75" customHeight="1">
      <c r="A577" s="120"/>
    </row>
    <row r="578" spans="1:1" ht="15.75" customHeight="1">
      <c r="A578" s="120"/>
    </row>
    <row r="579" spans="1:1" ht="15.75" customHeight="1">
      <c r="A579" s="120"/>
    </row>
    <row r="580" spans="1:1" ht="15.75" customHeight="1">
      <c r="A580" s="120"/>
    </row>
    <row r="581" spans="1:1" ht="15.75" customHeight="1">
      <c r="A581" s="120"/>
    </row>
    <row r="582" spans="1:1" ht="15.75" customHeight="1">
      <c r="A582" s="120"/>
    </row>
    <row r="583" spans="1:1" ht="15.75" customHeight="1">
      <c r="A583" s="120"/>
    </row>
    <row r="584" spans="1:1" ht="15.75" customHeight="1">
      <c r="A584" s="120"/>
    </row>
    <row r="585" spans="1:1" ht="15.75" customHeight="1">
      <c r="A585" s="120"/>
    </row>
    <row r="586" spans="1:1" ht="15.75" customHeight="1">
      <c r="A586" s="120"/>
    </row>
    <row r="587" spans="1:1" ht="15.75" customHeight="1">
      <c r="A587" s="120"/>
    </row>
    <row r="588" spans="1:1" ht="15.75" customHeight="1">
      <c r="A588" s="120"/>
    </row>
    <row r="589" spans="1:1" ht="15.75" customHeight="1">
      <c r="A589" s="120"/>
    </row>
    <row r="590" spans="1:1" ht="15.75" customHeight="1">
      <c r="A590" s="120"/>
    </row>
    <row r="591" spans="1:1" ht="15.75" customHeight="1">
      <c r="A591" s="120"/>
    </row>
    <row r="592" spans="1:1" ht="15.75" customHeight="1">
      <c r="A592" s="120"/>
    </row>
    <row r="593" spans="1:1" ht="15.75" customHeight="1">
      <c r="A593" s="120"/>
    </row>
    <row r="594" spans="1:1" ht="15.75" customHeight="1">
      <c r="A594" s="120"/>
    </row>
    <row r="595" spans="1:1" ht="15.75" customHeight="1">
      <c r="A595" s="120"/>
    </row>
    <row r="596" spans="1:1" ht="15.75" customHeight="1">
      <c r="A596" s="120"/>
    </row>
    <row r="597" spans="1:1" ht="15.75" customHeight="1">
      <c r="A597" s="120"/>
    </row>
    <row r="598" spans="1:1" ht="15.75" customHeight="1">
      <c r="A598" s="120"/>
    </row>
    <row r="599" spans="1:1" ht="15.75" customHeight="1">
      <c r="A599" s="120"/>
    </row>
    <row r="600" spans="1:1" ht="15.75" customHeight="1">
      <c r="A600" s="120"/>
    </row>
    <row r="601" spans="1:1" ht="15.75" customHeight="1">
      <c r="A601" s="120"/>
    </row>
    <row r="602" spans="1:1" ht="15.75" customHeight="1">
      <c r="A602" s="120"/>
    </row>
    <row r="603" spans="1:1" ht="15.75" customHeight="1">
      <c r="A603" s="120"/>
    </row>
    <row r="604" spans="1:1" ht="15.75" customHeight="1">
      <c r="A604" s="120"/>
    </row>
    <row r="605" spans="1:1" ht="15.75" customHeight="1">
      <c r="A605" s="120"/>
    </row>
    <row r="606" spans="1:1" ht="15.75" customHeight="1">
      <c r="A606" s="120"/>
    </row>
    <row r="607" spans="1:1" ht="15.75" customHeight="1">
      <c r="A607" s="120"/>
    </row>
    <row r="608" spans="1:1" ht="15.75" customHeight="1">
      <c r="A608" s="120"/>
    </row>
    <row r="609" spans="1:1" ht="15.75" customHeight="1">
      <c r="A609" s="120"/>
    </row>
    <row r="610" spans="1:1" ht="15.75" customHeight="1">
      <c r="A610" s="120"/>
    </row>
    <row r="611" spans="1:1" ht="15.75" customHeight="1">
      <c r="A611" s="120"/>
    </row>
    <row r="612" spans="1:1" ht="15.75" customHeight="1">
      <c r="A612" s="120"/>
    </row>
    <row r="613" spans="1:1" ht="15.75" customHeight="1">
      <c r="A613" s="120"/>
    </row>
    <row r="614" spans="1:1" ht="15.75" customHeight="1">
      <c r="A614" s="120"/>
    </row>
    <row r="615" spans="1:1" ht="15.75" customHeight="1">
      <c r="A615" s="120"/>
    </row>
    <row r="616" spans="1:1" ht="15.75" customHeight="1">
      <c r="A616" s="120"/>
    </row>
    <row r="617" spans="1:1" ht="15.75" customHeight="1">
      <c r="A617" s="120"/>
    </row>
    <row r="618" spans="1:1" ht="15.75" customHeight="1">
      <c r="A618" s="120"/>
    </row>
    <row r="619" spans="1:1" ht="15.75" customHeight="1">
      <c r="A619" s="120"/>
    </row>
    <row r="620" spans="1:1" ht="15.75" customHeight="1">
      <c r="A620" s="120"/>
    </row>
    <row r="621" spans="1:1" ht="15.75" customHeight="1">
      <c r="A621" s="120"/>
    </row>
    <row r="622" spans="1:1" ht="15.75" customHeight="1">
      <c r="A622" s="120"/>
    </row>
    <row r="623" spans="1:1" ht="15.75" customHeight="1">
      <c r="A623" s="120"/>
    </row>
    <row r="624" spans="1:1" ht="15.75" customHeight="1">
      <c r="A624" s="120"/>
    </row>
    <row r="625" spans="1:1" ht="15.75" customHeight="1">
      <c r="A625" s="120"/>
    </row>
    <row r="626" spans="1:1" ht="15.75" customHeight="1">
      <c r="A626" s="120"/>
    </row>
    <row r="627" spans="1:1" ht="15.75" customHeight="1">
      <c r="A627" s="120"/>
    </row>
    <row r="628" spans="1:1" ht="15.75" customHeight="1">
      <c r="A628" s="120"/>
    </row>
    <row r="629" spans="1:1" ht="15.75" customHeight="1">
      <c r="A629" s="120"/>
    </row>
    <row r="630" spans="1:1" ht="15.75" customHeight="1">
      <c r="A630" s="120"/>
    </row>
    <row r="631" spans="1:1" ht="15.75" customHeight="1">
      <c r="A631" s="120"/>
    </row>
    <row r="632" spans="1:1" ht="15.75" customHeight="1">
      <c r="A632" s="120"/>
    </row>
    <row r="633" spans="1:1" ht="15.75" customHeight="1">
      <c r="A633" s="120"/>
    </row>
    <row r="634" spans="1:1" ht="15.75" customHeight="1">
      <c r="A634" s="120"/>
    </row>
    <row r="635" spans="1:1" ht="15.75" customHeight="1">
      <c r="A635" s="120"/>
    </row>
    <row r="636" spans="1:1" ht="15.75" customHeight="1">
      <c r="A636" s="120"/>
    </row>
    <row r="637" spans="1:1" ht="15.75" customHeight="1">
      <c r="A637" s="120"/>
    </row>
    <row r="638" spans="1:1" ht="15.75" customHeight="1">
      <c r="A638" s="120"/>
    </row>
    <row r="639" spans="1:1" ht="15.75" customHeight="1">
      <c r="A639" s="120"/>
    </row>
    <row r="640" spans="1:1" ht="15.75" customHeight="1">
      <c r="A640" s="120"/>
    </row>
    <row r="641" spans="1:1" ht="15.75" customHeight="1">
      <c r="A641" s="120"/>
    </row>
    <row r="642" spans="1:1" ht="15.75" customHeight="1">
      <c r="A642" s="120"/>
    </row>
    <row r="643" spans="1:1" ht="15.75" customHeight="1">
      <c r="A643" s="120"/>
    </row>
    <row r="644" spans="1:1" ht="15.75" customHeight="1">
      <c r="A644" s="120"/>
    </row>
    <row r="645" spans="1:1" ht="15.75" customHeight="1">
      <c r="A645" s="120"/>
    </row>
    <row r="646" spans="1:1" ht="15.75" customHeight="1">
      <c r="A646" s="120"/>
    </row>
    <row r="647" spans="1:1" ht="15.75" customHeight="1">
      <c r="A647" s="120"/>
    </row>
    <row r="648" spans="1:1" ht="15.75" customHeight="1">
      <c r="A648" s="120"/>
    </row>
    <row r="649" spans="1:1" ht="15.75" customHeight="1">
      <c r="A649" s="120"/>
    </row>
    <row r="650" spans="1:1" ht="15.75" customHeight="1">
      <c r="A650" s="120"/>
    </row>
    <row r="651" spans="1:1" ht="15.75" customHeight="1">
      <c r="A651" s="120"/>
    </row>
    <row r="652" spans="1:1" ht="15.75" customHeight="1">
      <c r="A652" s="120"/>
    </row>
    <row r="653" spans="1:1" ht="15.75" customHeight="1">
      <c r="A653" s="120"/>
    </row>
    <row r="654" spans="1:1" ht="15.75" customHeight="1">
      <c r="A654" s="120"/>
    </row>
    <row r="655" spans="1:1" ht="15.75" customHeight="1">
      <c r="A655" s="120"/>
    </row>
    <row r="656" spans="1:1" ht="15.75" customHeight="1">
      <c r="A656" s="120"/>
    </row>
    <row r="657" spans="1:1" ht="15.75" customHeight="1">
      <c r="A657" s="120"/>
    </row>
    <row r="658" spans="1:1" ht="15.75" customHeight="1">
      <c r="A658" s="120"/>
    </row>
    <row r="659" spans="1:1" ht="15.75" customHeight="1">
      <c r="A659" s="120"/>
    </row>
    <row r="660" spans="1:1" ht="15.75" customHeight="1">
      <c r="A660" s="120"/>
    </row>
    <row r="661" spans="1:1" ht="15.75" customHeight="1">
      <c r="A661" s="120"/>
    </row>
    <row r="662" spans="1:1" ht="15.75" customHeight="1">
      <c r="A662" s="120"/>
    </row>
    <row r="663" spans="1:1" ht="15.75" customHeight="1">
      <c r="A663" s="120"/>
    </row>
    <row r="664" spans="1:1" ht="15.75" customHeight="1">
      <c r="A664" s="120"/>
    </row>
    <row r="665" spans="1:1" ht="15.75" customHeight="1">
      <c r="A665" s="120"/>
    </row>
    <row r="666" spans="1:1" ht="15.75" customHeight="1">
      <c r="A666" s="120"/>
    </row>
    <row r="667" spans="1:1" ht="15.75" customHeight="1">
      <c r="A667" s="120"/>
    </row>
    <row r="668" spans="1:1" ht="15.75" customHeight="1">
      <c r="A668" s="120"/>
    </row>
    <row r="669" spans="1:1" ht="15.75" customHeight="1">
      <c r="A669" s="120"/>
    </row>
    <row r="670" spans="1:1" ht="15.75" customHeight="1">
      <c r="A670" s="120"/>
    </row>
    <row r="671" spans="1:1" ht="15.75" customHeight="1">
      <c r="A671" s="120"/>
    </row>
    <row r="672" spans="1:1" ht="15.75" customHeight="1">
      <c r="A672" s="120"/>
    </row>
    <row r="673" spans="1:1" ht="15.75" customHeight="1">
      <c r="A673" s="120"/>
    </row>
    <row r="674" spans="1:1" ht="15.75" customHeight="1">
      <c r="A674" s="120"/>
    </row>
    <row r="675" spans="1:1" ht="15.75" customHeight="1">
      <c r="A675" s="120"/>
    </row>
    <row r="676" spans="1:1" ht="15.75" customHeight="1">
      <c r="A676" s="120"/>
    </row>
    <row r="677" spans="1:1" ht="15.75" customHeight="1">
      <c r="A677" s="120"/>
    </row>
    <row r="678" spans="1:1" ht="15.75" customHeight="1">
      <c r="A678" s="120"/>
    </row>
    <row r="679" spans="1:1" ht="15.75" customHeight="1">
      <c r="A679" s="120"/>
    </row>
    <row r="680" spans="1:1" ht="15.75" customHeight="1">
      <c r="A680" s="120"/>
    </row>
    <row r="681" spans="1:1" ht="15.75" customHeight="1">
      <c r="A681" s="120"/>
    </row>
    <row r="682" spans="1:1" ht="15.75" customHeight="1">
      <c r="A682" s="120"/>
    </row>
    <row r="683" spans="1:1" ht="15.75" customHeight="1">
      <c r="A683" s="120"/>
    </row>
    <row r="684" spans="1:1" ht="15.75" customHeight="1">
      <c r="A684" s="120"/>
    </row>
    <row r="685" spans="1:1" ht="15.75" customHeight="1">
      <c r="A685" s="120"/>
    </row>
    <row r="686" spans="1:1" ht="15.75" customHeight="1">
      <c r="A686" s="120"/>
    </row>
    <row r="687" spans="1:1" ht="15.75" customHeight="1">
      <c r="A687" s="120"/>
    </row>
    <row r="688" spans="1:1" ht="15.75" customHeight="1">
      <c r="A688" s="120"/>
    </row>
    <row r="689" spans="1:1" ht="15.75" customHeight="1">
      <c r="A689" s="120"/>
    </row>
    <row r="690" spans="1:1" ht="15.75" customHeight="1">
      <c r="A690" s="120"/>
    </row>
    <row r="691" spans="1:1" ht="15.75" customHeight="1">
      <c r="A691" s="120"/>
    </row>
    <row r="692" spans="1:1" ht="15.75" customHeight="1">
      <c r="A692" s="120"/>
    </row>
    <row r="693" spans="1:1" ht="15.75" customHeight="1">
      <c r="A693" s="120"/>
    </row>
    <row r="694" spans="1:1" ht="15.75" customHeight="1">
      <c r="A694" s="120"/>
    </row>
    <row r="695" spans="1:1" ht="15.75" customHeight="1">
      <c r="A695" s="120"/>
    </row>
    <row r="696" spans="1:1" ht="15.75" customHeight="1">
      <c r="A696" s="120"/>
    </row>
    <row r="697" spans="1:1" ht="15.75" customHeight="1">
      <c r="A697" s="120"/>
    </row>
    <row r="698" spans="1:1" ht="15.75" customHeight="1">
      <c r="A698" s="120"/>
    </row>
    <row r="699" spans="1:1" ht="15.75" customHeight="1">
      <c r="A699" s="120"/>
    </row>
    <row r="700" spans="1:1" ht="15.75" customHeight="1">
      <c r="A700" s="120"/>
    </row>
    <row r="701" spans="1:1" ht="15.75" customHeight="1">
      <c r="A701" s="120"/>
    </row>
    <row r="702" spans="1:1" ht="15.75" customHeight="1">
      <c r="A702" s="120"/>
    </row>
    <row r="703" spans="1:1" ht="15.75" customHeight="1">
      <c r="A703" s="120"/>
    </row>
    <row r="704" spans="1:1" ht="15.75" customHeight="1">
      <c r="A704" s="120"/>
    </row>
    <row r="705" spans="1:1" ht="15.75" customHeight="1">
      <c r="A705" s="120"/>
    </row>
    <row r="706" spans="1:1" ht="15.75" customHeight="1">
      <c r="A706" s="120"/>
    </row>
    <row r="707" spans="1:1" ht="15.75" customHeight="1">
      <c r="A707" s="120"/>
    </row>
    <row r="708" spans="1:1" ht="15.75" customHeight="1">
      <c r="A708" s="120"/>
    </row>
    <row r="709" spans="1:1" ht="15.75" customHeight="1">
      <c r="A709" s="120"/>
    </row>
    <row r="710" spans="1:1" ht="15.75" customHeight="1">
      <c r="A710" s="120"/>
    </row>
    <row r="711" spans="1:1" ht="15.75" customHeight="1">
      <c r="A711" s="120"/>
    </row>
    <row r="712" spans="1:1" ht="15.75" customHeight="1">
      <c r="A712" s="120"/>
    </row>
    <row r="713" spans="1:1" ht="15.75" customHeight="1">
      <c r="A713" s="120"/>
    </row>
    <row r="714" spans="1:1" ht="15.75" customHeight="1">
      <c r="A714" s="120"/>
    </row>
    <row r="715" spans="1:1" ht="15.75" customHeight="1">
      <c r="A715" s="120"/>
    </row>
    <row r="716" spans="1:1" ht="15.75" customHeight="1">
      <c r="A716" s="120"/>
    </row>
    <row r="717" spans="1:1" ht="15.75" customHeight="1">
      <c r="A717" s="120"/>
    </row>
    <row r="718" spans="1:1" ht="15.75" customHeight="1">
      <c r="A718" s="120"/>
    </row>
    <row r="719" spans="1:1" ht="15.75" customHeight="1">
      <c r="A719" s="120"/>
    </row>
    <row r="720" spans="1:1" ht="15.75" customHeight="1">
      <c r="A720" s="120"/>
    </row>
    <row r="721" spans="1:1" ht="15.75" customHeight="1">
      <c r="A721" s="120"/>
    </row>
    <row r="722" spans="1:1" ht="15.75" customHeight="1">
      <c r="A722" s="120"/>
    </row>
    <row r="723" spans="1:1" ht="15.75" customHeight="1">
      <c r="A723" s="120"/>
    </row>
    <row r="724" spans="1:1" ht="15.75" customHeight="1">
      <c r="A724" s="120"/>
    </row>
    <row r="725" spans="1:1" ht="15.75" customHeight="1">
      <c r="A725" s="120"/>
    </row>
    <row r="726" spans="1:1" ht="15.75" customHeight="1">
      <c r="A726" s="120"/>
    </row>
    <row r="727" spans="1:1" ht="15.75" customHeight="1">
      <c r="A727" s="120"/>
    </row>
    <row r="728" spans="1:1" ht="15.75" customHeight="1">
      <c r="A728" s="120"/>
    </row>
    <row r="729" spans="1:1" ht="15.75" customHeight="1">
      <c r="A729" s="120"/>
    </row>
    <row r="730" spans="1:1" ht="15.75" customHeight="1">
      <c r="A730" s="120"/>
    </row>
    <row r="731" spans="1:1" ht="15.75" customHeight="1">
      <c r="A731" s="120"/>
    </row>
    <row r="732" spans="1:1" ht="15.75" customHeight="1">
      <c r="A732" s="120"/>
    </row>
    <row r="733" spans="1:1" ht="15.75" customHeight="1">
      <c r="A733" s="120"/>
    </row>
    <row r="734" spans="1:1" ht="15.75" customHeight="1">
      <c r="A734" s="120"/>
    </row>
    <row r="735" spans="1:1" ht="15.75" customHeight="1">
      <c r="A735" s="120"/>
    </row>
    <row r="736" spans="1:1" ht="15.75" customHeight="1">
      <c r="A736" s="120"/>
    </row>
    <row r="737" spans="1:1" ht="15.75" customHeight="1">
      <c r="A737" s="120"/>
    </row>
    <row r="738" spans="1:1" ht="15.75" customHeight="1">
      <c r="A738" s="120"/>
    </row>
    <row r="739" spans="1:1" ht="15.75" customHeight="1">
      <c r="A739" s="120"/>
    </row>
    <row r="740" spans="1:1" ht="15.75" customHeight="1">
      <c r="A740" s="120"/>
    </row>
    <row r="741" spans="1:1" ht="15.75" customHeight="1">
      <c r="A741" s="120"/>
    </row>
    <row r="742" spans="1:1" ht="15.75" customHeight="1">
      <c r="A742" s="120"/>
    </row>
    <row r="743" spans="1:1" ht="15.75" customHeight="1">
      <c r="A743" s="120"/>
    </row>
    <row r="744" spans="1:1" ht="15.75" customHeight="1">
      <c r="A744" s="120"/>
    </row>
    <row r="745" spans="1:1" ht="15.75" customHeight="1">
      <c r="A745" s="120"/>
    </row>
    <row r="746" spans="1:1" ht="15.75" customHeight="1">
      <c r="A746" s="120"/>
    </row>
    <row r="747" spans="1:1" ht="15.75" customHeight="1">
      <c r="A747" s="120"/>
    </row>
    <row r="748" spans="1:1" ht="15.75" customHeight="1">
      <c r="A748" s="120"/>
    </row>
    <row r="749" spans="1:1" ht="15.75" customHeight="1">
      <c r="A749" s="120"/>
    </row>
    <row r="750" spans="1:1" ht="15.75" customHeight="1">
      <c r="A750" s="120"/>
    </row>
    <row r="751" spans="1:1" ht="15.75" customHeight="1">
      <c r="A751" s="120"/>
    </row>
    <row r="752" spans="1:1" ht="15.75" customHeight="1">
      <c r="A752" s="120"/>
    </row>
    <row r="753" spans="1:1" ht="15.75" customHeight="1">
      <c r="A753" s="120"/>
    </row>
    <row r="754" spans="1:1" ht="15.75" customHeight="1">
      <c r="A754" s="120"/>
    </row>
    <row r="755" spans="1:1" ht="15.75" customHeight="1">
      <c r="A755" s="120"/>
    </row>
    <row r="756" spans="1:1" ht="15.75" customHeight="1">
      <c r="A756" s="120"/>
    </row>
    <row r="757" spans="1:1" ht="15.75" customHeight="1">
      <c r="A757" s="120"/>
    </row>
    <row r="758" spans="1:1" ht="15.75" customHeight="1">
      <c r="A758" s="120"/>
    </row>
    <row r="759" spans="1:1" ht="15.75" customHeight="1">
      <c r="A759" s="120"/>
    </row>
    <row r="760" spans="1:1" ht="15.75" customHeight="1">
      <c r="A760" s="120"/>
    </row>
    <row r="761" spans="1:1" ht="15.75" customHeight="1">
      <c r="A761" s="120"/>
    </row>
    <row r="762" spans="1:1" ht="15.75" customHeight="1">
      <c r="A762" s="120"/>
    </row>
    <row r="763" spans="1:1" ht="15.75" customHeight="1">
      <c r="A763" s="120"/>
    </row>
    <row r="764" spans="1:1" ht="15.75" customHeight="1">
      <c r="A764" s="120"/>
    </row>
    <row r="765" spans="1:1" ht="15.75" customHeight="1">
      <c r="A765" s="120"/>
    </row>
    <row r="766" spans="1:1" ht="15.75" customHeight="1">
      <c r="A766" s="120"/>
    </row>
    <row r="767" spans="1:1" ht="15.75" customHeight="1">
      <c r="A767" s="120"/>
    </row>
    <row r="768" spans="1:1" ht="15.75" customHeight="1">
      <c r="A768" s="120"/>
    </row>
    <row r="769" spans="1:1" ht="15.75" customHeight="1">
      <c r="A769" s="120"/>
    </row>
    <row r="770" spans="1:1" ht="15.75" customHeight="1">
      <c r="A770" s="120"/>
    </row>
    <row r="771" spans="1:1" ht="15.75" customHeight="1">
      <c r="A771" s="120"/>
    </row>
    <row r="772" spans="1:1" ht="15.75" customHeight="1">
      <c r="A772" s="120"/>
    </row>
    <row r="773" spans="1:1" ht="15.75" customHeight="1">
      <c r="A773" s="120"/>
    </row>
    <row r="774" spans="1:1" ht="15.75" customHeight="1">
      <c r="A774" s="120"/>
    </row>
    <row r="775" spans="1:1" ht="15.75" customHeight="1">
      <c r="A775" s="120"/>
    </row>
    <row r="776" spans="1:1" ht="15.75" customHeight="1">
      <c r="A776" s="120"/>
    </row>
    <row r="777" spans="1:1" ht="15.75" customHeight="1">
      <c r="A777" s="120"/>
    </row>
    <row r="778" spans="1:1" ht="15.75" customHeight="1">
      <c r="A778" s="120"/>
    </row>
    <row r="779" spans="1:1" ht="15.75" customHeight="1">
      <c r="A779" s="120"/>
    </row>
    <row r="780" spans="1:1" ht="15.75" customHeight="1">
      <c r="A780" s="120"/>
    </row>
    <row r="781" spans="1:1" ht="15.75" customHeight="1">
      <c r="A781" s="120"/>
    </row>
    <row r="782" spans="1:1" ht="15.75" customHeight="1">
      <c r="A782" s="120"/>
    </row>
    <row r="783" spans="1:1" ht="15.75" customHeight="1">
      <c r="A783" s="120"/>
    </row>
    <row r="784" spans="1:1" ht="15.75" customHeight="1">
      <c r="A784" s="120"/>
    </row>
    <row r="785" spans="1:1" ht="15.75" customHeight="1">
      <c r="A785" s="120"/>
    </row>
    <row r="786" spans="1:1" ht="15.75" customHeight="1">
      <c r="A786" s="120"/>
    </row>
    <row r="787" spans="1:1" ht="15.75" customHeight="1">
      <c r="A787" s="120"/>
    </row>
    <row r="788" spans="1:1" ht="15.75" customHeight="1">
      <c r="A788" s="120"/>
    </row>
    <row r="789" spans="1:1" ht="15.75" customHeight="1">
      <c r="A789" s="120"/>
    </row>
    <row r="790" spans="1:1" ht="15.75" customHeight="1">
      <c r="A790" s="120"/>
    </row>
    <row r="791" spans="1:1" ht="15.75" customHeight="1">
      <c r="A791" s="120"/>
    </row>
    <row r="792" spans="1:1" ht="15.75" customHeight="1">
      <c r="A792" s="120"/>
    </row>
    <row r="793" spans="1:1" ht="15.75" customHeight="1">
      <c r="A793" s="120"/>
    </row>
    <row r="794" spans="1:1" ht="15.75" customHeight="1">
      <c r="A794" s="120"/>
    </row>
    <row r="795" spans="1:1" ht="15.75" customHeight="1">
      <c r="A795" s="120"/>
    </row>
    <row r="796" spans="1:1" ht="15.75" customHeight="1">
      <c r="A796" s="120"/>
    </row>
    <row r="797" spans="1:1" ht="15.75" customHeight="1">
      <c r="A797" s="120"/>
    </row>
    <row r="798" spans="1:1" ht="15.75" customHeight="1">
      <c r="A798" s="120"/>
    </row>
    <row r="799" spans="1:1" ht="15.75" customHeight="1">
      <c r="A799" s="120"/>
    </row>
    <row r="800" spans="1:1" ht="15.75" customHeight="1">
      <c r="A800" s="120"/>
    </row>
    <row r="801" spans="1:1" ht="15.75" customHeight="1">
      <c r="A801" s="120"/>
    </row>
    <row r="802" spans="1:1" ht="15.75" customHeight="1">
      <c r="A802" s="120"/>
    </row>
    <row r="803" spans="1:1" ht="15.75" customHeight="1">
      <c r="A803" s="120"/>
    </row>
    <row r="804" spans="1:1" ht="15.75" customHeight="1">
      <c r="A804" s="120"/>
    </row>
    <row r="805" spans="1:1" ht="15.75" customHeight="1">
      <c r="A805" s="120"/>
    </row>
    <row r="806" spans="1:1" ht="15.75" customHeight="1">
      <c r="A806" s="120"/>
    </row>
    <row r="807" spans="1:1" ht="15.75" customHeight="1">
      <c r="A807" s="120"/>
    </row>
    <row r="808" spans="1:1" ht="15.75" customHeight="1">
      <c r="A808" s="120"/>
    </row>
    <row r="809" spans="1:1" ht="15.75" customHeight="1">
      <c r="A809" s="120"/>
    </row>
    <row r="810" spans="1:1" ht="15.75" customHeight="1">
      <c r="A810" s="120"/>
    </row>
    <row r="811" spans="1:1" ht="15.75" customHeight="1">
      <c r="A811" s="120"/>
    </row>
    <row r="812" spans="1:1" ht="15.75" customHeight="1">
      <c r="A812" s="120"/>
    </row>
    <row r="813" spans="1:1" ht="15.75" customHeight="1">
      <c r="A813" s="120"/>
    </row>
    <row r="814" spans="1:1" ht="15.75" customHeight="1">
      <c r="A814" s="120"/>
    </row>
    <row r="815" spans="1:1" ht="15.75" customHeight="1">
      <c r="A815" s="120"/>
    </row>
    <row r="816" spans="1:1" ht="15.75" customHeight="1">
      <c r="A816" s="120"/>
    </row>
    <row r="817" spans="1:1" ht="15.75" customHeight="1">
      <c r="A817" s="120"/>
    </row>
    <row r="818" spans="1:1" ht="15.75" customHeight="1">
      <c r="A818" s="120"/>
    </row>
    <row r="819" spans="1:1" ht="15.75" customHeight="1">
      <c r="A819" s="120"/>
    </row>
    <row r="820" spans="1:1" ht="15.75" customHeight="1">
      <c r="A820" s="120"/>
    </row>
    <row r="821" spans="1:1" ht="15.75" customHeight="1">
      <c r="A821" s="120"/>
    </row>
    <row r="822" spans="1:1" ht="15.75" customHeight="1">
      <c r="A822" s="120"/>
    </row>
    <row r="823" spans="1:1" ht="15.75" customHeight="1">
      <c r="A823" s="120"/>
    </row>
    <row r="824" spans="1:1" ht="15.75" customHeight="1">
      <c r="A824" s="120"/>
    </row>
    <row r="825" spans="1:1" ht="15.75" customHeight="1">
      <c r="A825" s="120"/>
    </row>
    <row r="826" spans="1:1" ht="15.75" customHeight="1">
      <c r="A826" s="120"/>
    </row>
    <row r="827" spans="1:1" ht="15.75" customHeight="1">
      <c r="A827" s="120"/>
    </row>
    <row r="828" spans="1:1" ht="15.75" customHeight="1">
      <c r="A828" s="120"/>
    </row>
    <row r="829" spans="1:1" ht="15.75" customHeight="1">
      <c r="A829" s="120"/>
    </row>
    <row r="830" spans="1:1" ht="15.75" customHeight="1">
      <c r="A830" s="120"/>
    </row>
    <row r="831" spans="1:1" ht="15.75" customHeight="1">
      <c r="A831" s="120"/>
    </row>
    <row r="832" spans="1:1" ht="15.75" customHeight="1">
      <c r="A832" s="120"/>
    </row>
    <row r="833" spans="1:1" ht="15.75" customHeight="1">
      <c r="A833" s="120"/>
    </row>
    <row r="834" spans="1:1" ht="15.75" customHeight="1">
      <c r="A834" s="120"/>
    </row>
    <row r="835" spans="1:1" ht="15.75" customHeight="1">
      <c r="A835" s="120"/>
    </row>
    <row r="836" spans="1:1" ht="15.75" customHeight="1">
      <c r="A836" s="120"/>
    </row>
    <row r="837" spans="1:1" ht="15.75" customHeight="1">
      <c r="A837" s="120"/>
    </row>
    <row r="838" spans="1:1" ht="15.75" customHeight="1">
      <c r="A838" s="120"/>
    </row>
    <row r="839" spans="1:1" ht="15.75" customHeight="1">
      <c r="A839" s="120"/>
    </row>
    <row r="840" spans="1:1" ht="15.75" customHeight="1">
      <c r="A840" s="120"/>
    </row>
    <row r="841" spans="1:1" ht="15.75" customHeight="1">
      <c r="A841" s="120"/>
    </row>
    <row r="842" spans="1:1" ht="15.75" customHeight="1">
      <c r="A842" s="120"/>
    </row>
    <row r="843" spans="1:1" ht="15.75" customHeight="1">
      <c r="A843" s="120"/>
    </row>
    <row r="844" spans="1:1" ht="15.75" customHeight="1">
      <c r="A844" s="120"/>
    </row>
    <row r="845" spans="1:1" ht="15.75" customHeight="1">
      <c r="A845" s="120"/>
    </row>
    <row r="846" spans="1:1" ht="15.75" customHeight="1">
      <c r="A846" s="120"/>
    </row>
    <row r="847" spans="1:1" ht="15.75" customHeight="1">
      <c r="A847" s="120"/>
    </row>
    <row r="848" spans="1:1" ht="15.75" customHeight="1">
      <c r="A848" s="120"/>
    </row>
    <row r="849" spans="1:1" ht="15.75" customHeight="1">
      <c r="A849" s="120"/>
    </row>
    <row r="850" spans="1:1" ht="15.75" customHeight="1">
      <c r="A850" s="120"/>
    </row>
    <row r="851" spans="1:1" ht="15.75" customHeight="1">
      <c r="A851" s="120"/>
    </row>
    <row r="852" spans="1:1" ht="15.75" customHeight="1">
      <c r="A852" s="120"/>
    </row>
    <row r="853" spans="1:1" ht="15.75" customHeight="1">
      <c r="A853" s="120"/>
    </row>
    <row r="854" spans="1:1" ht="15.75" customHeight="1">
      <c r="A854" s="120"/>
    </row>
    <row r="855" spans="1:1" ht="15.75" customHeight="1">
      <c r="A855" s="120"/>
    </row>
    <row r="856" spans="1:1" ht="15.75" customHeight="1">
      <c r="A856" s="120"/>
    </row>
    <row r="857" spans="1:1" ht="15.75" customHeight="1">
      <c r="A857" s="120"/>
    </row>
    <row r="858" spans="1:1" ht="15.75" customHeight="1">
      <c r="A858" s="120"/>
    </row>
    <row r="859" spans="1:1" ht="15.75" customHeight="1">
      <c r="A859" s="120"/>
    </row>
    <row r="860" spans="1:1" ht="15.75" customHeight="1">
      <c r="A860" s="120"/>
    </row>
    <row r="861" spans="1:1" ht="15.75" customHeight="1">
      <c r="A861" s="120"/>
    </row>
    <row r="862" spans="1:1" ht="15.75" customHeight="1">
      <c r="A862" s="120"/>
    </row>
    <row r="863" spans="1:1" ht="15.75" customHeight="1">
      <c r="A863" s="120"/>
    </row>
    <row r="864" spans="1:1" ht="15.75" customHeight="1">
      <c r="A864" s="120"/>
    </row>
    <row r="865" spans="1:1" ht="15.75" customHeight="1">
      <c r="A865" s="120"/>
    </row>
    <row r="866" spans="1:1" ht="15.75" customHeight="1">
      <c r="A866" s="120"/>
    </row>
    <row r="867" spans="1:1" ht="15.75" customHeight="1">
      <c r="A867" s="120"/>
    </row>
    <row r="868" spans="1:1" ht="15.75" customHeight="1">
      <c r="A868" s="120"/>
    </row>
    <row r="869" spans="1:1" ht="15.75" customHeight="1">
      <c r="A869" s="120"/>
    </row>
    <row r="870" spans="1:1" ht="15.75" customHeight="1">
      <c r="A870" s="120"/>
    </row>
    <row r="871" spans="1:1" ht="15.75" customHeight="1">
      <c r="A871" s="120"/>
    </row>
    <row r="872" spans="1:1" ht="15.75" customHeight="1">
      <c r="A872" s="120"/>
    </row>
    <row r="873" spans="1:1" ht="15.75" customHeight="1">
      <c r="A873" s="120"/>
    </row>
    <row r="874" spans="1:1" ht="15.75" customHeight="1">
      <c r="A874" s="120"/>
    </row>
    <row r="875" spans="1:1" ht="15.75" customHeight="1">
      <c r="A875" s="120"/>
    </row>
    <row r="876" spans="1:1" ht="15.75" customHeight="1">
      <c r="A876" s="120"/>
    </row>
    <row r="877" spans="1:1" ht="15.75" customHeight="1">
      <c r="A877" s="120"/>
    </row>
    <row r="878" spans="1:1" ht="15.75" customHeight="1">
      <c r="A878" s="120"/>
    </row>
    <row r="879" spans="1:1" ht="15.75" customHeight="1">
      <c r="A879" s="120"/>
    </row>
    <row r="880" spans="1:1" ht="15.75" customHeight="1">
      <c r="A880" s="120"/>
    </row>
    <row r="881" spans="1:1" ht="15.75" customHeight="1">
      <c r="A881" s="120"/>
    </row>
    <row r="882" spans="1:1" ht="15.75" customHeight="1">
      <c r="A882" s="120"/>
    </row>
    <row r="883" spans="1:1" ht="15.75" customHeight="1">
      <c r="A883" s="120"/>
    </row>
    <row r="884" spans="1:1" ht="15.75" customHeight="1">
      <c r="A884" s="120"/>
    </row>
    <row r="885" spans="1:1" ht="15.75" customHeight="1">
      <c r="A885" s="120"/>
    </row>
    <row r="886" spans="1:1" ht="15.75" customHeight="1">
      <c r="A886" s="120"/>
    </row>
    <row r="887" spans="1:1" ht="15.75" customHeight="1">
      <c r="A887" s="120"/>
    </row>
    <row r="888" spans="1:1" ht="15.75" customHeight="1">
      <c r="A888" s="120"/>
    </row>
    <row r="889" spans="1:1" ht="15.75" customHeight="1">
      <c r="A889" s="120"/>
    </row>
    <row r="890" spans="1:1" ht="15.75" customHeight="1">
      <c r="A890" s="120"/>
    </row>
    <row r="891" spans="1:1" ht="15.75" customHeight="1">
      <c r="A891" s="120"/>
    </row>
    <row r="892" spans="1:1" ht="15.75" customHeight="1">
      <c r="A892" s="120"/>
    </row>
    <row r="893" spans="1:1" ht="15.75" customHeight="1">
      <c r="A893" s="120"/>
    </row>
    <row r="894" spans="1:1" ht="15.75" customHeight="1">
      <c r="A894" s="120"/>
    </row>
    <row r="895" spans="1:1" ht="15.75" customHeight="1">
      <c r="A895" s="120"/>
    </row>
    <row r="896" spans="1:1" ht="15.75" customHeight="1">
      <c r="A896" s="120"/>
    </row>
    <row r="897" spans="1:1" ht="15.75" customHeight="1">
      <c r="A897" s="120"/>
    </row>
    <row r="898" spans="1:1" ht="15.75" customHeight="1">
      <c r="A898" s="120"/>
    </row>
    <row r="899" spans="1:1" ht="15.75" customHeight="1">
      <c r="A899" s="120"/>
    </row>
    <row r="900" spans="1:1" ht="15.75" customHeight="1">
      <c r="A900" s="120"/>
    </row>
    <row r="901" spans="1:1" ht="15.75" customHeight="1">
      <c r="A901" s="120"/>
    </row>
    <row r="902" spans="1:1" ht="15.75" customHeight="1">
      <c r="A902" s="120"/>
    </row>
    <row r="903" spans="1:1" ht="15.75" customHeight="1">
      <c r="A903" s="120"/>
    </row>
    <row r="904" spans="1:1" ht="15.75" customHeight="1">
      <c r="A904" s="120"/>
    </row>
    <row r="905" spans="1:1" ht="15.75" customHeight="1">
      <c r="A905" s="120"/>
    </row>
    <row r="906" spans="1:1" ht="15.75" customHeight="1">
      <c r="A906" s="120"/>
    </row>
    <row r="907" spans="1:1" ht="15.75" customHeight="1">
      <c r="A907" s="120"/>
    </row>
    <row r="908" spans="1:1" ht="15.75" customHeight="1">
      <c r="A908" s="120"/>
    </row>
    <row r="909" spans="1:1" ht="15.75" customHeight="1">
      <c r="A909" s="120"/>
    </row>
    <row r="910" spans="1:1" ht="15.75" customHeight="1">
      <c r="A910" s="120"/>
    </row>
    <row r="911" spans="1:1" ht="15.75" customHeight="1">
      <c r="A911" s="120"/>
    </row>
    <row r="912" spans="1:1" ht="15.75" customHeight="1">
      <c r="A912" s="120"/>
    </row>
    <row r="913" spans="1:1" ht="15.75" customHeight="1">
      <c r="A913" s="120"/>
    </row>
    <row r="914" spans="1:1" ht="15.75" customHeight="1">
      <c r="A914" s="120"/>
    </row>
    <row r="915" spans="1:1" ht="15.75" customHeight="1">
      <c r="A915" s="120"/>
    </row>
    <row r="916" spans="1:1" ht="15.75" customHeight="1">
      <c r="A916" s="120"/>
    </row>
    <row r="917" spans="1:1" ht="15.75" customHeight="1">
      <c r="A917" s="120"/>
    </row>
    <row r="918" spans="1:1" ht="15.75" customHeight="1">
      <c r="A918" s="120"/>
    </row>
    <row r="919" spans="1:1" ht="15.75" customHeight="1">
      <c r="A919" s="120"/>
    </row>
    <row r="920" spans="1:1" ht="15.75" customHeight="1">
      <c r="A920" s="120"/>
    </row>
    <row r="921" spans="1:1" ht="15.75" customHeight="1">
      <c r="A921" s="120"/>
    </row>
    <row r="922" spans="1:1" ht="15.75" customHeight="1">
      <c r="A922" s="120"/>
    </row>
    <row r="923" spans="1:1" ht="15.75" customHeight="1">
      <c r="A923" s="120"/>
    </row>
    <row r="924" spans="1:1" ht="15.75" customHeight="1">
      <c r="A924" s="120"/>
    </row>
    <row r="925" spans="1:1" ht="15.75" customHeight="1">
      <c r="A925" s="120"/>
    </row>
    <row r="926" spans="1:1" ht="15.75" customHeight="1">
      <c r="A926" s="120"/>
    </row>
    <row r="927" spans="1:1" ht="15.75" customHeight="1">
      <c r="A927" s="120"/>
    </row>
    <row r="928" spans="1:1" ht="15.75" customHeight="1">
      <c r="A928" s="120"/>
    </row>
    <row r="929" spans="1:1" ht="15.75" customHeight="1">
      <c r="A929" s="120"/>
    </row>
    <row r="930" spans="1:1" ht="15.75" customHeight="1">
      <c r="A930" s="120"/>
    </row>
    <row r="931" spans="1:1" ht="15.75" customHeight="1">
      <c r="A931" s="120"/>
    </row>
    <row r="932" spans="1:1" ht="15.75" customHeight="1">
      <c r="A932" s="120"/>
    </row>
    <row r="933" spans="1:1" ht="15.75" customHeight="1">
      <c r="A933" s="120"/>
    </row>
    <row r="934" spans="1:1" ht="15.75" customHeight="1">
      <c r="A934" s="120"/>
    </row>
    <row r="935" spans="1:1" ht="15.75" customHeight="1">
      <c r="A935" s="120"/>
    </row>
    <row r="936" spans="1:1" ht="15.75" customHeight="1">
      <c r="A936" s="120"/>
    </row>
    <row r="937" spans="1:1" ht="15.75" customHeight="1">
      <c r="A937" s="120"/>
    </row>
    <row r="938" spans="1:1" ht="15.75" customHeight="1">
      <c r="A938" s="120"/>
    </row>
    <row r="939" spans="1:1" ht="15.75" customHeight="1">
      <c r="A939" s="120"/>
    </row>
    <row r="940" spans="1:1" ht="15.75" customHeight="1">
      <c r="A940" s="120"/>
    </row>
    <row r="941" spans="1:1" ht="15.75" customHeight="1">
      <c r="A941" s="120"/>
    </row>
    <row r="942" spans="1:1" ht="15.75" customHeight="1">
      <c r="A942" s="120"/>
    </row>
    <row r="943" spans="1:1" ht="15.75" customHeight="1">
      <c r="A943" s="120"/>
    </row>
    <row r="944" spans="1:1" ht="15.75" customHeight="1">
      <c r="A944" s="120"/>
    </row>
    <row r="945" spans="1:1" ht="15.75" customHeight="1">
      <c r="A945" s="120"/>
    </row>
    <row r="946" spans="1:1" ht="15.75" customHeight="1">
      <c r="A946" s="120"/>
    </row>
    <row r="947" spans="1:1" ht="15.75" customHeight="1">
      <c r="A947" s="120"/>
    </row>
    <row r="948" spans="1:1" ht="15.75" customHeight="1">
      <c r="A948" s="120"/>
    </row>
    <row r="949" spans="1:1" ht="15.75" customHeight="1">
      <c r="A949" s="120"/>
    </row>
    <row r="950" spans="1:1" ht="15.75" customHeight="1">
      <c r="A950" s="120"/>
    </row>
    <row r="951" spans="1:1" ht="15.75" customHeight="1">
      <c r="A951" s="120"/>
    </row>
    <row r="952" spans="1:1" ht="15.75" customHeight="1">
      <c r="A952" s="120"/>
    </row>
    <row r="953" spans="1:1" ht="15.75" customHeight="1">
      <c r="A953" s="120"/>
    </row>
    <row r="954" spans="1:1" ht="15.75" customHeight="1">
      <c r="A954" s="120"/>
    </row>
    <row r="955" spans="1:1" ht="15.75" customHeight="1">
      <c r="A955" s="120"/>
    </row>
    <row r="956" spans="1:1" ht="15.75" customHeight="1">
      <c r="A956" s="120"/>
    </row>
    <row r="957" spans="1:1" ht="15.75" customHeight="1">
      <c r="A957" s="120"/>
    </row>
    <row r="958" spans="1:1" ht="15.75" customHeight="1">
      <c r="A958" s="12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Usage Guidelines</vt:lpstr>
      <vt:lpstr>Standard</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Roberts</dc:creator>
  <cp:keywords/>
  <dc:description/>
  <cp:lastModifiedBy>Microsoft Office User</cp:lastModifiedBy>
  <cp:revision/>
  <dcterms:created xsi:type="dcterms:W3CDTF">2020-12-17T15:12:00Z</dcterms:created>
  <dcterms:modified xsi:type="dcterms:W3CDTF">2022-07-21T12:09:49Z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ies>
</file>