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3125" windowHeight="6105" firstSheet="6" activeTab="11"/>
  </bookViews>
  <sheets>
    <sheet name="Var_List" sheetId="2" r:id="rId1"/>
    <sheet name="Minimal" sheetId="3" r:id="rId2"/>
    <sheet name="Installation" sheetId="4" r:id="rId3"/>
    <sheet name="Soil_analysis" sheetId="5" r:id="rId4"/>
    <sheet name="Weather_data" sheetId="6" r:id="rId5"/>
    <sheet name="Material_List" sheetId="7" r:id="rId6"/>
    <sheet name="Crop_management" sheetId="8" r:id="rId7"/>
    <sheet name="Prb. Organoleptica" sheetId="9" r:id="rId8"/>
    <sheet name="Croquis" sheetId="10" r:id="rId9"/>
    <sheet name="Fertilizacion" sheetId="11" r:id="rId10"/>
    <sheet name="Fieldbook" sheetId="12" r:id="rId11"/>
    <sheet name="Summary" sheetId="13" r:id="rId12"/>
  </sheets>
  <definedNames>
    <definedName name="_xlnm._FilterDatabase" localSheetId="7" hidden="1">'Prb. Organoleptica'!$B$1:$H$356</definedName>
    <definedName name="e">#REF!</definedName>
    <definedName name="genetic_design" localSheetId="9">#REF!</definedName>
    <definedName name="genetic_design" localSheetId="10">#REF!</definedName>
    <definedName name="genetic_design">#REF!</definedName>
    <definedName name="genotypes" localSheetId="9">#REF!</definedName>
    <definedName name="genotypes" localSheetId="10">#REF!</definedName>
    <definedName name="genotypes">#REF!</definedName>
    <definedName name="Lider" localSheetId="9">#REF!</definedName>
    <definedName name="Lider" localSheetId="10">#REF!</definedName>
    <definedName name="Lider">#REF!</definedName>
    <definedName name="LIST_CROP" localSheetId="9">#REF!</definedName>
    <definedName name="LIST_CROP" localSheetId="10">#REF!</definedName>
    <definedName name="LIST_CROP">#REF!</definedName>
    <definedName name="LIST_DESIGN" localSheetId="9">#REF!</definedName>
    <definedName name="LIST_DESIGN" localSheetId="10">#REF!</definedName>
    <definedName name="LIST_DESIGN">#REF!</definedName>
    <definedName name="LIST_LIDER" localSheetId="9">#REF!</definedName>
    <definedName name="LIST_LIDER" localSheetId="10">#REF!</definedName>
    <definedName name="LIST_LIDER">#REF!</definedName>
    <definedName name="TAB_SOIL" localSheetId="10">#REF!</definedName>
    <definedName name="TAB_SOIL">#REF!</definedName>
    <definedName name="trials" localSheetId="9">#REF!</definedName>
    <definedName name="trials" localSheetId="10">#REF!</definedName>
    <definedName name="trials">#REF!</definedName>
  </definedNames>
  <calcPr calcId="171027"/>
</workbook>
</file>

<file path=xl/calcChain.xml><?xml version="1.0" encoding="utf-8"?>
<calcChain xmlns="http://schemas.openxmlformats.org/spreadsheetml/2006/main">
  <c r="I61" i="11" l="1"/>
  <c r="B54" i="11"/>
  <c r="J54" i="11" s="1"/>
  <c r="J52" i="11"/>
  <c r="D45" i="11"/>
  <c r="L45" i="11" s="1"/>
  <c r="C45" i="11"/>
  <c r="K45" i="11" s="1"/>
  <c r="B45" i="11"/>
  <c r="J45" i="11" s="1"/>
  <c r="B39" i="11"/>
  <c r="B57" i="11" s="1"/>
  <c r="B38" i="11"/>
  <c r="B22" i="11"/>
  <c r="C46" i="11" s="1"/>
  <c r="K46" i="11" s="1"/>
  <c r="B21" i="11"/>
  <c r="B15" i="11"/>
  <c r="B16" i="11" s="1"/>
  <c r="D47" i="11" s="1"/>
  <c r="L47" i="11" s="1"/>
  <c r="L60" i="11" s="1"/>
  <c r="J67" i="11" s="1"/>
  <c r="L67" i="11" s="1"/>
  <c r="M67" i="11" s="1"/>
  <c r="J66" i="11" l="1"/>
  <c r="L66" i="11" s="1"/>
  <c r="M66" i="11" s="1"/>
  <c r="K60" i="11"/>
  <c r="J57" i="11"/>
  <c r="K65" i="11" s="1"/>
  <c r="A25" i="11"/>
  <c r="B27" i="11" s="1"/>
  <c r="B46" i="11" l="1"/>
  <c r="J46" i="11" s="1"/>
  <c r="D3" i="11"/>
  <c r="D4" i="11" s="1"/>
  <c r="B32" i="11" s="1"/>
  <c r="B33" i="11" s="1"/>
  <c r="B48" i="11" s="1"/>
  <c r="J48" i="11" s="1"/>
  <c r="J60" i="11" l="1"/>
  <c r="J65" i="11"/>
  <c r="L65" i="11" l="1"/>
  <c r="M65" i="11" s="1"/>
  <c r="J69" i="11"/>
  <c r="J70" i="11" s="1"/>
</calcChain>
</file>

<file path=xl/sharedStrings.xml><?xml version="1.0" encoding="utf-8"?>
<sst xmlns="http://schemas.openxmlformats.org/spreadsheetml/2006/main" count="6104" uniqueCount="1055">
  <si>
    <t>NTP</t>
  </si>
  <si>
    <t>NPE</t>
  </si>
  <si>
    <t>Plant_Unif</t>
  </si>
  <si>
    <t>Plant_Vigor</t>
  </si>
  <si>
    <t>SE</t>
  </si>
  <si>
    <t>PPE</t>
  </si>
  <si>
    <t>NPH</t>
  </si>
  <si>
    <t>PPH</t>
  </si>
  <si>
    <t>TNTP</t>
  </si>
  <si>
    <t>TNTPL</t>
  </si>
  <si>
    <t>TTWP</t>
  </si>
  <si>
    <t>TTWPL</t>
  </si>
  <si>
    <t>TTYNA</t>
  </si>
  <si>
    <t>TTYA</t>
  </si>
  <si>
    <t>Num_Stolon</t>
  </si>
  <si>
    <t>Leng_Stolon</t>
  </si>
  <si>
    <t>Tuber_Apper</t>
  </si>
  <si>
    <t>Tub_Unif</t>
  </si>
  <si>
    <t>Tub_Size</t>
  </si>
  <si>
    <t>ATW</t>
  </si>
  <si>
    <t>FWTS1</t>
  </si>
  <si>
    <t>DWTS1</t>
  </si>
  <si>
    <t>AVDM</t>
  </si>
  <si>
    <t>Chip_Color</t>
  </si>
  <si>
    <t>OBS</t>
  </si>
  <si>
    <t>CIP312238.056</t>
  </si>
  <si>
    <t>CIP312169.054</t>
  </si>
  <si>
    <t>CIP312061.096</t>
  </si>
  <si>
    <t>CIP312086.116</t>
  </si>
  <si>
    <t>CIP312086.027</t>
  </si>
  <si>
    <t>CIP312357.015</t>
  </si>
  <si>
    <t>CIP312284.060</t>
  </si>
  <si>
    <t>CIP312183.132</t>
  </si>
  <si>
    <t>CIP312364.113</t>
  </si>
  <si>
    <t>CIP312286.065</t>
  </si>
  <si>
    <t>2</t>
  </si>
  <si>
    <t>CIP312176.089</t>
  </si>
  <si>
    <t>CIP312010.010</t>
  </si>
  <si>
    <t>CIP380389.1</t>
  </si>
  <si>
    <t>CIP312363.025</t>
  </si>
  <si>
    <t>CIP312356.051</t>
  </si>
  <si>
    <t>CIP312010.030</t>
  </si>
  <si>
    <t>CIP392797.22</t>
  </si>
  <si>
    <t>CIP312084.110</t>
  </si>
  <si>
    <t>CIP312076.128</t>
  </si>
  <si>
    <t>CIP312011.029</t>
  </si>
  <si>
    <t>CIP312010.080</t>
  </si>
  <si>
    <t>CIP312169.101</t>
  </si>
  <si>
    <t>CIP312175.099</t>
  </si>
  <si>
    <t>CIP312147.039</t>
  </si>
  <si>
    <t>CIP312069.037</t>
  </si>
  <si>
    <t>CIP312037.123</t>
  </si>
  <si>
    <t>CIP312176.066</t>
  </si>
  <si>
    <t>CIP312076.103</t>
  </si>
  <si>
    <t>CIP312176.057</t>
  </si>
  <si>
    <t>CIP312356.143</t>
  </si>
  <si>
    <t>CIP312062.013</t>
  </si>
  <si>
    <t>CIP312183.080</t>
  </si>
  <si>
    <t>CIP312061.009</t>
  </si>
  <si>
    <t>CIP312010.105</t>
  </si>
  <si>
    <t>CIP312175.024</t>
  </si>
  <si>
    <t>CIP312176.081</t>
  </si>
  <si>
    <t>CIP312175.109</t>
  </si>
  <si>
    <t>CIP312075.118</t>
  </si>
  <si>
    <t>CIP312175.157</t>
  </si>
  <si>
    <t>CIP312077.157</t>
  </si>
  <si>
    <t>CIP312032.021</t>
  </si>
  <si>
    <t>CIP312168.070</t>
  </si>
  <si>
    <t>CIP312176.060</t>
  </si>
  <si>
    <t>CIP312238.020</t>
  </si>
  <si>
    <t>CIP312070.046</t>
  </si>
  <si>
    <t>CIP312356.158</t>
  </si>
  <si>
    <t>CIP312076.139</t>
  </si>
  <si>
    <t>CIP312183.016</t>
  </si>
  <si>
    <t>CIP312183.097</t>
  </si>
  <si>
    <t>CIP312086.045</t>
  </si>
  <si>
    <t>CIP312010.116</t>
  </si>
  <si>
    <t>CIP312033.099</t>
  </si>
  <si>
    <t>CIP312243.033</t>
  </si>
  <si>
    <t>CIP312356.008</t>
  </si>
  <si>
    <t>CIP312285.078</t>
  </si>
  <si>
    <t>CIP312183.064</t>
  </si>
  <si>
    <t>CIP312176.133</t>
  </si>
  <si>
    <t>CIP312286.053</t>
  </si>
  <si>
    <t>CIP312285.023</t>
  </si>
  <si>
    <t>CIP312169.094</t>
  </si>
  <si>
    <t>CIP312033.123</t>
  </si>
  <si>
    <t>CIP312077.052</t>
  </si>
  <si>
    <t>CIP312076.147</t>
  </si>
  <si>
    <t>CIP312356.010</t>
  </si>
  <si>
    <t>CIP312061.056</t>
  </si>
  <si>
    <t>CIP312085.150</t>
  </si>
  <si>
    <t>CIP312075.041</t>
  </si>
  <si>
    <t>CIP312243.093</t>
  </si>
  <si>
    <t>CIP312010.048</t>
  </si>
  <si>
    <t>CIP312292.014</t>
  </si>
  <si>
    <t>CIP312086.003</t>
  </si>
  <si>
    <t>CIP312086.140</t>
  </si>
  <si>
    <t>CIP312177.097</t>
  </si>
  <si>
    <t>CIP312364.098</t>
  </si>
  <si>
    <t>CIP312011.050</t>
  </si>
  <si>
    <t>CIP312085.122</t>
  </si>
  <si>
    <t>CIP312286.126</t>
  </si>
  <si>
    <t>CIP312278.129</t>
  </si>
  <si>
    <t>CIP312139.039</t>
  </si>
  <si>
    <t>CIP312010.137</t>
  </si>
  <si>
    <t>CIP312093.005</t>
  </si>
  <si>
    <t>10</t>
  </si>
  <si>
    <t>CIP312076.041</t>
  </si>
  <si>
    <t>CIP312286.016</t>
  </si>
  <si>
    <t>CIP312176.132</t>
  </si>
  <si>
    <t>CIP312175.156</t>
  </si>
  <si>
    <t>CIP312183.102</t>
  </si>
  <si>
    <t>CIP312147.089</t>
  </si>
  <si>
    <t>CIP312363.127</t>
  </si>
  <si>
    <t>CIP312292.073</t>
  </si>
  <si>
    <t>CIP312076.113</t>
  </si>
  <si>
    <t>CIP312147.065</t>
  </si>
  <si>
    <t>CIP312176.040</t>
  </si>
  <si>
    <t>CIP312175.017</t>
  </si>
  <si>
    <t>CIP312075.029</t>
  </si>
  <si>
    <t>CIP312237.040</t>
  </si>
  <si>
    <t>CIP312076.020</t>
  </si>
  <si>
    <t>CIP312093.102</t>
  </si>
  <si>
    <t>CIP312278.078</t>
  </si>
  <si>
    <t>CIP312071.130</t>
  </si>
  <si>
    <t>CIP312085.143</t>
  </si>
  <si>
    <t>CIP312365.070</t>
  </si>
  <si>
    <t>CIP312238.154</t>
  </si>
  <si>
    <t>CIP312071.051</t>
  </si>
  <si>
    <t>CIP312062.117</t>
  </si>
  <si>
    <t>CIP312237.081</t>
  </si>
  <si>
    <t>CIP312175.114</t>
  </si>
  <si>
    <t>CIP312243.023</t>
  </si>
  <si>
    <t>CIP312086.026</t>
  </si>
  <si>
    <t>CIP312237.038</t>
  </si>
  <si>
    <t>CIP312176.119</t>
  </si>
  <si>
    <t>CIP312292.092</t>
  </si>
  <si>
    <t>CIP312364.130</t>
  </si>
  <si>
    <t>CIP312147.139</t>
  </si>
  <si>
    <t>CIP312076.134</t>
  </si>
  <si>
    <t>CIP312147.015</t>
  </si>
  <si>
    <t>CIP312077.060</t>
  </si>
  <si>
    <t>CIP312357.147</t>
  </si>
  <si>
    <t>CIP312075.098</t>
  </si>
  <si>
    <t>CIP312177.138</t>
  </si>
  <si>
    <t>CIP312086.094</t>
  </si>
  <si>
    <t>CIP312010.122</t>
  </si>
  <si>
    <t>CIP312147.127</t>
  </si>
  <si>
    <t>CIP312076.001</t>
  </si>
  <si>
    <t>CIP312168.063</t>
  </si>
  <si>
    <t>CIP312357.079</t>
  </si>
  <si>
    <t>CIP312086.122</t>
  </si>
  <si>
    <t>CIP312169.079</t>
  </si>
  <si>
    <t>CIP312168.117</t>
  </si>
  <si>
    <t>CIP312147.114</t>
  </si>
  <si>
    <t>CIP312011.082</t>
  </si>
  <si>
    <t>CIP312070.129</t>
  </si>
  <si>
    <t>CIP312086.081</t>
  </si>
  <si>
    <t>CIP312356.007</t>
  </si>
  <si>
    <t>CIP312364.159</t>
  </si>
  <si>
    <t>CIP312011.068</t>
  </si>
  <si>
    <t>CIP312176.115</t>
  </si>
  <si>
    <t>CIP312356.142</t>
  </si>
  <si>
    <t>CIP312147.055</t>
  </si>
  <si>
    <t>CIP312011.019</t>
  </si>
  <si>
    <t>CIP312357.080</t>
  </si>
  <si>
    <t>CIP312285.122</t>
  </si>
  <si>
    <t>CIP312183.079</t>
  </si>
  <si>
    <t>CIP312010.052</t>
  </si>
  <si>
    <t>CIP312168.044</t>
  </si>
  <si>
    <t>CIP312356.052</t>
  </si>
  <si>
    <t>CIP312071.148</t>
  </si>
  <si>
    <t>CIP312139.110</t>
  </si>
  <si>
    <t>Factor_Variables</t>
  </si>
  <si>
    <t>Abbreviations</t>
  </si>
  <si>
    <t>Number of tubers planted</t>
  </si>
  <si>
    <t>Number of plants emerged</t>
  </si>
  <si>
    <t>Plant uniformity</t>
  </si>
  <si>
    <t>Plant vigor</t>
  </si>
  <si>
    <t>Senescence</t>
  </si>
  <si>
    <t>Percentage plants emerged</t>
  </si>
  <si>
    <t>Number of plants harvested</t>
  </si>
  <si>
    <t>Percentage of plants harvested</t>
  </si>
  <si>
    <t>Total number of tubers/plot</t>
  </si>
  <si>
    <t>Total number of tubers/plant</t>
  </si>
  <si>
    <t>Total tuber weight/plot</t>
  </si>
  <si>
    <t>Total tuber weight/plant</t>
  </si>
  <si>
    <t>Total tuber yield no adjusted</t>
  </si>
  <si>
    <t>Total tuber yield adjusted</t>
  </si>
  <si>
    <t>Number of Stolons</t>
  </si>
  <si>
    <t>Lenght of the stolon</t>
  </si>
  <si>
    <t>Tuber Appearance</t>
  </si>
  <si>
    <t>Tuber Uniformity</t>
  </si>
  <si>
    <t>Tuber Size</t>
  </si>
  <si>
    <t>Average tuber weight</t>
  </si>
  <si>
    <t>Fresh weight of tuber sample 1</t>
  </si>
  <si>
    <t>Dry weight of tuber sample 1</t>
  </si>
  <si>
    <t>Average Dry Matter</t>
  </si>
  <si>
    <t>Chipping color</t>
  </si>
  <si>
    <t>Observations</t>
  </si>
  <si>
    <t>Factor</t>
  </si>
  <si>
    <t>Value</t>
  </si>
  <si>
    <t>Title</t>
  </si>
  <si>
    <t>Trial_name</t>
  </si>
  <si>
    <t>PTYield082016_CIPSRM-1</t>
  </si>
  <si>
    <t>Leader</t>
  </si>
  <si>
    <t>Collaborators</t>
  </si>
  <si>
    <t>Affiliation</t>
  </si>
  <si>
    <t>International Potato Center</t>
  </si>
  <si>
    <t>Identifier</t>
  </si>
  <si>
    <t>CIP</t>
  </si>
  <si>
    <t>Contact_name</t>
  </si>
  <si>
    <t>Contact_affiliation</t>
  </si>
  <si>
    <t>Contact_e-mail</t>
  </si>
  <si>
    <t>Description</t>
  </si>
  <si>
    <t>Subject</t>
  </si>
  <si>
    <t>Keyword</t>
  </si>
  <si>
    <t>Crop</t>
  </si>
  <si>
    <t>potato</t>
  </si>
  <si>
    <t>Type_of_Trial</t>
  </si>
  <si>
    <t>Yield</t>
  </si>
  <si>
    <t>Technology_used</t>
  </si>
  <si>
    <t>Type_sample</t>
  </si>
  <si>
    <t>Language</t>
  </si>
  <si>
    <t>English</t>
  </si>
  <si>
    <t>Contributor_center</t>
  </si>
  <si>
    <t>Contributor_CRP</t>
  </si>
  <si>
    <t>Contributor_funder</t>
  </si>
  <si>
    <t>Project_name</t>
  </si>
  <si>
    <t>Contributor_researcher</t>
  </si>
  <si>
    <t>Contributor_research_group</t>
  </si>
  <si>
    <t>Begin_date</t>
  </si>
  <si>
    <t>16/08/2016</t>
  </si>
  <si>
    <t>End_date</t>
  </si>
  <si>
    <t>16/11/2016</t>
  </si>
  <si>
    <t>Embargo_end_date</t>
  </si>
  <si>
    <t>Format</t>
  </si>
  <si>
    <t>xlsx</t>
  </si>
  <si>
    <t>Related_material</t>
  </si>
  <si>
    <t>Software_name</t>
  </si>
  <si>
    <t>HIDAP</t>
  </si>
  <si>
    <t>Version</t>
  </si>
  <si>
    <t>V1.0 BuiltXX</t>
  </si>
  <si>
    <t>Other_references</t>
  </si>
  <si>
    <t>CIP_Region</t>
  </si>
  <si>
    <t>LAC</t>
  </si>
  <si>
    <t>Continent</t>
  </si>
  <si>
    <t>South America</t>
  </si>
  <si>
    <t>Country</t>
  </si>
  <si>
    <t>Peru</t>
  </si>
  <si>
    <t>Admin1</t>
  </si>
  <si>
    <t>Junin</t>
  </si>
  <si>
    <t>Admin2</t>
  </si>
  <si>
    <t>Chanchamayo</t>
  </si>
  <si>
    <t>Admin3</t>
  </si>
  <si>
    <t>San Ramon</t>
  </si>
  <si>
    <t>Locality</t>
  </si>
  <si>
    <t>Site_short_name</t>
  </si>
  <si>
    <t>CIPSRM-1</t>
  </si>
  <si>
    <t>Elevation</t>
  </si>
  <si>
    <t>828</t>
  </si>
  <si>
    <t>Latitude</t>
  </si>
  <si>
    <t>-11.1275</t>
  </si>
  <si>
    <t>Longitude</t>
  </si>
  <si>
    <t>-75.356389</t>
  </si>
  <si>
    <t>Experimental_design</t>
  </si>
  <si>
    <t>Alpha Design(0,1) (AD)</t>
  </si>
  <si>
    <t>Genetic_design</t>
  </si>
  <si>
    <t>Labels_for_factor_genotypes</t>
  </si>
  <si>
    <t>Institutional number</t>
  </si>
  <si>
    <t>Experimental_design_abbreviation</t>
  </si>
  <si>
    <t>AD</t>
  </si>
  <si>
    <t>Number_of_repetitions_or_blocks</t>
  </si>
  <si>
    <t>Block_size_(applicable_for_BIBD_only)</t>
  </si>
  <si>
    <t>NA</t>
  </si>
  <si>
    <t>Block_number</t>
  </si>
  <si>
    <t>Experimental_Environment</t>
  </si>
  <si>
    <t>Field</t>
  </si>
  <si>
    <t>Plot_start_number</t>
  </si>
  <si>
    <t>Number_of_plants_planted_per_plot</t>
  </si>
  <si>
    <t>Number_of_plants_per_sub-plot</t>
  </si>
  <si>
    <t>Number_of_rows_per_plot</t>
  </si>
  <si>
    <t>Number_of_rows_per_sub-plot</t>
  </si>
  <si>
    <t>Number_of_plants_per_row</t>
  </si>
  <si>
    <t>Plot_size_(m2)</t>
  </si>
  <si>
    <t>2.7</t>
  </si>
  <si>
    <t>Distance_between_plants_(m)</t>
  </si>
  <si>
    <t>0.3</t>
  </si>
  <si>
    <t>Distance_between_rows_(m)</t>
  </si>
  <si>
    <t>0.9</t>
  </si>
  <si>
    <t>Planting_density_(plants/Ha)</t>
  </si>
  <si>
    <t>37037.037037037</t>
  </si>
  <si>
    <t>Row_direction</t>
  </si>
  <si>
    <t>Planting_mode</t>
  </si>
  <si>
    <t>Area_of_the_experiment</t>
  </si>
  <si>
    <t>Factor_name</t>
  </si>
  <si>
    <t/>
  </si>
  <si>
    <t>Factor_name_1</t>
  </si>
  <si>
    <t>Factor_name_2</t>
  </si>
  <si>
    <t>Factor_name_3</t>
  </si>
  <si>
    <t>Factor_name_4</t>
  </si>
  <si>
    <t>Factor_name_5</t>
  </si>
  <si>
    <t>Latitude_corner_1</t>
  </si>
  <si>
    <t>Longitude_corner_1</t>
  </si>
  <si>
    <t>Latitude_corner_2</t>
  </si>
  <si>
    <t>Longitude_corner_2</t>
  </si>
  <si>
    <t>Latitude_corner_3</t>
  </si>
  <si>
    <t>Longitude_corner_3</t>
  </si>
  <si>
    <t>Latitude_corner_4</t>
  </si>
  <si>
    <t>Longitude_corner_4</t>
  </si>
  <si>
    <t>Initial_sprout_length</t>
  </si>
  <si>
    <t>Field_history_cropping_season_1</t>
  </si>
  <si>
    <t>Field_history_cropping_season_2</t>
  </si>
  <si>
    <t>Field_history_cropping_season_3</t>
  </si>
  <si>
    <t>Field_history_cropping_season_4</t>
  </si>
  <si>
    <t>Field_history_cropping_season_5</t>
  </si>
  <si>
    <t>Sensor_Elevation_weather_data_(meters)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</si>
  <si>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</si>
  <si>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</si>
  <si>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</si>
  <si>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</si>
  <si>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</si>
  <si>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</si>
  <si>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</si>
  <si>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</si>
  <si>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</si>
  <si>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</si>
  <si>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</si>
  <si>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</si>
  <si>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</si>
  <si>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Soil_analysis</t>
  </si>
  <si>
    <t>Date</t>
  </si>
  <si>
    <t>Requester</t>
  </si>
  <si>
    <t>Operator</t>
  </si>
  <si>
    <t>Laboratory code</t>
  </si>
  <si>
    <t>Sample code</t>
  </si>
  <si>
    <t>Field code</t>
  </si>
  <si>
    <t>Type sample</t>
  </si>
  <si>
    <t>Sand</t>
  </si>
  <si>
    <t>Silt</t>
  </si>
  <si>
    <t>Clay</t>
  </si>
  <si>
    <t>Soil texture</t>
  </si>
  <si>
    <t>Base saturation</t>
  </si>
  <si>
    <t>CaCO3</t>
  </si>
  <si>
    <t>Soil Electrical conductivity</t>
  </si>
  <si>
    <t>Soil PH</t>
  </si>
  <si>
    <t>Phosphorus</t>
  </si>
  <si>
    <t>Organic matter</t>
  </si>
  <si>
    <t>Nitrogen total</t>
  </si>
  <si>
    <t>Potassium</t>
  </si>
  <si>
    <t>Exchangeable Calcium</t>
  </si>
  <si>
    <t>Exchangeable Magnesium</t>
  </si>
  <si>
    <t>Exchangeable Sodium</t>
  </si>
  <si>
    <t>Exchangeable Potassium</t>
  </si>
  <si>
    <t>Exchangeable Sodium Percentage</t>
  </si>
  <si>
    <t>Efective Cation Exchange Capacity</t>
  </si>
  <si>
    <t>Soluble Chloride</t>
  </si>
  <si>
    <t>Sulfate</t>
  </si>
  <si>
    <t>Nitrate</t>
  </si>
  <si>
    <t>Carbonate</t>
  </si>
  <si>
    <t>Bicarbonate</t>
  </si>
  <si>
    <t>Soluble Calcium</t>
  </si>
  <si>
    <t>Soluble Magnesium</t>
  </si>
  <si>
    <t>Soluble Sodium</t>
  </si>
  <si>
    <t>Soluble Potasium</t>
  </si>
  <si>
    <t>Boron</t>
  </si>
  <si>
    <t>Copper</t>
  </si>
  <si>
    <t>Zinc</t>
  </si>
  <si>
    <t>Manganese</t>
  </si>
  <si>
    <t>Iron</t>
  </si>
  <si>
    <t>Aluminium + hidrogenum</t>
  </si>
  <si>
    <t>Total cations</t>
  </si>
  <si>
    <t>Total of bases</t>
  </si>
  <si>
    <t>Humidity</t>
  </si>
  <si>
    <t>Organic Carbon</t>
  </si>
  <si>
    <t>Total Ashes</t>
  </si>
  <si>
    <t>Impurities</t>
  </si>
  <si>
    <t>Phosphorus Total</t>
  </si>
  <si>
    <t>Potassium Total</t>
  </si>
  <si>
    <t>Calcium Total</t>
  </si>
  <si>
    <t>Magnesium Total</t>
  </si>
  <si>
    <t>Sulphur Total</t>
  </si>
  <si>
    <t>Sodium Total</t>
  </si>
  <si>
    <t>Chloride Total</t>
  </si>
  <si>
    <t>Carbon Nitrogen ratio</t>
  </si>
  <si>
    <t>Gypsum content</t>
  </si>
  <si>
    <t>Water capacity retention</t>
  </si>
  <si>
    <t>Capacity field</t>
  </si>
  <si>
    <t>Wilted point</t>
  </si>
  <si>
    <t>Soil temperature</t>
  </si>
  <si>
    <t>YEAR</t>
  </si>
  <si>
    <t>MONTH</t>
  </si>
  <si>
    <t>DAY</t>
  </si>
  <si>
    <t>DATE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</si>
  <si>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</si>
  <si>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</si>
  <si>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</si>
  <si>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</si>
  <si>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</si>
  <si>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</si>
  <si>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</si>
  <si>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</si>
  <si>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</si>
  <si>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</si>
  <si>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</si>
  <si>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</si>
  <si>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</si>
  <si>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</si>
  <si>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</si>
  <si>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</si>
  <si>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</si>
  <si>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</si>
  <si>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</si>
  <si>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</si>
  <si>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</si>
  <si>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</si>
  <si>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</si>
  <si>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</si>
  <si>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WINDS</t>
  </si>
  <si>
    <t>GUSTS</t>
  </si>
  <si>
    <t>Numeration</t>
  </si>
  <si>
    <t>Accession_Number</t>
  </si>
  <si>
    <t>Accesion_Name</t>
  </si>
  <si>
    <t>Accesion_Code</t>
  </si>
  <si>
    <t>Is_control</t>
  </si>
  <si>
    <t>Scale_audpc</t>
  </si>
  <si>
    <t>Family_AcceNumb</t>
  </si>
  <si>
    <t>Female_AcceNumb</t>
  </si>
  <si>
    <t>Female_codename</t>
  </si>
  <si>
    <t>Male_AcceNumb</t>
  </si>
  <si>
    <t>Male_codename</t>
  </si>
  <si>
    <t>Population</t>
  </si>
  <si>
    <t>Cycle</t>
  </si>
  <si>
    <t>Seed_source</t>
  </si>
  <si>
    <t>Simultanious_trials</t>
  </si>
  <si>
    <t>Previous_trials</t>
  </si>
  <si>
    <t>LTLB-033.099</t>
  </si>
  <si>
    <t>CIP312033</t>
  </si>
  <si>
    <t>CIP301024.14</t>
  </si>
  <si>
    <t xml:space="preserve">C01.018 </t>
  </si>
  <si>
    <t>CIP398203.244</t>
  </si>
  <si>
    <t>Intermediate  LTLB population</t>
  </si>
  <si>
    <t>C0</t>
  </si>
  <si>
    <t>LTLB-356.008</t>
  </si>
  <si>
    <t>CIP312356</t>
  </si>
  <si>
    <t>CIP302476.108</t>
  </si>
  <si>
    <t xml:space="preserve">LD-88.108 </t>
  </si>
  <si>
    <t>CIP398098.119</t>
  </si>
  <si>
    <t>LTLB-356.052</t>
  </si>
  <si>
    <t>LTLB-356.142</t>
  </si>
  <si>
    <t>LTLB-356.143</t>
  </si>
  <si>
    <t>LTLB-357.080</t>
  </si>
  <si>
    <t>CIP312357</t>
  </si>
  <si>
    <t>LTLB-363.127</t>
  </si>
  <si>
    <t>CIP312363</t>
  </si>
  <si>
    <t>CIP398208.219</t>
  </si>
  <si>
    <t>LTLB-139.039</t>
  </si>
  <si>
    <t>CIP312139</t>
  </si>
  <si>
    <t>CIP304349.25</t>
  </si>
  <si>
    <t xml:space="preserve">LD-32.25 </t>
  </si>
  <si>
    <t>LTLB-147.015</t>
  </si>
  <si>
    <t>CIP312147</t>
  </si>
  <si>
    <t>LTLB-147.039</t>
  </si>
  <si>
    <t>LTLB-147.055</t>
  </si>
  <si>
    <t>LTLB-147.065</t>
  </si>
  <si>
    <t>LTLB-147.089</t>
  </si>
  <si>
    <t>LTLB-147.114</t>
  </si>
  <si>
    <t>LTLB-147.127</t>
  </si>
  <si>
    <t>LTLB-147.139</t>
  </si>
  <si>
    <t>LTLB-168.044</t>
  </si>
  <si>
    <t>CIP312168</t>
  </si>
  <si>
    <t>CIP304350.118</t>
  </si>
  <si>
    <t xml:space="preserve">LD-33.118 </t>
  </si>
  <si>
    <t>LTLB-168.063</t>
  </si>
  <si>
    <t>LTLB-168.070</t>
  </si>
  <si>
    <t>LTLB-168.117</t>
  </si>
  <si>
    <t>LTLB-169.094</t>
  </si>
  <si>
    <t>CIP312169</t>
  </si>
  <si>
    <t>LTLB-175.017</t>
  </si>
  <si>
    <t>CIP312175</t>
  </si>
  <si>
    <t>LTLB-175.024</t>
  </si>
  <si>
    <t>LTLB-175.099</t>
  </si>
  <si>
    <t>LTLB-175.109</t>
  </si>
  <si>
    <t>LTLB-175.114</t>
  </si>
  <si>
    <t>LTLB-175.156</t>
  </si>
  <si>
    <t>LTLB-175.157</t>
  </si>
  <si>
    <t>LTLB-176.040</t>
  </si>
  <si>
    <t>CIP312176</t>
  </si>
  <si>
    <t>CIP304350.18</t>
  </si>
  <si>
    <t xml:space="preserve">LD-33.18 </t>
  </si>
  <si>
    <t>LTLB-176.060</t>
  </si>
  <si>
    <t>LTLB-176.066</t>
  </si>
  <si>
    <t>LTLB-176.081</t>
  </si>
  <si>
    <t>LTLB-176.115</t>
  </si>
  <si>
    <t>LTLB-176.119</t>
  </si>
  <si>
    <t>LTLB-176.132</t>
  </si>
  <si>
    <t>LTLB-176.133</t>
  </si>
  <si>
    <t>LTLB-183.016</t>
  </si>
  <si>
    <t>CIP312183</t>
  </si>
  <si>
    <t>LTLB-183.064</t>
  </si>
  <si>
    <t>LTLB-183.079</t>
  </si>
  <si>
    <t>LTLB-183.080</t>
  </si>
  <si>
    <t>LTLB-183.102</t>
  </si>
  <si>
    <t>LTLB-183.132</t>
  </si>
  <si>
    <t>LTLB-237.038</t>
  </si>
  <si>
    <t>CIP312237</t>
  </si>
  <si>
    <t>CIP304366.46</t>
  </si>
  <si>
    <t xml:space="preserve">LD-49.46 </t>
  </si>
  <si>
    <t>LTLB-237.040</t>
  </si>
  <si>
    <t>LTLB-237.081</t>
  </si>
  <si>
    <t>LTLB-238.056</t>
  </si>
  <si>
    <t>CIP312238</t>
  </si>
  <si>
    <t>LTLB-238.154</t>
  </si>
  <si>
    <t>LTLB-243.023</t>
  </si>
  <si>
    <t>CIP312243</t>
  </si>
  <si>
    <t>LTLB-243.033</t>
  </si>
  <si>
    <t>LTLB-243.093</t>
  </si>
  <si>
    <t>LTLB-278.129</t>
  </si>
  <si>
    <t>CIP312278</t>
  </si>
  <si>
    <t>CIP304371.67</t>
  </si>
  <si>
    <t>LD-57.67</t>
  </si>
  <si>
    <t>LTLB-285.078</t>
  </si>
  <si>
    <t>CIP312285</t>
  </si>
  <si>
    <t>CIP304372.7</t>
  </si>
  <si>
    <t xml:space="preserve">LD-58.7 </t>
  </si>
  <si>
    <t>LTLB-285.122</t>
  </si>
  <si>
    <t>LTLB-286.016</t>
  </si>
  <si>
    <t>CIP312286</t>
  </si>
  <si>
    <t>LTLB-286.053</t>
  </si>
  <si>
    <t>LTLB-286.065</t>
  </si>
  <si>
    <t>LTLB-292.073</t>
  </si>
  <si>
    <t>CIP312292</t>
  </si>
  <si>
    <t>LTLB-364.113</t>
  </si>
  <si>
    <t>CIP312364</t>
  </si>
  <si>
    <t>CIP304405.42</t>
  </si>
  <si>
    <t xml:space="preserve">LD-92.42  </t>
  </si>
  <si>
    <t>LTLB-364.159</t>
  </si>
  <si>
    <t>LTLB-365.070</t>
  </si>
  <si>
    <t>CIP312365</t>
  </si>
  <si>
    <t>LTLB-061.056</t>
  </si>
  <si>
    <t>CIP312061</t>
  </si>
  <si>
    <t>CIP388615.22</t>
  </si>
  <si>
    <t xml:space="preserve">C91.640 </t>
  </si>
  <si>
    <t>LTLB-061.096</t>
  </si>
  <si>
    <t>LTLB-062.013</t>
  </si>
  <si>
    <t>CIP312062</t>
  </si>
  <si>
    <t>LTLB-062.117</t>
  </si>
  <si>
    <t>LTLB-069.037</t>
  </si>
  <si>
    <t>CIP312069</t>
  </si>
  <si>
    <t>LTLB-070.129</t>
  </si>
  <si>
    <t>CIP312070</t>
  </si>
  <si>
    <t xml:space="preserve">C92.140 </t>
  </si>
  <si>
    <t>LTLB-071.051</t>
  </si>
  <si>
    <t>CIP312071</t>
  </si>
  <si>
    <t>LTLB-071.130</t>
  </si>
  <si>
    <t>LTLB-071.148</t>
  </si>
  <si>
    <t>LTLB-075.029</t>
  </si>
  <si>
    <t>CIP312075</t>
  </si>
  <si>
    <t>LTLB-075.041</t>
  </si>
  <si>
    <t>LTLB-075.098</t>
  </si>
  <si>
    <t>LTLB-075.118</t>
  </si>
  <si>
    <t>LTLB-076.001</t>
  </si>
  <si>
    <t>CIP312076</t>
  </si>
  <si>
    <t>CIP392820.1</t>
  </si>
  <si>
    <t xml:space="preserve">C93.154 </t>
  </si>
  <si>
    <t>LTLB-076.103</t>
  </si>
  <si>
    <t>LTLB-076.113</t>
  </si>
  <si>
    <t>LTLB-076.128</t>
  </si>
  <si>
    <t>LTLB-076.134</t>
  </si>
  <si>
    <t>LTLB-076.139</t>
  </si>
  <si>
    <t>LTLB-076.147</t>
  </si>
  <si>
    <t>LTLB-077.052</t>
  </si>
  <si>
    <t>CIP312077</t>
  </si>
  <si>
    <t>LTLB-077.060</t>
  </si>
  <si>
    <t>LTLB-077.157</t>
  </si>
  <si>
    <t>LTLB-084.110</t>
  </si>
  <si>
    <t>CIP312084</t>
  </si>
  <si>
    <t>LTLB-085.150</t>
  </si>
  <si>
    <t>CIP312085</t>
  </si>
  <si>
    <t>CIP396311.1</t>
  </si>
  <si>
    <t xml:space="preserve">C95.276 </t>
  </si>
  <si>
    <t>LTLB-086.003</t>
  </si>
  <si>
    <t>CIP312086</t>
  </si>
  <si>
    <t>LTLB-086.027</t>
  </si>
  <si>
    <t>LTLB-086.045</t>
  </si>
  <si>
    <t>LTLB-086.081</t>
  </si>
  <si>
    <t>LTLB-086.094</t>
  </si>
  <si>
    <t>LTLB-086.122</t>
  </si>
  <si>
    <t>LTLB-086.140</t>
  </si>
  <si>
    <t>LTLB-093.102</t>
  </si>
  <si>
    <t>CIP312093</t>
  </si>
  <si>
    <t>LTLB-010.010</t>
  </si>
  <si>
    <t>CIP312010</t>
  </si>
  <si>
    <t>CIP397069.11</t>
  </si>
  <si>
    <t>233.11</t>
  </si>
  <si>
    <t>LTLB-010.030</t>
  </si>
  <si>
    <t>LTLB-010.048</t>
  </si>
  <si>
    <t>LTLB-010.052</t>
  </si>
  <si>
    <t>LTLB-010.105</t>
  </si>
  <si>
    <t>LTLB-010.116</t>
  </si>
  <si>
    <t>LTLB-011.029</t>
  </si>
  <si>
    <t>CIP312011</t>
  </si>
  <si>
    <t>LTLB-011.050</t>
  </si>
  <si>
    <t>LTLB-011.068</t>
  </si>
  <si>
    <t>LTLB-011.082</t>
  </si>
  <si>
    <t>UNICA1</t>
  </si>
  <si>
    <t>LTLB-032.021</t>
  </si>
  <si>
    <t>CIP312032</t>
  </si>
  <si>
    <t>LTLB-033.123</t>
  </si>
  <si>
    <t>LTLB-037.123</t>
  </si>
  <si>
    <t>CIP312037</t>
  </si>
  <si>
    <t>LTLB-356.007</t>
  </si>
  <si>
    <t>LTLB-356.010</t>
  </si>
  <si>
    <t>LTLB-356.051</t>
  </si>
  <si>
    <t>LTLB-356.158</t>
  </si>
  <si>
    <t>LTLB-357.015</t>
  </si>
  <si>
    <t>LTLB-357.079</t>
  </si>
  <si>
    <t>LTLB-357.147</t>
  </si>
  <si>
    <t>LTLB-363.025</t>
  </si>
  <si>
    <t>LTLB-139.110</t>
  </si>
  <si>
    <t>LTLB-169.054</t>
  </si>
  <si>
    <t>LTLB-169.079</t>
  </si>
  <si>
    <t>LTLB-169.101</t>
  </si>
  <si>
    <t>LTLB-176.057</t>
  </si>
  <si>
    <t>LTLB-176.089</t>
  </si>
  <si>
    <t>LTLB-177.097</t>
  </si>
  <si>
    <t>CIP312177</t>
  </si>
  <si>
    <t>LTLB-177.138</t>
  </si>
  <si>
    <t>LTLB-183.097</t>
  </si>
  <si>
    <t>LTLB-238.020</t>
  </si>
  <si>
    <t>LTLB-278.078</t>
  </si>
  <si>
    <t>LTLB-284.060</t>
  </si>
  <si>
    <t>CIP312284</t>
  </si>
  <si>
    <t>LTLB-285.023</t>
  </si>
  <si>
    <t>LTLB-286.126</t>
  </si>
  <si>
    <t>LTLB-292.014</t>
  </si>
  <si>
    <t>LTLB-292.092</t>
  </si>
  <si>
    <t>LTLB-364.098</t>
  </si>
  <si>
    <t>LTLB-364.130</t>
  </si>
  <si>
    <t>Canchan1</t>
  </si>
  <si>
    <t>LTLB-061.009</t>
  </si>
  <si>
    <t>LTLB-070.046</t>
  </si>
  <si>
    <t>LTLB-076.020</t>
  </si>
  <si>
    <t>LTLB-076.041</t>
  </si>
  <si>
    <t>LTLB-085.122</t>
  </si>
  <si>
    <t>LTLB-085.143</t>
  </si>
  <si>
    <t>LTLB-086.026</t>
  </si>
  <si>
    <t>LTLB-086.116</t>
  </si>
  <si>
    <t>LTLB-093.005</t>
  </si>
  <si>
    <t>LTLB-010.080</t>
  </si>
  <si>
    <t>LTLB-010.122</t>
  </si>
  <si>
    <t>LTLB-010.137</t>
  </si>
  <si>
    <t>LTLB-011.019</t>
  </si>
  <si>
    <t>UNICA2</t>
  </si>
  <si>
    <t>Testigos</t>
  </si>
  <si>
    <t>UNICA3</t>
  </si>
  <si>
    <t>UNICA4</t>
  </si>
  <si>
    <t>UNICA5</t>
  </si>
  <si>
    <t>UNICA6</t>
  </si>
  <si>
    <t>UNICA7</t>
  </si>
  <si>
    <t>UNICA8</t>
  </si>
  <si>
    <t>Canchan2</t>
  </si>
  <si>
    <t>Canchan3</t>
  </si>
  <si>
    <t>Canchan4</t>
  </si>
  <si>
    <t>Canchan5</t>
  </si>
  <si>
    <t>Canchan6</t>
  </si>
  <si>
    <t>Canchan7</t>
  </si>
  <si>
    <t>Canchan8</t>
  </si>
  <si>
    <t>Canchan9</t>
  </si>
  <si>
    <t>Canchan10</t>
  </si>
  <si>
    <t>Canchan11</t>
  </si>
  <si>
    <t>Canchan12</t>
  </si>
  <si>
    <t>Canchan13</t>
  </si>
  <si>
    <t>Canchan14</t>
  </si>
  <si>
    <t>Canchan15</t>
  </si>
  <si>
    <t>Canchan16</t>
  </si>
  <si>
    <t>Canchan17</t>
  </si>
  <si>
    <t>Intervention_category</t>
  </si>
  <si>
    <t>Intervention_type</t>
  </si>
  <si>
    <t>Active_Ingredient</t>
  </si>
  <si>
    <t>Product_concentration</t>
  </si>
  <si>
    <t>Dose_of_application</t>
  </si>
  <si>
    <t>Uncertainty_of_Measurement</t>
  </si>
  <si>
    <t>Preparation</t>
  </si>
  <si>
    <t>Planting</t>
  </si>
  <si>
    <t>Harvest</t>
  </si>
  <si>
    <t>Vine_cutting_killing</t>
  </si>
  <si>
    <t>Date_of_dehaulming_(dd/mm/yyyy)</t>
  </si>
  <si>
    <t>Date_of_storage_(dd/mm/yyyy)</t>
  </si>
  <si>
    <t>Crop_management</t>
  </si>
  <si>
    <t>Date_Format_(dd/mm/yyyy)</t>
  </si>
  <si>
    <t>Measurement</t>
  </si>
  <si>
    <t xml:space="preserve">CIP374080.5 </t>
  </si>
  <si>
    <t xml:space="preserve">CIP392797.22 </t>
  </si>
  <si>
    <t>F. del Villar</t>
  </si>
  <si>
    <t>W. Gomez</t>
  </si>
  <si>
    <t>E. Salas</t>
  </si>
  <si>
    <t>CIP Number</t>
  </si>
  <si>
    <t>Genotipo</t>
  </si>
  <si>
    <t>Panelista</t>
  </si>
  <si>
    <t>Sexo</t>
  </si>
  <si>
    <t>Texura</t>
  </si>
  <si>
    <t xml:space="preserve">Sabor </t>
  </si>
  <si>
    <t>Sab. Extr.</t>
  </si>
  <si>
    <t>Oscur.</t>
  </si>
  <si>
    <t xml:space="preserve">F </t>
  </si>
  <si>
    <t>F</t>
  </si>
  <si>
    <t>M</t>
  </si>
  <si>
    <t>CIP374080.5</t>
  </si>
  <si>
    <t>CIP720064</t>
  </si>
  <si>
    <t>2ºsiembra : 26/9/2016</t>
  </si>
  <si>
    <t>CAMPO #  1     SAN  RAMON  16/8/2016</t>
  </si>
  <si>
    <t>VACIO</t>
  </si>
  <si>
    <t xml:space="preserve">Torre de </t>
  </si>
  <si>
    <t>bk.1</t>
  </si>
  <si>
    <t>bk.2</t>
  </si>
  <si>
    <t>bk.3</t>
  </si>
  <si>
    <t>bk.4</t>
  </si>
  <si>
    <t>bk.5</t>
  </si>
  <si>
    <t>bk.8</t>
  </si>
  <si>
    <t>bk.9</t>
  </si>
  <si>
    <t>bk.10</t>
  </si>
  <si>
    <t>bk.12</t>
  </si>
  <si>
    <t>bk.13</t>
  </si>
  <si>
    <t>bk.16</t>
  </si>
  <si>
    <t>bk.17</t>
  </si>
  <si>
    <t>bk.18</t>
  </si>
  <si>
    <t>bk.19</t>
  </si>
  <si>
    <t>bk.20</t>
  </si>
  <si>
    <t>bk.21</t>
  </si>
  <si>
    <t>bk.22</t>
  </si>
  <si>
    <t>vigilancia</t>
  </si>
  <si>
    <t>O</t>
  </si>
  <si>
    <t>N</t>
  </si>
  <si>
    <t>I</t>
  </si>
  <si>
    <t>bk-1</t>
  </si>
  <si>
    <t>bk-2</t>
  </si>
  <si>
    <t>bk-3</t>
  </si>
  <si>
    <t>bk-4</t>
  </si>
  <si>
    <t>bk-5</t>
  </si>
  <si>
    <t>bk-6</t>
  </si>
  <si>
    <t>bk-7</t>
  </si>
  <si>
    <t>bk-8</t>
  </si>
  <si>
    <t>bk-9</t>
  </si>
  <si>
    <t>bk-10</t>
  </si>
  <si>
    <t>bk-11</t>
  </si>
  <si>
    <t>bk-12</t>
  </si>
  <si>
    <t>bk-13</t>
  </si>
  <si>
    <t>bk-14</t>
  </si>
  <si>
    <t>bk-15</t>
  </si>
  <si>
    <t>bk-16</t>
  </si>
  <si>
    <t>bk-17</t>
  </si>
  <si>
    <t>A</t>
  </si>
  <si>
    <t>C</t>
  </si>
  <si>
    <t>surco    -1</t>
  </si>
  <si>
    <t>inicio</t>
  </si>
  <si>
    <t>fs.16/8/2016</t>
  </si>
  <si>
    <t>P</t>
  </si>
  <si>
    <t>K</t>
  </si>
  <si>
    <r>
      <t>P</t>
    </r>
    <r>
      <rPr>
        <b/>
        <vertAlign val="subscript"/>
        <sz val="10"/>
        <color indexed="12"/>
        <rFont val="Arial"/>
        <family val="2"/>
      </rPr>
      <t>2</t>
    </r>
    <r>
      <rPr>
        <b/>
        <sz val="10"/>
        <color indexed="12"/>
        <rFont val="Arial"/>
        <family val="2"/>
      </rPr>
      <t>O</t>
    </r>
    <r>
      <rPr>
        <b/>
        <vertAlign val="subscript"/>
        <sz val="10"/>
        <color indexed="12"/>
        <rFont val="Arial"/>
        <family val="2"/>
      </rPr>
      <t>5</t>
    </r>
  </si>
  <si>
    <r>
      <t>K</t>
    </r>
    <r>
      <rPr>
        <b/>
        <vertAlign val="subscript"/>
        <sz val="10"/>
        <color indexed="12"/>
        <rFont val="Arial"/>
        <family val="2"/>
      </rPr>
      <t>2</t>
    </r>
    <r>
      <rPr>
        <b/>
        <sz val="10"/>
        <color indexed="12"/>
        <rFont val="Arial"/>
        <family val="2"/>
      </rPr>
      <t>O</t>
    </r>
  </si>
  <si>
    <t>Fosfato diamonico</t>
  </si>
  <si>
    <t>Cloruro de Potasio</t>
  </si>
  <si>
    <t>Nitrato de Amonio</t>
  </si>
  <si>
    <t xml:space="preserve">1) </t>
  </si>
  <si>
    <t xml:space="preserve">100 kg de Cloruro de Potasio  </t>
  </si>
  <si>
    <r>
      <t>Kg de K</t>
    </r>
    <r>
      <rPr>
        <vertAlign val="subscript"/>
        <sz val="10"/>
        <rFont val="Arial"/>
        <family val="2"/>
      </rPr>
      <t>2</t>
    </r>
    <r>
      <rPr>
        <sz val="11"/>
        <color rgb="FF000000"/>
        <rFont val="Calibri"/>
        <family val="2"/>
        <scheme val="minor"/>
      </rPr>
      <t>O</t>
    </r>
  </si>
  <si>
    <t>X</t>
  </si>
  <si>
    <t>X=</t>
  </si>
  <si>
    <t xml:space="preserve"> Kg de Cloruro de Potasio por Ha  </t>
  </si>
  <si>
    <t xml:space="preserve">2) </t>
  </si>
  <si>
    <t xml:space="preserve">100 Kg de Fosfato diamonico </t>
  </si>
  <si>
    <r>
      <t>kg de P</t>
    </r>
    <r>
      <rPr>
        <vertAlign val="subscript"/>
        <sz val="10"/>
        <rFont val="Arial"/>
        <family val="2"/>
      </rPr>
      <t>2</t>
    </r>
    <r>
      <rPr>
        <sz val="11"/>
        <color rgb="FF000000"/>
        <rFont val="Calibri"/>
        <family val="2"/>
        <scheme val="minor"/>
      </rPr>
      <t>O</t>
    </r>
    <r>
      <rPr>
        <vertAlign val="subscript"/>
        <sz val="10"/>
        <rFont val="Arial"/>
        <family val="2"/>
      </rPr>
      <t>5</t>
    </r>
  </si>
  <si>
    <t>kg de fosfato diamonico por  Ha</t>
  </si>
  <si>
    <t>**</t>
  </si>
  <si>
    <t>Y</t>
  </si>
  <si>
    <t>Kg de Nitrogeno total por ha</t>
  </si>
  <si>
    <t xml:space="preserve">3) </t>
  </si>
  <si>
    <t xml:space="preserve">100 Kg de Nitrato de amonio </t>
  </si>
  <si>
    <t>kg de N total</t>
  </si>
  <si>
    <t>kg de Nitrato de amonio por  Ha</t>
  </si>
  <si>
    <t>Aporque</t>
  </si>
  <si>
    <t>SIEMBRA</t>
  </si>
  <si>
    <t>m2</t>
  </si>
  <si>
    <t>Fosfato Diamonico</t>
  </si>
  <si>
    <t xml:space="preserve">TOTAL Kg </t>
  </si>
  <si>
    <t xml:space="preserve">Siembra </t>
  </si>
  <si>
    <t>Total (kg)</t>
  </si>
  <si>
    <t>Sacos (50 kg)</t>
  </si>
  <si>
    <t>Nitrato de Amonio (kg)</t>
  </si>
  <si>
    <t>-</t>
  </si>
  <si>
    <t xml:space="preserve">Furadan (Insecticida Nematicida)  </t>
  </si>
  <si>
    <t xml:space="preserve">Dithane (Fungicida-Preventivo) </t>
  </si>
  <si>
    <t>PLOT</t>
  </si>
  <si>
    <t>REP</t>
  </si>
  <si>
    <t>BLOCK</t>
  </si>
  <si>
    <t>INSTN</t>
  </si>
  <si>
    <t>NTP</t>
  </si>
  <si>
    <t>NPE</t>
  </si>
  <si>
    <t>Plant_Unif</t>
  </si>
  <si>
    <t>Plant_Vigor</t>
  </si>
  <si>
    <t>SE</t>
  </si>
  <si>
    <t>PPE</t>
  </si>
  <si>
    <t>NPH</t>
  </si>
  <si>
    <t>PPH</t>
  </si>
  <si>
    <t>TNTP</t>
  </si>
  <si>
    <t>TNTPL</t>
  </si>
  <si>
    <t>TTWP</t>
  </si>
  <si>
    <t>TTWPL</t>
  </si>
  <si>
    <t>TTYNA</t>
  </si>
  <si>
    <t>TTYA</t>
  </si>
  <si>
    <t>Num_Stolon</t>
  </si>
  <si>
    <t>Leng_Stolon</t>
  </si>
  <si>
    <t>Tuber_Apper</t>
  </si>
  <si>
    <t>Tub_Unif</t>
  </si>
  <si>
    <t>Tub_Size</t>
  </si>
  <si>
    <t>ATW</t>
  </si>
  <si>
    <t>FWTS1</t>
  </si>
  <si>
    <t>DWTS1</t>
  </si>
  <si>
    <t>AVDM</t>
  </si>
  <si>
    <t>Chip_Color</t>
  </si>
  <si>
    <t>OBS</t>
  </si>
  <si>
    <t>CIP312176.081</t>
  </si>
  <si>
    <t>CIP312147.089</t>
  </si>
  <si>
    <t>CIP312011.050</t>
  </si>
  <si>
    <t>CIP312175.099</t>
  </si>
  <si>
    <t>CIP380389.1</t>
  </si>
  <si>
    <t>CIP312061.056</t>
  </si>
  <si>
    <t>CIP312176.089</t>
  </si>
  <si>
    <t>CIP312011.082</t>
  </si>
  <si>
    <t>CIP392797.22</t>
  </si>
  <si>
    <t>CIP312168.044</t>
  </si>
  <si>
    <t>CIP312086.116</t>
  </si>
  <si>
    <t>CIP312176.060</t>
  </si>
  <si>
    <t>CIP312147.139</t>
  </si>
  <si>
    <t>CIP312086.094</t>
  </si>
  <si>
    <t>CIP312076.113</t>
  </si>
  <si>
    <t>CIP312356.158</t>
  </si>
  <si>
    <t>CIP312147.039</t>
  </si>
  <si>
    <t>CIP312033.123</t>
  </si>
  <si>
    <t>CIP312364.159</t>
  </si>
  <si>
    <t>CIP312284.060</t>
  </si>
  <si>
    <t>CIP312183.132</t>
  </si>
  <si>
    <t>CIP312183.097</t>
  </si>
  <si>
    <t>CIP312285.023</t>
  </si>
  <si>
    <t>CIP312076.020</t>
  </si>
  <si>
    <t>CIP312357.080</t>
  </si>
  <si>
    <t>CIP312147.127</t>
  </si>
  <si>
    <t>CIP312238.056</t>
  </si>
  <si>
    <t>CIP312168.117</t>
  </si>
  <si>
    <t>CIP312062.013</t>
  </si>
  <si>
    <t>CIP312175.156</t>
  </si>
  <si>
    <t>CIP312364.113</t>
  </si>
  <si>
    <t>CIP312093.005</t>
  </si>
  <si>
    <t>CIP312177.138</t>
  </si>
  <si>
    <t>CIP312033.099</t>
  </si>
  <si>
    <t>CIP312237.081</t>
  </si>
  <si>
    <t>CIP312364.130</t>
  </si>
  <si>
    <t>CIP312169.094</t>
  </si>
  <si>
    <t>CIP312010.137</t>
  </si>
  <si>
    <t>CIP312076.103</t>
  </si>
  <si>
    <t>CIP312285.078</t>
  </si>
  <si>
    <t>CIP312364.098</t>
  </si>
  <si>
    <t>CIP312175.114</t>
  </si>
  <si>
    <t>CIP312076.147</t>
  </si>
  <si>
    <t>CIP312076.134</t>
  </si>
  <si>
    <t>CIP312011.019</t>
  </si>
  <si>
    <t>CIP312169.079</t>
  </si>
  <si>
    <t>CIP312365.070</t>
  </si>
  <si>
    <t>CIP312070.046</t>
  </si>
  <si>
    <t>CIP312356.008</t>
  </si>
  <si>
    <t>CIP312175.157</t>
  </si>
  <si>
    <t>CIP312356.007</t>
  </si>
  <si>
    <t>CIP312093.102</t>
  </si>
  <si>
    <t>CIP312085.150</t>
  </si>
  <si>
    <t>CIP312010.052</t>
  </si>
  <si>
    <t>CIP312356.143</t>
  </si>
  <si>
    <t>CIP312061.009</t>
  </si>
  <si>
    <t>CIP312139.039</t>
  </si>
  <si>
    <t>CIP312071.148</t>
  </si>
  <si>
    <t>CIP312292.014</t>
  </si>
  <si>
    <t>CIP312176.066</t>
  </si>
  <si>
    <t>CIP312183.102</t>
  </si>
  <si>
    <t>CIP312357.015</t>
  </si>
  <si>
    <t>CIP312010.030</t>
  </si>
  <si>
    <t>CIP312356.052</t>
  </si>
  <si>
    <t>CIP312176.057</t>
  </si>
  <si>
    <t>CIP312183.064</t>
  </si>
  <si>
    <t>CIP312356.051</t>
  </si>
  <si>
    <t>CIP312237.038</t>
  </si>
  <si>
    <t>CIP312286.053</t>
  </si>
  <si>
    <t>CIP312011.068</t>
  </si>
  <si>
    <t>CIP312176.119</t>
  </si>
  <si>
    <t>CIP312010.116</t>
  </si>
  <si>
    <t>CIP312147.055</t>
  </si>
  <si>
    <t>CIP312075.041</t>
  </si>
  <si>
    <t>CIP312238.020</t>
  </si>
  <si>
    <t>CIP312086.081</t>
  </si>
  <si>
    <t>CIP312292.092</t>
  </si>
  <si>
    <t>CIP312011.029</t>
  </si>
  <si>
    <t>CIP312285.122</t>
  </si>
  <si>
    <t>CIP312356.010</t>
  </si>
  <si>
    <t>CIP312357.079</t>
  </si>
  <si>
    <t>CIP312032.021</t>
  </si>
  <si>
    <t>CIP312075.029</t>
  </si>
  <si>
    <t>CIP312292.073</t>
  </si>
  <si>
    <t>CIP312175.109</t>
  </si>
  <si>
    <t>CIP312075.098</t>
  </si>
  <si>
    <t>CIP312168.070</t>
  </si>
  <si>
    <t>CIP312076.128</t>
  </si>
  <si>
    <t>CIP312077.052</t>
  </si>
  <si>
    <t>CIP312084.110</t>
  </si>
  <si>
    <t>CIP312147.065</t>
  </si>
  <si>
    <t>CIP312139.110</t>
  </si>
  <si>
    <t>CIP312077.060</t>
  </si>
  <si>
    <t>CIP312076.041</t>
  </si>
  <si>
    <t>CIP312175.024</t>
  </si>
  <si>
    <t>CIP312169.054</t>
  </si>
  <si>
    <t>CIP312069.037</t>
  </si>
  <si>
    <t>CIP312183.079</t>
  </si>
  <si>
    <t>CIP312169.101</t>
  </si>
  <si>
    <t>CIP312176.133</t>
  </si>
  <si>
    <t>CIP312176.132</t>
  </si>
  <si>
    <t>CIP312010.080</t>
  </si>
  <si>
    <t>CIP312183.016</t>
  </si>
  <si>
    <t>CIP312086.026</t>
  </si>
  <si>
    <t>CIP312076.139</t>
  </si>
  <si>
    <t>CIP312177.097</t>
  </si>
  <si>
    <t>CIP312070.129</t>
  </si>
  <si>
    <t>CIP312085.122</t>
  </si>
  <si>
    <t>CIP312071.130</t>
  </si>
  <si>
    <t>CIP312147.114</t>
  </si>
  <si>
    <t>CIP312175.017</t>
  </si>
  <si>
    <t>CIP312243.023</t>
  </si>
  <si>
    <t>CIP312278.078</t>
  </si>
  <si>
    <t>CIP312176.115</t>
  </si>
  <si>
    <t>CIP312071.051</t>
  </si>
  <si>
    <t>CIP312243.033</t>
  </si>
  <si>
    <t>CIP312062.117</t>
  </si>
  <si>
    <t>CIP312278.129</t>
  </si>
  <si>
    <t>CIP312286.065</t>
  </si>
  <si>
    <t>CIP312243.093</t>
  </si>
  <si>
    <t>CIP312356.142</t>
  </si>
  <si>
    <t>CIP312010.010</t>
  </si>
  <si>
    <t>CIP312061.096</t>
  </si>
  <si>
    <t>CIP312075.118</t>
  </si>
  <si>
    <t>CIP312147.015</t>
  </si>
  <si>
    <t>CIP312363.127</t>
  </si>
  <si>
    <t>CIP312086.045</t>
  </si>
  <si>
    <t>CIP312086.140</t>
  </si>
  <si>
    <t>CIP312357.147</t>
  </si>
  <si>
    <t>CIP312086.003</t>
  </si>
  <si>
    <t>CIP312077.157</t>
  </si>
  <si>
    <t>CIP312010.105</t>
  </si>
  <si>
    <t>CIP312286.016</t>
  </si>
  <si>
    <t>CIP312037.123</t>
  </si>
  <si>
    <t>CIP312183.080</t>
  </si>
  <si>
    <t>CIP312086.122</t>
  </si>
  <si>
    <t>CIP312085.143</t>
  </si>
  <si>
    <t>CIP312086.027</t>
  </si>
  <si>
    <t>CIP312076.001</t>
  </si>
  <si>
    <t>CIP312363.025</t>
  </si>
  <si>
    <t>CIP312238.154</t>
  </si>
  <si>
    <t>CIP312168.063</t>
  </si>
  <si>
    <t>CIP312286.126</t>
  </si>
  <si>
    <t>CIP312010.122</t>
  </si>
  <si>
    <t>CIP312176.040</t>
  </si>
  <si>
    <t>NTP_n</t>
  </si>
  <si>
    <t>NTP_Mean</t>
  </si>
  <si>
    <t>NTP_sd</t>
  </si>
  <si>
    <t>NPE_n</t>
  </si>
  <si>
    <t>NPE_Mean</t>
  </si>
  <si>
    <t>NPE_sd</t>
  </si>
  <si>
    <t>Plant_Unif_n</t>
  </si>
  <si>
    <t>Plant_Unif_Mode</t>
  </si>
  <si>
    <t>Plant_Vigor_n</t>
  </si>
  <si>
    <t>Plant_Vigor_Mode</t>
  </si>
  <si>
    <t>SE_n</t>
  </si>
  <si>
    <t>SE_Mode</t>
  </si>
  <si>
    <t>PPE_n</t>
  </si>
  <si>
    <t>PPE_Mean</t>
  </si>
  <si>
    <t>PPE_sd</t>
  </si>
  <si>
    <t>NPH_n</t>
  </si>
  <si>
    <t>NPH_Mean</t>
  </si>
  <si>
    <t>NPH_sd</t>
  </si>
  <si>
    <t>PPH_n</t>
  </si>
  <si>
    <t>PPH_Mean</t>
  </si>
  <si>
    <t>PPH_sd</t>
  </si>
  <si>
    <t>TNTP_n</t>
  </si>
  <si>
    <t>TNTP_Mean</t>
  </si>
  <si>
    <t>TNTP_sd</t>
  </si>
  <si>
    <t>TNTPL_n</t>
  </si>
  <si>
    <t>TNTPL_Mean</t>
  </si>
  <si>
    <t>TNTPL_sd</t>
  </si>
  <si>
    <t>TTWP_n</t>
  </si>
  <si>
    <t>TTWP_Mean</t>
  </si>
  <si>
    <t>TTWP_sd</t>
  </si>
  <si>
    <t>TTWPL_n</t>
  </si>
  <si>
    <t>TTWPL_Mean</t>
  </si>
  <si>
    <t>TTWPL_sd</t>
  </si>
  <si>
    <t>TTYNA_n</t>
  </si>
  <si>
    <t>TTYNA_Mean</t>
  </si>
  <si>
    <t>TTYNA_sd</t>
  </si>
  <si>
    <t>TTYA_n</t>
  </si>
  <si>
    <t>TTYA_Mean</t>
  </si>
  <si>
    <t>TTYA_sd</t>
  </si>
  <si>
    <t>Num_Stolon_n</t>
  </si>
  <si>
    <t>Num_Stolon_Mode</t>
  </si>
  <si>
    <t>Leng_Stolon_n</t>
  </si>
  <si>
    <t>Leng_Stolon_Mode</t>
  </si>
  <si>
    <t>Tuber_Apper_n</t>
  </si>
  <si>
    <t>Tuber_Apper_Mode</t>
  </si>
  <si>
    <t>Tub_Unif_n</t>
  </si>
  <si>
    <t>Tub_Unif_Mode</t>
  </si>
  <si>
    <t>Tub_Size_n</t>
  </si>
  <si>
    <t>Tub_Size_Mode</t>
  </si>
  <si>
    <t>ATW_n</t>
  </si>
  <si>
    <t>ATW_Mean</t>
  </si>
  <si>
    <t>ATW_sd</t>
  </si>
  <si>
    <t>FWTS1_n</t>
  </si>
  <si>
    <t>FWTS1_Mean</t>
  </si>
  <si>
    <t>FWTS1_sd</t>
  </si>
  <si>
    <t>DWTS1_n</t>
  </si>
  <si>
    <t>DWTS1_Mean</t>
  </si>
  <si>
    <t>DWTS1_sd</t>
  </si>
  <si>
    <t>AVDM_n</t>
  </si>
  <si>
    <t>AVDM_Mean</t>
  </si>
  <si>
    <t>AVDM_sd</t>
  </si>
  <si>
    <t>Chip_Color_n</t>
  </si>
  <si>
    <t>Chip_Color_Mode</t>
  </si>
  <si>
    <t>OBS_n</t>
  </si>
  <si>
    <t>OBS_Mode</t>
  </si>
  <si>
    <t>2</t>
  </si>
  <si>
    <t>7</t>
  </si>
  <si>
    <t>5, 7</t>
  </si>
  <si>
    <t>3</t>
  </si>
  <si>
    <t>1</t>
  </si>
  <si>
    <t>1, 3</t>
  </si>
  <si>
    <t>3, 5</t>
  </si>
  <si>
    <t>5</t>
  </si>
  <si>
    <t>0</t>
  </si>
  <si>
    <t/>
  </si>
  <si>
    <t>7, 9</t>
  </si>
  <si>
    <t>5, 6</t>
  </si>
  <si>
    <t>5, 9</t>
  </si>
  <si>
    <t>3, 7</t>
  </si>
  <si>
    <t>9</t>
  </si>
  <si>
    <t>3, 4</t>
  </si>
  <si>
    <t>1, 5</t>
  </si>
  <si>
    <t>4, 5</t>
  </si>
  <si>
    <t>6, 7</t>
  </si>
  <si>
    <t>34</t>
  </si>
  <si>
    <t>4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</si>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</sst>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4" x14ac:knownFonts="1">
    <font>
      <sz val="11"/>
      <color rgb="FF000000"/>
      <name val="Calibri"/>
      <family val="2"/>
      <scheme val="minor"/>
    </font>
    <font>
      <sz val="13"/>
      <color rgb="FF000000"/>
      <name val="Calibri"/>
    </font>
    <font>
      <sz val="11"/>
      <color rgb="FF000000"/>
      <name val="Calibri"/>
    </font>
    <font>
      <sz val="12"/>
      <color rgb="FF000000"/>
      <name val="Arial"/>
    </font>
    <font>
      <sz val="12"/>
      <color theme="1"/>
      <name val="Calibri"/>
    </font>
    <font>
      <b/>
      <sz val="12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0"/>
      <color indexed="12"/>
      <name val="Arial"/>
    </font>
    <font>
      <b/>
      <sz val="10"/>
      <color indexed="17"/>
      <name val="Arial"/>
    </font>
    <font>
      <b/>
      <sz val="10"/>
      <color theme="1"/>
      <name val="Arial"/>
    </font>
    <font>
      <b/>
      <sz val="10"/>
      <color rgb="FF0000FF"/>
      <name val="Arial"/>
    </font>
    <font>
      <b/>
      <sz val="10"/>
      <color rgb="FFC00000"/>
      <name val="Arial"/>
    </font>
    <font>
      <sz val="10"/>
      <color indexed="8"/>
      <name val="Arial"/>
    </font>
    <font>
      <b/>
      <sz val="10"/>
      <color rgb="FFFF0000"/>
      <name val="Arial"/>
    </font>
    <font>
      <b/>
      <sz val="10"/>
      <color indexed="12"/>
      <name val="Arial"/>
    </font>
    <font>
      <b/>
      <sz val="10"/>
      <color indexed="10"/>
      <name val="Arial"/>
    </font>
    <font>
      <sz val="10"/>
      <color rgb="FFFF0000"/>
      <name val="Arial"/>
    </font>
    <font>
      <sz val="10"/>
      <color indexed="10"/>
      <name val="Arial"/>
    </font>
    <font>
      <b/>
      <vertAlign val="subscript"/>
      <sz val="10"/>
      <color indexed="12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14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3" borderId="2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7" borderId="0" xfId="0" applyFont="1" applyFill="1"/>
    <xf numFmtId="0" fontId="8" fillId="8" borderId="0" xfId="0" applyFont="1" applyFill="1"/>
    <xf numFmtId="0" fontId="8" fillId="0" borderId="0" xfId="0" applyFont="1"/>
    <xf numFmtId="0" fontId="7" fillId="0" borderId="3" xfId="0" applyFont="1" applyBorder="1"/>
    <xf numFmtId="0" fontId="7" fillId="0" borderId="0" xfId="0" applyFont="1"/>
    <xf numFmtId="0" fontId="8" fillId="0" borderId="3" xfId="0" applyFont="1" applyBorder="1"/>
    <xf numFmtId="0" fontId="7" fillId="0" borderId="4" xfId="0" applyFont="1" applyBorder="1"/>
    <xf numFmtId="0" fontId="7" fillId="7" borderId="4" xfId="0" applyFont="1" applyFill="1" applyBorder="1"/>
    <xf numFmtId="0" fontId="9" fillId="0" borderId="5" xfId="0" applyFont="1" applyBorder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0" xfId="0" applyFont="1" applyFill="1"/>
    <xf numFmtId="0" fontId="7" fillId="4" borderId="8" xfId="0" applyFont="1" applyFill="1" applyBorder="1" applyAlignment="1">
      <alignment horizontal="center"/>
    </xf>
    <xf numFmtId="0" fontId="9" fillId="0" borderId="9" xfId="0" applyFont="1" applyBorder="1"/>
    <xf numFmtId="0" fontId="7" fillId="4" borderId="10" xfId="0" applyFont="1" applyFill="1" applyBorder="1"/>
    <xf numFmtId="0" fontId="7" fillId="4" borderId="9" xfId="0" applyFont="1" applyFill="1" applyBorder="1" applyAlignment="1">
      <alignment horizontal="center"/>
    </xf>
    <xf numFmtId="0" fontId="7" fillId="7" borderId="9" xfId="0" applyFont="1" applyFill="1" applyBorder="1"/>
    <xf numFmtId="0" fontId="8" fillId="9" borderId="11" xfId="0" applyFont="1" applyFill="1" applyBorder="1" applyAlignment="1">
      <alignment horizontal="center"/>
    </xf>
    <xf numFmtId="0" fontId="9" fillId="0" borderId="4" xfId="0" applyFont="1" applyBorder="1"/>
    <xf numFmtId="0" fontId="8" fillId="4" borderId="0" xfId="0" applyFont="1" applyFill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7" fillId="4" borderId="13" xfId="0" applyFont="1" applyFill="1" applyBorder="1"/>
    <xf numFmtId="0" fontId="7" fillId="4" borderId="0" xfId="0" applyFont="1" applyFill="1" applyAlignment="1">
      <alignment textRotation="90"/>
    </xf>
    <xf numFmtId="0" fontId="7" fillId="0" borderId="9" xfId="0" applyFont="1" applyBorder="1"/>
    <xf numFmtId="0" fontId="7" fillId="10" borderId="14" xfId="0" applyFont="1" applyFill="1" applyBorder="1"/>
    <xf numFmtId="0" fontId="7" fillId="10" borderId="15" xfId="0" applyFont="1" applyFill="1" applyBorder="1"/>
    <xf numFmtId="0" fontId="7" fillId="10" borderId="16" xfId="0" applyFont="1" applyFill="1" applyBorder="1"/>
    <xf numFmtId="0" fontId="7" fillId="10" borderId="17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7" fillId="11" borderId="6" xfId="0" applyFont="1" applyFill="1" applyBorder="1"/>
    <xf numFmtId="0" fontId="7" fillId="11" borderId="5" xfId="0" applyFont="1" applyFill="1" applyBorder="1"/>
    <xf numFmtId="0" fontId="7" fillId="0" borderId="5" xfId="0" applyFont="1" applyBorder="1"/>
    <xf numFmtId="0" fontId="7" fillId="0" borderId="0" xfId="0" applyFont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8" fillId="11" borderId="9" xfId="0" applyFont="1" applyFill="1" applyBorder="1"/>
    <xf numFmtId="0" fontId="7" fillId="11" borderId="18" xfId="0" applyFont="1" applyFill="1" applyBorder="1"/>
    <xf numFmtId="0" fontId="7" fillId="11" borderId="18" xfId="0" applyFont="1" applyFill="1" applyBorder="1" applyAlignment="1">
      <alignment horizontal="center"/>
    </xf>
    <xf numFmtId="0" fontId="8" fillId="11" borderId="0" xfId="0" applyFont="1" applyFill="1"/>
    <xf numFmtId="0" fontId="7" fillId="11" borderId="0" xfId="0" applyFont="1" applyFill="1"/>
    <xf numFmtId="0" fontId="10" fillId="0" borderId="19" xfId="0" applyFont="1" applyBorder="1"/>
    <xf numFmtId="0" fontId="10" fillId="0" borderId="20" xfId="0" applyFont="1" applyBorder="1"/>
    <xf numFmtId="0" fontId="10" fillId="0" borderId="0" xfId="0" applyFont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0" borderId="25" xfId="0" applyFont="1" applyBorder="1"/>
    <xf numFmtId="164" fontId="7" fillId="0" borderId="26" xfId="0" applyNumberFormat="1" applyFont="1" applyBorder="1"/>
    <xf numFmtId="164" fontId="7" fillId="0" borderId="13" xfId="0" applyNumberFormat="1" applyFont="1" applyBorder="1"/>
    <xf numFmtId="164" fontId="7" fillId="0" borderId="27" xfId="0" applyNumberFormat="1" applyFont="1" applyBorder="1"/>
    <xf numFmtId="0" fontId="7" fillId="0" borderId="24" xfId="0" applyFont="1" applyBorder="1"/>
    <xf numFmtId="2" fontId="7" fillId="0" borderId="0" xfId="0" applyNumberFormat="1" applyFont="1"/>
    <xf numFmtId="164" fontId="7" fillId="0" borderId="28" xfId="0" applyNumberFormat="1" applyFont="1" applyBorder="1"/>
    <xf numFmtId="164" fontId="7" fillId="0" borderId="1" xfId="0" applyNumberFormat="1" applyFont="1" applyBorder="1"/>
    <xf numFmtId="164" fontId="7" fillId="0" borderId="29" xfId="0" applyNumberFormat="1" applyFont="1" applyBorder="1"/>
    <xf numFmtId="0" fontId="11" fillId="0" borderId="30" xfId="0" applyFont="1" applyBorder="1"/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0" borderId="23" xfId="0" applyNumberFormat="1" applyFont="1" applyBorder="1"/>
    <xf numFmtId="0" fontId="7" fillId="0" borderId="31" xfId="0" applyFont="1" applyBorder="1"/>
    <xf numFmtId="164" fontId="7" fillId="0" borderId="0" xfId="0" applyNumberFormat="1" applyFont="1"/>
    <xf numFmtId="2" fontId="8" fillId="0" borderId="0" xfId="0" applyNumberFormat="1" applyFont="1" applyAlignment="1">
      <alignment horizontal="center"/>
    </xf>
    <xf numFmtId="0" fontId="12" fillId="2" borderId="32" xfId="0" applyFont="1" applyFill="1" applyBorder="1"/>
    <xf numFmtId="164" fontId="8" fillId="2" borderId="33" xfId="0" applyNumberFormat="1" applyFont="1" applyFill="1" applyBorder="1"/>
    <xf numFmtId="0" fontId="7" fillId="2" borderId="34" xfId="0" applyFont="1" applyFill="1" applyBorder="1"/>
    <xf numFmtId="0" fontId="12" fillId="2" borderId="32" xfId="0" applyFont="1" applyFill="1" applyBorder="1" applyAlignment="1">
      <alignment horizontal="center"/>
    </xf>
    <xf numFmtId="0" fontId="7" fillId="0" borderId="35" xfId="0" applyFont="1" applyBorder="1"/>
    <xf numFmtId="0" fontId="8" fillId="0" borderId="32" xfId="0" applyFont="1" applyBorder="1"/>
    <xf numFmtId="0" fontId="8" fillId="0" borderId="34" xfId="0" applyFont="1" applyBorder="1"/>
    <xf numFmtId="0" fontId="13" fillId="0" borderId="36" xfId="0" applyFont="1" applyBorder="1"/>
    <xf numFmtId="0" fontId="8" fillId="0" borderId="37" xfId="0" applyFont="1" applyBorder="1"/>
    <xf numFmtId="0" fontId="12" fillId="0" borderId="38" xfId="0" applyFont="1" applyBorder="1"/>
    <xf numFmtId="2" fontId="7" fillId="0" borderId="26" xfId="0" applyNumberFormat="1" applyFont="1" applyBorder="1"/>
    <xf numFmtId="2" fontId="7" fillId="0" borderId="27" xfId="0" applyNumberFormat="1" applyFont="1" applyBorder="1"/>
    <xf numFmtId="0" fontId="8" fillId="0" borderId="37" xfId="0" applyFont="1" applyBorder="1" applyAlignment="1">
      <alignment horizontal="center"/>
    </xf>
    <xf numFmtId="165" fontId="13" fillId="0" borderId="40" xfId="0" applyNumberFormat="1" applyFont="1" applyBorder="1"/>
    <xf numFmtId="1" fontId="7" fillId="0" borderId="41" xfId="0" applyNumberFormat="1" applyFont="1" applyBorder="1" applyAlignment="1">
      <alignment horizontal="center"/>
    </xf>
    <xf numFmtId="0" fontId="12" fillId="0" borderId="25" xfId="0" applyFont="1" applyBorder="1"/>
    <xf numFmtId="2" fontId="7" fillId="0" borderId="28" xfId="0" applyNumberFormat="1" applyFont="1" applyBorder="1"/>
    <xf numFmtId="165" fontId="13" fillId="0" borderId="42" xfId="0" applyNumberFormat="1" applyFont="1" applyBorder="1"/>
    <xf numFmtId="1" fontId="7" fillId="0" borderId="24" xfId="0" applyNumberFormat="1" applyFont="1" applyBorder="1" applyAlignment="1">
      <alignment horizontal="center"/>
    </xf>
    <xf numFmtId="2" fontId="7" fillId="0" borderId="21" xfId="0" applyNumberFormat="1" applyFont="1" applyBorder="1"/>
    <xf numFmtId="165" fontId="13" fillId="0" borderId="43" xfId="0" applyNumberFormat="1" applyFont="1" applyBorder="1"/>
    <xf numFmtId="1" fontId="7" fillId="0" borderId="31" xfId="0" applyNumberFormat="1" applyFont="1" applyBorder="1" applyAlignment="1">
      <alignment horizontal="center"/>
    </xf>
    <xf numFmtId="166" fontId="14" fillId="0" borderId="0" xfId="0" applyNumberFormat="1" applyFont="1"/>
    <xf numFmtId="0" fontId="15" fillId="12" borderId="0" xfId="0" applyFont="1" applyFill="1"/>
    <xf numFmtId="0" fontId="7" fillId="0" borderId="44" xfId="0" applyFont="1" applyBorder="1"/>
    <xf numFmtId="0" fontId="7" fillId="0" borderId="45" xfId="0" applyFont="1" applyBorder="1"/>
    <xf numFmtId="0" fontId="7" fillId="0" borderId="19" xfId="0" applyFont="1" applyBorder="1"/>
    <xf numFmtId="2" fontId="16" fillId="13" borderId="21" xfId="0" applyNumberFormat="1" applyFont="1" applyFill="1" applyBorder="1"/>
    <xf numFmtId="0" fontId="16" fillId="13" borderId="22" xfId="0" applyFont="1" applyFill="1" applyBorder="1"/>
    <xf numFmtId="0" fontId="16" fillId="13" borderId="23" xfId="0" applyFont="1" applyFill="1" applyBorder="1"/>
    <xf numFmtId="0" fontId="17" fillId="0" borderId="44" xfId="0" applyFont="1" applyBorder="1"/>
    <xf numFmtId="0" fontId="17" fillId="0" borderId="45" xfId="0" applyFont="1" applyBorder="1"/>
    <xf numFmtId="0" fontId="17" fillId="0" borderId="19" xfId="0" applyFont="1" applyBorder="1"/>
    <xf numFmtId="0" fontId="11" fillId="0" borderId="28" xfId="0" applyFont="1" applyBorder="1"/>
    <xf numFmtId="1" fontId="7" fillId="0" borderId="1" xfId="0" applyNumberFormat="1" applyFont="1" applyBorder="1"/>
    <xf numFmtId="0" fontId="7" fillId="0" borderId="1" xfId="0" applyFont="1" applyBorder="1"/>
    <xf numFmtId="0" fontId="7" fillId="0" borderId="29" xfId="0" applyFont="1" applyBorder="1"/>
    <xf numFmtId="1" fontId="7" fillId="0" borderId="0" xfId="0" applyNumberFormat="1" applyFont="1"/>
    <xf numFmtId="0" fontId="11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18" fillId="0" borderId="0" xfId="0" applyFont="1"/>
    <xf numFmtId="0" fontId="19" fillId="0" borderId="0" xfId="0" applyFont="1"/>
    <xf numFmtId="2" fontId="10" fillId="0" borderId="0" xfId="0" applyNumberFormat="1" applyFont="1"/>
    <xf numFmtId="165" fontId="10" fillId="0" borderId="0" xfId="0" applyNumberFormat="1" applyFont="1"/>
    <xf numFmtId="165" fontId="7" fillId="0" borderId="0" xfId="0" applyNumberFormat="1" applyFont="1"/>
    <xf numFmtId="0" fontId="20" fillId="0" borderId="0" xfId="0" applyFont="1"/>
    <xf numFmtId="2" fontId="20" fillId="0" borderId="0" xfId="0" applyNumberFormat="1" applyFont="1"/>
    <xf numFmtId="0" fontId="18" fillId="14" borderId="0" xfId="0" applyFont="1" applyFill="1"/>
    <xf numFmtId="0" fontId="7" fillId="14" borderId="0" xfId="0" applyFont="1" applyFill="1"/>
    <xf numFmtId="2" fontId="7" fillId="14" borderId="0" xfId="0" applyNumberFormat="1" applyFont="1" applyFill="1"/>
    <xf numFmtId="0" fontId="10" fillId="14" borderId="0" xfId="0" applyFont="1" applyFill="1"/>
    <xf numFmtId="165" fontId="10" fillId="14" borderId="0" xfId="0" applyNumberFormat="1" applyFont="1" applyFill="1"/>
    <xf numFmtId="0" fontId="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44" xfId="0" applyFont="1" applyBorder="1"/>
    <xf numFmtId="0" fontId="10" fillId="0" borderId="45" xfId="0" applyFont="1" applyBorder="1"/>
    <xf numFmtId="0" fontId="8" fillId="0" borderId="35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104775</xdr:rowOff>
    </xdr:from>
    <xdr:to>
      <xdr:col>3</xdr:col>
      <xdr:colOff>257175</xdr:colOff>
      <xdr:row>27</xdr:row>
      <xdr:rowOff>133350</xdr:rowOff>
    </xdr:to>
    <xdr:cxnSp macro="">
      <xdr:nvCxnSpPr>
        <xdr:cNvPr id="2" name="Straight Arrow Connector 1"/>
        <xdr:cNvCxnSpPr/>
      </xdr:nvCxnSpPr>
      <xdr:spPr>
        <a:xfrm flipV="1">
          <a:off x="2247900" y="3848100"/>
          <a:ext cx="9525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23</xdr:row>
      <xdr:rowOff>66675</xdr:rowOff>
    </xdr:from>
    <xdr:to>
      <xdr:col>5</xdr:col>
      <xdr:colOff>257175</xdr:colOff>
      <xdr:row>28</xdr:row>
      <xdr:rowOff>19050</xdr:rowOff>
    </xdr:to>
    <xdr:cxnSp macro="">
      <xdr:nvCxnSpPr>
        <xdr:cNvPr id="3" name="Straight Arrow Connector 2"/>
        <xdr:cNvCxnSpPr/>
      </xdr:nvCxnSpPr>
      <xdr:spPr>
        <a:xfrm flipV="1">
          <a:off x="3286125" y="3810000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276225</xdr:colOff>
      <xdr:row>15</xdr:row>
      <xdr:rowOff>66675</xdr:rowOff>
    </xdr:from>
    <xdr:to>
      <xdr:col>6</xdr:col>
      <xdr:colOff>276225</xdr:colOff>
      <xdr:row>20</xdr:row>
      <xdr:rowOff>104775</xdr:rowOff>
    </xdr:to>
    <xdr:cxnSp macro="">
      <xdr:nvCxnSpPr>
        <xdr:cNvPr id="4" name="Straight Arrow Connector 3"/>
        <xdr:cNvCxnSpPr/>
      </xdr:nvCxnSpPr>
      <xdr:spPr>
        <a:xfrm>
          <a:off x="3819525" y="2514600"/>
          <a:ext cx="0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15</xdr:row>
      <xdr:rowOff>95250</xdr:rowOff>
    </xdr:from>
    <xdr:to>
      <xdr:col>4</xdr:col>
      <xdr:colOff>257175</xdr:colOff>
      <xdr:row>20</xdr:row>
      <xdr:rowOff>28575</xdr:rowOff>
    </xdr:to>
    <xdr:cxnSp macro="">
      <xdr:nvCxnSpPr>
        <xdr:cNvPr id="5" name="Straight Arrow Connector 4"/>
        <xdr:cNvCxnSpPr/>
      </xdr:nvCxnSpPr>
      <xdr:spPr>
        <a:xfrm>
          <a:off x="2762250" y="2543175"/>
          <a:ext cx="9525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15</xdr:row>
      <xdr:rowOff>95250</xdr:rowOff>
    </xdr:from>
    <xdr:to>
      <xdr:col>8</xdr:col>
      <xdr:colOff>257175</xdr:colOff>
      <xdr:row>20</xdr:row>
      <xdr:rowOff>104775</xdr:rowOff>
    </xdr:to>
    <xdr:cxnSp macro="">
      <xdr:nvCxnSpPr>
        <xdr:cNvPr id="6" name="Straight Arrow Connector 5"/>
        <xdr:cNvCxnSpPr/>
      </xdr:nvCxnSpPr>
      <xdr:spPr>
        <a:xfrm flipH="1">
          <a:off x="4819650" y="2543175"/>
          <a:ext cx="95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15</xdr:row>
      <xdr:rowOff>95250</xdr:rowOff>
    </xdr:from>
    <xdr:to>
      <xdr:col>10</xdr:col>
      <xdr:colOff>276225</xdr:colOff>
      <xdr:row>20</xdr:row>
      <xdr:rowOff>85725</xdr:rowOff>
    </xdr:to>
    <xdr:cxnSp macro="">
      <xdr:nvCxnSpPr>
        <xdr:cNvPr id="7" name="Straight Arrow Connector 6"/>
        <xdr:cNvCxnSpPr/>
      </xdr:nvCxnSpPr>
      <xdr:spPr>
        <a:xfrm>
          <a:off x="5867400" y="2543175"/>
          <a:ext cx="952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15</xdr:row>
      <xdr:rowOff>104775</xdr:rowOff>
    </xdr:from>
    <xdr:to>
      <xdr:col>13</xdr:col>
      <xdr:colOff>295275</xdr:colOff>
      <xdr:row>20</xdr:row>
      <xdr:rowOff>142875</xdr:rowOff>
    </xdr:to>
    <xdr:cxnSp macro="">
      <xdr:nvCxnSpPr>
        <xdr:cNvPr id="8" name="Straight Arrow Connector 7"/>
        <xdr:cNvCxnSpPr/>
      </xdr:nvCxnSpPr>
      <xdr:spPr>
        <a:xfrm>
          <a:off x="7419975" y="2552700"/>
          <a:ext cx="19050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15</xdr:row>
      <xdr:rowOff>76200</xdr:rowOff>
    </xdr:from>
    <xdr:to>
      <xdr:col>15</xdr:col>
      <xdr:colOff>285750</xdr:colOff>
      <xdr:row>20</xdr:row>
      <xdr:rowOff>95250</xdr:rowOff>
    </xdr:to>
    <xdr:cxnSp macro="">
      <xdr:nvCxnSpPr>
        <xdr:cNvPr id="9" name="Straight Arrow Connector 8"/>
        <xdr:cNvCxnSpPr/>
      </xdr:nvCxnSpPr>
      <xdr:spPr>
        <a:xfrm>
          <a:off x="8448675" y="2524125"/>
          <a:ext cx="952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15</xdr:row>
      <xdr:rowOff>104775</xdr:rowOff>
    </xdr:from>
    <xdr:to>
      <xdr:col>17</xdr:col>
      <xdr:colOff>285750</xdr:colOff>
      <xdr:row>20</xdr:row>
      <xdr:rowOff>47625</xdr:rowOff>
    </xdr:to>
    <xdr:cxnSp macro="">
      <xdr:nvCxnSpPr>
        <xdr:cNvPr id="10" name="Straight Arrow Connector 9"/>
        <xdr:cNvCxnSpPr/>
      </xdr:nvCxnSpPr>
      <xdr:spPr>
        <a:xfrm>
          <a:off x="9467850" y="2552700"/>
          <a:ext cx="19050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266700</xdr:colOff>
      <xdr:row>16</xdr:row>
      <xdr:rowOff>28575</xdr:rowOff>
    </xdr:from>
    <xdr:to>
      <xdr:col>19</xdr:col>
      <xdr:colOff>285750</xdr:colOff>
      <xdr:row>20</xdr:row>
      <xdr:rowOff>95250</xdr:rowOff>
    </xdr:to>
    <xdr:cxnSp macro="">
      <xdr:nvCxnSpPr>
        <xdr:cNvPr id="11" name="Straight Arrow Connector 10"/>
        <xdr:cNvCxnSpPr/>
      </xdr:nvCxnSpPr>
      <xdr:spPr>
        <a:xfrm>
          <a:off x="10496550" y="2638425"/>
          <a:ext cx="19050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22</xdr:row>
      <xdr:rowOff>142875</xdr:rowOff>
    </xdr:from>
    <xdr:to>
      <xdr:col>7</xdr:col>
      <xdr:colOff>276225</xdr:colOff>
      <xdr:row>28</xdr:row>
      <xdr:rowOff>9525</xdr:rowOff>
    </xdr:to>
    <xdr:cxnSp macro="">
      <xdr:nvCxnSpPr>
        <xdr:cNvPr id="12" name="Straight Arrow Connector 11"/>
        <xdr:cNvCxnSpPr/>
      </xdr:nvCxnSpPr>
      <xdr:spPr>
        <a:xfrm flipV="1">
          <a:off x="4333875" y="3724275"/>
          <a:ext cx="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22</xdr:row>
      <xdr:rowOff>104775</xdr:rowOff>
    </xdr:from>
    <xdr:to>
      <xdr:col>9</xdr:col>
      <xdr:colOff>228600</xdr:colOff>
      <xdr:row>28</xdr:row>
      <xdr:rowOff>19050</xdr:rowOff>
    </xdr:to>
    <xdr:cxnSp macro="">
      <xdr:nvCxnSpPr>
        <xdr:cNvPr id="13" name="Straight Arrow Connector 12"/>
        <xdr:cNvCxnSpPr/>
      </xdr:nvCxnSpPr>
      <xdr:spPr>
        <a:xfrm flipV="1">
          <a:off x="5314950" y="3686175"/>
          <a:ext cx="0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22</xdr:row>
      <xdr:rowOff>85725</xdr:rowOff>
    </xdr:from>
    <xdr:to>
      <xdr:col>11</xdr:col>
      <xdr:colOff>209550</xdr:colOff>
      <xdr:row>27</xdr:row>
      <xdr:rowOff>114300</xdr:rowOff>
    </xdr:to>
    <xdr:cxnSp macro="">
      <xdr:nvCxnSpPr>
        <xdr:cNvPr id="14" name="Straight Arrow Connector 13"/>
        <xdr:cNvCxnSpPr/>
      </xdr:nvCxnSpPr>
      <xdr:spPr>
        <a:xfrm flipV="1">
          <a:off x="6324600" y="3667125"/>
          <a:ext cx="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238125</xdr:colOff>
      <xdr:row>22</xdr:row>
      <xdr:rowOff>76200</xdr:rowOff>
    </xdr:from>
    <xdr:to>
      <xdr:col>14</xdr:col>
      <xdr:colOff>257175</xdr:colOff>
      <xdr:row>28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7896225" y="3657600"/>
          <a:ext cx="190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22</xdr:row>
      <xdr:rowOff>123825</xdr:rowOff>
    </xdr:from>
    <xdr:to>
      <xdr:col>16</xdr:col>
      <xdr:colOff>266700</xdr:colOff>
      <xdr:row>28</xdr:row>
      <xdr:rowOff>28575</xdr:rowOff>
    </xdr:to>
    <xdr:cxnSp macro="">
      <xdr:nvCxnSpPr>
        <xdr:cNvPr id="16" name="Straight Arrow Connector 15"/>
        <xdr:cNvCxnSpPr/>
      </xdr:nvCxnSpPr>
      <xdr:spPr>
        <a:xfrm flipH="1" flipV="1">
          <a:off x="8943975" y="3705225"/>
          <a:ext cx="9525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22</xdr:row>
      <xdr:rowOff>95250</xdr:rowOff>
    </xdr:from>
    <xdr:to>
      <xdr:col>18</xdr:col>
      <xdr:colOff>238125</xdr:colOff>
      <xdr:row>27</xdr:row>
      <xdr:rowOff>152400</xdr:rowOff>
    </xdr:to>
    <xdr:cxnSp macro="">
      <xdr:nvCxnSpPr>
        <xdr:cNvPr id="17" name="Straight Arrow Connector 16"/>
        <xdr:cNvCxnSpPr/>
      </xdr:nvCxnSpPr>
      <xdr:spPr>
        <a:xfrm flipV="1">
          <a:off x="9953625" y="3676650"/>
          <a:ext cx="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85725</xdr:rowOff>
    </xdr:from>
    <xdr:to>
      <xdr:col>20</xdr:col>
      <xdr:colOff>257175</xdr:colOff>
      <xdr:row>27</xdr:row>
      <xdr:rowOff>133350</xdr:rowOff>
    </xdr:to>
    <xdr:cxnSp macro="">
      <xdr:nvCxnSpPr>
        <xdr:cNvPr id="18" name="Straight Arrow Connector 17"/>
        <xdr:cNvCxnSpPr/>
      </xdr:nvCxnSpPr>
      <xdr:spPr>
        <a:xfrm flipH="1" flipV="1">
          <a:off x="10982325" y="3667125"/>
          <a:ext cx="1905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9</xdr:row>
      <xdr:rowOff>28575</xdr:rowOff>
    </xdr:from>
    <xdr:to>
      <xdr:col>3</xdr:col>
      <xdr:colOff>257175</xdr:colOff>
      <xdr:row>12</xdr:row>
      <xdr:rowOff>85725</xdr:rowOff>
    </xdr:to>
    <xdr:cxnSp macro="">
      <xdr:nvCxnSpPr>
        <xdr:cNvPr id="19" name="Straight Arrow Connector 18"/>
        <xdr:cNvCxnSpPr/>
      </xdr:nvCxnSpPr>
      <xdr:spPr>
        <a:xfrm flipV="1">
          <a:off x="2257425" y="1495425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9</xdr:row>
      <xdr:rowOff>66675</xdr:rowOff>
    </xdr:from>
    <xdr:to>
      <xdr:col>5</xdr:col>
      <xdr:colOff>247650</xdr:colOff>
      <xdr:row>12</xdr:row>
      <xdr:rowOff>95250</xdr:rowOff>
    </xdr:to>
    <xdr:cxnSp macro="">
      <xdr:nvCxnSpPr>
        <xdr:cNvPr id="20" name="Straight Arrow Connector 19"/>
        <xdr:cNvCxnSpPr/>
      </xdr:nvCxnSpPr>
      <xdr:spPr>
        <a:xfrm flipV="1">
          <a:off x="3276600" y="15335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9</xdr:row>
      <xdr:rowOff>38100</xdr:rowOff>
    </xdr:from>
    <xdr:to>
      <xdr:col>7</xdr:col>
      <xdr:colOff>257175</xdr:colOff>
      <xdr:row>12</xdr:row>
      <xdr:rowOff>95250</xdr:rowOff>
    </xdr:to>
    <xdr:cxnSp macro="">
      <xdr:nvCxnSpPr>
        <xdr:cNvPr id="21" name="Straight Arrow Connector 20"/>
        <xdr:cNvCxnSpPr/>
      </xdr:nvCxnSpPr>
      <xdr:spPr>
        <a:xfrm flipH="1" flipV="1">
          <a:off x="4305300" y="1504950"/>
          <a:ext cx="9525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4</xdr:row>
      <xdr:rowOff>57150</xdr:rowOff>
    </xdr:from>
    <xdr:to>
      <xdr:col>4</xdr:col>
      <xdr:colOff>276225</xdr:colOff>
      <xdr:row>7</xdr:row>
      <xdr:rowOff>123825</xdr:rowOff>
    </xdr:to>
    <xdr:cxnSp macro="">
      <xdr:nvCxnSpPr>
        <xdr:cNvPr id="22" name="Straight Arrow Connector 21"/>
        <xdr:cNvCxnSpPr/>
      </xdr:nvCxnSpPr>
      <xdr:spPr>
        <a:xfrm>
          <a:off x="2771775" y="704850"/>
          <a:ext cx="190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4</xdr:row>
      <xdr:rowOff>47625</xdr:rowOff>
    </xdr:from>
    <xdr:to>
      <xdr:col>6</xdr:col>
      <xdr:colOff>238125</xdr:colOff>
      <xdr:row>7</xdr:row>
      <xdr:rowOff>47625</xdr:rowOff>
    </xdr:to>
    <xdr:cxnSp macro="">
      <xdr:nvCxnSpPr>
        <xdr:cNvPr id="23" name="Straight Arrow Connector 22"/>
        <xdr:cNvCxnSpPr/>
      </xdr:nvCxnSpPr>
      <xdr:spPr>
        <a:xfrm>
          <a:off x="3781425" y="695325"/>
          <a:ext cx="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4</xdr:row>
      <xdr:rowOff>9525</xdr:rowOff>
    </xdr:from>
    <xdr:to>
      <xdr:col>8</xdr:col>
      <xdr:colOff>276225</xdr:colOff>
      <xdr:row>7</xdr:row>
      <xdr:rowOff>28575</xdr:rowOff>
    </xdr:to>
    <xdr:cxnSp macro="">
      <xdr:nvCxnSpPr>
        <xdr:cNvPr id="24" name="Straight Arrow Connector 23"/>
        <xdr:cNvCxnSpPr/>
      </xdr:nvCxnSpPr>
      <xdr:spPr>
        <a:xfrm>
          <a:off x="4838700" y="657225"/>
          <a:ext cx="95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4</xdr:row>
      <xdr:rowOff>66675</xdr:rowOff>
    </xdr:from>
    <xdr:to>
      <xdr:col>10</xdr:col>
      <xdr:colOff>247650</xdr:colOff>
      <xdr:row>7</xdr:row>
      <xdr:rowOff>85725</xdr:rowOff>
    </xdr:to>
    <xdr:cxnSp macro="">
      <xdr:nvCxnSpPr>
        <xdr:cNvPr id="25" name="Straight Arrow Connector 24"/>
        <xdr:cNvCxnSpPr/>
      </xdr:nvCxnSpPr>
      <xdr:spPr>
        <a:xfrm>
          <a:off x="5829300" y="714375"/>
          <a:ext cx="19050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247650</xdr:colOff>
      <xdr:row>4</xdr:row>
      <xdr:rowOff>85725</xdr:rowOff>
    </xdr:from>
    <xdr:to>
      <xdr:col>11</xdr:col>
      <xdr:colOff>266700</xdr:colOff>
      <xdr:row>7</xdr:row>
      <xdr:rowOff>152400</xdr:rowOff>
    </xdr:to>
    <xdr:cxnSp macro="">
      <xdr:nvCxnSpPr>
        <xdr:cNvPr id="26" name="Straight Arrow Connector 25"/>
        <xdr:cNvCxnSpPr/>
      </xdr:nvCxnSpPr>
      <xdr:spPr>
        <a:xfrm>
          <a:off x="6362700" y="733425"/>
          <a:ext cx="1905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9</xdr:row>
      <xdr:rowOff>47625</xdr:rowOff>
    </xdr:from>
    <xdr:to>
      <xdr:col>9</xdr:col>
      <xdr:colOff>266700</xdr:colOff>
      <xdr:row>12</xdr:row>
      <xdr:rowOff>133350</xdr:rowOff>
    </xdr:to>
    <xdr:cxnSp macro="">
      <xdr:nvCxnSpPr>
        <xdr:cNvPr id="27" name="Straight Arrow Connector 26"/>
        <xdr:cNvCxnSpPr/>
      </xdr:nvCxnSpPr>
      <xdr:spPr>
        <a:xfrm flipH="1" flipV="1">
          <a:off x="5343525" y="1514475"/>
          <a:ext cx="9525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9</xdr:row>
      <xdr:rowOff>57150</xdr:rowOff>
    </xdr:from>
    <xdr:to>
      <xdr:col>13</xdr:col>
      <xdr:colOff>257175</xdr:colOff>
      <xdr:row>12</xdr:row>
      <xdr:rowOff>76200</xdr:rowOff>
    </xdr:to>
    <xdr:cxnSp macro="">
      <xdr:nvCxnSpPr>
        <xdr:cNvPr id="28" name="Straight Arrow Connector 27"/>
        <xdr:cNvCxnSpPr/>
      </xdr:nvCxnSpPr>
      <xdr:spPr>
        <a:xfrm flipH="1" flipV="1">
          <a:off x="7381875" y="1524000"/>
          <a:ext cx="1905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247650</xdr:colOff>
      <xdr:row>9</xdr:row>
      <xdr:rowOff>38100</xdr:rowOff>
    </xdr:from>
    <xdr:to>
      <xdr:col>15</xdr:col>
      <xdr:colOff>247650</xdr:colOff>
      <xdr:row>12</xdr:row>
      <xdr:rowOff>85725</xdr:rowOff>
    </xdr:to>
    <xdr:cxnSp macro="">
      <xdr:nvCxnSpPr>
        <xdr:cNvPr id="29" name="Straight Arrow Connector 28"/>
        <xdr:cNvCxnSpPr/>
      </xdr:nvCxnSpPr>
      <xdr:spPr>
        <a:xfrm flipV="1">
          <a:off x="8420100" y="1504950"/>
          <a:ext cx="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9</xdr:row>
      <xdr:rowOff>0</xdr:rowOff>
    </xdr:from>
    <xdr:to>
      <xdr:col>17</xdr:col>
      <xdr:colOff>276225</xdr:colOff>
      <xdr:row>12</xdr:row>
      <xdr:rowOff>38100</xdr:rowOff>
    </xdr:to>
    <xdr:cxnSp macro="">
      <xdr:nvCxnSpPr>
        <xdr:cNvPr id="30" name="Straight Arrow Connector 29"/>
        <xdr:cNvCxnSpPr/>
      </xdr:nvCxnSpPr>
      <xdr:spPr>
        <a:xfrm flipV="1">
          <a:off x="9467850" y="1466850"/>
          <a:ext cx="952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9</xdr:row>
      <xdr:rowOff>9525</xdr:rowOff>
    </xdr:from>
    <xdr:to>
      <xdr:col>19</xdr:col>
      <xdr:colOff>247650</xdr:colOff>
      <xdr:row>12</xdr:row>
      <xdr:rowOff>123825</xdr:rowOff>
    </xdr:to>
    <xdr:cxnSp macro="">
      <xdr:nvCxnSpPr>
        <xdr:cNvPr id="31" name="Straight Arrow Connector 30"/>
        <xdr:cNvCxnSpPr/>
      </xdr:nvCxnSpPr>
      <xdr:spPr>
        <a:xfrm flipH="1" flipV="1">
          <a:off x="10458450" y="1476375"/>
          <a:ext cx="1905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257175</xdr:colOff>
      <xdr:row>3</xdr:row>
      <xdr:rowOff>152400</xdr:rowOff>
    </xdr:from>
    <xdr:to>
      <xdr:col>20</xdr:col>
      <xdr:colOff>266700</xdr:colOff>
      <xdr:row>7</xdr:row>
      <xdr:rowOff>0</xdr:rowOff>
    </xdr:to>
    <xdr:cxnSp macro="">
      <xdr:nvCxnSpPr>
        <xdr:cNvPr id="32" name="Straight Arrow Connector 31"/>
        <xdr:cNvCxnSpPr/>
      </xdr:nvCxnSpPr>
      <xdr:spPr>
        <a:xfrm>
          <a:off x="11001375" y="638175"/>
          <a:ext cx="95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209550</xdr:colOff>
      <xdr:row>4</xdr:row>
      <xdr:rowOff>0</xdr:rowOff>
    </xdr:from>
    <xdr:to>
      <xdr:col>18</xdr:col>
      <xdr:colOff>247650</xdr:colOff>
      <xdr:row>7</xdr:row>
      <xdr:rowOff>85725</xdr:rowOff>
    </xdr:to>
    <xdr:cxnSp macro="">
      <xdr:nvCxnSpPr>
        <xdr:cNvPr id="33" name="Straight Arrow Connector 32"/>
        <xdr:cNvCxnSpPr/>
      </xdr:nvCxnSpPr>
      <xdr:spPr>
        <a:xfrm>
          <a:off x="9925050" y="647700"/>
          <a:ext cx="381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238125</xdr:colOff>
      <xdr:row>4</xdr:row>
      <xdr:rowOff>38100</xdr:rowOff>
    </xdr:from>
    <xdr:to>
      <xdr:col>16</xdr:col>
      <xdr:colOff>247650</xdr:colOff>
      <xdr:row>7</xdr:row>
      <xdr:rowOff>19050</xdr:rowOff>
    </xdr:to>
    <xdr:cxnSp macro="">
      <xdr:nvCxnSpPr>
        <xdr:cNvPr id="34" name="Straight Arrow Connector 33"/>
        <xdr:cNvCxnSpPr/>
      </xdr:nvCxnSpPr>
      <xdr:spPr>
        <a:xfrm>
          <a:off x="8924925" y="685800"/>
          <a:ext cx="9525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4</xdr:row>
      <xdr:rowOff>57150</xdr:rowOff>
    </xdr:from>
    <xdr:to>
      <xdr:col>14</xdr:col>
      <xdr:colOff>228600</xdr:colOff>
      <xdr:row>7</xdr:row>
      <xdr:rowOff>57150</xdr:rowOff>
    </xdr:to>
    <xdr:cxnSp macro="">
      <xdr:nvCxnSpPr>
        <xdr:cNvPr id="35" name="Straight Arrow Connector 34"/>
        <xdr:cNvCxnSpPr/>
      </xdr:nvCxnSpPr>
      <xdr:spPr>
        <a:xfrm>
          <a:off x="7886700" y="704850"/>
          <a:ext cx="0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3" name="Table4" displayName="Table4" ref="A1:B26" totalsRowShown="0">
  <autoFilter ref="A1:B26"/>
  <tableColumns count="2">
    <tableColumn id="1" name="Factor_Variables"/>
    <tableColumn id="2" name="Abbreviation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5" displayName="Table5" ref="A1:B43" totalsRowShown="0">
  <autoFilter ref="A1:B43"/>
  <tableColumns count="2">
    <tableColumn id="1" name="Factor"/>
    <tableColumn id="2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6" displayName="Table6" ref="A1:B43" totalsRowShown="0">
  <autoFilter ref="A1:B43"/>
  <tableColumns count="2">
    <tableColumn id="1" name="Factor"/>
    <tableColumn id="2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7" displayName="Table7" ref="A1:M62" totalsRowShown="0">
  <tableColumns count="13">
    <tableColumn id="1" name="Variables"/>
    <tableColumn id="2" name="Abbreviture"/>
    <tableColumn id="3" name="Unit"/>
    <tableColumn id="4" name="Data1"/>
    <tableColumn id="5" name="Data2"/>
    <tableColumn id="6" name="Data3"/>
    <tableColumn id="7" name="Data4"/>
    <tableColumn id="8" name="Data5"/>
    <tableColumn id="9" name="Data6"/>
    <tableColumn id="10" name="Data7"/>
    <tableColumn id="11" name="Data8"/>
    <tableColumn id="12" name="Data9"/>
    <tableColumn id="13" name="Data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8" displayName="Table8" ref="A1:AD2" totalsRowShown="0">
  <tableColumns count="30">
    <tableColumn id="1" name="YEAR"/>
    <tableColumn id="2" name="MONTH"/>
    <tableColumn id="3" name="DAY"/>
    <tableColumn id="4" name="DATE"/>
    <tableColumn id="5" name="MODEL"/>
    <tableColumn id="6" name="HOUR"/>
    <tableColumn id="7" name="TIMEINTVL"/>
    <tableColumn id="8" name="RAIN"/>
    <tableColumn id="9" name="TMEAN"/>
    <tableColumn id="10" name="TMAX"/>
    <tableColumn id="11" name="TMIN"/>
    <tableColumn id="12" name="RHMEAN"/>
    <tableColumn id="13" name="RHMIN"/>
    <tableColumn id="14" name="RHMAX"/>
    <tableColumn id="15" name="RHM"/>
    <tableColumn id="16" name="RHEV"/>
    <tableColumn id="17" name="DEWPT"/>
    <tableColumn id="18" name="SOLRAD"/>
    <tableColumn id="19" name="TSOIL1"/>
    <tableColumn id="20" name="TSOIL2"/>
    <tableColumn id="21" name="TSOIL3"/>
    <tableColumn id="22" name="TSOIL4"/>
    <tableColumn id="23" name="WCONT1"/>
    <tableColumn id="24" name="WCONT2"/>
    <tableColumn id="25" name="WCONT3"/>
    <tableColumn id="26" name="WCONT4"/>
    <tableColumn id="27" name="PAR"/>
    <tableColumn id="28" name="PHOTOP"/>
    <tableColumn id="29" name="WINDS"/>
    <tableColumn id="30" name="GUS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9" displayName="Table9" ref="A1:P171" totalsRowShown="0">
  <tableColumns count="16">
    <tableColumn id="1" name="Numeration"/>
    <tableColumn id="2" name="Accession_Number"/>
    <tableColumn id="3" name="Accesion_Name"/>
    <tableColumn id="4" name="Accesion_Code"/>
    <tableColumn id="5" name="Is_control"/>
    <tableColumn id="6" name="Scale_audpc"/>
    <tableColumn id="7" name="Family_AcceNumb"/>
    <tableColumn id="8" name="Female_AcceNumb"/>
    <tableColumn id="9" name="Female_codename"/>
    <tableColumn id="10" name="Male_AcceNumb"/>
    <tableColumn id="11" name="Male_codename"/>
    <tableColumn id="12" name="Population"/>
    <tableColumn id="13" name="Cycle"/>
    <tableColumn id="14" name="Seed_source"/>
    <tableColumn id="15" name="Simultanious_trials"/>
    <tableColumn id="16" name="Previous_trial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10" displayName="Table10" ref="A1:I32" totalsRowShown="0">
  <tableColumns count="9">
    <tableColumn id="1" name="Intervention_category"/>
    <tableColumn id="2" name="Intervention_type"/>
    <tableColumn id="3" name="Date"/>
    <tableColumn id="4" name="Operator"/>
    <tableColumn id="5" name="Observations"/>
    <tableColumn id="6" name="Active_Ingredient"/>
    <tableColumn id="7" name="Product_concentration"/>
    <tableColumn id="8" name="Dose_of_application"/>
    <tableColumn id="9" name="Uncertainty_of_Measurement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1:AC341" totalsRowShown="0">
  <tableColumns count="29">
    <tableColumn id="1" name="PLOT"/>
    <tableColumn id="2" name="REP"/>
    <tableColumn id="3" name="BLOCK"/>
    <tableColumn id="4" name="INSTN"/>
    <tableColumn id="5" name="NTP"/>
    <tableColumn id="6" name="NPE"/>
    <tableColumn id="7" name="Plant_Unif"/>
    <tableColumn id="8" name="Plant_Vigor"/>
    <tableColumn id="9" name="SE"/>
    <tableColumn id="10" name="PPE"/>
    <tableColumn id="11" name="NPH"/>
    <tableColumn id="12" name="PPH"/>
    <tableColumn id="13" name="TNTP"/>
    <tableColumn id="14" name="TNTPL"/>
    <tableColumn id="15" name="TTWP"/>
    <tableColumn id="16" name="TTWPL"/>
    <tableColumn id="17" name="TTYNA"/>
    <tableColumn id="18" name="TTYA"/>
    <tableColumn id="19" name="Num_Stolon"/>
    <tableColumn id="20" name="Leng_Stolon"/>
    <tableColumn id="21" name="Tuber_Apper"/>
    <tableColumn id="22" name="Tub_Unif"/>
    <tableColumn id="23" name="Tub_Size"/>
    <tableColumn id="24" name="ATW"/>
    <tableColumn id="25" name="FWTS1"/>
    <tableColumn id="26" name="DWTS1"/>
    <tableColumn id="27" name="AVDM"/>
    <tableColumn id="28" name="Chip_Color"/>
    <tableColumn id="29" name="OB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A1:BN148" totalsRowShown="0">
  <tableColumns count="66">
    <tableColumn id="1" name="INSTN"/>
    <tableColumn id="2" name="NTP_n"/>
    <tableColumn id="3" name="NTP_Mean"/>
    <tableColumn id="4" name="NTP_sd"/>
    <tableColumn id="5" name="NPE_n"/>
    <tableColumn id="6" name="NPE_Mean"/>
    <tableColumn id="7" name="NPE_sd"/>
    <tableColumn id="8" name="Plant_Unif_n"/>
    <tableColumn id="9" name="Plant_Unif_Mode"/>
    <tableColumn id="10" name="Plant_Vigor_n"/>
    <tableColumn id="11" name="Plant_Vigor_Mode"/>
    <tableColumn id="12" name="SE_n"/>
    <tableColumn id="13" name="SE_Mode"/>
    <tableColumn id="14" name="PPE_n"/>
    <tableColumn id="15" name="PPE_Mean"/>
    <tableColumn id="16" name="PPE_sd"/>
    <tableColumn id="17" name="NPH_n"/>
    <tableColumn id="18" name="NPH_Mean"/>
    <tableColumn id="19" name="NPH_sd"/>
    <tableColumn id="20" name="PPH_n"/>
    <tableColumn id="21" name="PPH_Mean"/>
    <tableColumn id="22" name="PPH_sd"/>
    <tableColumn id="23" name="TNTP_n"/>
    <tableColumn id="24" name="TNTP_Mean"/>
    <tableColumn id="25" name="TNTP_sd"/>
    <tableColumn id="26" name="TNTPL_n"/>
    <tableColumn id="27" name="TNTPL_Mean"/>
    <tableColumn id="28" name="TNTPL_sd"/>
    <tableColumn id="29" name="TTWP_n"/>
    <tableColumn id="30" name="TTWP_Mean"/>
    <tableColumn id="31" name="TTWP_sd"/>
    <tableColumn id="32" name="TTWPL_n"/>
    <tableColumn id="33" name="TTWPL_Mean"/>
    <tableColumn id="34" name="TTWPL_sd"/>
    <tableColumn id="35" name="TTYNA_n"/>
    <tableColumn id="36" name="TTYNA_Mean"/>
    <tableColumn id="37" name="TTYNA_sd"/>
    <tableColumn id="38" name="TTYA_n"/>
    <tableColumn id="39" name="TTYA_Mean"/>
    <tableColumn id="40" name="TTYA_sd"/>
    <tableColumn id="41" name="Num_Stolon_n"/>
    <tableColumn id="42" name="Num_Stolon_Mode"/>
    <tableColumn id="43" name="Leng_Stolon_n"/>
    <tableColumn id="44" name="Leng_Stolon_Mode"/>
    <tableColumn id="45" name="Tuber_Apper_n"/>
    <tableColumn id="46" name="Tuber_Apper_Mode"/>
    <tableColumn id="47" name="Tub_Unif_n"/>
    <tableColumn id="48" name="Tub_Unif_Mode"/>
    <tableColumn id="49" name="Tub_Size_n"/>
    <tableColumn id="50" name="Tub_Size_Mode"/>
    <tableColumn id="51" name="ATW_n"/>
    <tableColumn id="52" name="ATW_Mean"/>
    <tableColumn id="53" name="ATW_sd"/>
    <tableColumn id="54" name="FWTS1_n"/>
    <tableColumn id="55" name="FWTS1_Mean"/>
    <tableColumn id="56" name="FWTS1_sd"/>
    <tableColumn id="57" name="DWTS1_n"/>
    <tableColumn id="58" name="DWTS1_Mean"/>
    <tableColumn id="59" name="DWTS1_sd"/>
    <tableColumn id="60" name="AVDM_n"/>
    <tableColumn id="61" name="AVDM_Mean"/>
    <tableColumn id="62" name="AVDM_sd"/>
    <tableColumn id="63" name="Chip_Color_n"/>
    <tableColumn id="64" name="Chip_Color_Mode"/>
    <tableColumn id="65" name="OBS_n"/>
    <tableColumn id="66" name="OBS_Mo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M14" sqref="M14"/>
    </sheetView>
  </sheetViews>
  <sheetFormatPr defaultRowHeight="15" x14ac:dyDescent="0.25"/>
  <cols>
    <col min="1" max="1" width="30.7109375" customWidth="1"/>
    <col min="2" max="2" width="17.85546875" customWidth="1"/>
    <col min="3" max="200" width="9.140625" customWidth="1"/>
  </cols>
  <sheetData>
    <row r="1" spans="1:2" ht="17.25" customHeight="1" x14ac:dyDescent="0.25">
      <c r="A1" s="1" t="s">
        <v>174</v>
      </c>
      <c r="B1" s="1" t="s">
        <v>175</v>
      </c>
    </row>
    <row r="2" spans="1:2" x14ac:dyDescent="0.25">
      <c r="A2" t="s">
        <v>176</v>
      </c>
      <c r="B2" t="s">
        <v>0</v>
      </c>
    </row>
    <row r="3" spans="1:2" x14ac:dyDescent="0.25">
      <c r="A3" t="s">
        <v>177</v>
      </c>
      <c r="B3" t="s">
        <v>1</v>
      </c>
    </row>
    <row r="4" spans="1:2" x14ac:dyDescent="0.25">
      <c r="A4" t="s">
        <v>178</v>
      </c>
      <c r="B4" t="s">
        <v>2</v>
      </c>
    </row>
    <row r="5" spans="1:2" x14ac:dyDescent="0.25">
      <c r="A5" t="s">
        <v>179</v>
      </c>
      <c r="B5" t="s">
        <v>3</v>
      </c>
    </row>
    <row r="6" spans="1:2" x14ac:dyDescent="0.25">
      <c r="A6" t="s">
        <v>180</v>
      </c>
      <c r="B6" t="s">
        <v>4</v>
      </c>
    </row>
    <row r="7" spans="1:2" x14ac:dyDescent="0.25">
      <c r="A7" t="s">
        <v>181</v>
      </c>
      <c r="B7" t="s">
        <v>5</v>
      </c>
    </row>
    <row r="8" spans="1:2" x14ac:dyDescent="0.25">
      <c r="A8" t="s">
        <v>182</v>
      </c>
      <c r="B8" t="s">
        <v>6</v>
      </c>
    </row>
    <row r="9" spans="1:2" x14ac:dyDescent="0.25">
      <c r="A9" t="s">
        <v>183</v>
      </c>
      <c r="B9" t="s">
        <v>7</v>
      </c>
    </row>
    <row r="10" spans="1:2" x14ac:dyDescent="0.25">
      <c r="A10" t="s">
        <v>184</v>
      </c>
      <c r="B10" t="s">
        <v>8</v>
      </c>
    </row>
    <row r="11" spans="1:2" x14ac:dyDescent="0.25">
      <c r="A11" t="s">
        <v>185</v>
      </c>
      <c r="B11" t="s">
        <v>9</v>
      </c>
    </row>
    <row r="12" spans="1:2" x14ac:dyDescent="0.25">
      <c r="A12" t="s">
        <v>186</v>
      </c>
      <c r="B12" t="s">
        <v>10</v>
      </c>
    </row>
    <row r="13" spans="1:2" x14ac:dyDescent="0.25">
      <c r="A13" t="s">
        <v>187</v>
      </c>
      <c r="B13" t="s">
        <v>11</v>
      </c>
    </row>
    <row r="14" spans="1:2" x14ac:dyDescent="0.25">
      <c r="A14" t="s">
        <v>188</v>
      </c>
      <c r="B14" t="s">
        <v>12</v>
      </c>
    </row>
    <row r="15" spans="1:2" x14ac:dyDescent="0.25">
      <c r="A15" t="s">
        <v>189</v>
      </c>
      <c r="B15" t="s">
        <v>13</v>
      </c>
    </row>
    <row r="16" spans="1:2" x14ac:dyDescent="0.25">
      <c r="A16" t="s">
        <v>190</v>
      </c>
      <c r="B16" t="s">
        <v>14</v>
      </c>
    </row>
    <row r="17" spans="1:2" x14ac:dyDescent="0.25">
      <c r="A17" t="s">
        <v>191</v>
      </c>
      <c r="B17" t="s">
        <v>15</v>
      </c>
    </row>
    <row r="18" spans="1:2" x14ac:dyDescent="0.25">
      <c r="A18" t="s">
        <v>192</v>
      </c>
      <c r="B18" t="s">
        <v>16</v>
      </c>
    </row>
    <row r="19" spans="1:2" x14ac:dyDescent="0.25">
      <c r="A19" t="s">
        <v>193</v>
      </c>
      <c r="B19" t="s">
        <v>17</v>
      </c>
    </row>
    <row r="20" spans="1:2" x14ac:dyDescent="0.25">
      <c r="A20" t="s">
        <v>194</v>
      </c>
      <c r="B20" t="s">
        <v>18</v>
      </c>
    </row>
    <row r="21" spans="1:2" x14ac:dyDescent="0.25">
      <c r="A21" t="s">
        <v>195</v>
      </c>
      <c r="B21" t="s">
        <v>19</v>
      </c>
    </row>
    <row r="22" spans="1:2" x14ac:dyDescent="0.25">
      <c r="A22" t="s">
        <v>196</v>
      </c>
      <c r="B22" t="s">
        <v>20</v>
      </c>
    </row>
    <row r="23" spans="1:2" x14ac:dyDescent="0.25">
      <c r="A23" t="s">
        <v>197</v>
      </c>
      <c r="B23" t="s">
        <v>21</v>
      </c>
    </row>
    <row r="24" spans="1:2" x14ac:dyDescent="0.25">
      <c r="A24" t="s">
        <v>198</v>
      </c>
      <c r="B24" t="s">
        <v>22</v>
      </c>
    </row>
    <row r="25" spans="1:2" x14ac:dyDescent="0.25">
      <c r="A25" t="s">
        <v>199</v>
      </c>
      <c r="B25" t="s">
        <v>23</v>
      </c>
    </row>
    <row r="26" spans="1:2" x14ac:dyDescent="0.25">
      <c r="A26" t="s">
        <v>200</v>
      </c>
      <c r="B26" t="s">
        <v>24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Normal="100" workbookViewId="0">
      <selection activeCell="J11" sqref="J11"/>
    </sheetView>
  </sheetViews>
  <sheetFormatPr defaultRowHeight="15" x14ac:dyDescent="0.25"/>
  <cols>
    <col min="1" max="1" width="26.7109375" customWidth="1"/>
    <col min="2" max="2" width="10.5703125" customWidth="1"/>
    <col min="3" max="3" width="9.85546875" customWidth="1"/>
    <col min="9" max="9" width="23.85546875" customWidth="1"/>
    <col min="11" max="11" width="9.85546875" customWidth="1"/>
    <col min="12" max="12" width="10.28515625" customWidth="1"/>
    <col min="13" max="13" width="14.42578125" customWidth="1"/>
  </cols>
  <sheetData>
    <row r="1" spans="1:6" x14ac:dyDescent="0.25">
      <c r="D1" s="102" t="s">
        <v>734</v>
      </c>
      <c r="E1" s="103" t="s">
        <v>758</v>
      </c>
      <c r="F1" s="104" t="s">
        <v>759</v>
      </c>
    </row>
    <row r="2" spans="1:6" ht="13.5" customHeight="1" x14ac:dyDescent="0.25">
      <c r="D2" s="105">
        <v>180</v>
      </c>
      <c r="E2" s="106">
        <v>180</v>
      </c>
      <c r="F2" s="107">
        <v>160</v>
      </c>
    </row>
    <row r="3" spans="1:6" x14ac:dyDescent="0.25">
      <c r="D3" s="67">
        <f>+B27</f>
        <v>70.434782608695656</v>
      </c>
    </row>
    <row r="4" spans="1:6" x14ac:dyDescent="0.25">
      <c r="D4" s="67">
        <f>+(D2/2)-(D3)</f>
        <v>19.565217391304344</v>
      </c>
    </row>
    <row r="5" spans="1:6" x14ac:dyDescent="0.25">
      <c r="D5" s="67"/>
    </row>
    <row r="6" spans="1:6" ht="13.5" customHeight="1" x14ac:dyDescent="0.25"/>
    <row r="7" spans="1:6" ht="14.25" customHeight="1" x14ac:dyDescent="0.25">
      <c r="A7" s="108"/>
      <c r="B7" s="109" t="s">
        <v>734</v>
      </c>
      <c r="C7" s="109" t="s">
        <v>760</v>
      </c>
      <c r="D7" s="110" t="s">
        <v>761</v>
      </c>
    </row>
    <row r="8" spans="1:6" x14ac:dyDescent="0.25">
      <c r="A8" s="111" t="s">
        <v>762</v>
      </c>
      <c r="B8" s="112">
        <v>18</v>
      </c>
      <c r="C8" s="113">
        <v>46</v>
      </c>
      <c r="D8" s="114"/>
      <c r="E8" s="115"/>
    </row>
    <row r="9" spans="1:6" x14ac:dyDescent="0.25">
      <c r="A9" s="111" t="s">
        <v>763</v>
      </c>
      <c r="B9" s="113"/>
      <c r="C9" s="113"/>
      <c r="D9" s="114">
        <v>60</v>
      </c>
    </row>
    <row r="10" spans="1:6" ht="13.5" customHeight="1" x14ac:dyDescent="0.25">
      <c r="A10" s="116" t="s">
        <v>764</v>
      </c>
      <c r="B10" s="117">
        <v>33</v>
      </c>
      <c r="C10" s="117"/>
      <c r="D10" s="118"/>
    </row>
    <row r="11" spans="1:6" x14ac:dyDescent="0.25">
      <c r="B11" s="115"/>
    </row>
    <row r="13" spans="1:6" x14ac:dyDescent="0.25">
      <c r="A13" s="119" t="s">
        <v>765</v>
      </c>
    </row>
    <row r="14" spans="1:6" ht="15.75" customHeight="1" x14ac:dyDescent="0.3">
      <c r="A14" s="15" t="s">
        <v>766</v>
      </c>
      <c r="B14" s="15">
        <v>60</v>
      </c>
      <c r="C14" s="15" t="s">
        <v>767</v>
      </c>
    </row>
    <row r="15" spans="1:6" x14ac:dyDescent="0.25">
      <c r="A15" s="15" t="s">
        <v>768</v>
      </c>
      <c r="B15" s="120">
        <f>+F2</f>
        <v>160</v>
      </c>
    </row>
    <row r="16" spans="1:6" x14ac:dyDescent="0.25">
      <c r="A16" s="57" t="s">
        <v>769</v>
      </c>
      <c r="B16" s="121">
        <f>(B15*100)/60</f>
        <v>266.66666666666669</v>
      </c>
      <c r="C16" s="57" t="s">
        <v>770</v>
      </c>
      <c r="D16" s="57"/>
      <c r="E16" s="57"/>
    </row>
    <row r="19" spans="1:6" x14ac:dyDescent="0.25">
      <c r="A19" s="119" t="s">
        <v>771</v>
      </c>
    </row>
    <row r="20" spans="1:6" ht="15.75" customHeight="1" x14ac:dyDescent="0.3">
      <c r="A20" s="15" t="s">
        <v>772</v>
      </c>
      <c r="B20" s="15">
        <v>46</v>
      </c>
      <c r="C20" s="15" t="s">
        <v>773</v>
      </c>
    </row>
    <row r="21" spans="1:6" x14ac:dyDescent="0.25">
      <c r="A21" s="15" t="s">
        <v>768</v>
      </c>
      <c r="B21" s="120">
        <f>+E2</f>
        <v>180</v>
      </c>
    </row>
    <row r="22" spans="1:6" x14ac:dyDescent="0.25">
      <c r="A22" s="57" t="s">
        <v>769</v>
      </c>
      <c r="B22" s="122">
        <f>(B21*100)/46</f>
        <v>391.30434782608694</v>
      </c>
      <c r="C22" s="57" t="s">
        <v>774</v>
      </c>
    </row>
    <row r="24" spans="1:6" x14ac:dyDescent="0.25">
      <c r="A24" s="119" t="s">
        <v>775</v>
      </c>
    </row>
    <row r="25" spans="1:6" x14ac:dyDescent="0.25">
      <c r="A25" s="123">
        <f>+B22</f>
        <v>391.30434782608694</v>
      </c>
      <c r="B25" s="15">
        <v>100</v>
      </c>
    </row>
    <row r="26" spans="1:6" x14ac:dyDescent="0.25">
      <c r="A26" s="15" t="s">
        <v>776</v>
      </c>
      <c r="B26" s="15">
        <v>18</v>
      </c>
    </row>
    <row r="27" spans="1:6" x14ac:dyDescent="0.25">
      <c r="A27" s="124" t="s">
        <v>776</v>
      </c>
      <c r="B27" s="125">
        <f>+B26*A25/B25</f>
        <v>70.434782608695656</v>
      </c>
      <c r="C27" s="15" t="s">
        <v>777</v>
      </c>
    </row>
    <row r="30" spans="1:6" x14ac:dyDescent="0.25">
      <c r="A30" s="119" t="s">
        <v>778</v>
      </c>
      <c r="F30" s="67"/>
    </row>
    <row r="31" spans="1:6" x14ac:dyDescent="0.25">
      <c r="A31" s="15" t="s">
        <v>779</v>
      </c>
      <c r="B31" s="15">
        <v>33</v>
      </c>
      <c r="C31" s="15" t="s">
        <v>780</v>
      </c>
    </row>
    <row r="32" spans="1:6" x14ac:dyDescent="0.25">
      <c r="A32" s="15" t="s">
        <v>768</v>
      </c>
      <c r="B32" s="67">
        <f>+D4</f>
        <v>19.565217391304344</v>
      </c>
      <c r="F32" s="67"/>
    </row>
    <row r="33" spans="1:13" x14ac:dyDescent="0.25">
      <c r="A33" s="57" t="s">
        <v>769</v>
      </c>
      <c r="B33" s="122">
        <f>(B32*100)/33</f>
        <v>59.28853754940711</v>
      </c>
      <c r="C33" s="57" t="s">
        <v>781</v>
      </c>
    </row>
    <row r="34" spans="1:13" x14ac:dyDescent="0.25">
      <c r="A34" s="57"/>
      <c r="B34" s="122"/>
      <c r="C34" s="57"/>
    </row>
    <row r="35" spans="1:13" x14ac:dyDescent="0.25">
      <c r="A35" s="13" t="s">
        <v>782</v>
      </c>
    </row>
    <row r="36" spans="1:13" x14ac:dyDescent="0.25">
      <c r="A36" s="126" t="s">
        <v>778</v>
      </c>
      <c r="B36" s="127"/>
      <c r="C36" s="127"/>
      <c r="D36" s="127"/>
      <c r="E36" s="127"/>
      <c r="F36" s="15"/>
    </row>
    <row r="37" spans="1:13" x14ac:dyDescent="0.25">
      <c r="A37" s="127" t="s">
        <v>779</v>
      </c>
      <c r="B37" s="127">
        <v>33</v>
      </c>
      <c r="C37" s="127" t="s">
        <v>780</v>
      </c>
      <c r="D37" s="127"/>
      <c r="E37" s="127"/>
    </row>
    <row r="38" spans="1:13" x14ac:dyDescent="0.25">
      <c r="A38" s="127" t="s">
        <v>768</v>
      </c>
      <c r="B38" s="128">
        <f>+D2/2</f>
        <v>90</v>
      </c>
      <c r="C38" s="127"/>
      <c r="D38" s="127"/>
      <c r="E38" s="127"/>
    </row>
    <row r="39" spans="1:13" x14ac:dyDescent="0.25">
      <c r="A39" s="129" t="s">
        <v>769</v>
      </c>
      <c r="B39" s="130">
        <f>(B38*100)/33</f>
        <v>272.72727272727275</v>
      </c>
      <c r="C39" s="129" t="s">
        <v>781</v>
      </c>
      <c r="D39" s="127"/>
      <c r="E39" s="127"/>
    </row>
    <row r="42" spans="1:13" ht="13.5" customHeight="1" x14ac:dyDescent="0.25">
      <c r="A42" s="13" t="s">
        <v>783</v>
      </c>
      <c r="C42" s="131" t="s">
        <v>784</v>
      </c>
      <c r="I42" s="13" t="s">
        <v>783</v>
      </c>
      <c r="K42" s="131" t="s">
        <v>784</v>
      </c>
    </row>
    <row r="43" spans="1:13" ht="13.5" customHeight="1" x14ac:dyDescent="0.25">
      <c r="B43" s="135">
        <v>10000</v>
      </c>
      <c r="C43" s="136"/>
      <c r="D43" s="137"/>
      <c r="E43" s="90"/>
      <c r="F43" s="132"/>
      <c r="G43" s="132"/>
      <c r="H43" s="132"/>
      <c r="J43" s="135">
        <v>800</v>
      </c>
      <c r="K43" s="136"/>
      <c r="L43" s="137"/>
      <c r="M43" s="90"/>
    </row>
    <row r="44" spans="1:13" x14ac:dyDescent="0.25">
      <c r="B44" s="133" t="s">
        <v>734</v>
      </c>
      <c r="C44" s="134" t="s">
        <v>758</v>
      </c>
      <c r="D44" s="55" t="s">
        <v>759</v>
      </c>
      <c r="E44" s="56"/>
      <c r="F44" s="57"/>
      <c r="G44" s="57"/>
      <c r="H44" s="57"/>
      <c r="J44" s="133" t="s">
        <v>734</v>
      </c>
      <c r="K44" s="134" t="s">
        <v>758</v>
      </c>
      <c r="L44" s="55" t="s">
        <v>759</v>
      </c>
      <c r="M44" s="56"/>
    </row>
    <row r="45" spans="1:13" ht="13.5" customHeight="1" x14ac:dyDescent="0.25">
      <c r="B45" s="58">
        <f>D2/2</f>
        <v>90</v>
      </c>
      <c r="C45" s="59">
        <f>E2</f>
        <v>180</v>
      </c>
      <c r="D45" s="60">
        <f>+F2</f>
        <v>160</v>
      </c>
      <c r="E45" s="61"/>
      <c r="F45" s="57"/>
      <c r="G45" s="57"/>
      <c r="H45" s="57"/>
      <c r="J45" s="58">
        <f>+B45</f>
        <v>90</v>
      </c>
      <c r="K45" s="59">
        <f>+C45</f>
        <v>180</v>
      </c>
      <c r="L45" s="60">
        <f>+D45</f>
        <v>160</v>
      </c>
      <c r="M45" s="61"/>
    </row>
    <row r="46" spans="1:13" x14ac:dyDescent="0.25">
      <c r="A46" s="62" t="s">
        <v>785</v>
      </c>
      <c r="B46" s="63">
        <f>+B27</f>
        <v>70.434782608695656</v>
      </c>
      <c r="C46" s="64">
        <f>+B22</f>
        <v>391.30434782608694</v>
      </c>
      <c r="D46" s="65"/>
      <c r="E46" s="66"/>
      <c r="F46" s="15"/>
      <c r="G46" s="67"/>
      <c r="H46" s="15"/>
      <c r="I46" s="62" t="s">
        <v>785</v>
      </c>
      <c r="J46" s="63">
        <f>+J43*B46/B43</f>
        <v>5.6347826086956525</v>
      </c>
      <c r="K46" s="64">
        <f>+J43*C46/B43</f>
        <v>31.304347826086957</v>
      </c>
      <c r="L46" s="65"/>
      <c r="M46" s="66"/>
    </row>
    <row r="47" spans="1:13" x14ac:dyDescent="0.25">
      <c r="A47" s="62" t="s">
        <v>763</v>
      </c>
      <c r="B47" s="68"/>
      <c r="C47" s="69"/>
      <c r="D47" s="70">
        <f>+B16</f>
        <v>266.66666666666669</v>
      </c>
      <c r="E47" s="66"/>
      <c r="F47" s="15"/>
      <c r="G47" s="15"/>
      <c r="H47" s="15"/>
      <c r="I47" s="62" t="s">
        <v>763</v>
      </c>
      <c r="J47" s="68"/>
      <c r="K47" s="69"/>
      <c r="L47" s="70">
        <f>+J43*D47/B43</f>
        <v>21.333333333333336</v>
      </c>
      <c r="M47" s="66"/>
    </row>
    <row r="48" spans="1:13" ht="13.5" customHeight="1" x14ac:dyDescent="0.25">
      <c r="A48" s="71" t="s">
        <v>764</v>
      </c>
      <c r="B48" s="72">
        <f>+B33</f>
        <v>59.28853754940711</v>
      </c>
      <c r="C48" s="73"/>
      <c r="D48" s="74"/>
      <c r="E48" s="75"/>
      <c r="F48" s="67"/>
      <c r="G48" s="15"/>
      <c r="H48" s="15"/>
      <c r="I48" s="71" t="s">
        <v>764</v>
      </c>
      <c r="J48" s="72">
        <f>+J43*B48/B43</f>
        <v>4.7430830039525684</v>
      </c>
      <c r="K48" s="73"/>
      <c r="L48" s="74"/>
      <c r="M48" s="75"/>
    </row>
    <row r="49" spans="1:13" x14ac:dyDescent="0.25">
      <c r="F49" s="67"/>
      <c r="G49" s="15"/>
      <c r="H49" s="15"/>
    </row>
    <row r="50" spans="1:13" x14ac:dyDescent="0.25">
      <c r="B50" s="76"/>
      <c r="F50" s="77"/>
      <c r="G50" s="77"/>
      <c r="H50" s="77"/>
      <c r="J50" s="76"/>
    </row>
    <row r="51" spans="1:13" ht="13.5" customHeight="1" x14ac:dyDescent="0.25">
      <c r="A51" s="13" t="s">
        <v>782</v>
      </c>
      <c r="C51" s="131" t="s">
        <v>784</v>
      </c>
      <c r="I51" s="13" t="s">
        <v>782</v>
      </c>
      <c r="K51" s="131" t="s">
        <v>784</v>
      </c>
    </row>
    <row r="52" spans="1:13" ht="13.5" customHeight="1" x14ac:dyDescent="0.25">
      <c r="B52" s="135">
        <v>10000</v>
      </c>
      <c r="C52" s="136"/>
      <c r="D52" s="137"/>
      <c r="E52" s="90"/>
      <c r="J52" s="135">
        <f>J43</f>
        <v>800</v>
      </c>
      <c r="K52" s="136"/>
      <c r="L52" s="137"/>
      <c r="M52" s="90"/>
    </row>
    <row r="53" spans="1:13" x14ac:dyDescent="0.25">
      <c r="B53" s="133" t="s">
        <v>734</v>
      </c>
      <c r="C53" s="134"/>
      <c r="D53" s="55"/>
      <c r="E53" s="56"/>
      <c r="J53" s="133" t="s">
        <v>734</v>
      </c>
      <c r="K53" s="134"/>
      <c r="L53" s="55"/>
      <c r="M53" s="56"/>
    </row>
    <row r="54" spans="1:13" ht="13.5" customHeight="1" x14ac:dyDescent="0.25">
      <c r="B54" s="58">
        <f>+D2/2</f>
        <v>90</v>
      </c>
      <c r="C54" s="59"/>
      <c r="D54" s="60"/>
      <c r="E54" s="61"/>
      <c r="J54" s="58">
        <f>+B54</f>
        <v>90</v>
      </c>
      <c r="K54" s="59"/>
      <c r="L54" s="60"/>
      <c r="M54" s="61"/>
    </row>
    <row r="55" spans="1:13" x14ac:dyDescent="0.25">
      <c r="A55" s="62" t="s">
        <v>785</v>
      </c>
      <c r="B55" s="63"/>
      <c r="C55" s="64"/>
      <c r="D55" s="65"/>
      <c r="E55" s="66"/>
      <c r="I55" s="62" t="s">
        <v>785</v>
      </c>
      <c r="J55" s="63"/>
      <c r="K55" s="64"/>
      <c r="L55" s="65"/>
      <c r="M55" s="66"/>
    </row>
    <row r="56" spans="1:13" x14ac:dyDescent="0.25">
      <c r="A56" s="62" t="s">
        <v>763</v>
      </c>
      <c r="B56" s="68"/>
      <c r="C56" s="69"/>
      <c r="D56" s="70"/>
      <c r="E56" s="66"/>
      <c r="I56" s="62" t="s">
        <v>763</v>
      </c>
      <c r="J56" s="68"/>
      <c r="K56" s="69"/>
      <c r="L56" s="70"/>
      <c r="M56" s="66"/>
    </row>
    <row r="57" spans="1:13" ht="13.5" customHeight="1" x14ac:dyDescent="0.25">
      <c r="A57" s="71" t="s">
        <v>764</v>
      </c>
      <c r="B57" s="72">
        <f>+B39</f>
        <v>272.72727272727275</v>
      </c>
      <c r="C57" s="73"/>
      <c r="D57" s="74"/>
      <c r="E57" s="75"/>
      <c r="I57" s="71" t="s">
        <v>764</v>
      </c>
      <c r="J57" s="72">
        <f>+J52*B57/B52</f>
        <v>21.81818181818182</v>
      </c>
      <c r="K57" s="73"/>
      <c r="L57" s="74"/>
      <c r="M57" s="75"/>
    </row>
    <row r="59" spans="1:13" ht="13.5" customHeight="1" x14ac:dyDescent="0.25"/>
    <row r="60" spans="1:13" ht="13.5" customHeight="1" x14ac:dyDescent="0.25">
      <c r="I60" s="78" t="s">
        <v>786</v>
      </c>
      <c r="J60" s="79">
        <f>+J48+J57</f>
        <v>26.56126482213439</v>
      </c>
      <c r="K60" s="79">
        <f>+K46</f>
        <v>31.304347826086957</v>
      </c>
      <c r="L60" s="79">
        <f>+L47</f>
        <v>21.333333333333336</v>
      </c>
      <c r="M60" s="80"/>
    </row>
    <row r="61" spans="1:13" ht="13.5" customHeight="1" x14ac:dyDescent="0.25">
      <c r="I61" s="81">
        <f>J43</f>
        <v>800</v>
      </c>
    </row>
    <row r="62" spans="1:13" x14ac:dyDescent="0.25">
      <c r="I62" s="15"/>
      <c r="J62" s="67"/>
      <c r="K62" s="67"/>
      <c r="L62" s="67"/>
    </row>
    <row r="63" spans="1:13" ht="13.5" customHeight="1" x14ac:dyDescent="0.25"/>
    <row r="64" spans="1:13" ht="13.5" customHeight="1" x14ac:dyDescent="0.25">
      <c r="I64" s="82"/>
      <c r="J64" s="83" t="s">
        <v>787</v>
      </c>
      <c r="K64" s="84" t="s">
        <v>782</v>
      </c>
      <c r="L64" s="85" t="s">
        <v>788</v>
      </c>
      <c r="M64" s="86" t="s">
        <v>789</v>
      </c>
    </row>
    <row r="65" spans="1:13" x14ac:dyDescent="0.25">
      <c r="I65" s="87" t="s">
        <v>790</v>
      </c>
      <c r="J65" s="88">
        <f>+J48</f>
        <v>4.7430830039525684</v>
      </c>
      <c r="K65" s="89">
        <f>+J57</f>
        <v>21.81818181818182</v>
      </c>
      <c r="L65" s="91">
        <f>+J65+K65</f>
        <v>26.56126482213439</v>
      </c>
      <c r="M65" s="92">
        <f>+L65/50</f>
        <v>0.53122529644268779</v>
      </c>
    </row>
    <row r="66" spans="1:13" x14ac:dyDescent="0.25">
      <c r="I66" s="93" t="s">
        <v>785</v>
      </c>
      <c r="J66" s="94">
        <f>+K46</f>
        <v>31.304347826086957</v>
      </c>
      <c r="K66" s="114" t="s">
        <v>791</v>
      </c>
      <c r="L66" s="95">
        <f>+J66</f>
        <v>31.304347826086957</v>
      </c>
      <c r="M66" s="96">
        <f>+L66/50</f>
        <v>0.62608695652173918</v>
      </c>
    </row>
    <row r="67" spans="1:13" ht="13.5" customHeight="1" x14ac:dyDescent="0.25">
      <c r="I67" s="93" t="s">
        <v>763</v>
      </c>
      <c r="J67" s="97">
        <f>+L60</f>
        <v>21.333333333333336</v>
      </c>
      <c r="K67" s="118" t="s">
        <v>791</v>
      </c>
      <c r="L67" s="98">
        <f>+J67</f>
        <v>21.333333333333336</v>
      </c>
      <c r="M67" s="99">
        <f>+L67/50</f>
        <v>0.42666666666666669</v>
      </c>
    </row>
    <row r="69" spans="1:13" x14ac:dyDescent="0.25">
      <c r="J69" s="67">
        <f>SUM(J65:J68)</f>
        <v>57.380764163372859</v>
      </c>
    </row>
    <row r="70" spans="1:13" x14ac:dyDescent="0.25">
      <c r="J70" s="100">
        <f>+J69/5080</f>
        <v>1.129542601641198E-2</v>
      </c>
    </row>
    <row r="75" spans="1:13" x14ac:dyDescent="0.25">
      <c r="A75" s="101" t="s">
        <v>792</v>
      </c>
    </row>
    <row r="76" spans="1:13" x14ac:dyDescent="0.25">
      <c r="A76" s="101" t="s">
        <v>793</v>
      </c>
    </row>
  </sheetData>
  <mergeCells count="4">
    <mergeCell ref="B43:D43"/>
    <mergeCell ref="J43:L43"/>
    <mergeCell ref="B52:D52"/>
    <mergeCell ref="J52:L52"/>
  </mergeCells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1"/>
  <sheetViews>
    <sheetView workbookViewId="0"/>
  </sheetViews>
  <sheetFormatPr defaultRowHeight="15" x14ac:dyDescent="0.25"/>
  <sheetData>
    <row r="1" spans="1:29" x14ac:dyDescent="0.25">
      <c r="A1" t="s">
        <v>794</v>
      </c>
      <c r="B1" t="s">
        <v>795</v>
      </c>
      <c r="C1" t="s">
        <v>796</v>
      </c>
      <c r="D1" t="s">
        <v>797</v>
      </c>
      <c r="E1" t="s">
        <v>798</v>
      </c>
      <c r="F1" t="s">
        <v>799</v>
      </c>
      <c r="G1" t="s">
        <v>800</v>
      </c>
      <c r="H1" t="s">
        <v>801</v>
      </c>
      <c r="I1" t="s">
        <v>802</v>
      </c>
      <c r="J1" t="s">
        <v>803</v>
      </c>
      <c r="K1" t="s">
        <v>804</v>
      </c>
      <c r="L1" t="s">
        <v>805</v>
      </c>
      <c r="M1" t="s">
        <v>806</v>
      </c>
      <c r="N1" t="s">
        <v>807</v>
      </c>
      <c r="O1" t="s">
        <v>808</v>
      </c>
      <c r="P1" t="s">
        <v>809</v>
      </c>
      <c r="Q1" t="s">
        <v>810</v>
      </c>
      <c r="R1" t="s">
        <v>811</v>
      </c>
      <c r="S1" t="s">
        <v>812</v>
      </c>
      <c r="T1" t="s">
        <v>813</v>
      </c>
      <c r="U1" t="s">
        <v>814</v>
      </c>
      <c r="V1" t="s">
        <v>815</v>
      </c>
      <c r="W1" t="s">
        <v>816</v>
      </c>
      <c r="X1" t="s">
        <v>817</v>
      </c>
      <c r="Y1" t="s">
        <v>818</v>
      </c>
      <c r="Z1" t="s">
        <v>819</v>
      </c>
      <c r="AA1" t="s">
        <v>820</v>
      </c>
      <c r="AB1" t="s">
        <v>821</v>
      </c>
      <c r="AC1" t="s">
        <v>822</v>
      </c>
    </row>
    <row r="2" spans="1:29" x14ac:dyDescent="0.25">
      <c r="A2">
        <v>1</v>
      </c>
      <c r="B2">
        <v>1</v>
      </c>
      <c r="C2">
        <v>1</v>
      </c>
      <c r="D2" t="s">
        <v>823</v>
      </c>
      <c r="E2">
        <v>10</v>
      </c>
      <c r="F2">
        <v>10</v>
      </c>
      <c r="G2">
        <v>7</v>
      </c>
      <c r="H2">
        <v>9</v>
      </c>
      <c r="I2">
        <v>5</v>
      </c>
      <c r="J2">
        <v>100</v>
      </c>
      <c r="K2">
        <v>10</v>
      </c>
      <c r="L2">
        <v>100</v>
      </c>
      <c r="M2">
        <v>71</v>
      </c>
      <c r="N2">
        <v>7.1</v>
      </c>
      <c r="O2">
        <v>7.84</v>
      </c>
      <c r="P2">
        <v>0.78400000000000003</v>
      </c>
      <c r="Q2">
        <v>29.037037037036999</v>
      </c>
      <c r="R2">
        <v>29.037037037036999</v>
      </c>
      <c r="S2">
        <v>3</v>
      </c>
      <c r="T2">
        <v>1</v>
      </c>
      <c r="U2">
        <v>5</v>
      </c>
      <c r="V2">
        <v>5</v>
      </c>
      <c r="W2">
        <v>7</v>
      </c>
      <c r="X2">
        <v>110.422535211268</v>
      </c>
      <c r="Y2">
        <v>200.3</v>
      </c>
      <c r="Z2">
        <v>42.31</v>
      </c>
    </row>
    <row r="3" spans="1:29" x14ac:dyDescent="0.25">
      <c r="A3">
        <v>2</v>
      </c>
      <c r="B3">
        <v>1</v>
      </c>
      <c r="C3">
        <v>1</v>
      </c>
      <c r="D3" t="s">
        <v>824</v>
      </c>
      <c r="E3">
        <v>10</v>
      </c>
      <c r="F3">
        <v>10</v>
      </c>
      <c r="G3">
        <v>7</v>
      </c>
      <c r="H3">
        <v>7</v>
      </c>
      <c r="I3">
        <v>7</v>
      </c>
      <c r="J3">
        <v>100</v>
      </c>
      <c r="K3">
        <v>9</v>
      </c>
      <c r="L3">
        <v>90</v>
      </c>
      <c r="M3">
        <v>86</v>
      </c>
      <c r="N3">
        <v>9.5555555555555607</v>
      </c>
      <c r="O3">
        <v>5.12</v>
      </c>
      <c r="P3">
        <v>0.568888888888889</v>
      </c>
      <c r="Q3">
        <v>18.962962962963001</v>
      </c>
      <c r="R3">
        <v>21.069958847736601</v>
      </c>
      <c r="S3">
        <v>3</v>
      </c>
      <c r="T3">
        <v>1</v>
      </c>
      <c r="U3">
        <v>5</v>
      </c>
      <c r="V3">
        <v>5</v>
      </c>
      <c r="W3">
        <v>5</v>
      </c>
      <c r="X3">
        <v>59.534883720930203</v>
      </c>
      <c r="Y3">
        <v>200.53</v>
      </c>
      <c r="Z3">
        <v>25.18</v>
      </c>
    </row>
    <row r="4" spans="1:29" x14ac:dyDescent="0.25">
      <c r="A4">
        <v>3</v>
      </c>
      <c r="B4">
        <v>1</v>
      </c>
      <c r="C4">
        <v>1</v>
      </c>
      <c r="D4" t="s">
        <v>825</v>
      </c>
      <c r="E4">
        <v>10</v>
      </c>
      <c r="F4">
        <v>10</v>
      </c>
      <c r="G4">
        <v>7</v>
      </c>
      <c r="H4">
        <v>7</v>
      </c>
      <c r="I4">
        <v>5</v>
      </c>
      <c r="J4">
        <v>100</v>
      </c>
      <c r="K4">
        <v>9</v>
      </c>
      <c r="L4">
        <v>90</v>
      </c>
      <c r="M4">
        <v>52</v>
      </c>
      <c r="N4">
        <v>5.7777777777777803</v>
      </c>
      <c r="O4">
        <v>4.08</v>
      </c>
      <c r="P4">
        <v>0.45333333333333298</v>
      </c>
      <c r="Q4">
        <v>15.1111111111111</v>
      </c>
      <c r="R4">
        <v>16.790123456790099</v>
      </c>
      <c r="S4">
        <v>3</v>
      </c>
      <c r="T4">
        <v>1</v>
      </c>
      <c r="U4">
        <v>5</v>
      </c>
      <c r="V4">
        <v>5</v>
      </c>
      <c r="W4">
        <v>7</v>
      </c>
      <c r="X4">
        <v>78.461538461538495</v>
      </c>
      <c r="Y4">
        <v>200.73</v>
      </c>
      <c r="Z4">
        <v>35.51</v>
      </c>
    </row>
    <row r="5" spans="1:29" x14ac:dyDescent="0.25">
      <c r="A5">
        <v>4</v>
      </c>
      <c r="B5">
        <v>1</v>
      </c>
      <c r="C5">
        <v>1</v>
      </c>
      <c r="D5" t="s">
        <v>826</v>
      </c>
      <c r="E5">
        <v>10</v>
      </c>
      <c r="F5">
        <v>10</v>
      </c>
      <c r="G5">
        <v>7</v>
      </c>
      <c r="H5">
        <v>7</v>
      </c>
      <c r="I5">
        <v>5</v>
      </c>
      <c r="J5">
        <v>100</v>
      </c>
      <c r="K5">
        <v>10</v>
      </c>
      <c r="L5">
        <v>100</v>
      </c>
      <c r="M5">
        <v>59</v>
      </c>
      <c r="N5">
        <v>5.9</v>
      </c>
      <c r="O5">
        <v>6.8</v>
      </c>
      <c r="P5">
        <v>0.68</v>
      </c>
      <c r="Q5">
        <v>25.185185185185201</v>
      </c>
      <c r="R5">
        <v>25.185185185185201</v>
      </c>
      <c r="S5">
        <v>3</v>
      </c>
      <c r="T5">
        <v>1</v>
      </c>
      <c r="U5">
        <v>7</v>
      </c>
      <c r="V5">
        <v>7</v>
      </c>
      <c r="W5">
        <v>7</v>
      </c>
      <c r="X5">
        <v>115.254237288136</v>
      </c>
      <c r="Y5">
        <v>200.43</v>
      </c>
      <c r="Z5">
        <v>37.450000000000003</v>
      </c>
    </row>
    <row r="6" spans="1:29" x14ac:dyDescent="0.25">
      <c r="A6">
        <v>5</v>
      </c>
      <c r="B6">
        <v>1</v>
      </c>
      <c r="C6">
        <v>1</v>
      </c>
      <c r="D6" t="s">
        <v>827</v>
      </c>
      <c r="E6">
        <v>10</v>
      </c>
      <c r="F6">
        <v>10</v>
      </c>
      <c r="G6">
        <v>5</v>
      </c>
      <c r="H6">
        <v>5</v>
      </c>
      <c r="I6">
        <v>4</v>
      </c>
      <c r="J6">
        <v>100</v>
      </c>
      <c r="K6">
        <v>8</v>
      </c>
      <c r="L6">
        <v>80</v>
      </c>
      <c r="M6">
        <v>55</v>
      </c>
      <c r="N6">
        <v>6.875</v>
      </c>
      <c r="O6">
        <v>1.58</v>
      </c>
      <c r="P6">
        <v>0.19750000000000001</v>
      </c>
      <c r="Q6">
        <v>5.8518518518518503</v>
      </c>
      <c r="R6">
        <v>7.3148148148148104</v>
      </c>
      <c r="S6">
        <v>3</v>
      </c>
      <c r="T6">
        <v>1</v>
      </c>
      <c r="U6">
        <v>3</v>
      </c>
      <c r="V6">
        <v>7</v>
      </c>
      <c r="W6">
        <v>3</v>
      </c>
      <c r="X6">
        <v>28.727272727272702</v>
      </c>
      <c r="Y6">
        <v>200.52</v>
      </c>
      <c r="Z6">
        <v>32.880000000000003</v>
      </c>
    </row>
    <row r="7" spans="1:29" x14ac:dyDescent="0.25">
      <c r="A7">
        <v>6</v>
      </c>
      <c r="B7">
        <v>1</v>
      </c>
      <c r="C7">
        <v>1</v>
      </c>
      <c r="D7" t="s">
        <v>828</v>
      </c>
      <c r="E7">
        <v>10</v>
      </c>
      <c r="F7">
        <v>10</v>
      </c>
      <c r="G7">
        <v>7</v>
      </c>
      <c r="H7">
        <v>7</v>
      </c>
      <c r="I7">
        <v>6</v>
      </c>
      <c r="J7">
        <v>100</v>
      </c>
      <c r="K7">
        <v>7</v>
      </c>
      <c r="L7">
        <v>70</v>
      </c>
      <c r="M7">
        <v>36</v>
      </c>
      <c r="N7">
        <v>5.1428571428571397</v>
      </c>
      <c r="O7">
        <v>2.34</v>
      </c>
      <c r="P7">
        <v>0.33428571428571402</v>
      </c>
      <c r="Q7">
        <v>8.6666666666666696</v>
      </c>
      <c r="R7">
        <v>12.380952380952399</v>
      </c>
      <c r="S7">
        <v>3</v>
      </c>
      <c r="T7">
        <v>1</v>
      </c>
      <c r="U7">
        <v>3</v>
      </c>
      <c r="V7">
        <v>7</v>
      </c>
      <c r="W7">
        <v>5</v>
      </c>
      <c r="X7">
        <v>65</v>
      </c>
      <c r="Y7">
        <v>200.44</v>
      </c>
      <c r="Z7">
        <v>37.99</v>
      </c>
    </row>
    <row r="8" spans="1:29" x14ac:dyDescent="0.25">
      <c r="A8">
        <v>7</v>
      </c>
      <c r="B8">
        <v>1</v>
      </c>
      <c r="C8">
        <v>1</v>
      </c>
      <c r="D8" t="s">
        <v>829</v>
      </c>
      <c r="E8">
        <v>10</v>
      </c>
      <c r="F8">
        <v>10</v>
      </c>
      <c r="G8">
        <v>7</v>
      </c>
      <c r="H8">
        <v>9</v>
      </c>
      <c r="I8">
        <v>7</v>
      </c>
      <c r="J8">
        <v>100</v>
      </c>
      <c r="K8">
        <v>8</v>
      </c>
      <c r="L8">
        <v>80</v>
      </c>
      <c r="M8">
        <v>122</v>
      </c>
      <c r="N8">
        <v>15.25</v>
      </c>
      <c r="O8">
        <v>5.08</v>
      </c>
      <c r="P8">
        <v>0.63500000000000001</v>
      </c>
      <c r="Q8">
        <v>18.814814814814799</v>
      </c>
      <c r="R8">
        <v>23.518518518518501</v>
      </c>
      <c r="S8">
        <v>3</v>
      </c>
      <c r="T8">
        <v>3</v>
      </c>
      <c r="U8">
        <v>3</v>
      </c>
      <c r="V8">
        <v>5</v>
      </c>
      <c r="W8">
        <v>5</v>
      </c>
      <c r="X8">
        <v>41.639344262295097</v>
      </c>
      <c r="Y8">
        <v>200.42</v>
      </c>
      <c r="Z8">
        <v>29.69</v>
      </c>
    </row>
    <row r="9" spans="1:29" x14ac:dyDescent="0.25">
      <c r="A9">
        <v>8</v>
      </c>
      <c r="B9">
        <v>1</v>
      </c>
      <c r="C9">
        <v>1</v>
      </c>
      <c r="D9" t="s">
        <v>830</v>
      </c>
      <c r="E9">
        <v>10</v>
      </c>
      <c r="F9">
        <v>10</v>
      </c>
      <c r="G9">
        <v>7</v>
      </c>
      <c r="H9">
        <v>7</v>
      </c>
      <c r="I9">
        <v>5</v>
      </c>
      <c r="J9">
        <v>100</v>
      </c>
      <c r="K9">
        <v>10</v>
      </c>
      <c r="L9">
        <v>100</v>
      </c>
      <c r="M9">
        <v>65</v>
      </c>
      <c r="N9">
        <v>6.5</v>
      </c>
      <c r="O9">
        <v>2.96</v>
      </c>
      <c r="P9">
        <v>0.29599999999999999</v>
      </c>
      <c r="Q9">
        <v>10.962962962962999</v>
      </c>
      <c r="R9">
        <v>10.962962962962999</v>
      </c>
      <c r="S9">
        <v>3</v>
      </c>
      <c r="T9">
        <v>3</v>
      </c>
      <c r="U9">
        <v>3</v>
      </c>
      <c r="V9">
        <v>7</v>
      </c>
      <c r="W9">
        <v>3</v>
      </c>
      <c r="X9">
        <v>45.538461538461497</v>
      </c>
      <c r="Y9">
        <v>200.02</v>
      </c>
      <c r="Z9">
        <v>35.130000000000003</v>
      </c>
    </row>
    <row r="10" spans="1:29" x14ac:dyDescent="0.25">
      <c r="A10">
        <v>9</v>
      </c>
      <c r="B10">
        <v>1</v>
      </c>
      <c r="C10">
        <v>1</v>
      </c>
      <c r="D10" t="s">
        <v>831</v>
      </c>
      <c r="E10">
        <v>10</v>
      </c>
      <c r="F10">
        <v>10</v>
      </c>
      <c r="G10">
        <v>5</v>
      </c>
      <c r="H10">
        <v>5</v>
      </c>
      <c r="I10">
        <v>5</v>
      </c>
      <c r="J10">
        <v>100</v>
      </c>
      <c r="K10">
        <v>8</v>
      </c>
      <c r="L10">
        <v>80</v>
      </c>
      <c r="M10">
        <v>50</v>
      </c>
      <c r="N10">
        <v>6.25</v>
      </c>
      <c r="O10">
        <v>3.24</v>
      </c>
      <c r="P10">
        <v>0.40500000000000003</v>
      </c>
      <c r="Q10">
        <v>12</v>
      </c>
      <c r="R10">
        <v>15</v>
      </c>
      <c r="S10">
        <v>3</v>
      </c>
      <c r="T10">
        <v>1</v>
      </c>
      <c r="U10">
        <v>5</v>
      </c>
      <c r="V10">
        <v>7</v>
      </c>
      <c r="W10">
        <v>5</v>
      </c>
      <c r="X10">
        <v>64.8</v>
      </c>
      <c r="Y10">
        <v>200.3</v>
      </c>
      <c r="Z10">
        <v>25.99</v>
      </c>
    </row>
    <row r="11" spans="1:29" x14ac:dyDescent="0.25">
      <c r="A11">
        <v>10</v>
      </c>
      <c r="B11">
        <v>1</v>
      </c>
      <c r="C11">
        <v>1</v>
      </c>
      <c r="D11" t="s">
        <v>827</v>
      </c>
      <c r="E11">
        <v>10</v>
      </c>
      <c r="F11">
        <v>10</v>
      </c>
      <c r="G11">
        <v>5</v>
      </c>
      <c r="H11">
        <v>5</v>
      </c>
      <c r="I11">
        <v>4</v>
      </c>
      <c r="J11">
        <v>100</v>
      </c>
      <c r="K11">
        <v>8</v>
      </c>
      <c r="L11">
        <v>80</v>
      </c>
      <c r="M11">
        <v>39</v>
      </c>
      <c r="N11">
        <v>4.875</v>
      </c>
      <c r="O11">
        <v>1.08</v>
      </c>
      <c r="P11">
        <v>0.13500000000000001</v>
      </c>
      <c r="Q11">
        <v>4</v>
      </c>
      <c r="R11">
        <v>5</v>
      </c>
      <c r="S11">
        <v>3</v>
      </c>
      <c r="T11">
        <v>1</v>
      </c>
      <c r="U11">
        <v>3</v>
      </c>
      <c r="V11">
        <v>7</v>
      </c>
      <c r="W11">
        <v>3</v>
      </c>
      <c r="X11">
        <v>27.692307692307701</v>
      </c>
      <c r="Y11">
        <v>145.88</v>
      </c>
      <c r="Z11">
        <v>23.96</v>
      </c>
    </row>
    <row r="12" spans="1:29" x14ac:dyDescent="0.25">
      <c r="A12">
        <v>11</v>
      </c>
      <c r="B12">
        <v>1</v>
      </c>
      <c r="C12">
        <v>2</v>
      </c>
      <c r="D12" t="s">
        <v>832</v>
      </c>
      <c r="E12">
        <v>10</v>
      </c>
      <c r="F12">
        <v>10</v>
      </c>
      <c r="G12">
        <v>5</v>
      </c>
      <c r="H12">
        <v>5</v>
      </c>
      <c r="I12">
        <v>5</v>
      </c>
      <c r="J12">
        <v>100</v>
      </c>
      <c r="K12">
        <v>9</v>
      </c>
      <c r="L12">
        <v>90</v>
      </c>
      <c r="M12">
        <v>70</v>
      </c>
      <c r="N12">
        <v>7.7777777777777803</v>
      </c>
      <c r="O12">
        <v>4.26</v>
      </c>
      <c r="P12">
        <v>0.473333333333333</v>
      </c>
      <c r="Q12">
        <v>15.7777777777778</v>
      </c>
      <c r="R12">
        <v>17.5308641975308</v>
      </c>
      <c r="S12">
        <v>3</v>
      </c>
      <c r="T12">
        <v>1</v>
      </c>
      <c r="U12">
        <v>5</v>
      </c>
      <c r="V12">
        <v>7</v>
      </c>
      <c r="W12">
        <v>5</v>
      </c>
      <c r="X12">
        <v>60.857142857142897</v>
      </c>
      <c r="Y12">
        <v>200.29</v>
      </c>
      <c r="Z12">
        <v>35.56</v>
      </c>
    </row>
    <row r="13" spans="1:29" x14ac:dyDescent="0.25">
      <c r="A13">
        <v>12</v>
      </c>
      <c r="B13">
        <v>1</v>
      </c>
      <c r="C13">
        <v>2</v>
      </c>
      <c r="D13" t="s">
        <v>833</v>
      </c>
      <c r="E13">
        <v>10</v>
      </c>
      <c r="F13">
        <v>10</v>
      </c>
      <c r="G13">
        <v>7</v>
      </c>
      <c r="H13">
        <v>7</v>
      </c>
      <c r="I13">
        <v>5</v>
      </c>
      <c r="J13">
        <v>100</v>
      </c>
      <c r="K13">
        <v>10</v>
      </c>
      <c r="L13">
        <v>100</v>
      </c>
      <c r="M13">
        <v>81</v>
      </c>
      <c r="N13">
        <v>8.1</v>
      </c>
      <c r="O13">
        <v>6.04</v>
      </c>
      <c r="P13">
        <v>0.60399999999999998</v>
      </c>
      <c r="Q13">
        <v>22.370370370370399</v>
      </c>
      <c r="R13">
        <v>22.370370370370299</v>
      </c>
      <c r="S13">
        <v>3</v>
      </c>
      <c r="T13">
        <v>1</v>
      </c>
      <c r="U13">
        <v>5</v>
      </c>
      <c r="V13">
        <v>7</v>
      </c>
      <c r="W13">
        <v>5</v>
      </c>
      <c r="X13">
        <v>74.567901234567898</v>
      </c>
      <c r="Y13">
        <v>200.21</v>
      </c>
      <c r="Z13">
        <v>38.82</v>
      </c>
    </row>
    <row r="14" spans="1:29" x14ac:dyDescent="0.25">
      <c r="A14">
        <v>13</v>
      </c>
      <c r="B14">
        <v>1</v>
      </c>
      <c r="C14">
        <v>2</v>
      </c>
      <c r="D14" t="s">
        <v>827</v>
      </c>
      <c r="E14">
        <v>10</v>
      </c>
      <c r="F14">
        <v>10</v>
      </c>
      <c r="G14">
        <v>4</v>
      </c>
      <c r="H14">
        <v>4</v>
      </c>
      <c r="I14">
        <v>4</v>
      </c>
      <c r="J14">
        <v>100</v>
      </c>
      <c r="K14">
        <v>7</v>
      </c>
      <c r="L14">
        <v>70</v>
      </c>
      <c r="M14">
        <v>38</v>
      </c>
      <c r="N14">
        <v>5.4285714285714297</v>
      </c>
      <c r="O14">
        <v>1.1200000000000001</v>
      </c>
      <c r="P14">
        <v>0.16</v>
      </c>
      <c r="Q14">
        <v>4.1481481481481497</v>
      </c>
      <c r="R14">
        <v>5.9259259259259203</v>
      </c>
      <c r="S14">
        <v>3</v>
      </c>
      <c r="T14">
        <v>1</v>
      </c>
      <c r="U14">
        <v>3</v>
      </c>
      <c r="V14">
        <v>7</v>
      </c>
      <c r="W14">
        <v>3</v>
      </c>
      <c r="X14">
        <v>29.473684210526301</v>
      </c>
      <c r="Y14">
        <v>200.5</v>
      </c>
      <c r="Z14">
        <v>33.89</v>
      </c>
    </row>
    <row r="15" spans="1:29" x14ac:dyDescent="0.25">
      <c r="A15">
        <v>14</v>
      </c>
      <c r="B15">
        <v>1</v>
      </c>
      <c r="C15">
        <v>2</v>
      </c>
      <c r="D15" t="s">
        <v>834</v>
      </c>
      <c r="E15">
        <v>10</v>
      </c>
      <c r="F15">
        <v>10</v>
      </c>
      <c r="G15">
        <v>7</v>
      </c>
      <c r="H15">
        <v>7</v>
      </c>
      <c r="I15">
        <v>7</v>
      </c>
      <c r="J15">
        <v>100</v>
      </c>
      <c r="K15">
        <v>8</v>
      </c>
      <c r="L15">
        <v>80</v>
      </c>
      <c r="M15">
        <v>51</v>
      </c>
      <c r="N15">
        <v>6.375</v>
      </c>
      <c r="O15">
        <v>2.9</v>
      </c>
      <c r="P15">
        <v>0.36249999999999999</v>
      </c>
      <c r="Q15">
        <v>10.7407407407407</v>
      </c>
      <c r="R15">
        <v>13.425925925925901</v>
      </c>
      <c r="S15">
        <v>3</v>
      </c>
      <c r="T15">
        <v>1</v>
      </c>
      <c r="U15">
        <v>3</v>
      </c>
      <c r="V15">
        <v>7</v>
      </c>
      <c r="W15">
        <v>3</v>
      </c>
      <c r="X15">
        <v>56.862745098039198</v>
      </c>
      <c r="Y15">
        <v>200.21</v>
      </c>
      <c r="Z15">
        <v>32.51</v>
      </c>
    </row>
    <row r="16" spans="1:29" x14ac:dyDescent="0.25">
      <c r="A16">
        <v>15</v>
      </c>
      <c r="B16">
        <v>1</v>
      </c>
      <c r="C16">
        <v>2</v>
      </c>
      <c r="D16" t="s">
        <v>835</v>
      </c>
      <c r="E16">
        <v>10</v>
      </c>
      <c r="F16">
        <v>10</v>
      </c>
      <c r="G16">
        <v>7</v>
      </c>
      <c r="H16">
        <v>5</v>
      </c>
      <c r="I16">
        <v>7</v>
      </c>
      <c r="J16">
        <v>100</v>
      </c>
      <c r="K16">
        <v>7</v>
      </c>
      <c r="L16">
        <v>70</v>
      </c>
      <c r="M16">
        <v>29</v>
      </c>
      <c r="N16">
        <v>4.1428571428571397</v>
      </c>
      <c r="O16">
        <v>1.74</v>
      </c>
      <c r="P16">
        <v>0.248571428571429</v>
      </c>
      <c r="Q16">
        <v>6.4444444444444402</v>
      </c>
      <c r="R16">
        <v>9.2063492063492003</v>
      </c>
      <c r="S16">
        <v>1</v>
      </c>
      <c r="T16">
        <v>1</v>
      </c>
      <c r="U16">
        <v>3</v>
      </c>
      <c r="V16">
        <v>7</v>
      </c>
      <c r="W16">
        <v>5</v>
      </c>
      <c r="X16">
        <v>60</v>
      </c>
      <c r="Y16">
        <v>200.45</v>
      </c>
      <c r="Z16">
        <v>34.840000000000003</v>
      </c>
    </row>
    <row r="17" spans="1:26" x14ac:dyDescent="0.25">
      <c r="A17">
        <v>16</v>
      </c>
      <c r="B17">
        <v>1</v>
      </c>
      <c r="C17">
        <v>2</v>
      </c>
      <c r="D17" t="s">
        <v>836</v>
      </c>
      <c r="E17">
        <v>10</v>
      </c>
      <c r="F17">
        <v>10</v>
      </c>
      <c r="G17">
        <v>7</v>
      </c>
      <c r="H17">
        <v>7</v>
      </c>
      <c r="I17">
        <v>6</v>
      </c>
      <c r="J17">
        <v>100</v>
      </c>
      <c r="K17">
        <v>7</v>
      </c>
      <c r="L17">
        <v>70</v>
      </c>
      <c r="M17">
        <v>28</v>
      </c>
      <c r="N17">
        <v>4</v>
      </c>
      <c r="O17">
        <v>2.42</v>
      </c>
      <c r="P17">
        <v>0.34571428571428597</v>
      </c>
      <c r="Q17">
        <v>8.9629629629629601</v>
      </c>
      <c r="R17">
        <v>12.8042328042328</v>
      </c>
      <c r="S17">
        <v>1</v>
      </c>
      <c r="T17">
        <v>1</v>
      </c>
      <c r="U17">
        <v>3</v>
      </c>
      <c r="V17">
        <v>5</v>
      </c>
      <c r="W17">
        <v>5</v>
      </c>
      <c r="X17">
        <v>86.428571428571402</v>
      </c>
      <c r="Y17">
        <v>200.06</v>
      </c>
      <c r="Z17">
        <v>31.08</v>
      </c>
    </row>
    <row r="18" spans="1:26" x14ac:dyDescent="0.25">
      <c r="A18">
        <v>17</v>
      </c>
      <c r="B18">
        <v>1</v>
      </c>
      <c r="C18">
        <v>2</v>
      </c>
      <c r="D18" t="s">
        <v>837</v>
      </c>
      <c r="E18">
        <v>10</v>
      </c>
      <c r="F18">
        <v>10</v>
      </c>
      <c r="G18">
        <v>7</v>
      </c>
      <c r="H18">
        <v>5</v>
      </c>
      <c r="I18">
        <v>5</v>
      </c>
      <c r="J18">
        <v>100</v>
      </c>
      <c r="K18">
        <v>9</v>
      </c>
      <c r="L18">
        <v>90</v>
      </c>
      <c r="M18">
        <v>46</v>
      </c>
      <c r="N18">
        <v>5.1111111111111098</v>
      </c>
      <c r="O18">
        <v>4.5999999999999996</v>
      </c>
      <c r="P18">
        <v>0.51111111111111096</v>
      </c>
      <c r="Q18">
        <v>17.037037037036999</v>
      </c>
      <c r="R18">
        <v>18.930041152263399</v>
      </c>
      <c r="S18">
        <v>3</v>
      </c>
      <c r="T18">
        <v>1</v>
      </c>
      <c r="U18">
        <v>3</v>
      </c>
      <c r="V18">
        <v>7</v>
      </c>
      <c r="W18">
        <v>7</v>
      </c>
      <c r="X18">
        <v>100</v>
      </c>
      <c r="Y18">
        <v>200.74</v>
      </c>
      <c r="Z18">
        <v>25.77</v>
      </c>
    </row>
    <row r="19" spans="1:26" x14ac:dyDescent="0.25">
      <c r="A19">
        <v>18</v>
      </c>
      <c r="B19">
        <v>1</v>
      </c>
      <c r="C19">
        <v>2</v>
      </c>
      <c r="D19" t="s">
        <v>838</v>
      </c>
      <c r="E19">
        <v>10</v>
      </c>
      <c r="F19">
        <v>10</v>
      </c>
      <c r="G19">
        <v>5</v>
      </c>
      <c r="H19">
        <v>5</v>
      </c>
      <c r="I19">
        <v>4</v>
      </c>
      <c r="J19">
        <v>100</v>
      </c>
      <c r="K19">
        <v>10</v>
      </c>
      <c r="L19">
        <v>100</v>
      </c>
      <c r="M19">
        <v>63</v>
      </c>
      <c r="N19">
        <v>6.3</v>
      </c>
      <c r="O19">
        <v>2.06</v>
      </c>
      <c r="P19">
        <v>0.20599999999999999</v>
      </c>
      <c r="Q19">
        <v>7.6296296296296298</v>
      </c>
      <c r="R19">
        <v>7.62962962962962</v>
      </c>
      <c r="S19">
        <v>3</v>
      </c>
      <c r="T19">
        <v>1</v>
      </c>
      <c r="U19">
        <v>5</v>
      </c>
      <c r="V19">
        <v>5</v>
      </c>
      <c r="W19">
        <v>3</v>
      </c>
      <c r="X19">
        <v>32.698412698412703</v>
      </c>
      <c r="Y19">
        <v>200.34</v>
      </c>
      <c r="Z19">
        <v>30.47</v>
      </c>
    </row>
    <row r="20" spans="1:26" x14ac:dyDescent="0.25">
      <c r="A20">
        <v>19</v>
      </c>
      <c r="B20">
        <v>1</v>
      </c>
      <c r="C20">
        <v>2</v>
      </c>
      <c r="D20" t="s">
        <v>827</v>
      </c>
      <c r="E20">
        <v>10</v>
      </c>
      <c r="F20">
        <v>10</v>
      </c>
      <c r="G20">
        <v>7</v>
      </c>
      <c r="H20">
        <v>5</v>
      </c>
      <c r="I20">
        <v>5</v>
      </c>
      <c r="J20">
        <v>100</v>
      </c>
      <c r="K20">
        <v>7</v>
      </c>
      <c r="L20">
        <v>70</v>
      </c>
      <c r="M20">
        <v>31</v>
      </c>
      <c r="N20">
        <v>4.4285714285714297</v>
      </c>
      <c r="O20">
        <v>0.76</v>
      </c>
      <c r="P20">
        <v>0.108571428571429</v>
      </c>
      <c r="Q20">
        <v>2.81481481481481</v>
      </c>
      <c r="R20">
        <v>4.0211640211640196</v>
      </c>
      <c r="S20">
        <v>3</v>
      </c>
      <c r="T20">
        <v>1</v>
      </c>
      <c r="U20">
        <v>3</v>
      </c>
      <c r="V20">
        <v>7</v>
      </c>
      <c r="W20">
        <v>1</v>
      </c>
      <c r="X20">
        <v>24.5161290322581</v>
      </c>
      <c r="Y20">
        <v>188.35</v>
      </c>
      <c r="Z20">
        <v>32.36</v>
      </c>
    </row>
    <row r="21" spans="1:26" x14ac:dyDescent="0.25">
      <c r="A21">
        <v>20</v>
      </c>
      <c r="B21">
        <v>1</v>
      </c>
      <c r="C21">
        <v>2</v>
      </c>
      <c r="D21" t="s">
        <v>839</v>
      </c>
      <c r="E21">
        <v>10</v>
      </c>
      <c r="F21">
        <v>10</v>
      </c>
      <c r="G21">
        <v>5</v>
      </c>
      <c r="H21">
        <v>5</v>
      </c>
      <c r="I21">
        <v>7</v>
      </c>
      <c r="J21">
        <v>100</v>
      </c>
      <c r="K21">
        <v>8</v>
      </c>
      <c r="L21">
        <v>80</v>
      </c>
      <c r="M21">
        <v>46</v>
      </c>
      <c r="N21">
        <v>5.75</v>
      </c>
      <c r="O21">
        <v>3.04</v>
      </c>
      <c r="P21">
        <v>0.38</v>
      </c>
      <c r="Q21">
        <v>11.2592592592593</v>
      </c>
      <c r="R21">
        <v>14.074074074074099</v>
      </c>
      <c r="S21">
        <v>3</v>
      </c>
      <c r="T21">
        <v>1</v>
      </c>
      <c r="U21">
        <v>5</v>
      </c>
      <c r="V21">
        <v>5</v>
      </c>
      <c r="W21">
        <v>5</v>
      </c>
      <c r="X21">
        <v>66.086956521739097</v>
      </c>
      <c r="Y21">
        <v>200.34</v>
      </c>
      <c r="Z21">
        <v>38.229999999999997</v>
      </c>
    </row>
    <row r="22" spans="1:26" x14ac:dyDescent="0.25">
      <c r="A22">
        <v>21</v>
      </c>
      <c r="B22">
        <v>1</v>
      </c>
      <c r="C22">
        <v>3</v>
      </c>
      <c r="D22" t="s">
        <v>694</v>
      </c>
      <c r="E22">
        <v>10</v>
      </c>
      <c r="F22">
        <v>10</v>
      </c>
      <c r="G22">
        <v>5</v>
      </c>
      <c r="H22">
        <v>7</v>
      </c>
      <c r="I22">
        <v>5</v>
      </c>
      <c r="J22">
        <v>100</v>
      </c>
      <c r="K22">
        <v>6</v>
      </c>
      <c r="L22">
        <v>60</v>
      </c>
      <c r="M22">
        <v>22</v>
      </c>
      <c r="N22">
        <v>3.6666666666666701</v>
      </c>
      <c r="O22">
        <v>1.92</v>
      </c>
      <c r="P22">
        <v>0.32</v>
      </c>
      <c r="Q22">
        <v>7.1111111111111098</v>
      </c>
      <c r="R22">
        <v>11.8518518518518</v>
      </c>
      <c r="S22">
        <v>3</v>
      </c>
      <c r="T22">
        <v>1</v>
      </c>
      <c r="U22">
        <v>3</v>
      </c>
      <c r="V22">
        <v>5</v>
      </c>
      <c r="W22">
        <v>5</v>
      </c>
      <c r="X22">
        <v>87.272727272727295</v>
      </c>
      <c r="Y22">
        <v>200.41</v>
      </c>
      <c r="Z22">
        <v>23.39</v>
      </c>
    </row>
    <row r="23" spans="1:26" x14ac:dyDescent="0.25">
      <c r="A23">
        <v>22</v>
      </c>
      <c r="B23">
        <v>1</v>
      </c>
      <c r="C23">
        <v>3</v>
      </c>
      <c r="D23" t="s">
        <v>840</v>
      </c>
      <c r="E23">
        <v>10</v>
      </c>
      <c r="F23">
        <v>10</v>
      </c>
      <c r="G23">
        <v>5</v>
      </c>
      <c r="H23">
        <v>6</v>
      </c>
      <c r="I23">
        <v>5</v>
      </c>
      <c r="J23">
        <v>100</v>
      </c>
      <c r="K23">
        <v>9</v>
      </c>
      <c r="L23">
        <v>90</v>
      </c>
      <c r="M23">
        <v>71</v>
      </c>
      <c r="N23">
        <v>7.8888888888888902</v>
      </c>
      <c r="O23">
        <v>2.72</v>
      </c>
      <c r="P23">
        <v>0.302222222222222</v>
      </c>
      <c r="Q23">
        <v>10.074074074074099</v>
      </c>
      <c r="R23">
        <v>11.193415637860101</v>
      </c>
      <c r="S23">
        <v>3</v>
      </c>
      <c r="T23">
        <v>3</v>
      </c>
      <c r="U23">
        <v>1</v>
      </c>
      <c r="V23">
        <v>3</v>
      </c>
      <c r="W23">
        <v>3</v>
      </c>
      <c r="X23">
        <v>38.309859154929597</v>
      </c>
      <c r="Y23">
        <v>200.31</v>
      </c>
      <c r="Z23">
        <v>31.41</v>
      </c>
    </row>
    <row r="24" spans="1:26" x14ac:dyDescent="0.25">
      <c r="A24">
        <v>23</v>
      </c>
      <c r="B24">
        <v>1</v>
      </c>
      <c r="C24">
        <v>3</v>
      </c>
      <c r="D24" t="s">
        <v>827</v>
      </c>
      <c r="E24">
        <v>10</v>
      </c>
      <c r="F24">
        <v>10</v>
      </c>
      <c r="G24">
        <v>7</v>
      </c>
      <c r="H24">
        <v>5</v>
      </c>
      <c r="I24">
        <v>4</v>
      </c>
      <c r="J24">
        <v>100</v>
      </c>
      <c r="K24">
        <v>8</v>
      </c>
      <c r="L24">
        <v>80</v>
      </c>
      <c r="M24">
        <v>55</v>
      </c>
      <c r="N24">
        <v>6.875</v>
      </c>
      <c r="O24">
        <v>1.38</v>
      </c>
      <c r="P24">
        <v>0.17249999999999999</v>
      </c>
      <c r="Q24">
        <v>5.1111111111111098</v>
      </c>
      <c r="R24">
        <v>6.3888888888888804</v>
      </c>
      <c r="S24">
        <v>3</v>
      </c>
      <c r="T24">
        <v>1</v>
      </c>
      <c r="U24">
        <v>3</v>
      </c>
      <c r="V24">
        <v>7</v>
      </c>
      <c r="W24">
        <v>3</v>
      </c>
      <c r="X24">
        <v>25.090909090909101</v>
      </c>
      <c r="Y24">
        <v>200.95</v>
      </c>
      <c r="Z24">
        <v>29.85</v>
      </c>
    </row>
    <row r="25" spans="1:26" x14ac:dyDescent="0.25">
      <c r="A25">
        <v>24</v>
      </c>
      <c r="B25">
        <v>1</v>
      </c>
      <c r="C25">
        <v>3</v>
      </c>
      <c r="D25" t="s">
        <v>841</v>
      </c>
      <c r="E25">
        <v>10</v>
      </c>
      <c r="F25">
        <v>10</v>
      </c>
      <c r="G25">
        <v>3</v>
      </c>
      <c r="H25">
        <v>5</v>
      </c>
      <c r="I25">
        <v>5</v>
      </c>
      <c r="J25">
        <v>100</v>
      </c>
      <c r="K25">
        <v>6</v>
      </c>
      <c r="L25">
        <v>60</v>
      </c>
      <c r="M25">
        <v>46</v>
      </c>
      <c r="N25">
        <v>7.6666666666666696</v>
      </c>
      <c r="O25">
        <v>2.8</v>
      </c>
      <c r="P25">
        <v>0.46666666666666701</v>
      </c>
      <c r="Q25">
        <v>10.3703703703704</v>
      </c>
      <c r="R25">
        <v>17.283950617283899</v>
      </c>
      <c r="S25">
        <v>3</v>
      </c>
      <c r="T25">
        <v>1</v>
      </c>
      <c r="U25">
        <v>3</v>
      </c>
      <c r="V25">
        <v>5</v>
      </c>
      <c r="W25">
        <v>5</v>
      </c>
      <c r="X25">
        <v>60.869565217391298</v>
      </c>
      <c r="Y25">
        <v>200.22</v>
      </c>
      <c r="Z25">
        <v>27.23</v>
      </c>
    </row>
    <row r="26" spans="1:26" x14ac:dyDescent="0.25">
      <c r="A26">
        <v>25</v>
      </c>
      <c r="B26">
        <v>1</v>
      </c>
      <c r="C26">
        <v>3</v>
      </c>
      <c r="D26" t="s">
        <v>842</v>
      </c>
      <c r="E26">
        <v>10</v>
      </c>
      <c r="F26">
        <v>10</v>
      </c>
      <c r="G26">
        <v>7</v>
      </c>
      <c r="H26">
        <v>6</v>
      </c>
      <c r="I26">
        <v>5</v>
      </c>
      <c r="J26">
        <v>100</v>
      </c>
      <c r="K26">
        <v>10</v>
      </c>
      <c r="L26">
        <v>100</v>
      </c>
      <c r="M26">
        <v>55</v>
      </c>
      <c r="N26">
        <v>5.5</v>
      </c>
      <c r="O26">
        <v>3.4</v>
      </c>
      <c r="P26">
        <v>0.34</v>
      </c>
      <c r="Q26">
        <v>12.592592592592601</v>
      </c>
      <c r="R26">
        <v>12.592592592592601</v>
      </c>
      <c r="S26">
        <v>3</v>
      </c>
      <c r="T26">
        <v>1</v>
      </c>
      <c r="U26">
        <v>1</v>
      </c>
      <c r="V26">
        <v>3</v>
      </c>
      <c r="W26">
        <v>5</v>
      </c>
      <c r="X26">
        <v>61.818181818181799</v>
      </c>
      <c r="Y26">
        <v>201.24</v>
      </c>
      <c r="Z26">
        <v>23.51</v>
      </c>
    </row>
    <row r="27" spans="1:26" x14ac:dyDescent="0.25">
      <c r="A27">
        <v>26</v>
      </c>
      <c r="B27">
        <v>1</v>
      </c>
      <c r="C27">
        <v>3</v>
      </c>
      <c r="D27" t="s">
        <v>843</v>
      </c>
      <c r="E27">
        <v>10</v>
      </c>
      <c r="F27">
        <v>10</v>
      </c>
      <c r="G27">
        <v>7</v>
      </c>
      <c r="H27">
        <v>7</v>
      </c>
      <c r="I27">
        <v>5</v>
      </c>
      <c r="J27">
        <v>100</v>
      </c>
      <c r="K27">
        <v>10</v>
      </c>
      <c r="L27">
        <v>100</v>
      </c>
      <c r="M27">
        <v>91</v>
      </c>
      <c r="N27">
        <v>9.1</v>
      </c>
      <c r="O27">
        <v>5.7</v>
      </c>
      <c r="P27">
        <v>0.56999999999999995</v>
      </c>
      <c r="Q27">
        <v>21.1111111111111</v>
      </c>
      <c r="R27">
        <v>21.1111111111111</v>
      </c>
      <c r="S27">
        <v>3</v>
      </c>
      <c r="T27">
        <v>1</v>
      </c>
      <c r="U27">
        <v>5</v>
      </c>
      <c r="V27">
        <v>5</v>
      </c>
      <c r="W27">
        <v>5</v>
      </c>
      <c r="X27">
        <v>62.6373626373626</v>
      </c>
      <c r="Y27">
        <v>200.2</v>
      </c>
      <c r="Z27">
        <v>33.92</v>
      </c>
    </row>
    <row r="28" spans="1:26" x14ac:dyDescent="0.25">
      <c r="A28">
        <v>27</v>
      </c>
      <c r="B28">
        <v>1</v>
      </c>
      <c r="C28">
        <v>3</v>
      </c>
      <c r="D28" t="s">
        <v>827</v>
      </c>
      <c r="E28">
        <v>10</v>
      </c>
      <c r="F28">
        <v>10</v>
      </c>
      <c r="G28">
        <v>5</v>
      </c>
      <c r="H28">
        <v>5</v>
      </c>
      <c r="I28">
        <v>4</v>
      </c>
      <c r="J28">
        <v>100</v>
      </c>
      <c r="K28">
        <v>10</v>
      </c>
      <c r="L28">
        <v>100</v>
      </c>
      <c r="M28">
        <v>60</v>
      </c>
      <c r="N28">
        <v>6</v>
      </c>
      <c r="O28">
        <v>1.3</v>
      </c>
      <c r="P28">
        <v>0.13</v>
      </c>
      <c r="Q28">
        <v>4.8148148148148104</v>
      </c>
      <c r="R28">
        <v>4.8148148148148104</v>
      </c>
      <c r="S28">
        <v>3</v>
      </c>
      <c r="T28">
        <v>1</v>
      </c>
      <c r="U28">
        <v>3</v>
      </c>
      <c r="V28">
        <v>7</v>
      </c>
      <c r="W28">
        <v>3</v>
      </c>
      <c r="X28">
        <v>21.6666666666667</v>
      </c>
      <c r="Y28">
        <v>200.46</v>
      </c>
      <c r="Z28">
        <v>30.77</v>
      </c>
    </row>
    <row r="29" spans="1:26" x14ac:dyDescent="0.25">
      <c r="A29">
        <v>28</v>
      </c>
      <c r="B29">
        <v>1</v>
      </c>
      <c r="C29">
        <v>3</v>
      </c>
      <c r="D29" t="s">
        <v>844</v>
      </c>
      <c r="E29">
        <v>10</v>
      </c>
      <c r="F29">
        <v>10</v>
      </c>
      <c r="G29">
        <v>7</v>
      </c>
      <c r="H29">
        <v>9</v>
      </c>
      <c r="I29">
        <v>4</v>
      </c>
      <c r="J29">
        <v>100</v>
      </c>
      <c r="K29">
        <v>8</v>
      </c>
      <c r="L29">
        <v>80</v>
      </c>
      <c r="M29">
        <v>101</v>
      </c>
      <c r="N29">
        <v>12.625</v>
      </c>
      <c r="O29">
        <v>5.92</v>
      </c>
      <c r="P29">
        <v>0.74</v>
      </c>
      <c r="Q29">
        <v>21.925925925925899</v>
      </c>
      <c r="R29">
        <v>27.407407407407401</v>
      </c>
      <c r="S29">
        <v>3</v>
      </c>
      <c r="T29">
        <v>3</v>
      </c>
      <c r="U29">
        <v>7</v>
      </c>
      <c r="V29">
        <v>9</v>
      </c>
      <c r="W29">
        <v>5</v>
      </c>
      <c r="X29">
        <v>58.613861386138602</v>
      </c>
      <c r="Y29">
        <v>200.35</v>
      </c>
      <c r="Z29">
        <v>33.44</v>
      </c>
    </row>
    <row r="30" spans="1:26" x14ac:dyDescent="0.25">
      <c r="A30">
        <v>29</v>
      </c>
      <c r="B30">
        <v>1</v>
      </c>
      <c r="C30">
        <v>3</v>
      </c>
      <c r="D30" t="s">
        <v>845</v>
      </c>
      <c r="E30">
        <v>10</v>
      </c>
      <c r="F30">
        <v>4</v>
      </c>
      <c r="G30">
        <v>5</v>
      </c>
      <c r="H30">
        <v>5</v>
      </c>
      <c r="I30">
        <v>3</v>
      </c>
      <c r="J30">
        <v>40</v>
      </c>
      <c r="K30">
        <v>3</v>
      </c>
      <c r="L30">
        <v>30</v>
      </c>
      <c r="M30">
        <v>44</v>
      </c>
      <c r="N30">
        <v>14.6666666666667</v>
      </c>
      <c r="O30">
        <v>2.6</v>
      </c>
      <c r="P30">
        <v>0.86666666666666703</v>
      </c>
      <c r="Q30">
        <v>9.6296296296296298</v>
      </c>
      <c r="R30">
        <v>32.098765432098702</v>
      </c>
      <c r="S30">
        <v>3</v>
      </c>
      <c r="T30">
        <v>1</v>
      </c>
      <c r="U30">
        <v>3</v>
      </c>
      <c r="V30">
        <v>5</v>
      </c>
      <c r="W30">
        <v>5</v>
      </c>
      <c r="X30">
        <v>59.090909090909101</v>
      </c>
      <c r="Y30">
        <v>200.4</v>
      </c>
      <c r="Z30">
        <v>31.04</v>
      </c>
    </row>
    <row r="31" spans="1:26" x14ac:dyDescent="0.25">
      <c r="A31">
        <v>30</v>
      </c>
      <c r="B31">
        <v>1</v>
      </c>
      <c r="C31">
        <v>3</v>
      </c>
      <c r="D31" t="s">
        <v>831</v>
      </c>
      <c r="E31">
        <v>10</v>
      </c>
      <c r="F31">
        <v>10</v>
      </c>
      <c r="G31">
        <v>7</v>
      </c>
      <c r="H31">
        <v>5</v>
      </c>
      <c r="I31">
        <v>5</v>
      </c>
      <c r="J31">
        <v>100</v>
      </c>
      <c r="K31">
        <v>5</v>
      </c>
      <c r="L31">
        <v>50</v>
      </c>
      <c r="M31">
        <v>24</v>
      </c>
      <c r="N31">
        <v>4.8</v>
      </c>
      <c r="O31">
        <v>1.6</v>
      </c>
      <c r="P31">
        <v>0.32</v>
      </c>
      <c r="Q31">
        <v>5.92592592592593</v>
      </c>
      <c r="R31">
        <v>11.8518518518518</v>
      </c>
      <c r="S31">
        <v>1</v>
      </c>
      <c r="T31">
        <v>1</v>
      </c>
      <c r="U31">
        <v>5</v>
      </c>
      <c r="V31">
        <v>7</v>
      </c>
      <c r="W31">
        <v>5</v>
      </c>
      <c r="X31">
        <v>66.6666666666667</v>
      </c>
      <c r="Y31">
        <v>200.26</v>
      </c>
      <c r="Z31">
        <v>25.38</v>
      </c>
    </row>
    <row r="32" spans="1:26" x14ac:dyDescent="0.25">
      <c r="A32">
        <v>31</v>
      </c>
      <c r="B32">
        <v>1</v>
      </c>
      <c r="C32">
        <v>4</v>
      </c>
      <c r="D32" t="s">
        <v>846</v>
      </c>
      <c r="E32">
        <v>10</v>
      </c>
      <c r="F32">
        <v>10</v>
      </c>
      <c r="G32">
        <v>7</v>
      </c>
      <c r="H32">
        <v>7</v>
      </c>
      <c r="I32">
        <v>7</v>
      </c>
      <c r="J32">
        <v>100</v>
      </c>
      <c r="K32">
        <v>8</v>
      </c>
      <c r="L32">
        <v>80</v>
      </c>
      <c r="M32">
        <v>39</v>
      </c>
      <c r="N32">
        <v>4.875</v>
      </c>
      <c r="O32">
        <v>2.2000000000000002</v>
      </c>
      <c r="P32">
        <v>0.27500000000000002</v>
      </c>
      <c r="Q32">
        <v>8.1481481481481506</v>
      </c>
      <c r="R32">
        <v>10.185185185185199</v>
      </c>
      <c r="S32">
        <v>1</v>
      </c>
      <c r="T32">
        <v>1</v>
      </c>
      <c r="U32">
        <v>3</v>
      </c>
      <c r="V32">
        <v>3</v>
      </c>
      <c r="W32">
        <v>5</v>
      </c>
      <c r="X32">
        <v>56.410256410256402</v>
      </c>
      <c r="Y32">
        <v>200.14</v>
      </c>
      <c r="Z32">
        <v>28.26</v>
      </c>
    </row>
    <row r="33" spans="1:26" x14ac:dyDescent="0.25">
      <c r="A33">
        <v>32</v>
      </c>
      <c r="B33">
        <v>1</v>
      </c>
      <c r="C33">
        <v>4</v>
      </c>
      <c r="D33" t="s">
        <v>831</v>
      </c>
      <c r="E33">
        <v>10</v>
      </c>
      <c r="F33">
        <v>10</v>
      </c>
      <c r="G33">
        <v>7</v>
      </c>
      <c r="H33">
        <v>7</v>
      </c>
      <c r="I33">
        <v>7</v>
      </c>
      <c r="J33">
        <v>100</v>
      </c>
      <c r="K33">
        <v>5</v>
      </c>
      <c r="L33">
        <v>50</v>
      </c>
      <c r="M33">
        <v>24</v>
      </c>
      <c r="N33">
        <v>4.8</v>
      </c>
      <c r="O33">
        <v>2.5</v>
      </c>
      <c r="P33">
        <v>0.5</v>
      </c>
      <c r="Q33">
        <v>9.2592592592592595</v>
      </c>
      <c r="R33">
        <v>18.518518518518501</v>
      </c>
      <c r="S33">
        <v>1</v>
      </c>
      <c r="T33">
        <v>1</v>
      </c>
      <c r="U33">
        <v>3</v>
      </c>
      <c r="V33">
        <v>5</v>
      </c>
      <c r="W33">
        <v>5</v>
      </c>
      <c r="X33">
        <v>104.166666666667</v>
      </c>
      <c r="Y33">
        <v>200.29</v>
      </c>
      <c r="Z33">
        <v>28.68</v>
      </c>
    </row>
    <row r="34" spans="1:26" x14ac:dyDescent="0.25">
      <c r="A34">
        <v>33</v>
      </c>
      <c r="B34">
        <v>1</v>
      </c>
      <c r="C34">
        <v>4</v>
      </c>
      <c r="D34" t="s">
        <v>847</v>
      </c>
      <c r="E34">
        <v>10</v>
      </c>
      <c r="F34">
        <v>10</v>
      </c>
      <c r="G34">
        <v>5</v>
      </c>
      <c r="H34">
        <v>5</v>
      </c>
      <c r="I34">
        <v>5</v>
      </c>
      <c r="J34">
        <v>100</v>
      </c>
      <c r="K34">
        <v>8</v>
      </c>
      <c r="L34">
        <v>80</v>
      </c>
      <c r="M34">
        <v>26</v>
      </c>
      <c r="N34">
        <v>3.25</v>
      </c>
      <c r="O34">
        <v>1.1000000000000001</v>
      </c>
      <c r="P34">
        <v>0.13750000000000001</v>
      </c>
      <c r="Q34">
        <v>4.07407407407407</v>
      </c>
      <c r="R34">
        <v>5.0925925925925899</v>
      </c>
      <c r="S34">
        <v>1</v>
      </c>
      <c r="T34">
        <v>1</v>
      </c>
      <c r="U34">
        <v>3</v>
      </c>
      <c r="V34">
        <v>5</v>
      </c>
      <c r="W34">
        <v>3</v>
      </c>
      <c r="X34">
        <v>42.307692307692299</v>
      </c>
      <c r="Y34">
        <v>171.91</v>
      </c>
      <c r="Z34">
        <v>24.51</v>
      </c>
    </row>
    <row r="35" spans="1:26" x14ac:dyDescent="0.25">
      <c r="A35">
        <v>34</v>
      </c>
      <c r="B35">
        <v>1</v>
      </c>
      <c r="C35">
        <v>4</v>
      </c>
      <c r="D35" t="s">
        <v>848</v>
      </c>
      <c r="E35">
        <v>10</v>
      </c>
      <c r="F35">
        <v>10</v>
      </c>
      <c r="G35">
        <v>5</v>
      </c>
      <c r="H35">
        <v>6</v>
      </c>
      <c r="I35">
        <v>7</v>
      </c>
      <c r="J35">
        <v>100</v>
      </c>
      <c r="K35">
        <v>8</v>
      </c>
      <c r="L35">
        <v>80</v>
      </c>
      <c r="M35">
        <v>48</v>
      </c>
      <c r="N35">
        <v>6</v>
      </c>
      <c r="O35">
        <v>2.2200000000000002</v>
      </c>
      <c r="P35">
        <v>0.27750000000000002</v>
      </c>
      <c r="Q35">
        <v>8.2222222222222197</v>
      </c>
      <c r="R35">
        <v>10.2777777777778</v>
      </c>
      <c r="S35">
        <v>1</v>
      </c>
      <c r="T35">
        <v>1</v>
      </c>
      <c r="U35">
        <v>3</v>
      </c>
      <c r="V35">
        <v>5</v>
      </c>
      <c r="W35">
        <v>3</v>
      </c>
      <c r="X35">
        <v>46.25</v>
      </c>
      <c r="Y35">
        <v>200.57</v>
      </c>
      <c r="Z35">
        <v>30.93</v>
      </c>
    </row>
    <row r="36" spans="1:26" x14ac:dyDescent="0.25">
      <c r="A36">
        <v>35</v>
      </c>
      <c r="B36">
        <v>1</v>
      </c>
      <c r="C36">
        <v>4</v>
      </c>
      <c r="D36" t="s">
        <v>849</v>
      </c>
      <c r="E36">
        <v>10</v>
      </c>
      <c r="F36">
        <v>10</v>
      </c>
      <c r="G36">
        <v>7</v>
      </c>
      <c r="H36">
        <v>7</v>
      </c>
      <c r="I36">
        <v>5</v>
      </c>
      <c r="J36">
        <v>100</v>
      </c>
      <c r="K36">
        <v>7</v>
      </c>
      <c r="L36">
        <v>70</v>
      </c>
      <c r="M36">
        <v>65</v>
      </c>
      <c r="N36">
        <v>9.28571428571429</v>
      </c>
      <c r="O36">
        <v>4.24</v>
      </c>
      <c r="P36">
        <v>0.60571428571428598</v>
      </c>
      <c r="Q36">
        <v>15.703703703703701</v>
      </c>
      <c r="R36">
        <v>22.433862433862402</v>
      </c>
      <c r="S36">
        <v>3</v>
      </c>
      <c r="T36">
        <v>1</v>
      </c>
      <c r="U36">
        <v>5</v>
      </c>
      <c r="V36">
        <v>3</v>
      </c>
      <c r="W36">
        <v>5</v>
      </c>
      <c r="X36">
        <v>65.230769230769198</v>
      </c>
      <c r="Y36">
        <v>200.62</v>
      </c>
      <c r="Z36">
        <v>30.21</v>
      </c>
    </row>
    <row r="37" spans="1:26" x14ac:dyDescent="0.25">
      <c r="A37">
        <v>36</v>
      </c>
      <c r="B37">
        <v>1</v>
      </c>
      <c r="C37">
        <v>4</v>
      </c>
      <c r="D37" t="s">
        <v>850</v>
      </c>
      <c r="E37">
        <v>10</v>
      </c>
      <c r="F37">
        <v>10</v>
      </c>
      <c r="G37">
        <v>7</v>
      </c>
      <c r="H37">
        <v>7</v>
      </c>
      <c r="I37">
        <v>7</v>
      </c>
      <c r="J37">
        <v>100</v>
      </c>
      <c r="K37">
        <v>10</v>
      </c>
      <c r="L37">
        <v>100</v>
      </c>
      <c r="M37">
        <v>79</v>
      </c>
      <c r="N37">
        <v>7.9</v>
      </c>
      <c r="O37">
        <v>4.3600000000000003</v>
      </c>
      <c r="P37">
        <v>0.436</v>
      </c>
      <c r="Q37">
        <v>16.148148148148099</v>
      </c>
      <c r="R37">
        <v>16.148148148148099</v>
      </c>
      <c r="S37">
        <v>1</v>
      </c>
      <c r="T37">
        <v>1</v>
      </c>
      <c r="U37">
        <v>7</v>
      </c>
      <c r="V37">
        <v>5</v>
      </c>
      <c r="W37">
        <v>5</v>
      </c>
      <c r="X37">
        <v>55.1898734177215</v>
      </c>
      <c r="Y37">
        <v>200.2</v>
      </c>
      <c r="Z37">
        <v>34.090000000000003</v>
      </c>
    </row>
    <row r="38" spans="1:26" x14ac:dyDescent="0.25">
      <c r="A38">
        <v>37</v>
      </c>
      <c r="B38">
        <v>1</v>
      </c>
      <c r="C38">
        <v>4</v>
      </c>
      <c r="D38" t="s">
        <v>851</v>
      </c>
      <c r="E38">
        <v>10</v>
      </c>
      <c r="F38">
        <v>10</v>
      </c>
      <c r="G38">
        <v>7</v>
      </c>
      <c r="H38">
        <v>7</v>
      </c>
      <c r="I38">
        <v>6</v>
      </c>
      <c r="J38">
        <v>100</v>
      </c>
      <c r="K38">
        <v>5</v>
      </c>
      <c r="L38">
        <v>50</v>
      </c>
      <c r="M38">
        <v>45</v>
      </c>
      <c r="N38">
        <v>9</v>
      </c>
      <c r="O38">
        <v>3.7</v>
      </c>
      <c r="P38">
        <v>0.74</v>
      </c>
      <c r="Q38">
        <v>13.703703703703701</v>
      </c>
      <c r="R38">
        <v>27.407407407407401</v>
      </c>
      <c r="S38">
        <v>1</v>
      </c>
      <c r="T38">
        <v>1</v>
      </c>
      <c r="U38">
        <v>5</v>
      </c>
      <c r="V38">
        <v>7</v>
      </c>
      <c r="W38">
        <v>5</v>
      </c>
      <c r="X38">
        <v>82.2222222222222</v>
      </c>
      <c r="Y38">
        <v>200.54</v>
      </c>
      <c r="Z38">
        <v>36.81</v>
      </c>
    </row>
    <row r="39" spans="1:26" x14ac:dyDescent="0.25">
      <c r="A39">
        <v>38</v>
      </c>
      <c r="B39">
        <v>1</v>
      </c>
      <c r="C39">
        <v>4</v>
      </c>
      <c r="D39" t="s">
        <v>852</v>
      </c>
      <c r="E39">
        <v>10</v>
      </c>
      <c r="F39">
        <v>10</v>
      </c>
      <c r="G39">
        <v>7</v>
      </c>
      <c r="H39">
        <v>7</v>
      </c>
      <c r="I39">
        <v>7</v>
      </c>
      <c r="J39">
        <v>100</v>
      </c>
      <c r="K39">
        <v>10</v>
      </c>
      <c r="L39">
        <v>100</v>
      </c>
      <c r="M39">
        <v>60</v>
      </c>
      <c r="N39">
        <v>6</v>
      </c>
      <c r="O39">
        <v>4.4000000000000004</v>
      </c>
      <c r="P39">
        <v>0.44</v>
      </c>
      <c r="Q39">
        <v>16.296296296296301</v>
      </c>
      <c r="R39">
        <v>16.296296296296301</v>
      </c>
      <c r="S39">
        <v>1</v>
      </c>
      <c r="T39">
        <v>1</v>
      </c>
      <c r="U39">
        <v>3</v>
      </c>
      <c r="V39">
        <v>3</v>
      </c>
      <c r="W39">
        <v>5</v>
      </c>
      <c r="X39">
        <v>73.3333333333333</v>
      </c>
      <c r="Y39">
        <v>200.12</v>
      </c>
      <c r="Z39">
        <v>27.89</v>
      </c>
    </row>
    <row r="40" spans="1:26" x14ac:dyDescent="0.25">
      <c r="A40">
        <v>39</v>
      </c>
      <c r="B40">
        <v>1</v>
      </c>
      <c r="C40">
        <v>4</v>
      </c>
      <c r="D40" t="s">
        <v>853</v>
      </c>
      <c r="E40">
        <v>10</v>
      </c>
      <c r="F40">
        <v>10</v>
      </c>
      <c r="G40">
        <v>7</v>
      </c>
      <c r="H40">
        <v>5</v>
      </c>
      <c r="I40">
        <v>7</v>
      </c>
      <c r="J40">
        <v>100</v>
      </c>
      <c r="K40">
        <v>9</v>
      </c>
      <c r="L40">
        <v>90</v>
      </c>
      <c r="M40">
        <v>86</v>
      </c>
      <c r="N40">
        <v>9.5555555555555607</v>
      </c>
      <c r="O40">
        <v>3.9</v>
      </c>
      <c r="P40">
        <v>0.43333333333333302</v>
      </c>
      <c r="Q40">
        <v>14.4444444444444</v>
      </c>
      <c r="R40">
        <v>16.049382716049401</v>
      </c>
      <c r="S40">
        <v>1</v>
      </c>
      <c r="T40">
        <v>1</v>
      </c>
      <c r="U40">
        <v>3</v>
      </c>
      <c r="V40">
        <v>5</v>
      </c>
      <c r="W40">
        <v>5</v>
      </c>
      <c r="X40">
        <v>45.348837209302303</v>
      </c>
      <c r="Y40">
        <v>200.15</v>
      </c>
      <c r="Z40">
        <v>30.48</v>
      </c>
    </row>
    <row r="41" spans="1:26" x14ac:dyDescent="0.25">
      <c r="A41">
        <v>40</v>
      </c>
      <c r="B41">
        <v>1</v>
      </c>
      <c r="C41">
        <v>4</v>
      </c>
      <c r="D41" t="s">
        <v>854</v>
      </c>
      <c r="E41">
        <v>10</v>
      </c>
      <c r="F41">
        <v>10</v>
      </c>
      <c r="G41">
        <v>7</v>
      </c>
      <c r="H41">
        <v>9</v>
      </c>
      <c r="I41">
        <v>5</v>
      </c>
      <c r="J41">
        <v>100</v>
      </c>
      <c r="K41">
        <v>10</v>
      </c>
      <c r="L41">
        <v>100</v>
      </c>
      <c r="M41">
        <v>80</v>
      </c>
      <c r="N41">
        <v>8</v>
      </c>
      <c r="O41">
        <v>5.38</v>
      </c>
      <c r="P41">
        <v>0.53800000000000003</v>
      </c>
      <c r="Q41">
        <v>19.925925925925899</v>
      </c>
      <c r="R41">
        <v>19.925925925925899</v>
      </c>
      <c r="S41">
        <v>1</v>
      </c>
      <c r="T41">
        <v>1</v>
      </c>
      <c r="U41">
        <v>5</v>
      </c>
      <c r="V41">
        <v>5</v>
      </c>
      <c r="W41">
        <v>5</v>
      </c>
      <c r="X41">
        <v>67.25</v>
      </c>
      <c r="Y41">
        <v>200.42</v>
      </c>
      <c r="Z41">
        <v>30.02</v>
      </c>
    </row>
    <row r="42" spans="1:26" x14ac:dyDescent="0.25">
      <c r="A42">
        <v>41</v>
      </c>
      <c r="B42">
        <v>1</v>
      </c>
      <c r="C42">
        <v>5</v>
      </c>
      <c r="D42" t="s">
        <v>855</v>
      </c>
      <c r="E42">
        <v>10</v>
      </c>
      <c r="F42">
        <v>10</v>
      </c>
      <c r="G42">
        <v>7</v>
      </c>
      <c r="H42">
        <v>7</v>
      </c>
      <c r="I42">
        <v>5</v>
      </c>
      <c r="J42">
        <v>100</v>
      </c>
      <c r="K42">
        <v>10</v>
      </c>
      <c r="L42">
        <v>100</v>
      </c>
      <c r="M42">
        <v>56</v>
      </c>
      <c r="N42">
        <v>5.6</v>
      </c>
      <c r="O42">
        <v>3.9</v>
      </c>
      <c r="P42">
        <v>0.39</v>
      </c>
      <c r="Q42">
        <v>14.4444444444444</v>
      </c>
      <c r="R42">
        <v>14.4444444444444</v>
      </c>
      <c r="S42">
        <v>1</v>
      </c>
      <c r="T42">
        <v>1</v>
      </c>
      <c r="U42">
        <v>7</v>
      </c>
      <c r="V42">
        <v>7</v>
      </c>
      <c r="W42">
        <v>5</v>
      </c>
      <c r="X42">
        <v>69.642857142857096</v>
      </c>
      <c r="Y42">
        <v>200.95</v>
      </c>
      <c r="Z42">
        <v>29.89</v>
      </c>
    </row>
    <row r="43" spans="1:26" x14ac:dyDescent="0.25">
      <c r="A43">
        <v>42</v>
      </c>
      <c r="B43">
        <v>1</v>
      </c>
      <c r="C43">
        <v>5</v>
      </c>
      <c r="D43" t="s">
        <v>856</v>
      </c>
      <c r="E43">
        <v>10</v>
      </c>
      <c r="F43">
        <v>10</v>
      </c>
      <c r="G43">
        <v>7</v>
      </c>
      <c r="H43">
        <v>7</v>
      </c>
      <c r="I43">
        <v>3</v>
      </c>
      <c r="J43">
        <v>100</v>
      </c>
      <c r="K43">
        <v>9</v>
      </c>
      <c r="L43">
        <v>90</v>
      </c>
      <c r="M43">
        <v>48</v>
      </c>
      <c r="N43">
        <v>5.3333333333333304</v>
      </c>
      <c r="O43">
        <v>2.6</v>
      </c>
      <c r="P43">
        <v>0.28888888888888897</v>
      </c>
      <c r="Q43">
        <v>9.6296296296296298</v>
      </c>
      <c r="R43">
        <v>10.6995884773662</v>
      </c>
      <c r="S43">
        <v>5</v>
      </c>
      <c r="T43">
        <v>3</v>
      </c>
      <c r="U43">
        <v>3</v>
      </c>
      <c r="V43">
        <v>3</v>
      </c>
      <c r="W43">
        <v>5</v>
      </c>
      <c r="X43">
        <v>54.1666666666667</v>
      </c>
      <c r="Y43">
        <v>200.39</v>
      </c>
      <c r="Z43">
        <v>39.799999999999997</v>
      </c>
    </row>
    <row r="44" spans="1:26" x14ac:dyDescent="0.25">
      <c r="A44">
        <v>43</v>
      </c>
      <c r="B44">
        <v>1</v>
      </c>
      <c r="C44">
        <v>5</v>
      </c>
      <c r="D44" t="s">
        <v>857</v>
      </c>
      <c r="E44">
        <v>10</v>
      </c>
      <c r="F44">
        <v>10</v>
      </c>
      <c r="G44">
        <v>7</v>
      </c>
      <c r="H44">
        <v>7</v>
      </c>
      <c r="I44">
        <v>3</v>
      </c>
      <c r="J44">
        <v>100</v>
      </c>
      <c r="K44">
        <v>6</v>
      </c>
      <c r="L44">
        <v>60</v>
      </c>
      <c r="M44">
        <v>50</v>
      </c>
      <c r="N44">
        <v>8.3333333333333304</v>
      </c>
      <c r="O44">
        <v>4.4000000000000004</v>
      </c>
      <c r="P44">
        <v>0.73333333333333295</v>
      </c>
      <c r="Q44">
        <v>16.296296296296301</v>
      </c>
      <c r="R44">
        <v>27.160493827160501</v>
      </c>
      <c r="S44">
        <v>1</v>
      </c>
      <c r="T44">
        <v>1</v>
      </c>
      <c r="U44">
        <v>7</v>
      </c>
      <c r="V44">
        <v>7</v>
      </c>
      <c r="W44">
        <v>5</v>
      </c>
      <c r="X44">
        <v>88</v>
      </c>
      <c r="Y44">
        <v>200.15</v>
      </c>
      <c r="Z44">
        <v>37.770000000000003</v>
      </c>
    </row>
    <row r="45" spans="1:26" x14ac:dyDescent="0.25">
      <c r="A45">
        <v>44</v>
      </c>
      <c r="B45">
        <v>1</v>
      </c>
      <c r="C45">
        <v>5</v>
      </c>
      <c r="D45" t="s">
        <v>858</v>
      </c>
      <c r="E45">
        <v>10</v>
      </c>
      <c r="F45">
        <v>10</v>
      </c>
      <c r="G45">
        <v>5</v>
      </c>
      <c r="H45">
        <v>5</v>
      </c>
      <c r="I45">
        <v>5</v>
      </c>
      <c r="J45">
        <v>100</v>
      </c>
      <c r="K45">
        <v>10</v>
      </c>
      <c r="L45">
        <v>100</v>
      </c>
      <c r="M45">
        <v>101</v>
      </c>
      <c r="N45">
        <v>10.1</v>
      </c>
      <c r="O45">
        <v>5.26</v>
      </c>
      <c r="P45">
        <v>0.52600000000000002</v>
      </c>
      <c r="Q45">
        <v>19.481481481481499</v>
      </c>
      <c r="R45">
        <v>19.481481481481499</v>
      </c>
      <c r="S45">
        <v>1</v>
      </c>
      <c r="T45">
        <v>1</v>
      </c>
      <c r="U45">
        <v>3</v>
      </c>
      <c r="V45">
        <v>3</v>
      </c>
      <c r="W45">
        <v>3</v>
      </c>
      <c r="X45">
        <v>52.079207920792101</v>
      </c>
      <c r="Y45">
        <v>200.26</v>
      </c>
      <c r="Z45">
        <v>34.54</v>
      </c>
    </row>
    <row r="46" spans="1:26" x14ac:dyDescent="0.25">
      <c r="A46">
        <v>45</v>
      </c>
      <c r="B46">
        <v>1</v>
      </c>
      <c r="C46">
        <v>5</v>
      </c>
      <c r="D46" t="s">
        <v>859</v>
      </c>
      <c r="E46">
        <v>10</v>
      </c>
      <c r="F46">
        <v>10</v>
      </c>
      <c r="G46">
        <v>7</v>
      </c>
      <c r="H46">
        <v>9</v>
      </c>
      <c r="I46">
        <v>7</v>
      </c>
      <c r="J46">
        <v>100</v>
      </c>
      <c r="K46">
        <v>10</v>
      </c>
      <c r="L46">
        <v>100</v>
      </c>
      <c r="M46">
        <v>102</v>
      </c>
      <c r="N46">
        <v>10.199999999999999</v>
      </c>
      <c r="O46">
        <v>6.66</v>
      </c>
      <c r="P46">
        <v>0.66600000000000004</v>
      </c>
      <c r="Q46">
        <v>24.6666666666667</v>
      </c>
      <c r="R46">
        <v>24.6666666666666</v>
      </c>
      <c r="S46">
        <v>1</v>
      </c>
      <c r="T46">
        <v>1</v>
      </c>
      <c r="U46">
        <v>7</v>
      </c>
      <c r="V46">
        <v>5</v>
      </c>
      <c r="W46">
        <v>5</v>
      </c>
      <c r="X46">
        <v>65.294117647058798</v>
      </c>
      <c r="Y46">
        <v>200.66</v>
      </c>
      <c r="Z46">
        <v>33.979999999999997</v>
      </c>
    </row>
    <row r="47" spans="1:26" x14ac:dyDescent="0.25">
      <c r="A47">
        <v>46</v>
      </c>
      <c r="B47">
        <v>1</v>
      </c>
      <c r="C47">
        <v>5</v>
      </c>
      <c r="D47" t="s">
        <v>860</v>
      </c>
      <c r="E47">
        <v>10</v>
      </c>
      <c r="F47">
        <v>10</v>
      </c>
      <c r="G47">
        <v>7</v>
      </c>
      <c r="H47">
        <v>7</v>
      </c>
      <c r="I47">
        <v>5</v>
      </c>
      <c r="J47">
        <v>100</v>
      </c>
      <c r="K47">
        <v>10</v>
      </c>
      <c r="L47">
        <v>100</v>
      </c>
      <c r="M47">
        <v>53</v>
      </c>
      <c r="N47">
        <v>5.3</v>
      </c>
      <c r="O47">
        <v>5.18</v>
      </c>
      <c r="P47">
        <v>0.51800000000000002</v>
      </c>
      <c r="Q47">
        <v>19.185185185185201</v>
      </c>
      <c r="R47">
        <v>19.185185185185201</v>
      </c>
      <c r="S47">
        <v>1</v>
      </c>
      <c r="T47">
        <v>1</v>
      </c>
      <c r="U47">
        <v>3</v>
      </c>
      <c r="V47">
        <v>3</v>
      </c>
      <c r="W47">
        <v>5</v>
      </c>
      <c r="X47">
        <v>97.735849056603797</v>
      </c>
      <c r="Y47">
        <v>200.43</v>
      </c>
      <c r="Z47">
        <v>39.43</v>
      </c>
    </row>
    <row r="48" spans="1:26" x14ac:dyDescent="0.25">
      <c r="A48">
        <v>47</v>
      </c>
      <c r="B48">
        <v>1</v>
      </c>
      <c r="C48">
        <v>5</v>
      </c>
      <c r="D48" t="s">
        <v>861</v>
      </c>
      <c r="E48">
        <v>10</v>
      </c>
      <c r="F48">
        <v>10</v>
      </c>
      <c r="G48">
        <v>7</v>
      </c>
      <c r="H48">
        <v>5</v>
      </c>
      <c r="I48">
        <v>5</v>
      </c>
      <c r="J48">
        <v>100</v>
      </c>
      <c r="K48">
        <v>9</v>
      </c>
      <c r="L48">
        <v>90</v>
      </c>
      <c r="M48">
        <v>59</v>
      </c>
      <c r="N48">
        <v>6.5555555555555598</v>
      </c>
      <c r="O48">
        <v>4.1399999999999997</v>
      </c>
      <c r="P48">
        <v>0.46</v>
      </c>
      <c r="Q48">
        <v>15.3333333333333</v>
      </c>
      <c r="R48">
        <v>17.037037037036999</v>
      </c>
      <c r="S48">
        <v>1</v>
      </c>
      <c r="T48">
        <v>1</v>
      </c>
      <c r="U48">
        <v>3</v>
      </c>
      <c r="V48">
        <v>3</v>
      </c>
      <c r="W48">
        <v>5</v>
      </c>
      <c r="X48">
        <v>70.169491525423695</v>
      </c>
      <c r="Y48">
        <v>200.18</v>
      </c>
      <c r="Z48">
        <v>29.01</v>
      </c>
    </row>
    <row r="49" spans="1:26" x14ac:dyDescent="0.25">
      <c r="A49">
        <v>48</v>
      </c>
      <c r="B49">
        <v>1</v>
      </c>
      <c r="C49">
        <v>5</v>
      </c>
      <c r="D49" t="s">
        <v>831</v>
      </c>
      <c r="E49">
        <v>10</v>
      </c>
      <c r="F49">
        <v>10</v>
      </c>
      <c r="G49">
        <v>5</v>
      </c>
      <c r="H49">
        <v>5</v>
      </c>
      <c r="I49">
        <v>5</v>
      </c>
      <c r="J49">
        <v>100</v>
      </c>
      <c r="K49">
        <v>7</v>
      </c>
      <c r="L49">
        <v>70</v>
      </c>
      <c r="M49">
        <v>28</v>
      </c>
      <c r="N49">
        <v>4</v>
      </c>
      <c r="O49">
        <v>2.62</v>
      </c>
      <c r="P49">
        <v>0.374285714285714</v>
      </c>
      <c r="Q49">
        <v>9.7037037037037006</v>
      </c>
      <c r="R49">
        <v>13.8624338624338</v>
      </c>
      <c r="S49">
        <v>1</v>
      </c>
      <c r="T49">
        <v>1</v>
      </c>
      <c r="U49">
        <v>5</v>
      </c>
      <c r="V49">
        <v>5</v>
      </c>
      <c r="W49">
        <v>5</v>
      </c>
      <c r="X49">
        <v>93.571428571428598</v>
      </c>
      <c r="Y49">
        <v>200.22</v>
      </c>
      <c r="Z49">
        <v>23.79</v>
      </c>
    </row>
    <row r="50" spans="1:26" x14ac:dyDescent="0.25">
      <c r="A50">
        <v>49</v>
      </c>
      <c r="B50">
        <v>1</v>
      </c>
      <c r="C50">
        <v>5</v>
      </c>
      <c r="D50" t="s">
        <v>862</v>
      </c>
      <c r="E50">
        <v>10</v>
      </c>
      <c r="F50">
        <v>10</v>
      </c>
      <c r="G50">
        <v>7</v>
      </c>
      <c r="H50">
        <v>7</v>
      </c>
      <c r="I50">
        <v>7</v>
      </c>
      <c r="J50">
        <v>100</v>
      </c>
      <c r="K50">
        <v>8</v>
      </c>
      <c r="L50">
        <v>80</v>
      </c>
      <c r="M50">
        <v>83</v>
      </c>
      <c r="N50">
        <v>10.375</v>
      </c>
      <c r="O50">
        <v>5.26</v>
      </c>
      <c r="P50">
        <v>0.65749999999999997</v>
      </c>
      <c r="Q50">
        <v>19.481481481481499</v>
      </c>
      <c r="R50">
        <v>24.351851851851801</v>
      </c>
      <c r="S50">
        <v>1</v>
      </c>
      <c r="T50">
        <v>1</v>
      </c>
      <c r="U50">
        <v>3</v>
      </c>
      <c r="V50">
        <v>5</v>
      </c>
      <c r="W50">
        <v>5</v>
      </c>
      <c r="X50">
        <v>63.3734939759036</v>
      </c>
      <c r="Y50">
        <v>200.2</v>
      </c>
      <c r="Z50">
        <v>27.04</v>
      </c>
    </row>
    <row r="51" spans="1:26" x14ac:dyDescent="0.25">
      <c r="A51">
        <v>50</v>
      </c>
      <c r="B51">
        <v>1</v>
      </c>
      <c r="C51">
        <v>5</v>
      </c>
      <c r="D51" t="s">
        <v>827</v>
      </c>
      <c r="E51">
        <v>10</v>
      </c>
      <c r="F51">
        <v>10</v>
      </c>
      <c r="G51">
        <v>5</v>
      </c>
      <c r="H51">
        <v>5</v>
      </c>
      <c r="I51">
        <v>4</v>
      </c>
      <c r="J51">
        <v>100</v>
      </c>
      <c r="K51">
        <v>10</v>
      </c>
      <c r="L51">
        <v>100</v>
      </c>
      <c r="M51">
        <v>106</v>
      </c>
      <c r="N51">
        <v>10.6</v>
      </c>
      <c r="O51">
        <v>2.2999999999999998</v>
      </c>
      <c r="P51">
        <v>0.23</v>
      </c>
      <c r="Q51">
        <v>8.5185185185185208</v>
      </c>
      <c r="R51">
        <v>8.5185185185185102</v>
      </c>
      <c r="S51">
        <v>1</v>
      </c>
      <c r="T51">
        <v>1</v>
      </c>
      <c r="U51">
        <v>3</v>
      </c>
      <c r="V51">
        <v>5</v>
      </c>
      <c r="W51">
        <v>3</v>
      </c>
      <c r="X51">
        <v>21.698113207547198</v>
      </c>
      <c r="Y51">
        <v>177.29</v>
      </c>
      <c r="Z51">
        <v>31.25</v>
      </c>
    </row>
    <row r="52" spans="1:26" x14ac:dyDescent="0.25">
      <c r="A52">
        <v>51</v>
      </c>
      <c r="B52">
        <v>1</v>
      </c>
      <c r="C52">
        <v>6</v>
      </c>
      <c r="D52" t="s">
        <v>827</v>
      </c>
      <c r="E52">
        <v>10</v>
      </c>
      <c r="F52">
        <v>10</v>
      </c>
      <c r="G52">
        <v>5</v>
      </c>
      <c r="H52">
        <v>5</v>
      </c>
      <c r="I52">
        <v>4</v>
      </c>
      <c r="J52">
        <v>100</v>
      </c>
      <c r="K52">
        <v>9</v>
      </c>
      <c r="L52">
        <v>90</v>
      </c>
      <c r="M52">
        <v>67</v>
      </c>
      <c r="N52">
        <v>7.4444444444444402</v>
      </c>
      <c r="O52">
        <v>1.78</v>
      </c>
      <c r="P52">
        <v>0.197777777777778</v>
      </c>
      <c r="Q52">
        <v>6.5925925925925899</v>
      </c>
      <c r="R52">
        <v>7.32510288065843</v>
      </c>
      <c r="S52">
        <v>3</v>
      </c>
      <c r="T52">
        <v>1</v>
      </c>
      <c r="U52">
        <v>3</v>
      </c>
      <c r="V52">
        <v>5</v>
      </c>
      <c r="W52">
        <v>3</v>
      </c>
      <c r="X52">
        <v>26.567164179104498</v>
      </c>
      <c r="Y52">
        <v>200.22</v>
      </c>
      <c r="Z52">
        <v>32.520000000000003</v>
      </c>
    </row>
    <row r="53" spans="1:26" x14ac:dyDescent="0.25">
      <c r="A53">
        <v>52</v>
      </c>
      <c r="B53">
        <v>1</v>
      </c>
      <c r="C53">
        <v>6</v>
      </c>
      <c r="D53" t="s">
        <v>863</v>
      </c>
      <c r="E53">
        <v>10</v>
      </c>
      <c r="F53">
        <v>10</v>
      </c>
      <c r="G53">
        <v>5</v>
      </c>
      <c r="H53">
        <v>5</v>
      </c>
      <c r="I53">
        <v>6</v>
      </c>
      <c r="J53">
        <v>100</v>
      </c>
      <c r="K53">
        <v>9</v>
      </c>
      <c r="L53">
        <v>90</v>
      </c>
      <c r="M53">
        <v>57</v>
      </c>
      <c r="N53">
        <v>6.3333333333333304</v>
      </c>
      <c r="O53">
        <v>3.16</v>
      </c>
      <c r="P53">
        <v>0.35111111111111099</v>
      </c>
      <c r="Q53">
        <v>11.703703703703701</v>
      </c>
      <c r="R53">
        <v>13.004115226337399</v>
      </c>
      <c r="S53">
        <v>1</v>
      </c>
      <c r="T53">
        <v>1</v>
      </c>
      <c r="U53">
        <v>3</v>
      </c>
      <c r="V53">
        <v>5</v>
      </c>
      <c r="W53">
        <v>5</v>
      </c>
      <c r="X53">
        <v>55.438596491228097</v>
      </c>
      <c r="Y53">
        <v>200.38</v>
      </c>
      <c r="Z53">
        <v>33.130000000000003</v>
      </c>
    </row>
    <row r="54" spans="1:26" x14ac:dyDescent="0.25">
      <c r="A54">
        <v>53</v>
      </c>
      <c r="B54">
        <v>1</v>
      </c>
      <c r="C54">
        <v>6</v>
      </c>
      <c r="D54" t="s">
        <v>864</v>
      </c>
      <c r="E54">
        <v>10</v>
      </c>
      <c r="F54">
        <v>10</v>
      </c>
      <c r="G54">
        <v>7</v>
      </c>
      <c r="H54">
        <v>7</v>
      </c>
      <c r="I54">
        <v>7</v>
      </c>
      <c r="J54">
        <v>100</v>
      </c>
      <c r="K54">
        <v>9</v>
      </c>
      <c r="L54">
        <v>90</v>
      </c>
      <c r="M54">
        <v>98</v>
      </c>
      <c r="N54">
        <v>10.8888888888889</v>
      </c>
      <c r="O54">
        <v>5.76</v>
      </c>
      <c r="P54">
        <v>0.64</v>
      </c>
      <c r="Q54">
        <v>21.3333333333333</v>
      </c>
      <c r="R54">
        <v>23.703703703703699</v>
      </c>
      <c r="S54">
        <v>1</v>
      </c>
      <c r="T54">
        <v>1</v>
      </c>
      <c r="U54">
        <v>3</v>
      </c>
      <c r="V54">
        <v>5</v>
      </c>
      <c r="W54">
        <v>5</v>
      </c>
      <c r="X54">
        <v>58.775510204081598</v>
      </c>
      <c r="Y54">
        <v>200.3</v>
      </c>
      <c r="Z54">
        <v>30.84</v>
      </c>
    </row>
    <row r="55" spans="1:26" x14ac:dyDescent="0.25">
      <c r="A55">
        <v>54</v>
      </c>
      <c r="B55">
        <v>1</v>
      </c>
      <c r="C55">
        <v>6</v>
      </c>
      <c r="D55" t="s">
        <v>865</v>
      </c>
      <c r="E55">
        <v>10</v>
      </c>
      <c r="F55">
        <v>10</v>
      </c>
      <c r="G55">
        <v>7</v>
      </c>
      <c r="H55">
        <v>7</v>
      </c>
      <c r="I55">
        <v>7</v>
      </c>
      <c r="J55">
        <v>100</v>
      </c>
      <c r="K55">
        <v>7</v>
      </c>
      <c r="L55">
        <v>70</v>
      </c>
      <c r="M55">
        <v>28</v>
      </c>
      <c r="N55">
        <v>4</v>
      </c>
      <c r="O55">
        <v>2.16</v>
      </c>
      <c r="P55">
        <v>0.308571428571429</v>
      </c>
      <c r="Q55">
        <v>8</v>
      </c>
      <c r="R55">
        <v>11.4285714285714</v>
      </c>
      <c r="S55">
        <v>1</v>
      </c>
      <c r="T55">
        <v>1</v>
      </c>
      <c r="U55">
        <v>3</v>
      </c>
      <c r="V55">
        <v>3</v>
      </c>
      <c r="W55">
        <v>5</v>
      </c>
      <c r="X55">
        <v>77.142857142857196</v>
      </c>
      <c r="Y55">
        <v>200.11</v>
      </c>
      <c r="Z55">
        <v>29.99</v>
      </c>
    </row>
    <row r="56" spans="1:26" x14ac:dyDescent="0.25">
      <c r="A56">
        <v>55</v>
      </c>
      <c r="B56">
        <v>1</v>
      </c>
      <c r="C56">
        <v>6</v>
      </c>
      <c r="D56" t="s">
        <v>866</v>
      </c>
      <c r="E56">
        <v>10</v>
      </c>
      <c r="F56">
        <v>10</v>
      </c>
      <c r="G56">
        <v>7</v>
      </c>
      <c r="H56">
        <v>5</v>
      </c>
      <c r="I56">
        <v>7</v>
      </c>
      <c r="J56">
        <v>100</v>
      </c>
      <c r="K56">
        <v>7</v>
      </c>
      <c r="L56">
        <v>70</v>
      </c>
      <c r="M56">
        <v>28</v>
      </c>
      <c r="N56">
        <v>4</v>
      </c>
      <c r="O56">
        <v>1.62</v>
      </c>
      <c r="P56">
        <v>0.23142857142857101</v>
      </c>
      <c r="Q56">
        <v>6</v>
      </c>
      <c r="R56">
        <v>8.5714285714285605</v>
      </c>
      <c r="S56">
        <v>1</v>
      </c>
      <c r="T56">
        <v>1</v>
      </c>
      <c r="U56">
        <v>3</v>
      </c>
      <c r="V56">
        <v>3</v>
      </c>
      <c r="W56">
        <v>5</v>
      </c>
      <c r="X56">
        <v>57.857142857142897</v>
      </c>
      <c r="Y56">
        <v>200.2</v>
      </c>
      <c r="Z56">
        <v>29.28</v>
      </c>
    </row>
    <row r="57" spans="1:26" x14ac:dyDescent="0.25">
      <c r="A57">
        <v>56</v>
      </c>
      <c r="B57">
        <v>1</v>
      </c>
      <c r="C57">
        <v>6</v>
      </c>
      <c r="D57" t="s">
        <v>867</v>
      </c>
      <c r="E57">
        <v>10</v>
      </c>
      <c r="F57">
        <v>10</v>
      </c>
      <c r="G57">
        <v>7</v>
      </c>
      <c r="H57">
        <v>9</v>
      </c>
      <c r="I57">
        <v>5</v>
      </c>
      <c r="J57">
        <v>100</v>
      </c>
      <c r="K57">
        <v>8</v>
      </c>
      <c r="L57">
        <v>80</v>
      </c>
      <c r="M57">
        <v>44</v>
      </c>
      <c r="N57">
        <v>5.5</v>
      </c>
      <c r="O57">
        <v>2.74</v>
      </c>
      <c r="P57">
        <v>0.34250000000000003</v>
      </c>
      <c r="Q57">
        <v>10.148148148148101</v>
      </c>
      <c r="R57">
        <v>12.685185185185199</v>
      </c>
      <c r="S57">
        <v>1</v>
      </c>
      <c r="T57">
        <v>1</v>
      </c>
      <c r="U57">
        <v>5</v>
      </c>
      <c r="V57">
        <v>5</v>
      </c>
      <c r="W57">
        <v>3</v>
      </c>
      <c r="X57">
        <v>62.272727272727302</v>
      </c>
      <c r="Y57">
        <v>200.4</v>
      </c>
      <c r="Z57">
        <v>42.92</v>
      </c>
    </row>
    <row r="58" spans="1:26" x14ac:dyDescent="0.25">
      <c r="A58">
        <v>57</v>
      </c>
      <c r="B58">
        <v>1</v>
      </c>
      <c r="C58">
        <v>6</v>
      </c>
      <c r="D58" t="s">
        <v>868</v>
      </c>
      <c r="E58">
        <v>10</v>
      </c>
      <c r="F58">
        <v>10</v>
      </c>
      <c r="G58">
        <v>7</v>
      </c>
      <c r="H58">
        <v>7</v>
      </c>
      <c r="I58">
        <v>4</v>
      </c>
      <c r="J58">
        <v>100</v>
      </c>
      <c r="K58">
        <v>5</v>
      </c>
      <c r="L58">
        <v>50</v>
      </c>
      <c r="M58">
        <v>9</v>
      </c>
      <c r="N58">
        <v>1.8</v>
      </c>
      <c r="O58">
        <v>0.32</v>
      </c>
      <c r="P58">
        <v>6.4000000000000001E-2</v>
      </c>
      <c r="Q58">
        <v>1.18518518518519</v>
      </c>
      <c r="R58">
        <v>2.3703703703703698</v>
      </c>
      <c r="S58">
        <v>1</v>
      </c>
      <c r="T58">
        <v>1</v>
      </c>
      <c r="U58">
        <v>1</v>
      </c>
      <c r="V58">
        <v>3</v>
      </c>
      <c r="W58">
        <v>3</v>
      </c>
      <c r="X58">
        <v>35.5555555555556</v>
      </c>
    </row>
    <row r="59" spans="1:26" x14ac:dyDescent="0.25">
      <c r="A59">
        <v>58</v>
      </c>
      <c r="B59">
        <v>1</v>
      </c>
      <c r="C59">
        <v>6</v>
      </c>
      <c r="D59" t="s">
        <v>869</v>
      </c>
      <c r="E59">
        <v>10</v>
      </c>
      <c r="F59">
        <v>10</v>
      </c>
      <c r="G59">
        <v>7</v>
      </c>
      <c r="H59">
        <v>5</v>
      </c>
      <c r="I59">
        <v>5</v>
      </c>
      <c r="J59">
        <v>100</v>
      </c>
      <c r="K59">
        <v>9</v>
      </c>
      <c r="L59">
        <v>90</v>
      </c>
      <c r="M59">
        <v>73</v>
      </c>
      <c r="N59">
        <v>8.1111111111111107</v>
      </c>
      <c r="O59">
        <v>2.42</v>
      </c>
      <c r="P59">
        <v>0.26888888888888901</v>
      </c>
      <c r="Q59">
        <v>8.9629629629629601</v>
      </c>
      <c r="R59">
        <v>9.9588477366255006</v>
      </c>
      <c r="S59">
        <v>3</v>
      </c>
      <c r="T59">
        <v>1</v>
      </c>
      <c r="U59">
        <v>5</v>
      </c>
      <c r="V59">
        <v>7</v>
      </c>
      <c r="W59">
        <v>3</v>
      </c>
      <c r="X59">
        <v>33.150684931506902</v>
      </c>
      <c r="Y59">
        <v>200.43</v>
      </c>
      <c r="Z59">
        <v>34.01</v>
      </c>
    </row>
    <row r="60" spans="1:26" x14ac:dyDescent="0.25">
      <c r="A60">
        <v>59</v>
      </c>
      <c r="B60">
        <v>1</v>
      </c>
      <c r="C60">
        <v>6</v>
      </c>
      <c r="D60" t="s">
        <v>870</v>
      </c>
      <c r="E60">
        <v>10</v>
      </c>
      <c r="F60">
        <v>10</v>
      </c>
      <c r="G60">
        <v>5</v>
      </c>
      <c r="H60">
        <v>5</v>
      </c>
      <c r="I60">
        <v>5</v>
      </c>
      <c r="J60">
        <v>100</v>
      </c>
      <c r="K60">
        <v>7</v>
      </c>
      <c r="L60">
        <v>70</v>
      </c>
      <c r="M60">
        <v>61</v>
      </c>
      <c r="N60">
        <v>8.71428571428571</v>
      </c>
      <c r="O60">
        <v>4.26</v>
      </c>
      <c r="P60">
        <v>0.60857142857142899</v>
      </c>
      <c r="Q60">
        <v>15.7777777777778</v>
      </c>
      <c r="R60">
        <v>22.539682539682499</v>
      </c>
      <c r="S60">
        <v>3</v>
      </c>
      <c r="T60">
        <v>1</v>
      </c>
      <c r="U60">
        <v>3</v>
      </c>
      <c r="V60">
        <v>5</v>
      </c>
      <c r="W60">
        <v>5</v>
      </c>
      <c r="X60">
        <v>69.836065573770497</v>
      </c>
      <c r="Y60">
        <v>200.24</v>
      </c>
      <c r="Z60">
        <v>32.020000000000003</v>
      </c>
    </row>
    <row r="61" spans="1:26" x14ac:dyDescent="0.25">
      <c r="A61">
        <v>60</v>
      </c>
      <c r="B61">
        <v>1</v>
      </c>
      <c r="C61">
        <v>6</v>
      </c>
      <c r="D61" t="s">
        <v>871</v>
      </c>
      <c r="E61">
        <v>10</v>
      </c>
      <c r="F61">
        <v>10</v>
      </c>
      <c r="G61">
        <v>7</v>
      </c>
      <c r="H61">
        <v>6</v>
      </c>
      <c r="I61">
        <v>5</v>
      </c>
      <c r="J61">
        <v>100</v>
      </c>
      <c r="K61">
        <v>10</v>
      </c>
      <c r="L61">
        <v>100</v>
      </c>
      <c r="M61">
        <v>72</v>
      </c>
      <c r="N61">
        <v>7.2</v>
      </c>
      <c r="O61">
        <v>3.54</v>
      </c>
      <c r="P61">
        <v>0.35399999999999998</v>
      </c>
      <c r="Q61">
        <v>13.1111111111111</v>
      </c>
      <c r="R61">
        <v>13.1111111111111</v>
      </c>
      <c r="S61">
        <v>3</v>
      </c>
      <c r="T61">
        <v>1</v>
      </c>
      <c r="U61">
        <v>5</v>
      </c>
      <c r="V61">
        <v>5</v>
      </c>
      <c r="W61">
        <v>5</v>
      </c>
      <c r="X61">
        <v>49.1666666666667</v>
      </c>
      <c r="Y61">
        <v>200.14</v>
      </c>
      <c r="Z61">
        <v>38.47</v>
      </c>
    </row>
    <row r="62" spans="1:26" x14ac:dyDescent="0.25">
      <c r="A62">
        <v>61</v>
      </c>
      <c r="B62">
        <v>1</v>
      </c>
      <c r="C62">
        <v>7</v>
      </c>
      <c r="D62" t="s">
        <v>872</v>
      </c>
      <c r="E62">
        <v>10</v>
      </c>
      <c r="F62">
        <v>10</v>
      </c>
      <c r="G62">
        <v>7</v>
      </c>
      <c r="H62">
        <v>7</v>
      </c>
      <c r="I62">
        <v>3</v>
      </c>
      <c r="J62">
        <v>100</v>
      </c>
      <c r="K62">
        <v>8</v>
      </c>
      <c r="L62">
        <v>80</v>
      </c>
      <c r="M62">
        <v>70</v>
      </c>
      <c r="N62">
        <v>8.75</v>
      </c>
      <c r="O62">
        <v>4.5599999999999996</v>
      </c>
      <c r="P62">
        <v>0.56999999999999995</v>
      </c>
      <c r="Q62">
        <v>16.8888888888889</v>
      </c>
      <c r="R62">
        <v>21.1111111111111</v>
      </c>
      <c r="S62">
        <v>3</v>
      </c>
      <c r="T62">
        <v>1</v>
      </c>
      <c r="U62">
        <v>7</v>
      </c>
      <c r="V62">
        <v>7</v>
      </c>
      <c r="W62">
        <v>5</v>
      </c>
      <c r="X62">
        <v>65.142857142857096</v>
      </c>
      <c r="Y62">
        <v>200.92</v>
      </c>
      <c r="Z62">
        <v>36.22</v>
      </c>
    </row>
    <row r="63" spans="1:26" x14ac:dyDescent="0.25">
      <c r="A63">
        <v>62</v>
      </c>
      <c r="B63">
        <v>1</v>
      </c>
      <c r="C63">
        <v>7</v>
      </c>
      <c r="D63" t="s">
        <v>873</v>
      </c>
      <c r="E63">
        <v>10</v>
      </c>
      <c r="F63">
        <v>10</v>
      </c>
      <c r="G63">
        <v>5</v>
      </c>
      <c r="H63">
        <v>5</v>
      </c>
      <c r="I63">
        <v>5</v>
      </c>
      <c r="J63">
        <v>100</v>
      </c>
      <c r="K63">
        <v>10</v>
      </c>
      <c r="L63">
        <v>100</v>
      </c>
      <c r="M63">
        <v>52</v>
      </c>
      <c r="N63">
        <v>5.2</v>
      </c>
      <c r="O63">
        <v>2.48</v>
      </c>
      <c r="P63">
        <v>0.248</v>
      </c>
      <c r="Q63">
        <v>9.1851851851851798</v>
      </c>
      <c r="R63">
        <v>9.1851851851851691</v>
      </c>
      <c r="S63">
        <v>3</v>
      </c>
      <c r="T63">
        <v>1</v>
      </c>
      <c r="U63">
        <v>5</v>
      </c>
      <c r="V63">
        <v>7</v>
      </c>
      <c r="W63">
        <v>3</v>
      </c>
      <c r="X63">
        <v>47.692307692307701</v>
      </c>
      <c r="Y63">
        <v>200.45</v>
      </c>
      <c r="Z63">
        <v>35.99</v>
      </c>
    </row>
    <row r="64" spans="1:26" x14ac:dyDescent="0.25">
      <c r="A64">
        <v>63</v>
      </c>
      <c r="B64">
        <v>1</v>
      </c>
      <c r="C64">
        <v>7</v>
      </c>
      <c r="D64" t="s">
        <v>827</v>
      </c>
      <c r="E64">
        <v>10</v>
      </c>
      <c r="F64">
        <v>10</v>
      </c>
      <c r="G64">
        <v>7</v>
      </c>
      <c r="H64">
        <v>5</v>
      </c>
      <c r="I64">
        <v>3</v>
      </c>
      <c r="J64">
        <v>100</v>
      </c>
      <c r="K64">
        <v>8</v>
      </c>
      <c r="L64">
        <v>80</v>
      </c>
      <c r="M64">
        <v>60</v>
      </c>
      <c r="N64">
        <v>7.5</v>
      </c>
      <c r="O64">
        <v>1.38</v>
      </c>
      <c r="P64">
        <v>0.17249999999999999</v>
      </c>
      <c r="Q64">
        <v>5.1111111111111098</v>
      </c>
      <c r="R64">
        <v>6.3888888888888804</v>
      </c>
      <c r="S64">
        <v>1</v>
      </c>
      <c r="T64">
        <v>1</v>
      </c>
      <c r="U64">
        <v>3</v>
      </c>
      <c r="V64">
        <v>7</v>
      </c>
      <c r="W64">
        <v>3</v>
      </c>
      <c r="X64">
        <v>23</v>
      </c>
      <c r="Y64">
        <v>198.55</v>
      </c>
      <c r="Z64">
        <v>34.21</v>
      </c>
    </row>
    <row r="65" spans="1:26" x14ac:dyDescent="0.25">
      <c r="A65">
        <v>64</v>
      </c>
      <c r="B65">
        <v>1</v>
      </c>
      <c r="C65">
        <v>7</v>
      </c>
      <c r="D65" t="s">
        <v>874</v>
      </c>
      <c r="E65">
        <v>10</v>
      </c>
      <c r="F65">
        <v>10</v>
      </c>
      <c r="G65">
        <v>5</v>
      </c>
      <c r="H65">
        <v>7</v>
      </c>
      <c r="I65">
        <v>3</v>
      </c>
      <c r="J65">
        <v>100</v>
      </c>
      <c r="K65">
        <v>8</v>
      </c>
      <c r="L65">
        <v>80</v>
      </c>
      <c r="M65">
        <v>44</v>
      </c>
      <c r="N65">
        <v>5.5</v>
      </c>
      <c r="O65">
        <v>3.02</v>
      </c>
      <c r="P65">
        <v>0.3775</v>
      </c>
      <c r="Q65">
        <v>11.185185185185199</v>
      </c>
      <c r="R65">
        <v>13.9814814814815</v>
      </c>
      <c r="S65">
        <v>3</v>
      </c>
      <c r="T65">
        <v>1</v>
      </c>
      <c r="U65">
        <v>3</v>
      </c>
      <c r="V65">
        <v>5</v>
      </c>
      <c r="W65">
        <v>5</v>
      </c>
      <c r="X65">
        <v>68.636363636363598</v>
      </c>
      <c r="Y65">
        <v>200.27</v>
      </c>
      <c r="Z65">
        <v>30.23</v>
      </c>
    </row>
    <row r="66" spans="1:26" x14ac:dyDescent="0.25">
      <c r="A66">
        <v>65</v>
      </c>
      <c r="B66">
        <v>1</v>
      </c>
      <c r="C66">
        <v>7</v>
      </c>
      <c r="D66" t="s">
        <v>875</v>
      </c>
      <c r="E66">
        <v>10</v>
      </c>
      <c r="F66">
        <v>10</v>
      </c>
      <c r="G66">
        <v>7</v>
      </c>
      <c r="H66">
        <v>7</v>
      </c>
      <c r="I66">
        <v>5</v>
      </c>
      <c r="J66">
        <v>100</v>
      </c>
      <c r="K66">
        <v>10</v>
      </c>
      <c r="L66">
        <v>100</v>
      </c>
      <c r="M66">
        <v>72</v>
      </c>
      <c r="N66">
        <v>7.2</v>
      </c>
      <c r="O66">
        <v>3.32</v>
      </c>
      <c r="P66">
        <v>0.33200000000000002</v>
      </c>
      <c r="Q66">
        <v>12.296296296296299</v>
      </c>
      <c r="R66">
        <v>12.296296296296299</v>
      </c>
      <c r="S66">
        <v>1</v>
      </c>
      <c r="T66">
        <v>1</v>
      </c>
      <c r="U66">
        <v>3</v>
      </c>
      <c r="V66">
        <v>3</v>
      </c>
      <c r="W66">
        <v>5</v>
      </c>
      <c r="X66">
        <v>46.1111111111111</v>
      </c>
      <c r="Y66">
        <v>200.64</v>
      </c>
      <c r="Z66">
        <v>37.21</v>
      </c>
    </row>
    <row r="67" spans="1:26" x14ac:dyDescent="0.25">
      <c r="A67">
        <v>66</v>
      </c>
      <c r="B67">
        <v>1</v>
      </c>
      <c r="C67">
        <v>7</v>
      </c>
      <c r="D67" t="s">
        <v>827</v>
      </c>
      <c r="E67">
        <v>10</v>
      </c>
      <c r="F67">
        <v>10</v>
      </c>
      <c r="G67">
        <v>5</v>
      </c>
      <c r="H67">
        <v>5</v>
      </c>
      <c r="I67">
        <v>4</v>
      </c>
      <c r="J67">
        <v>100</v>
      </c>
      <c r="K67">
        <v>8</v>
      </c>
      <c r="L67">
        <v>80</v>
      </c>
      <c r="M67">
        <v>71</v>
      </c>
      <c r="N67">
        <v>8.875</v>
      </c>
      <c r="O67">
        <v>2.56</v>
      </c>
      <c r="P67">
        <v>0.32</v>
      </c>
      <c r="Q67">
        <v>9.4814814814814792</v>
      </c>
      <c r="R67">
        <v>11.8518518518518</v>
      </c>
      <c r="S67">
        <v>1</v>
      </c>
      <c r="T67">
        <v>1</v>
      </c>
      <c r="U67">
        <v>5</v>
      </c>
      <c r="V67">
        <v>5</v>
      </c>
      <c r="W67">
        <v>3</v>
      </c>
      <c r="X67">
        <v>36.056338028169002</v>
      </c>
      <c r="Y67">
        <v>200.31</v>
      </c>
      <c r="Z67">
        <v>35.67</v>
      </c>
    </row>
    <row r="68" spans="1:26" x14ac:dyDescent="0.25">
      <c r="A68">
        <v>67</v>
      </c>
      <c r="B68">
        <v>1</v>
      </c>
      <c r="C68">
        <v>7</v>
      </c>
      <c r="D68" t="s">
        <v>876</v>
      </c>
      <c r="E68">
        <v>10</v>
      </c>
      <c r="F68">
        <v>10</v>
      </c>
      <c r="G68">
        <v>5</v>
      </c>
      <c r="H68">
        <v>5</v>
      </c>
      <c r="I68">
        <v>5</v>
      </c>
      <c r="J68">
        <v>100</v>
      </c>
      <c r="K68">
        <v>8</v>
      </c>
      <c r="L68">
        <v>80</v>
      </c>
      <c r="M68">
        <v>51</v>
      </c>
      <c r="N68">
        <v>6.375</v>
      </c>
      <c r="O68">
        <v>3.04</v>
      </c>
      <c r="P68">
        <v>0.38</v>
      </c>
      <c r="Q68">
        <v>11.2592592592593</v>
      </c>
      <c r="R68">
        <v>14.074074074074099</v>
      </c>
      <c r="S68">
        <v>3</v>
      </c>
      <c r="T68">
        <v>1</v>
      </c>
      <c r="U68">
        <v>3</v>
      </c>
      <c r="V68">
        <v>5</v>
      </c>
      <c r="W68">
        <v>5</v>
      </c>
      <c r="X68">
        <v>59.607843137254903</v>
      </c>
      <c r="Y68">
        <v>200.7</v>
      </c>
      <c r="Z68">
        <v>37.04</v>
      </c>
    </row>
    <row r="69" spans="1:26" x14ac:dyDescent="0.25">
      <c r="A69">
        <v>68</v>
      </c>
      <c r="B69">
        <v>1</v>
      </c>
      <c r="C69">
        <v>7</v>
      </c>
      <c r="D69" t="s">
        <v>877</v>
      </c>
      <c r="E69">
        <v>10</v>
      </c>
      <c r="F69">
        <v>10</v>
      </c>
      <c r="G69">
        <v>7</v>
      </c>
      <c r="H69">
        <v>7</v>
      </c>
      <c r="I69">
        <v>7</v>
      </c>
      <c r="J69">
        <v>100</v>
      </c>
      <c r="K69">
        <v>10</v>
      </c>
      <c r="L69">
        <v>100</v>
      </c>
      <c r="M69">
        <v>97</v>
      </c>
      <c r="N69">
        <v>9.6999999999999993</v>
      </c>
      <c r="O69">
        <v>4.8</v>
      </c>
      <c r="P69">
        <v>0.48</v>
      </c>
      <c r="Q69">
        <v>17.7777777777778</v>
      </c>
      <c r="R69">
        <v>17.7777777777778</v>
      </c>
      <c r="S69">
        <v>1</v>
      </c>
      <c r="T69">
        <v>1</v>
      </c>
      <c r="U69">
        <v>5</v>
      </c>
      <c r="V69">
        <v>7</v>
      </c>
      <c r="W69">
        <v>3</v>
      </c>
      <c r="X69">
        <v>49.4845360824742</v>
      </c>
      <c r="Y69">
        <v>187.4</v>
      </c>
      <c r="Z69">
        <v>42.78</v>
      </c>
    </row>
    <row r="70" spans="1:26" x14ac:dyDescent="0.25">
      <c r="A70">
        <v>69</v>
      </c>
      <c r="B70">
        <v>1</v>
      </c>
      <c r="C70">
        <v>7</v>
      </c>
      <c r="D70" t="s">
        <v>878</v>
      </c>
      <c r="E70">
        <v>10</v>
      </c>
      <c r="F70">
        <v>10</v>
      </c>
      <c r="G70">
        <v>7</v>
      </c>
      <c r="H70">
        <v>7</v>
      </c>
      <c r="I70">
        <v>7</v>
      </c>
      <c r="J70">
        <v>100</v>
      </c>
      <c r="K70">
        <v>10</v>
      </c>
      <c r="L70">
        <v>100</v>
      </c>
      <c r="M70">
        <v>57</v>
      </c>
      <c r="N70">
        <v>5.7</v>
      </c>
      <c r="O70">
        <v>4.3</v>
      </c>
      <c r="P70">
        <v>0.43</v>
      </c>
      <c r="Q70">
        <v>15.925925925925901</v>
      </c>
      <c r="R70">
        <v>15.925925925925901</v>
      </c>
      <c r="S70">
        <v>3</v>
      </c>
      <c r="T70">
        <v>1</v>
      </c>
      <c r="U70">
        <v>3</v>
      </c>
      <c r="V70">
        <v>5</v>
      </c>
      <c r="W70">
        <v>5</v>
      </c>
      <c r="X70">
        <v>75.438596491228097</v>
      </c>
      <c r="Y70">
        <v>200.75</v>
      </c>
      <c r="Z70">
        <v>38.880000000000003</v>
      </c>
    </row>
    <row r="71" spans="1:26" x14ac:dyDescent="0.25">
      <c r="A71">
        <v>70</v>
      </c>
      <c r="B71">
        <v>1</v>
      </c>
      <c r="C71">
        <v>7</v>
      </c>
      <c r="D71" t="s">
        <v>827</v>
      </c>
      <c r="E71">
        <v>10</v>
      </c>
      <c r="F71">
        <v>10</v>
      </c>
      <c r="G71">
        <v>5</v>
      </c>
      <c r="H71">
        <v>5</v>
      </c>
      <c r="I71">
        <v>5</v>
      </c>
      <c r="J71">
        <v>100</v>
      </c>
      <c r="K71">
        <v>8</v>
      </c>
      <c r="L71">
        <v>80</v>
      </c>
      <c r="M71">
        <v>69</v>
      </c>
      <c r="N71">
        <v>8.625</v>
      </c>
      <c r="O71">
        <v>1.64</v>
      </c>
      <c r="P71">
        <v>0.20499999999999999</v>
      </c>
      <c r="Q71">
        <v>6.07407407407407</v>
      </c>
      <c r="R71">
        <v>7.5925925925925801</v>
      </c>
      <c r="S71">
        <v>3</v>
      </c>
      <c r="T71">
        <v>1</v>
      </c>
      <c r="U71">
        <v>3</v>
      </c>
      <c r="V71">
        <v>7</v>
      </c>
      <c r="W71">
        <v>3</v>
      </c>
      <c r="X71">
        <v>23.768115942028999</v>
      </c>
      <c r="Y71">
        <v>185.7</v>
      </c>
      <c r="Z71">
        <v>31.48</v>
      </c>
    </row>
    <row r="72" spans="1:26" x14ac:dyDescent="0.25">
      <c r="A72">
        <v>71</v>
      </c>
      <c r="B72">
        <v>1</v>
      </c>
      <c r="C72">
        <v>8</v>
      </c>
      <c r="D72" t="s">
        <v>879</v>
      </c>
      <c r="E72">
        <v>10</v>
      </c>
      <c r="F72">
        <v>10</v>
      </c>
      <c r="G72">
        <v>5</v>
      </c>
      <c r="H72">
        <v>7</v>
      </c>
      <c r="I72">
        <v>5</v>
      </c>
      <c r="J72">
        <v>100</v>
      </c>
      <c r="K72">
        <v>6</v>
      </c>
      <c r="L72">
        <v>60</v>
      </c>
      <c r="M72">
        <v>47</v>
      </c>
      <c r="N72">
        <v>7.8333333333333304</v>
      </c>
      <c r="O72">
        <v>3.4</v>
      </c>
      <c r="P72">
        <v>0.56666666666666698</v>
      </c>
      <c r="Q72">
        <v>12.592592592592601</v>
      </c>
      <c r="R72">
        <v>20.987654320987598</v>
      </c>
      <c r="S72">
        <v>3</v>
      </c>
      <c r="T72">
        <v>1</v>
      </c>
      <c r="U72">
        <v>7</v>
      </c>
      <c r="V72">
        <v>5</v>
      </c>
      <c r="W72">
        <v>7</v>
      </c>
      <c r="X72">
        <v>72.340425531914903</v>
      </c>
      <c r="Y72">
        <v>200.15</v>
      </c>
      <c r="Z72">
        <v>37.68</v>
      </c>
    </row>
    <row r="73" spans="1:26" x14ac:dyDescent="0.25">
      <c r="A73">
        <v>72</v>
      </c>
      <c r="B73">
        <v>1</v>
      </c>
      <c r="C73">
        <v>8</v>
      </c>
      <c r="D73" t="s">
        <v>880</v>
      </c>
      <c r="E73">
        <v>10</v>
      </c>
      <c r="F73">
        <v>10</v>
      </c>
      <c r="G73">
        <v>7</v>
      </c>
      <c r="H73">
        <v>7</v>
      </c>
      <c r="I73">
        <v>5</v>
      </c>
      <c r="J73">
        <v>100</v>
      </c>
      <c r="K73">
        <v>9</v>
      </c>
      <c r="L73">
        <v>90</v>
      </c>
      <c r="M73">
        <v>56</v>
      </c>
      <c r="N73">
        <v>6.2222222222222197</v>
      </c>
      <c r="O73">
        <v>4.1399999999999997</v>
      </c>
      <c r="P73">
        <v>0.46</v>
      </c>
      <c r="Q73">
        <v>15.3333333333333</v>
      </c>
      <c r="R73">
        <v>17.037037037036999</v>
      </c>
      <c r="S73">
        <v>1</v>
      </c>
      <c r="T73">
        <v>1</v>
      </c>
      <c r="U73">
        <v>3</v>
      </c>
      <c r="V73">
        <v>5</v>
      </c>
      <c r="W73">
        <v>5</v>
      </c>
      <c r="X73">
        <v>73.928571428571402</v>
      </c>
      <c r="Y73">
        <v>200.89</v>
      </c>
      <c r="Z73">
        <v>44.96</v>
      </c>
    </row>
    <row r="74" spans="1:26" x14ac:dyDescent="0.25">
      <c r="A74">
        <v>73</v>
      </c>
      <c r="B74">
        <v>1</v>
      </c>
      <c r="C74">
        <v>8</v>
      </c>
      <c r="D74" t="s">
        <v>827</v>
      </c>
      <c r="E74">
        <v>10</v>
      </c>
      <c r="F74">
        <v>10</v>
      </c>
      <c r="G74">
        <v>7</v>
      </c>
      <c r="H74">
        <v>5</v>
      </c>
      <c r="I74">
        <v>4</v>
      </c>
      <c r="J74">
        <v>100</v>
      </c>
      <c r="K74">
        <v>9</v>
      </c>
      <c r="L74">
        <v>90</v>
      </c>
      <c r="M74">
        <v>68</v>
      </c>
      <c r="N74">
        <v>7.5555555555555598</v>
      </c>
      <c r="O74">
        <v>2.2999999999999998</v>
      </c>
      <c r="P74">
        <v>0.25555555555555598</v>
      </c>
      <c r="Q74">
        <v>8.5185185185185208</v>
      </c>
      <c r="R74">
        <v>9.4650205761316801</v>
      </c>
      <c r="S74">
        <v>3</v>
      </c>
      <c r="T74">
        <v>1</v>
      </c>
      <c r="U74">
        <v>3</v>
      </c>
      <c r="V74">
        <v>5</v>
      </c>
      <c r="W74">
        <v>3</v>
      </c>
      <c r="X74">
        <v>33.823529411764703</v>
      </c>
      <c r="Y74">
        <v>201.79</v>
      </c>
      <c r="Z74">
        <v>33.26</v>
      </c>
    </row>
    <row r="75" spans="1:26" x14ac:dyDescent="0.25">
      <c r="A75">
        <v>74</v>
      </c>
      <c r="B75">
        <v>1</v>
      </c>
      <c r="C75">
        <v>8</v>
      </c>
      <c r="D75" t="s">
        <v>881</v>
      </c>
      <c r="E75">
        <v>10</v>
      </c>
      <c r="F75">
        <v>10</v>
      </c>
      <c r="G75">
        <v>5</v>
      </c>
      <c r="H75">
        <v>5</v>
      </c>
      <c r="I75">
        <v>5</v>
      </c>
      <c r="J75">
        <v>100</v>
      </c>
      <c r="K75">
        <v>9</v>
      </c>
      <c r="L75">
        <v>90</v>
      </c>
      <c r="M75">
        <v>88</v>
      </c>
      <c r="N75">
        <v>9.7777777777777803</v>
      </c>
      <c r="O75">
        <v>2.44</v>
      </c>
      <c r="P75">
        <v>0.27111111111111103</v>
      </c>
      <c r="Q75">
        <v>9.0370370370370399</v>
      </c>
      <c r="R75">
        <v>10.041152263374499</v>
      </c>
      <c r="S75">
        <v>3</v>
      </c>
      <c r="T75">
        <v>1</v>
      </c>
      <c r="U75">
        <v>3</v>
      </c>
      <c r="V75">
        <v>5</v>
      </c>
      <c r="W75">
        <v>3</v>
      </c>
      <c r="X75">
        <v>27.727272727272702</v>
      </c>
      <c r="Y75">
        <v>201.01</v>
      </c>
      <c r="Z75">
        <v>36.700000000000003</v>
      </c>
    </row>
    <row r="76" spans="1:26" x14ac:dyDescent="0.25">
      <c r="A76">
        <v>75</v>
      </c>
      <c r="B76">
        <v>1</v>
      </c>
      <c r="C76">
        <v>8</v>
      </c>
      <c r="D76" t="s">
        <v>882</v>
      </c>
      <c r="E76">
        <v>10</v>
      </c>
      <c r="F76">
        <v>10</v>
      </c>
      <c r="G76">
        <v>7</v>
      </c>
      <c r="H76">
        <v>7</v>
      </c>
      <c r="I76">
        <v>5</v>
      </c>
      <c r="J76">
        <v>100</v>
      </c>
      <c r="K76">
        <v>9</v>
      </c>
      <c r="L76">
        <v>90</v>
      </c>
      <c r="M76">
        <v>55</v>
      </c>
      <c r="N76">
        <v>6.1111111111111098</v>
      </c>
      <c r="O76">
        <v>4.34</v>
      </c>
      <c r="P76">
        <v>0.482222222222222</v>
      </c>
      <c r="Q76">
        <v>16.074074074074101</v>
      </c>
      <c r="R76">
        <v>17.860082304526699</v>
      </c>
      <c r="S76">
        <v>3</v>
      </c>
      <c r="T76">
        <v>1</v>
      </c>
      <c r="U76">
        <v>3</v>
      </c>
      <c r="V76">
        <v>5</v>
      </c>
      <c r="W76">
        <v>5</v>
      </c>
      <c r="X76">
        <v>78.909090909090907</v>
      </c>
      <c r="Y76">
        <v>200.74</v>
      </c>
      <c r="Z76">
        <v>38.090000000000003</v>
      </c>
    </row>
    <row r="77" spans="1:26" x14ac:dyDescent="0.25">
      <c r="A77">
        <v>76</v>
      </c>
      <c r="B77">
        <v>1</v>
      </c>
      <c r="C77">
        <v>8</v>
      </c>
      <c r="D77" t="s">
        <v>883</v>
      </c>
      <c r="E77">
        <v>10</v>
      </c>
      <c r="F77">
        <v>10</v>
      </c>
      <c r="G77">
        <v>7</v>
      </c>
      <c r="H77">
        <v>7</v>
      </c>
      <c r="I77">
        <v>5</v>
      </c>
      <c r="J77">
        <v>100</v>
      </c>
      <c r="K77">
        <v>10</v>
      </c>
      <c r="L77">
        <v>100</v>
      </c>
      <c r="M77">
        <v>54</v>
      </c>
      <c r="N77">
        <v>5.4</v>
      </c>
      <c r="O77">
        <v>5.3</v>
      </c>
      <c r="P77">
        <v>0.53</v>
      </c>
      <c r="Q77">
        <v>19.629629629629601</v>
      </c>
      <c r="R77">
        <v>19.629629629629601</v>
      </c>
      <c r="S77">
        <v>3</v>
      </c>
      <c r="T77">
        <v>1</v>
      </c>
      <c r="U77">
        <v>5</v>
      </c>
      <c r="V77">
        <v>7</v>
      </c>
      <c r="W77">
        <v>5</v>
      </c>
      <c r="X77">
        <v>98.148148148148195</v>
      </c>
      <c r="Y77">
        <v>200.66</v>
      </c>
      <c r="Z77">
        <v>38.020000000000003</v>
      </c>
    </row>
    <row r="78" spans="1:26" x14ac:dyDescent="0.25">
      <c r="A78">
        <v>77</v>
      </c>
      <c r="B78">
        <v>1</v>
      </c>
      <c r="C78">
        <v>8</v>
      </c>
      <c r="D78" t="s">
        <v>884</v>
      </c>
      <c r="E78">
        <v>10</v>
      </c>
      <c r="F78">
        <v>10</v>
      </c>
      <c r="G78">
        <v>7</v>
      </c>
      <c r="H78">
        <v>7</v>
      </c>
      <c r="I78">
        <v>5</v>
      </c>
      <c r="J78">
        <v>100</v>
      </c>
      <c r="K78">
        <v>10</v>
      </c>
      <c r="L78">
        <v>100</v>
      </c>
      <c r="M78">
        <v>54</v>
      </c>
      <c r="N78">
        <v>5.4</v>
      </c>
      <c r="O78">
        <v>4.4000000000000004</v>
      </c>
      <c r="P78">
        <v>0.44</v>
      </c>
      <c r="Q78">
        <v>16.296296296296301</v>
      </c>
      <c r="R78">
        <v>16.296296296296301</v>
      </c>
      <c r="S78">
        <v>3</v>
      </c>
      <c r="T78">
        <v>1</v>
      </c>
      <c r="U78">
        <v>5</v>
      </c>
      <c r="V78">
        <v>5</v>
      </c>
      <c r="W78">
        <v>5</v>
      </c>
      <c r="X78">
        <v>81.481481481481495</v>
      </c>
      <c r="Y78">
        <v>200.68</v>
      </c>
      <c r="Z78">
        <v>34.409999999999997</v>
      </c>
    </row>
    <row r="79" spans="1:26" x14ac:dyDescent="0.25">
      <c r="A79">
        <v>78</v>
      </c>
      <c r="B79">
        <v>1</v>
      </c>
      <c r="C79">
        <v>8</v>
      </c>
      <c r="D79" t="s">
        <v>885</v>
      </c>
      <c r="E79">
        <v>10</v>
      </c>
      <c r="F79">
        <v>10</v>
      </c>
      <c r="G79">
        <v>7</v>
      </c>
      <c r="H79">
        <v>7</v>
      </c>
      <c r="I79">
        <v>3</v>
      </c>
      <c r="J79">
        <v>100</v>
      </c>
      <c r="K79">
        <v>10</v>
      </c>
      <c r="L79">
        <v>100</v>
      </c>
      <c r="M79">
        <v>92</v>
      </c>
      <c r="N79">
        <v>9.1999999999999993</v>
      </c>
      <c r="O79">
        <v>4.7</v>
      </c>
      <c r="P79">
        <v>0.47</v>
      </c>
      <c r="Q79">
        <v>17.407407407407401</v>
      </c>
      <c r="R79">
        <v>17.407407407407401</v>
      </c>
      <c r="S79">
        <v>3</v>
      </c>
      <c r="T79">
        <v>1</v>
      </c>
      <c r="U79">
        <v>3</v>
      </c>
      <c r="V79">
        <v>5</v>
      </c>
      <c r="W79">
        <v>5</v>
      </c>
      <c r="X79">
        <v>51.086956521739097</v>
      </c>
      <c r="Y79">
        <v>200.72</v>
      </c>
      <c r="Z79">
        <v>39.450000000000003</v>
      </c>
    </row>
    <row r="80" spans="1:26" x14ac:dyDescent="0.25">
      <c r="A80">
        <v>79</v>
      </c>
      <c r="B80">
        <v>1</v>
      </c>
      <c r="C80">
        <v>8</v>
      </c>
      <c r="D80" t="s">
        <v>886</v>
      </c>
      <c r="E80">
        <v>10</v>
      </c>
      <c r="F80">
        <v>10</v>
      </c>
      <c r="G80">
        <v>7</v>
      </c>
      <c r="H80">
        <v>7</v>
      </c>
      <c r="I80">
        <v>5</v>
      </c>
      <c r="J80">
        <v>100</v>
      </c>
      <c r="K80">
        <v>9</v>
      </c>
      <c r="L80">
        <v>90</v>
      </c>
      <c r="M80">
        <v>60</v>
      </c>
      <c r="N80">
        <v>6.6666666666666696</v>
      </c>
      <c r="O80">
        <v>4.9000000000000004</v>
      </c>
      <c r="P80">
        <v>0.54444444444444495</v>
      </c>
      <c r="Q80">
        <v>18.148148148148099</v>
      </c>
      <c r="R80">
        <v>20.164609053497902</v>
      </c>
      <c r="S80">
        <v>3</v>
      </c>
      <c r="T80">
        <v>1</v>
      </c>
      <c r="U80">
        <v>7</v>
      </c>
      <c r="V80">
        <v>7</v>
      </c>
      <c r="W80">
        <v>5</v>
      </c>
      <c r="X80">
        <v>81.6666666666667</v>
      </c>
      <c r="Y80">
        <v>200.78</v>
      </c>
      <c r="Z80">
        <v>36.770000000000003</v>
      </c>
    </row>
    <row r="81" spans="1:26" x14ac:dyDescent="0.25">
      <c r="A81">
        <v>80</v>
      </c>
      <c r="B81">
        <v>1</v>
      </c>
      <c r="C81">
        <v>8</v>
      </c>
      <c r="D81" t="s">
        <v>887</v>
      </c>
      <c r="E81">
        <v>10</v>
      </c>
      <c r="F81">
        <v>10</v>
      </c>
      <c r="G81">
        <v>7</v>
      </c>
      <c r="H81">
        <v>7</v>
      </c>
      <c r="I81">
        <v>5</v>
      </c>
      <c r="J81">
        <v>100</v>
      </c>
      <c r="K81">
        <v>10</v>
      </c>
      <c r="L81">
        <v>100</v>
      </c>
      <c r="M81">
        <v>122</v>
      </c>
      <c r="N81">
        <v>12.2</v>
      </c>
      <c r="O81">
        <v>9.3000000000000007</v>
      </c>
      <c r="P81">
        <v>0.93</v>
      </c>
      <c r="Q81">
        <v>34.4444444444444</v>
      </c>
      <c r="R81">
        <v>34.4444444444444</v>
      </c>
      <c r="S81">
        <v>3</v>
      </c>
      <c r="T81">
        <v>1</v>
      </c>
      <c r="U81">
        <v>5</v>
      </c>
      <c r="V81">
        <v>5</v>
      </c>
      <c r="W81">
        <v>5</v>
      </c>
      <c r="X81">
        <v>76.229508196721298</v>
      </c>
      <c r="Y81">
        <v>200.75</v>
      </c>
      <c r="Z81">
        <v>32.67</v>
      </c>
    </row>
    <row r="82" spans="1:26" x14ac:dyDescent="0.25">
      <c r="A82">
        <v>81</v>
      </c>
      <c r="B82">
        <v>1</v>
      </c>
      <c r="C82">
        <v>9</v>
      </c>
      <c r="D82" t="s">
        <v>888</v>
      </c>
      <c r="E82">
        <v>10</v>
      </c>
      <c r="F82">
        <v>10</v>
      </c>
      <c r="G82">
        <v>7</v>
      </c>
      <c r="H82">
        <v>7</v>
      </c>
      <c r="I82">
        <v>7</v>
      </c>
      <c r="J82">
        <v>100</v>
      </c>
      <c r="K82">
        <v>10</v>
      </c>
      <c r="L82">
        <v>100</v>
      </c>
      <c r="M82">
        <v>84</v>
      </c>
      <c r="N82">
        <v>8.4</v>
      </c>
      <c r="O82">
        <v>6.5</v>
      </c>
      <c r="P82">
        <v>0.65</v>
      </c>
      <c r="Q82">
        <v>24.074074074074101</v>
      </c>
      <c r="R82">
        <v>24.074074074074101</v>
      </c>
      <c r="S82">
        <v>3</v>
      </c>
      <c r="T82">
        <v>1</v>
      </c>
      <c r="U82">
        <v>5</v>
      </c>
      <c r="V82">
        <v>5</v>
      </c>
      <c r="W82">
        <v>5</v>
      </c>
      <c r="X82">
        <v>77.380952380952394</v>
      </c>
      <c r="Y82">
        <v>200.57</v>
      </c>
      <c r="Z82">
        <v>32.83</v>
      </c>
    </row>
    <row r="83" spans="1:26" x14ac:dyDescent="0.25">
      <c r="A83">
        <v>82</v>
      </c>
      <c r="B83">
        <v>1</v>
      </c>
      <c r="C83">
        <v>9</v>
      </c>
      <c r="D83" t="s">
        <v>827</v>
      </c>
      <c r="E83">
        <v>10</v>
      </c>
      <c r="F83">
        <v>10</v>
      </c>
      <c r="G83">
        <v>7</v>
      </c>
      <c r="H83">
        <v>7</v>
      </c>
      <c r="I83">
        <v>4</v>
      </c>
      <c r="J83">
        <v>100</v>
      </c>
      <c r="K83">
        <v>9</v>
      </c>
      <c r="L83">
        <v>90</v>
      </c>
      <c r="M83">
        <v>70</v>
      </c>
      <c r="N83">
        <v>7.7777777777777803</v>
      </c>
      <c r="O83">
        <v>2.7</v>
      </c>
      <c r="P83">
        <v>0.3</v>
      </c>
      <c r="Q83">
        <v>10</v>
      </c>
      <c r="R83">
        <v>11.1111111111111</v>
      </c>
      <c r="S83">
        <v>3</v>
      </c>
      <c r="T83">
        <v>1</v>
      </c>
      <c r="U83">
        <v>3</v>
      </c>
      <c r="V83">
        <v>5</v>
      </c>
      <c r="W83">
        <v>3</v>
      </c>
      <c r="X83">
        <v>38.571428571428598</v>
      </c>
      <c r="Y83">
        <v>200.11</v>
      </c>
      <c r="Z83">
        <v>33.21</v>
      </c>
    </row>
    <row r="84" spans="1:26" x14ac:dyDescent="0.25">
      <c r="A84">
        <v>83</v>
      </c>
      <c r="B84">
        <v>1</v>
      </c>
      <c r="C84">
        <v>9</v>
      </c>
      <c r="D84" t="s">
        <v>889</v>
      </c>
      <c r="E84">
        <v>10</v>
      </c>
      <c r="F84">
        <v>10</v>
      </c>
      <c r="G84">
        <v>7</v>
      </c>
      <c r="H84">
        <v>7</v>
      </c>
      <c r="I84">
        <v>5</v>
      </c>
      <c r="J84">
        <v>100</v>
      </c>
      <c r="K84">
        <v>10</v>
      </c>
      <c r="L84">
        <v>100</v>
      </c>
      <c r="M84">
        <v>62</v>
      </c>
      <c r="N84">
        <v>6.2</v>
      </c>
      <c r="O84">
        <v>3.48</v>
      </c>
      <c r="P84">
        <v>0.34799999999999998</v>
      </c>
      <c r="Q84">
        <v>12.8888888888889</v>
      </c>
      <c r="R84">
        <v>12.8888888888889</v>
      </c>
      <c r="S84">
        <v>3</v>
      </c>
      <c r="T84">
        <v>1</v>
      </c>
      <c r="U84">
        <v>5</v>
      </c>
      <c r="V84">
        <v>7</v>
      </c>
      <c r="W84">
        <v>3</v>
      </c>
      <c r="X84">
        <v>56.129032258064498</v>
      </c>
      <c r="Y84">
        <v>200.37</v>
      </c>
      <c r="Z84">
        <v>41.32</v>
      </c>
    </row>
    <row r="85" spans="1:26" x14ac:dyDescent="0.25">
      <c r="A85">
        <v>84</v>
      </c>
      <c r="B85">
        <v>1</v>
      </c>
      <c r="C85">
        <v>9</v>
      </c>
      <c r="D85" t="s">
        <v>890</v>
      </c>
      <c r="E85">
        <v>10</v>
      </c>
      <c r="F85">
        <v>10</v>
      </c>
      <c r="G85">
        <v>7</v>
      </c>
      <c r="H85">
        <v>7</v>
      </c>
      <c r="I85">
        <v>5</v>
      </c>
      <c r="J85">
        <v>100</v>
      </c>
      <c r="K85">
        <v>7</v>
      </c>
      <c r="L85">
        <v>70</v>
      </c>
      <c r="M85">
        <v>63</v>
      </c>
      <c r="N85">
        <v>9</v>
      </c>
      <c r="O85">
        <v>5.7</v>
      </c>
      <c r="P85">
        <v>0.81428571428571395</v>
      </c>
      <c r="Q85">
        <v>21.1111111111111</v>
      </c>
      <c r="R85">
        <v>30.158730158730101</v>
      </c>
      <c r="S85">
        <v>3</v>
      </c>
      <c r="T85">
        <v>1</v>
      </c>
      <c r="U85">
        <v>7</v>
      </c>
      <c r="V85">
        <v>7</v>
      </c>
      <c r="W85">
        <v>7</v>
      </c>
      <c r="X85">
        <v>90.476190476190496</v>
      </c>
      <c r="Y85">
        <v>201.2</v>
      </c>
      <c r="Z85">
        <v>34.950000000000003</v>
      </c>
    </row>
    <row r="86" spans="1:26" x14ac:dyDescent="0.25">
      <c r="A86">
        <v>85</v>
      </c>
      <c r="B86">
        <v>1</v>
      </c>
      <c r="C86">
        <v>9</v>
      </c>
      <c r="D86" t="s">
        <v>891</v>
      </c>
      <c r="E86">
        <v>10</v>
      </c>
      <c r="F86">
        <v>10</v>
      </c>
      <c r="G86">
        <v>7</v>
      </c>
      <c r="H86">
        <v>5</v>
      </c>
      <c r="I86">
        <v>6</v>
      </c>
      <c r="J86">
        <v>100</v>
      </c>
      <c r="K86">
        <v>9</v>
      </c>
      <c r="L86">
        <v>90</v>
      </c>
      <c r="M86">
        <v>73</v>
      </c>
      <c r="N86">
        <v>8.1111111111111107</v>
      </c>
      <c r="O86">
        <v>5.28</v>
      </c>
      <c r="P86">
        <v>0.586666666666667</v>
      </c>
      <c r="Q86">
        <v>19.5555555555556</v>
      </c>
      <c r="R86">
        <v>21.728395061728399</v>
      </c>
      <c r="S86">
        <v>3</v>
      </c>
      <c r="T86">
        <v>1</v>
      </c>
      <c r="U86">
        <v>5</v>
      </c>
      <c r="V86">
        <v>5</v>
      </c>
      <c r="W86">
        <v>7</v>
      </c>
      <c r="X86">
        <v>72.328767123287705</v>
      </c>
      <c r="Y86">
        <v>201.72</v>
      </c>
      <c r="Z86">
        <v>30.17</v>
      </c>
    </row>
    <row r="87" spans="1:26" x14ac:dyDescent="0.25">
      <c r="A87">
        <v>86</v>
      </c>
      <c r="B87">
        <v>1</v>
      </c>
      <c r="C87">
        <v>9</v>
      </c>
      <c r="D87" t="s">
        <v>831</v>
      </c>
      <c r="E87">
        <v>10</v>
      </c>
      <c r="F87">
        <v>10</v>
      </c>
      <c r="G87">
        <v>7</v>
      </c>
      <c r="H87">
        <v>5</v>
      </c>
      <c r="I87">
        <v>5</v>
      </c>
      <c r="J87">
        <v>100</v>
      </c>
      <c r="K87">
        <v>8</v>
      </c>
      <c r="L87">
        <v>80</v>
      </c>
      <c r="M87">
        <v>61</v>
      </c>
      <c r="N87">
        <v>7.625</v>
      </c>
      <c r="O87">
        <v>6</v>
      </c>
      <c r="P87">
        <v>0.75</v>
      </c>
      <c r="Q87">
        <v>22.2222222222222</v>
      </c>
      <c r="R87">
        <v>27.7777777777778</v>
      </c>
      <c r="S87">
        <v>3</v>
      </c>
      <c r="T87">
        <v>1</v>
      </c>
      <c r="U87">
        <v>3</v>
      </c>
      <c r="V87">
        <v>5</v>
      </c>
      <c r="W87">
        <v>7</v>
      </c>
      <c r="X87">
        <v>98.360655737704903</v>
      </c>
      <c r="Y87">
        <v>200.56</v>
      </c>
      <c r="Z87">
        <v>28.48</v>
      </c>
    </row>
    <row r="88" spans="1:26" x14ac:dyDescent="0.25">
      <c r="A88">
        <v>87</v>
      </c>
      <c r="B88">
        <v>1</v>
      </c>
      <c r="C88">
        <v>9</v>
      </c>
      <c r="D88" t="s">
        <v>892</v>
      </c>
      <c r="E88">
        <v>10</v>
      </c>
      <c r="F88">
        <v>10</v>
      </c>
      <c r="G88">
        <v>7</v>
      </c>
      <c r="H88">
        <v>9</v>
      </c>
      <c r="I88">
        <v>7</v>
      </c>
      <c r="J88">
        <v>100</v>
      </c>
      <c r="K88">
        <v>10</v>
      </c>
      <c r="L88">
        <v>100</v>
      </c>
      <c r="M88">
        <v>80</v>
      </c>
      <c r="N88">
        <v>8</v>
      </c>
      <c r="O88">
        <v>5.8</v>
      </c>
      <c r="P88">
        <v>0.57999999999999996</v>
      </c>
      <c r="Q88">
        <v>21.481481481481499</v>
      </c>
      <c r="R88">
        <v>21.481481481481499</v>
      </c>
      <c r="S88">
        <v>3</v>
      </c>
      <c r="T88">
        <v>1</v>
      </c>
      <c r="U88">
        <v>7</v>
      </c>
      <c r="V88">
        <v>5</v>
      </c>
      <c r="W88">
        <v>5</v>
      </c>
      <c r="X88">
        <v>72.5</v>
      </c>
      <c r="Y88">
        <v>200.12</v>
      </c>
      <c r="Z88">
        <v>37.07</v>
      </c>
    </row>
    <row r="89" spans="1:26" x14ac:dyDescent="0.25">
      <c r="A89">
        <v>88</v>
      </c>
      <c r="B89">
        <v>1</v>
      </c>
      <c r="C89">
        <v>9</v>
      </c>
      <c r="D89" t="s">
        <v>893</v>
      </c>
      <c r="E89">
        <v>10</v>
      </c>
      <c r="F89">
        <v>10</v>
      </c>
      <c r="G89">
        <v>7</v>
      </c>
      <c r="H89">
        <v>7</v>
      </c>
      <c r="I89">
        <v>5</v>
      </c>
      <c r="J89">
        <v>100</v>
      </c>
      <c r="K89">
        <v>10</v>
      </c>
      <c r="L89">
        <v>100</v>
      </c>
      <c r="M89">
        <v>64</v>
      </c>
      <c r="N89">
        <v>6.4</v>
      </c>
      <c r="O89">
        <v>5.2</v>
      </c>
      <c r="P89">
        <v>0.52</v>
      </c>
      <c r="Q89">
        <v>19.259259259259299</v>
      </c>
      <c r="R89">
        <v>19.259259259259199</v>
      </c>
      <c r="S89">
        <v>3</v>
      </c>
      <c r="T89">
        <v>1</v>
      </c>
      <c r="U89">
        <v>5</v>
      </c>
      <c r="V89">
        <v>5</v>
      </c>
      <c r="W89">
        <v>5</v>
      </c>
      <c r="X89">
        <v>81.25</v>
      </c>
      <c r="Y89">
        <v>201.68</v>
      </c>
      <c r="Z89">
        <v>38.15</v>
      </c>
    </row>
    <row r="90" spans="1:26" x14ac:dyDescent="0.25">
      <c r="A90">
        <v>89</v>
      </c>
      <c r="B90">
        <v>1</v>
      </c>
      <c r="C90">
        <v>9</v>
      </c>
      <c r="D90" t="s">
        <v>894</v>
      </c>
      <c r="E90">
        <v>10</v>
      </c>
      <c r="F90">
        <v>10</v>
      </c>
      <c r="G90">
        <v>7</v>
      </c>
      <c r="H90">
        <v>7</v>
      </c>
      <c r="I90">
        <v>5</v>
      </c>
      <c r="J90">
        <v>100</v>
      </c>
      <c r="K90">
        <v>8</v>
      </c>
      <c r="L90">
        <v>80</v>
      </c>
      <c r="M90">
        <v>41</v>
      </c>
      <c r="N90">
        <v>5.125</v>
      </c>
      <c r="O90">
        <v>4.5</v>
      </c>
      <c r="P90">
        <v>0.5625</v>
      </c>
      <c r="Q90">
        <v>16.6666666666667</v>
      </c>
      <c r="R90">
        <v>20.8333333333333</v>
      </c>
      <c r="S90">
        <v>1</v>
      </c>
      <c r="T90">
        <v>1</v>
      </c>
      <c r="U90">
        <v>5</v>
      </c>
      <c r="V90">
        <v>5</v>
      </c>
      <c r="W90">
        <v>7</v>
      </c>
      <c r="X90">
        <v>109.756097560976</v>
      </c>
      <c r="Y90">
        <v>200.25</v>
      </c>
      <c r="Z90">
        <v>32.28</v>
      </c>
    </row>
    <row r="91" spans="1:26" x14ac:dyDescent="0.25">
      <c r="A91">
        <v>90</v>
      </c>
      <c r="B91">
        <v>1</v>
      </c>
      <c r="C91">
        <v>9</v>
      </c>
      <c r="D91" t="s">
        <v>895</v>
      </c>
      <c r="E91">
        <v>10</v>
      </c>
      <c r="F91">
        <v>10</v>
      </c>
      <c r="G91">
        <v>7</v>
      </c>
      <c r="H91">
        <v>7</v>
      </c>
      <c r="I91">
        <v>7</v>
      </c>
      <c r="J91">
        <v>100</v>
      </c>
      <c r="K91">
        <v>10</v>
      </c>
      <c r="L91">
        <v>100</v>
      </c>
      <c r="M91">
        <v>55</v>
      </c>
      <c r="N91">
        <v>5.5</v>
      </c>
      <c r="O91">
        <v>5.4</v>
      </c>
      <c r="P91">
        <v>0.54</v>
      </c>
      <c r="Q91">
        <v>20</v>
      </c>
      <c r="R91">
        <v>20</v>
      </c>
      <c r="S91">
        <v>1</v>
      </c>
      <c r="T91">
        <v>1</v>
      </c>
      <c r="U91">
        <v>3</v>
      </c>
      <c r="V91">
        <v>5</v>
      </c>
      <c r="W91">
        <v>7</v>
      </c>
      <c r="X91">
        <v>98.181818181818201</v>
      </c>
      <c r="Y91">
        <v>200.11</v>
      </c>
      <c r="Z91">
        <v>29.95</v>
      </c>
    </row>
    <row r="92" spans="1:26" x14ac:dyDescent="0.25">
      <c r="A92">
        <v>91</v>
      </c>
      <c r="B92">
        <v>1</v>
      </c>
      <c r="C92">
        <v>10</v>
      </c>
      <c r="D92" t="s">
        <v>896</v>
      </c>
      <c r="E92">
        <v>10</v>
      </c>
      <c r="F92">
        <v>10</v>
      </c>
      <c r="G92">
        <v>7</v>
      </c>
      <c r="H92">
        <v>5</v>
      </c>
      <c r="I92">
        <v>5</v>
      </c>
      <c r="J92">
        <v>100</v>
      </c>
      <c r="K92">
        <v>5</v>
      </c>
      <c r="L92">
        <v>50</v>
      </c>
      <c r="M92">
        <v>20</v>
      </c>
      <c r="N92">
        <v>4</v>
      </c>
      <c r="O92">
        <v>1.46</v>
      </c>
      <c r="P92">
        <v>0.29199999999999998</v>
      </c>
      <c r="Q92">
        <v>5.4074074074074101</v>
      </c>
      <c r="R92">
        <v>10.814814814814801</v>
      </c>
      <c r="S92">
        <v>1</v>
      </c>
      <c r="T92">
        <v>1</v>
      </c>
      <c r="U92">
        <v>3</v>
      </c>
      <c r="V92">
        <v>5</v>
      </c>
      <c r="W92">
        <v>5</v>
      </c>
      <c r="X92">
        <v>73</v>
      </c>
      <c r="Y92">
        <v>200.28</v>
      </c>
      <c r="Z92">
        <v>28.44</v>
      </c>
    </row>
    <row r="93" spans="1:26" x14ac:dyDescent="0.25">
      <c r="A93">
        <v>92</v>
      </c>
      <c r="B93">
        <v>1</v>
      </c>
      <c r="C93">
        <v>10</v>
      </c>
      <c r="D93" t="s">
        <v>897</v>
      </c>
      <c r="E93">
        <v>10</v>
      </c>
      <c r="F93">
        <v>10</v>
      </c>
      <c r="G93">
        <v>5</v>
      </c>
      <c r="H93">
        <v>5</v>
      </c>
      <c r="I93">
        <v>5</v>
      </c>
      <c r="J93">
        <v>100</v>
      </c>
      <c r="K93">
        <v>7</v>
      </c>
      <c r="L93">
        <v>70</v>
      </c>
      <c r="M93">
        <v>57</v>
      </c>
      <c r="N93">
        <v>8.1428571428571406</v>
      </c>
      <c r="O93">
        <v>2.82</v>
      </c>
      <c r="P93">
        <v>0.40285714285714302</v>
      </c>
      <c r="Q93">
        <v>10.4444444444444</v>
      </c>
      <c r="R93">
        <v>14.9206349206349</v>
      </c>
      <c r="S93">
        <v>3</v>
      </c>
      <c r="T93">
        <v>1</v>
      </c>
      <c r="U93">
        <v>1</v>
      </c>
      <c r="V93">
        <v>3</v>
      </c>
      <c r="W93">
        <v>3</v>
      </c>
      <c r="X93">
        <v>49.473684210526301</v>
      </c>
      <c r="Y93">
        <v>200.31</v>
      </c>
      <c r="Z93">
        <v>31.6</v>
      </c>
    </row>
    <row r="94" spans="1:26" x14ac:dyDescent="0.25">
      <c r="A94">
        <v>93</v>
      </c>
      <c r="B94">
        <v>1</v>
      </c>
      <c r="C94">
        <v>10</v>
      </c>
      <c r="D94" t="s">
        <v>898</v>
      </c>
      <c r="E94">
        <v>10</v>
      </c>
      <c r="F94">
        <v>10</v>
      </c>
      <c r="G94">
        <v>5</v>
      </c>
      <c r="H94">
        <v>5</v>
      </c>
      <c r="I94">
        <v>5</v>
      </c>
      <c r="J94">
        <v>100</v>
      </c>
      <c r="K94">
        <v>7</v>
      </c>
      <c r="L94">
        <v>70</v>
      </c>
      <c r="M94">
        <v>42</v>
      </c>
      <c r="N94">
        <v>6</v>
      </c>
      <c r="O94">
        <v>2.54</v>
      </c>
      <c r="P94">
        <v>0.36285714285714299</v>
      </c>
      <c r="Q94">
        <v>9.4074074074074101</v>
      </c>
      <c r="R94">
        <v>13.439153439153401</v>
      </c>
      <c r="S94">
        <v>1</v>
      </c>
      <c r="T94">
        <v>1</v>
      </c>
      <c r="U94">
        <v>5</v>
      </c>
      <c r="V94">
        <v>5</v>
      </c>
      <c r="W94">
        <v>5</v>
      </c>
      <c r="X94">
        <v>60.476190476190503</v>
      </c>
      <c r="Y94">
        <v>201.01</v>
      </c>
      <c r="Z94">
        <v>35.22</v>
      </c>
    </row>
    <row r="95" spans="1:26" x14ac:dyDescent="0.25">
      <c r="A95">
        <v>94</v>
      </c>
      <c r="B95">
        <v>1</v>
      </c>
      <c r="C95">
        <v>10</v>
      </c>
      <c r="D95" t="s">
        <v>899</v>
      </c>
      <c r="E95">
        <v>10</v>
      </c>
      <c r="F95">
        <v>10</v>
      </c>
      <c r="G95">
        <v>7</v>
      </c>
      <c r="H95">
        <v>5</v>
      </c>
      <c r="I95">
        <v>3</v>
      </c>
      <c r="J95">
        <v>100</v>
      </c>
      <c r="K95">
        <v>8</v>
      </c>
      <c r="L95">
        <v>80</v>
      </c>
      <c r="M95">
        <v>40</v>
      </c>
      <c r="N95">
        <v>5</v>
      </c>
      <c r="O95">
        <v>1.74</v>
      </c>
      <c r="P95">
        <v>0.2175</v>
      </c>
      <c r="Q95">
        <v>6.4444444444444402</v>
      </c>
      <c r="R95">
        <v>8.05555555555555</v>
      </c>
      <c r="S95">
        <v>3</v>
      </c>
      <c r="T95">
        <v>1</v>
      </c>
      <c r="U95">
        <v>3</v>
      </c>
      <c r="V95">
        <v>3</v>
      </c>
      <c r="W95">
        <v>3</v>
      </c>
      <c r="X95">
        <v>43.5</v>
      </c>
      <c r="Y95">
        <v>200.26</v>
      </c>
      <c r="Z95">
        <v>29.05</v>
      </c>
    </row>
    <row r="96" spans="1:26" x14ac:dyDescent="0.25">
      <c r="A96">
        <v>95</v>
      </c>
      <c r="B96">
        <v>1</v>
      </c>
      <c r="C96">
        <v>10</v>
      </c>
      <c r="D96" t="s">
        <v>900</v>
      </c>
      <c r="E96">
        <v>10</v>
      </c>
      <c r="F96">
        <v>10</v>
      </c>
      <c r="G96">
        <v>7</v>
      </c>
      <c r="H96">
        <v>5</v>
      </c>
      <c r="I96">
        <v>7</v>
      </c>
      <c r="J96">
        <v>100</v>
      </c>
      <c r="K96">
        <v>10</v>
      </c>
      <c r="L96">
        <v>100</v>
      </c>
      <c r="M96">
        <v>88</v>
      </c>
      <c r="N96">
        <v>8.8000000000000007</v>
      </c>
      <c r="O96">
        <v>6.1</v>
      </c>
      <c r="P96">
        <v>0.61</v>
      </c>
      <c r="Q96">
        <v>22.592592592592599</v>
      </c>
      <c r="R96">
        <v>22.592592592592599</v>
      </c>
      <c r="S96">
        <v>3</v>
      </c>
      <c r="T96">
        <v>1</v>
      </c>
      <c r="U96">
        <v>3</v>
      </c>
      <c r="V96">
        <v>3</v>
      </c>
      <c r="W96">
        <v>5</v>
      </c>
      <c r="X96">
        <v>69.318181818181799</v>
      </c>
      <c r="Y96">
        <v>201.47</v>
      </c>
      <c r="Z96">
        <v>37.9</v>
      </c>
    </row>
    <row r="97" spans="1:26" x14ac:dyDescent="0.25">
      <c r="A97">
        <v>96</v>
      </c>
      <c r="B97">
        <v>1</v>
      </c>
      <c r="C97">
        <v>10</v>
      </c>
      <c r="D97" t="s">
        <v>901</v>
      </c>
      <c r="E97">
        <v>10</v>
      </c>
      <c r="F97">
        <v>10</v>
      </c>
      <c r="G97">
        <v>7</v>
      </c>
      <c r="H97">
        <v>5</v>
      </c>
      <c r="I97">
        <v>5</v>
      </c>
      <c r="J97">
        <v>100</v>
      </c>
      <c r="K97">
        <v>8</v>
      </c>
      <c r="L97">
        <v>80</v>
      </c>
      <c r="M97">
        <v>52</v>
      </c>
      <c r="N97">
        <v>6.5</v>
      </c>
      <c r="O97">
        <v>3.56</v>
      </c>
      <c r="P97">
        <v>0.44500000000000001</v>
      </c>
      <c r="Q97">
        <v>13.185185185185199</v>
      </c>
      <c r="R97">
        <v>16.481481481481499</v>
      </c>
      <c r="S97">
        <v>3</v>
      </c>
      <c r="T97">
        <v>1</v>
      </c>
      <c r="U97">
        <v>5</v>
      </c>
      <c r="V97">
        <v>5</v>
      </c>
      <c r="W97">
        <v>5</v>
      </c>
      <c r="X97">
        <v>68.461538461538495</v>
      </c>
      <c r="Y97">
        <v>200.67</v>
      </c>
      <c r="Z97">
        <v>29.89</v>
      </c>
    </row>
    <row r="98" spans="1:26" x14ac:dyDescent="0.25">
      <c r="A98">
        <v>97</v>
      </c>
      <c r="B98">
        <v>1</v>
      </c>
      <c r="C98">
        <v>10</v>
      </c>
      <c r="D98" t="s">
        <v>831</v>
      </c>
      <c r="E98">
        <v>10</v>
      </c>
      <c r="F98">
        <v>10</v>
      </c>
      <c r="G98">
        <v>7</v>
      </c>
      <c r="H98">
        <v>7</v>
      </c>
      <c r="I98">
        <v>7</v>
      </c>
      <c r="J98">
        <v>100</v>
      </c>
      <c r="K98">
        <v>5</v>
      </c>
      <c r="L98">
        <v>50</v>
      </c>
      <c r="M98">
        <v>19</v>
      </c>
      <c r="N98">
        <v>3.8</v>
      </c>
      <c r="O98">
        <v>1.68</v>
      </c>
      <c r="P98">
        <v>0.33600000000000002</v>
      </c>
      <c r="Q98">
        <v>6.2222222222222197</v>
      </c>
      <c r="R98">
        <v>12.4444444444444</v>
      </c>
      <c r="S98">
        <v>1</v>
      </c>
      <c r="T98">
        <v>1</v>
      </c>
      <c r="U98">
        <v>3</v>
      </c>
      <c r="V98">
        <v>3</v>
      </c>
      <c r="W98">
        <v>5</v>
      </c>
      <c r="X98">
        <v>88.421052631578902</v>
      </c>
      <c r="Y98">
        <v>200.83</v>
      </c>
      <c r="Z98">
        <v>25.26</v>
      </c>
    </row>
    <row r="99" spans="1:26" x14ac:dyDescent="0.25">
      <c r="A99">
        <v>98</v>
      </c>
      <c r="B99">
        <v>1</v>
      </c>
      <c r="C99">
        <v>10</v>
      </c>
      <c r="D99" t="s">
        <v>902</v>
      </c>
      <c r="E99">
        <v>10</v>
      </c>
      <c r="F99">
        <v>10</v>
      </c>
      <c r="G99">
        <v>7</v>
      </c>
      <c r="H99">
        <v>7</v>
      </c>
      <c r="I99">
        <v>5</v>
      </c>
      <c r="J99">
        <v>100</v>
      </c>
      <c r="K99">
        <v>6</v>
      </c>
      <c r="L99">
        <v>60</v>
      </c>
      <c r="M99">
        <v>35</v>
      </c>
      <c r="N99">
        <v>5.8333333333333304</v>
      </c>
      <c r="O99">
        <v>0.86</v>
      </c>
      <c r="P99">
        <v>0.14333333333333301</v>
      </c>
      <c r="Q99">
        <v>3.1851851851851798</v>
      </c>
      <c r="R99">
        <v>5.3086419753086398</v>
      </c>
      <c r="S99">
        <v>3</v>
      </c>
      <c r="T99">
        <v>1</v>
      </c>
      <c r="U99">
        <v>1</v>
      </c>
      <c r="V99">
        <v>3</v>
      </c>
      <c r="W99">
        <v>3</v>
      </c>
      <c r="X99">
        <v>24.571428571428601</v>
      </c>
      <c r="Y99">
        <v>187.78</v>
      </c>
      <c r="Z99">
        <v>39.32</v>
      </c>
    </row>
    <row r="100" spans="1:26" x14ac:dyDescent="0.25">
      <c r="A100">
        <v>99</v>
      </c>
      <c r="B100">
        <v>1</v>
      </c>
      <c r="C100">
        <v>10</v>
      </c>
      <c r="D100" t="s">
        <v>903</v>
      </c>
      <c r="E100">
        <v>10</v>
      </c>
      <c r="F100">
        <v>10</v>
      </c>
      <c r="G100">
        <v>7</v>
      </c>
      <c r="H100">
        <v>7</v>
      </c>
      <c r="I100">
        <v>5</v>
      </c>
      <c r="J100">
        <v>100</v>
      </c>
      <c r="K100">
        <v>9</v>
      </c>
      <c r="L100">
        <v>90</v>
      </c>
      <c r="M100">
        <v>42</v>
      </c>
      <c r="N100">
        <v>4.6666666666666696</v>
      </c>
      <c r="O100">
        <v>2.5</v>
      </c>
      <c r="P100">
        <v>0.27777777777777801</v>
      </c>
      <c r="Q100">
        <v>9.2592592592592595</v>
      </c>
      <c r="R100">
        <v>10.2880658436214</v>
      </c>
      <c r="S100">
        <v>3</v>
      </c>
      <c r="T100">
        <v>1</v>
      </c>
      <c r="U100">
        <v>3</v>
      </c>
      <c r="V100">
        <v>3</v>
      </c>
      <c r="W100">
        <v>3</v>
      </c>
      <c r="X100">
        <v>59.523809523809497</v>
      </c>
      <c r="Y100">
        <v>200.67</v>
      </c>
      <c r="Z100">
        <v>34.659999999999997</v>
      </c>
    </row>
    <row r="101" spans="1:26" x14ac:dyDescent="0.25">
      <c r="A101">
        <v>100</v>
      </c>
      <c r="B101">
        <v>1</v>
      </c>
      <c r="C101">
        <v>10</v>
      </c>
      <c r="D101" t="s">
        <v>904</v>
      </c>
      <c r="E101">
        <v>10</v>
      </c>
      <c r="F101">
        <v>10</v>
      </c>
      <c r="G101">
        <v>7</v>
      </c>
      <c r="H101">
        <v>7</v>
      </c>
      <c r="I101">
        <v>3</v>
      </c>
      <c r="J101">
        <v>100</v>
      </c>
      <c r="K101">
        <v>9</v>
      </c>
      <c r="L101">
        <v>90</v>
      </c>
      <c r="M101">
        <v>72</v>
      </c>
      <c r="N101">
        <v>8</v>
      </c>
      <c r="O101">
        <v>1</v>
      </c>
      <c r="P101">
        <v>0.11111111111111099</v>
      </c>
      <c r="Q101">
        <v>3.7037037037037002</v>
      </c>
      <c r="R101">
        <v>4.1152263374485596</v>
      </c>
      <c r="S101">
        <v>3</v>
      </c>
      <c r="T101">
        <v>1</v>
      </c>
      <c r="U101">
        <v>1</v>
      </c>
      <c r="V101">
        <v>5</v>
      </c>
      <c r="W101">
        <v>1</v>
      </c>
      <c r="X101">
        <v>13.8888888888889</v>
      </c>
      <c r="Y101">
        <v>121.11</v>
      </c>
      <c r="Z101">
        <v>21.69</v>
      </c>
    </row>
    <row r="102" spans="1:26" x14ac:dyDescent="0.25">
      <c r="A102">
        <v>101</v>
      </c>
      <c r="B102">
        <v>1</v>
      </c>
      <c r="C102">
        <v>11</v>
      </c>
      <c r="D102" t="s">
        <v>905</v>
      </c>
      <c r="E102">
        <v>10</v>
      </c>
      <c r="F102">
        <v>10</v>
      </c>
      <c r="G102">
        <v>5</v>
      </c>
      <c r="H102">
        <v>7</v>
      </c>
      <c r="I102">
        <v>5</v>
      </c>
      <c r="J102">
        <v>100</v>
      </c>
      <c r="K102">
        <v>6</v>
      </c>
      <c r="L102">
        <v>60</v>
      </c>
      <c r="M102">
        <v>28</v>
      </c>
      <c r="N102">
        <v>4.6666666666666696</v>
      </c>
      <c r="O102">
        <v>1.6</v>
      </c>
      <c r="P102">
        <v>0.266666666666667</v>
      </c>
      <c r="Q102">
        <v>5.92592592592593</v>
      </c>
      <c r="R102">
        <v>9.8765432098765302</v>
      </c>
      <c r="S102">
        <v>3</v>
      </c>
      <c r="T102">
        <v>1</v>
      </c>
      <c r="U102">
        <v>3</v>
      </c>
      <c r="V102">
        <v>5</v>
      </c>
      <c r="W102">
        <v>5</v>
      </c>
      <c r="X102">
        <v>57.142857142857103</v>
      </c>
      <c r="Y102">
        <v>200.93</v>
      </c>
      <c r="Z102">
        <v>28.23</v>
      </c>
    </row>
    <row r="103" spans="1:26" x14ac:dyDescent="0.25">
      <c r="A103">
        <v>102</v>
      </c>
      <c r="B103">
        <v>1</v>
      </c>
      <c r="C103">
        <v>11</v>
      </c>
      <c r="D103" t="s">
        <v>906</v>
      </c>
      <c r="E103">
        <v>10</v>
      </c>
      <c r="F103">
        <v>10</v>
      </c>
      <c r="G103">
        <v>5</v>
      </c>
      <c r="H103">
        <v>5</v>
      </c>
      <c r="I103">
        <v>3</v>
      </c>
      <c r="J103">
        <v>100</v>
      </c>
      <c r="K103">
        <v>10</v>
      </c>
      <c r="L103">
        <v>100</v>
      </c>
      <c r="M103">
        <v>94</v>
      </c>
      <c r="N103">
        <v>9.4</v>
      </c>
      <c r="O103">
        <v>2.9</v>
      </c>
      <c r="P103">
        <v>0.28999999999999998</v>
      </c>
      <c r="Q103">
        <v>10.7407407407407</v>
      </c>
      <c r="R103">
        <v>10.7407407407407</v>
      </c>
      <c r="S103">
        <v>3</v>
      </c>
      <c r="T103">
        <v>1</v>
      </c>
      <c r="U103">
        <v>1</v>
      </c>
      <c r="V103">
        <v>3</v>
      </c>
      <c r="W103">
        <v>3</v>
      </c>
      <c r="X103">
        <v>30.851063829787201</v>
      </c>
      <c r="Y103">
        <v>200.25</v>
      </c>
      <c r="Z103">
        <v>29.83</v>
      </c>
    </row>
    <row r="104" spans="1:26" x14ac:dyDescent="0.25">
      <c r="A104">
        <v>103</v>
      </c>
      <c r="B104">
        <v>1</v>
      </c>
      <c r="C104">
        <v>11</v>
      </c>
      <c r="D104" t="s">
        <v>907</v>
      </c>
      <c r="E104">
        <v>10</v>
      </c>
      <c r="F104">
        <v>10</v>
      </c>
      <c r="G104">
        <v>7</v>
      </c>
      <c r="H104">
        <v>7</v>
      </c>
      <c r="I104">
        <v>5</v>
      </c>
      <c r="J104">
        <v>100</v>
      </c>
      <c r="K104">
        <v>7</v>
      </c>
      <c r="L104">
        <v>70</v>
      </c>
      <c r="M104">
        <v>43</v>
      </c>
      <c r="N104">
        <v>6.1428571428571397</v>
      </c>
      <c r="O104">
        <v>4.5599999999999996</v>
      </c>
      <c r="P104">
        <v>0.65142857142857102</v>
      </c>
      <c r="Q104">
        <v>16.8888888888889</v>
      </c>
      <c r="R104">
        <v>24.126984126984102</v>
      </c>
      <c r="S104">
        <v>3</v>
      </c>
      <c r="T104">
        <v>1</v>
      </c>
      <c r="U104">
        <v>3</v>
      </c>
      <c r="V104">
        <v>5</v>
      </c>
      <c r="W104">
        <v>7</v>
      </c>
      <c r="X104">
        <v>106.04651162790699</v>
      </c>
      <c r="Y104">
        <v>200.72</v>
      </c>
      <c r="Z104">
        <v>31.56</v>
      </c>
    </row>
    <row r="105" spans="1:26" x14ac:dyDescent="0.25">
      <c r="A105">
        <v>104</v>
      </c>
      <c r="B105">
        <v>1</v>
      </c>
      <c r="C105">
        <v>11</v>
      </c>
      <c r="D105" t="s">
        <v>831</v>
      </c>
      <c r="E105">
        <v>10</v>
      </c>
      <c r="F105">
        <v>10</v>
      </c>
      <c r="G105">
        <v>7</v>
      </c>
      <c r="H105">
        <v>5</v>
      </c>
      <c r="I105">
        <v>7</v>
      </c>
      <c r="J105">
        <v>100</v>
      </c>
      <c r="K105">
        <v>7</v>
      </c>
      <c r="L105">
        <v>70</v>
      </c>
      <c r="M105">
        <v>37</v>
      </c>
      <c r="N105">
        <v>5.28571428571429</v>
      </c>
      <c r="O105">
        <v>2.96</v>
      </c>
      <c r="P105">
        <v>0.42285714285714299</v>
      </c>
      <c r="Q105">
        <v>10.962962962962999</v>
      </c>
      <c r="R105">
        <v>15.661375661375599</v>
      </c>
      <c r="S105">
        <v>3</v>
      </c>
      <c r="T105">
        <v>1</v>
      </c>
      <c r="U105">
        <v>3</v>
      </c>
      <c r="V105">
        <v>7</v>
      </c>
      <c r="W105">
        <v>5</v>
      </c>
      <c r="X105">
        <v>80</v>
      </c>
      <c r="Y105">
        <v>200.45</v>
      </c>
      <c r="Z105">
        <v>27.88</v>
      </c>
    </row>
    <row r="106" spans="1:26" x14ac:dyDescent="0.25">
      <c r="A106">
        <v>105</v>
      </c>
      <c r="B106">
        <v>1</v>
      </c>
      <c r="C106">
        <v>11</v>
      </c>
      <c r="D106" t="s">
        <v>908</v>
      </c>
      <c r="E106">
        <v>10</v>
      </c>
      <c r="F106">
        <v>10</v>
      </c>
      <c r="G106">
        <v>5</v>
      </c>
      <c r="H106">
        <v>5</v>
      </c>
      <c r="I106">
        <v>5</v>
      </c>
      <c r="J106">
        <v>100</v>
      </c>
      <c r="K106">
        <v>9</v>
      </c>
      <c r="L106">
        <v>90</v>
      </c>
      <c r="M106">
        <v>62</v>
      </c>
      <c r="N106">
        <v>6.8888888888888902</v>
      </c>
      <c r="O106">
        <v>4.0999999999999996</v>
      </c>
      <c r="P106">
        <v>0.45555555555555499</v>
      </c>
      <c r="Q106">
        <v>15.185185185185199</v>
      </c>
      <c r="R106">
        <v>16.872427983539101</v>
      </c>
      <c r="S106">
        <v>3</v>
      </c>
      <c r="T106">
        <v>1</v>
      </c>
      <c r="U106">
        <v>5</v>
      </c>
      <c r="V106">
        <v>7</v>
      </c>
      <c r="W106">
        <v>5</v>
      </c>
      <c r="X106">
        <v>66.129032258064498</v>
      </c>
      <c r="Y106">
        <v>200.74</v>
      </c>
      <c r="Z106">
        <v>28.8</v>
      </c>
    </row>
    <row r="107" spans="1:26" x14ac:dyDescent="0.25">
      <c r="A107">
        <v>106</v>
      </c>
      <c r="B107">
        <v>1</v>
      </c>
      <c r="C107">
        <v>11</v>
      </c>
      <c r="D107" t="s">
        <v>909</v>
      </c>
      <c r="E107">
        <v>10</v>
      </c>
      <c r="F107">
        <v>10</v>
      </c>
      <c r="G107">
        <v>5</v>
      </c>
      <c r="H107">
        <v>5</v>
      </c>
      <c r="I107">
        <v>5</v>
      </c>
      <c r="J107">
        <v>100</v>
      </c>
      <c r="K107">
        <v>8</v>
      </c>
      <c r="L107">
        <v>80</v>
      </c>
      <c r="M107">
        <v>52</v>
      </c>
      <c r="N107">
        <v>6.5</v>
      </c>
      <c r="O107">
        <v>3.04</v>
      </c>
      <c r="P107">
        <v>0.38</v>
      </c>
      <c r="Q107">
        <v>11.2592592592593</v>
      </c>
      <c r="R107">
        <v>14.074074074074099</v>
      </c>
      <c r="S107">
        <v>3</v>
      </c>
      <c r="T107">
        <v>1</v>
      </c>
      <c r="U107">
        <v>5</v>
      </c>
      <c r="V107">
        <v>5</v>
      </c>
      <c r="W107">
        <v>5</v>
      </c>
      <c r="X107">
        <v>58.461538461538503</v>
      </c>
      <c r="Y107">
        <v>200.11</v>
      </c>
      <c r="Z107">
        <v>37.44</v>
      </c>
    </row>
    <row r="108" spans="1:26" x14ac:dyDescent="0.25">
      <c r="A108">
        <v>107</v>
      </c>
      <c r="B108">
        <v>1</v>
      </c>
      <c r="C108">
        <v>11</v>
      </c>
      <c r="D108" t="s">
        <v>910</v>
      </c>
      <c r="E108">
        <v>10</v>
      </c>
      <c r="F108">
        <v>10</v>
      </c>
      <c r="G108">
        <v>7</v>
      </c>
      <c r="H108">
        <v>5</v>
      </c>
      <c r="I108">
        <v>7</v>
      </c>
      <c r="J108">
        <v>100</v>
      </c>
      <c r="K108">
        <v>9</v>
      </c>
      <c r="L108">
        <v>90</v>
      </c>
      <c r="M108">
        <v>32</v>
      </c>
      <c r="N108">
        <v>3.5555555555555598</v>
      </c>
      <c r="O108">
        <v>1.94</v>
      </c>
      <c r="P108">
        <v>0.215555555555556</v>
      </c>
      <c r="Q108">
        <v>7.1851851851851798</v>
      </c>
      <c r="R108">
        <v>7.9835390946502001</v>
      </c>
      <c r="S108">
        <v>3</v>
      </c>
      <c r="T108">
        <v>1</v>
      </c>
      <c r="U108">
        <v>5</v>
      </c>
      <c r="V108">
        <v>5</v>
      </c>
      <c r="W108">
        <v>5</v>
      </c>
      <c r="X108">
        <v>60.625</v>
      </c>
      <c r="Y108">
        <v>200.52</v>
      </c>
      <c r="Z108">
        <v>30.86</v>
      </c>
    </row>
    <row r="109" spans="1:26" x14ac:dyDescent="0.25">
      <c r="A109">
        <v>108</v>
      </c>
      <c r="B109">
        <v>1</v>
      </c>
      <c r="C109">
        <v>11</v>
      </c>
      <c r="D109" t="s">
        <v>911</v>
      </c>
      <c r="E109">
        <v>10</v>
      </c>
      <c r="F109">
        <v>10</v>
      </c>
      <c r="G109">
        <v>7</v>
      </c>
      <c r="H109">
        <v>7</v>
      </c>
      <c r="I109">
        <v>5</v>
      </c>
      <c r="J109">
        <v>100</v>
      </c>
      <c r="K109">
        <v>10</v>
      </c>
      <c r="L109">
        <v>100</v>
      </c>
      <c r="M109">
        <v>93</v>
      </c>
      <c r="N109">
        <v>9.3000000000000007</v>
      </c>
      <c r="O109">
        <v>5.0199999999999996</v>
      </c>
      <c r="P109">
        <v>0.502</v>
      </c>
      <c r="Q109">
        <v>18.592592592592599</v>
      </c>
      <c r="R109">
        <v>18.592592592592599</v>
      </c>
      <c r="S109">
        <v>3</v>
      </c>
      <c r="T109">
        <v>1</v>
      </c>
      <c r="U109">
        <v>3</v>
      </c>
      <c r="V109">
        <v>7</v>
      </c>
      <c r="W109">
        <v>5</v>
      </c>
      <c r="X109">
        <v>53.978494623655898</v>
      </c>
      <c r="Y109">
        <v>200.92</v>
      </c>
      <c r="Z109">
        <v>41.69</v>
      </c>
    </row>
    <row r="110" spans="1:26" x14ac:dyDescent="0.25">
      <c r="A110">
        <v>109</v>
      </c>
      <c r="B110">
        <v>1</v>
      </c>
      <c r="C110">
        <v>11</v>
      </c>
      <c r="D110" t="s">
        <v>912</v>
      </c>
      <c r="E110">
        <v>10</v>
      </c>
      <c r="F110">
        <v>10</v>
      </c>
      <c r="G110">
        <v>7</v>
      </c>
      <c r="H110">
        <v>7</v>
      </c>
      <c r="I110">
        <v>5</v>
      </c>
      <c r="J110">
        <v>100</v>
      </c>
      <c r="K110">
        <v>10</v>
      </c>
      <c r="L110">
        <v>100</v>
      </c>
      <c r="M110">
        <v>73</v>
      </c>
      <c r="N110">
        <v>7.3</v>
      </c>
      <c r="O110">
        <v>5.24</v>
      </c>
      <c r="P110">
        <v>0.52400000000000002</v>
      </c>
      <c r="Q110">
        <v>19.407407407407401</v>
      </c>
      <c r="R110">
        <v>19.407407407407401</v>
      </c>
      <c r="S110">
        <v>3</v>
      </c>
      <c r="T110">
        <v>1</v>
      </c>
      <c r="U110">
        <v>3</v>
      </c>
      <c r="V110">
        <v>7</v>
      </c>
      <c r="W110">
        <v>5</v>
      </c>
      <c r="X110">
        <v>71.780821917808197</v>
      </c>
      <c r="Y110">
        <v>200.17</v>
      </c>
      <c r="Z110">
        <v>36.619999999999997</v>
      </c>
    </row>
    <row r="111" spans="1:26" x14ac:dyDescent="0.25">
      <c r="A111">
        <v>110</v>
      </c>
      <c r="B111">
        <v>1</v>
      </c>
      <c r="C111">
        <v>11</v>
      </c>
      <c r="D111" t="s">
        <v>827</v>
      </c>
      <c r="E111">
        <v>10</v>
      </c>
      <c r="F111">
        <v>10</v>
      </c>
      <c r="G111">
        <v>7</v>
      </c>
      <c r="H111">
        <v>5</v>
      </c>
      <c r="I111">
        <v>3</v>
      </c>
      <c r="J111">
        <v>100</v>
      </c>
      <c r="K111">
        <v>9</v>
      </c>
      <c r="L111">
        <v>90</v>
      </c>
      <c r="M111">
        <v>80</v>
      </c>
      <c r="N111">
        <v>8.8888888888888893</v>
      </c>
      <c r="O111">
        <v>2.76</v>
      </c>
      <c r="P111">
        <v>0.30666666666666698</v>
      </c>
      <c r="Q111">
        <v>10.2222222222222</v>
      </c>
      <c r="R111">
        <v>11.358024691358001</v>
      </c>
      <c r="S111">
        <v>3</v>
      </c>
      <c r="T111">
        <v>1</v>
      </c>
      <c r="U111">
        <v>5</v>
      </c>
      <c r="V111">
        <v>5</v>
      </c>
      <c r="W111">
        <v>5</v>
      </c>
      <c r="X111">
        <v>34.5</v>
      </c>
      <c r="Y111">
        <v>200.13</v>
      </c>
      <c r="Z111">
        <v>35.51</v>
      </c>
    </row>
    <row r="112" spans="1:26" x14ac:dyDescent="0.25">
      <c r="A112">
        <v>111</v>
      </c>
      <c r="B112">
        <v>1</v>
      </c>
      <c r="C112">
        <v>12</v>
      </c>
      <c r="D112" t="s">
        <v>913</v>
      </c>
      <c r="E112">
        <v>10</v>
      </c>
      <c r="F112">
        <v>10</v>
      </c>
      <c r="G112">
        <v>7</v>
      </c>
      <c r="H112">
        <v>5</v>
      </c>
      <c r="I112">
        <v>7</v>
      </c>
      <c r="J112">
        <v>100</v>
      </c>
      <c r="K112">
        <v>10</v>
      </c>
      <c r="L112">
        <v>100</v>
      </c>
      <c r="M112">
        <v>55</v>
      </c>
      <c r="N112">
        <v>5.5</v>
      </c>
      <c r="O112">
        <v>3.86</v>
      </c>
      <c r="P112">
        <v>0.38600000000000001</v>
      </c>
      <c r="Q112">
        <v>14.296296296296299</v>
      </c>
      <c r="R112">
        <v>14.296296296296299</v>
      </c>
      <c r="S112">
        <v>3</v>
      </c>
      <c r="T112">
        <v>1</v>
      </c>
      <c r="U112">
        <v>5</v>
      </c>
      <c r="V112">
        <v>3</v>
      </c>
      <c r="W112">
        <v>7</v>
      </c>
      <c r="X112">
        <v>70.181818181818201</v>
      </c>
      <c r="Y112">
        <v>200.48</v>
      </c>
      <c r="Z112">
        <v>31.27</v>
      </c>
    </row>
    <row r="113" spans="1:26" x14ac:dyDescent="0.25">
      <c r="A113">
        <v>112</v>
      </c>
      <c r="B113">
        <v>1</v>
      </c>
      <c r="C113">
        <v>12</v>
      </c>
      <c r="D113" t="s">
        <v>914</v>
      </c>
      <c r="E113">
        <v>10</v>
      </c>
      <c r="F113">
        <v>10</v>
      </c>
      <c r="G113">
        <v>7</v>
      </c>
      <c r="H113">
        <v>5</v>
      </c>
      <c r="I113">
        <v>7</v>
      </c>
      <c r="J113">
        <v>100</v>
      </c>
      <c r="K113">
        <v>8</v>
      </c>
      <c r="L113">
        <v>80</v>
      </c>
      <c r="M113">
        <v>38</v>
      </c>
      <c r="N113">
        <v>4.75</v>
      </c>
      <c r="O113">
        <v>2.94</v>
      </c>
      <c r="P113">
        <v>0.36749999999999999</v>
      </c>
      <c r="Q113">
        <v>10.8888888888889</v>
      </c>
      <c r="R113">
        <v>13.6111111111111</v>
      </c>
      <c r="S113">
        <v>3</v>
      </c>
      <c r="T113">
        <v>1</v>
      </c>
      <c r="U113">
        <v>7</v>
      </c>
      <c r="V113">
        <v>5</v>
      </c>
      <c r="W113">
        <v>5</v>
      </c>
      <c r="X113">
        <v>77.368421052631604</v>
      </c>
      <c r="Y113">
        <v>200.54</v>
      </c>
      <c r="Z113">
        <v>35.07</v>
      </c>
    </row>
    <row r="114" spans="1:26" x14ac:dyDescent="0.25">
      <c r="A114">
        <v>113</v>
      </c>
      <c r="B114">
        <v>1</v>
      </c>
      <c r="C114">
        <v>12</v>
      </c>
      <c r="D114" t="s">
        <v>915</v>
      </c>
      <c r="E114">
        <v>10</v>
      </c>
      <c r="F114">
        <v>10</v>
      </c>
      <c r="G114">
        <v>7</v>
      </c>
      <c r="H114">
        <v>5</v>
      </c>
      <c r="I114">
        <v>5</v>
      </c>
      <c r="J114">
        <v>100</v>
      </c>
      <c r="K114">
        <v>10</v>
      </c>
      <c r="L114">
        <v>100</v>
      </c>
      <c r="M114">
        <v>82</v>
      </c>
      <c r="N114">
        <v>8.1999999999999993</v>
      </c>
      <c r="O114">
        <v>5.5</v>
      </c>
      <c r="P114">
        <v>0.55000000000000004</v>
      </c>
      <c r="Q114">
        <v>20.370370370370399</v>
      </c>
      <c r="R114">
        <v>20.370370370370299</v>
      </c>
      <c r="S114">
        <v>3</v>
      </c>
      <c r="T114">
        <v>1</v>
      </c>
      <c r="U114">
        <v>5</v>
      </c>
      <c r="V114">
        <v>7</v>
      </c>
      <c r="W114">
        <v>5</v>
      </c>
      <c r="X114">
        <v>67.073170731707293</v>
      </c>
      <c r="Y114">
        <v>200.17</v>
      </c>
      <c r="Z114">
        <v>29.79</v>
      </c>
    </row>
    <row r="115" spans="1:26" x14ac:dyDescent="0.25">
      <c r="A115">
        <v>114</v>
      </c>
      <c r="B115">
        <v>1</v>
      </c>
      <c r="C115">
        <v>12</v>
      </c>
      <c r="D115" t="s">
        <v>916</v>
      </c>
      <c r="E115">
        <v>10</v>
      </c>
      <c r="F115">
        <v>10</v>
      </c>
      <c r="G115">
        <v>7</v>
      </c>
      <c r="H115">
        <v>7</v>
      </c>
      <c r="I115">
        <v>7</v>
      </c>
      <c r="J115">
        <v>100</v>
      </c>
      <c r="K115">
        <v>4</v>
      </c>
      <c r="L115">
        <v>40</v>
      </c>
      <c r="M115">
        <v>40</v>
      </c>
      <c r="N115">
        <v>10</v>
      </c>
      <c r="O115">
        <v>1.96</v>
      </c>
      <c r="P115">
        <v>0.49</v>
      </c>
      <c r="Q115">
        <v>7.2592592592592604</v>
      </c>
      <c r="R115">
        <v>18.148148148148099</v>
      </c>
      <c r="S115">
        <v>3</v>
      </c>
      <c r="T115">
        <v>1</v>
      </c>
      <c r="U115">
        <v>3</v>
      </c>
      <c r="V115">
        <v>3</v>
      </c>
      <c r="W115">
        <v>5</v>
      </c>
      <c r="X115">
        <v>49</v>
      </c>
      <c r="Y115">
        <v>196.54</v>
      </c>
      <c r="Z115">
        <v>33.6</v>
      </c>
    </row>
    <row r="116" spans="1:26" x14ac:dyDescent="0.25">
      <c r="A116">
        <v>115</v>
      </c>
      <c r="B116">
        <v>1</v>
      </c>
      <c r="C116">
        <v>12</v>
      </c>
      <c r="D116" t="s">
        <v>917</v>
      </c>
      <c r="E116">
        <v>10</v>
      </c>
      <c r="F116">
        <v>10</v>
      </c>
      <c r="G116">
        <v>7</v>
      </c>
      <c r="H116">
        <v>7</v>
      </c>
      <c r="I116">
        <v>7</v>
      </c>
      <c r="J116">
        <v>100</v>
      </c>
      <c r="K116">
        <v>9</v>
      </c>
      <c r="L116">
        <v>90</v>
      </c>
      <c r="M116">
        <v>74</v>
      </c>
      <c r="N116">
        <v>8.2222222222222197</v>
      </c>
      <c r="O116">
        <v>5.4</v>
      </c>
      <c r="P116">
        <v>0.6</v>
      </c>
      <c r="Q116">
        <v>20</v>
      </c>
      <c r="R116">
        <v>22.2222222222222</v>
      </c>
      <c r="S116">
        <v>3</v>
      </c>
      <c r="T116">
        <v>1</v>
      </c>
      <c r="U116">
        <v>5</v>
      </c>
      <c r="V116">
        <v>5</v>
      </c>
      <c r="W116">
        <v>7</v>
      </c>
      <c r="X116">
        <v>72.972972972972997</v>
      </c>
      <c r="Y116">
        <v>200.83</v>
      </c>
      <c r="Z116">
        <v>31.31</v>
      </c>
    </row>
    <row r="117" spans="1:26" x14ac:dyDescent="0.25">
      <c r="A117">
        <v>116</v>
      </c>
      <c r="B117">
        <v>1</v>
      </c>
      <c r="C117">
        <v>12</v>
      </c>
      <c r="D117" t="s">
        <v>918</v>
      </c>
      <c r="E117">
        <v>10</v>
      </c>
      <c r="F117">
        <v>10</v>
      </c>
      <c r="G117">
        <v>5</v>
      </c>
      <c r="H117">
        <v>7</v>
      </c>
      <c r="I117">
        <v>5</v>
      </c>
      <c r="J117">
        <v>100</v>
      </c>
      <c r="K117">
        <v>7</v>
      </c>
      <c r="L117">
        <v>70</v>
      </c>
      <c r="M117">
        <v>50</v>
      </c>
      <c r="N117">
        <v>7.1428571428571397</v>
      </c>
      <c r="O117">
        <v>2.8</v>
      </c>
      <c r="P117">
        <v>0.4</v>
      </c>
      <c r="Q117">
        <v>10.3703703703704</v>
      </c>
      <c r="R117">
        <v>14.814814814814801</v>
      </c>
      <c r="S117">
        <v>3</v>
      </c>
      <c r="T117">
        <v>1</v>
      </c>
      <c r="U117">
        <v>3</v>
      </c>
      <c r="V117">
        <v>3</v>
      </c>
      <c r="W117">
        <v>5</v>
      </c>
      <c r="X117">
        <v>56</v>
      </c>
      <c r="Y117">
        <v>201.96</v>
      </c>
      <c r="Z117">
        <v>31.75</v>
      </c>
    </row>
    <row r="118" spans="1:26" x14ac:dyDescent="0.25">
      <c r="A118">
        <v>117</v>
      </c>
      <c r="B118">
        <v>1</v>
      </c>
      <c r="C118">
        <v>12</v>
      </c>
      <c r="D118" t="s">
        <v>919</v>
      </c>
      <c r="E118">
        <v>10</v>
      </c>
      <c r="F118">
        <v>10</v>
      </c>
      <c r="G118">
        <v>5</v>
      </c>
      <c r="H118">
        <v>5</v>
      </c>
      <c r="I118">
        <v>5</v>
      </c>
      <c r="J118">
        <v>100</v>
      </c>
      <c r="K118">
        <v>10</v>
      </c>
      <c r="L118">
        <v>100</v>
      </c>
      <c r="M118">
        <v>54</v>
      </c>
      <c r="N118">
        <v>5.4</v>
      </c>
      <c r="O118">
        <v>5.7</v>
      </c>
      <c r="P118">
        <v>0.56999999999999995</v>
      </c>
      <c r="Q118">
        <v>21.1111111111111</v>
      </c>
      <c r="R118">
        <v>21.1111111111111</v>
      </c>
      <c r="S118">
        <v>3</v>
      </c>
      <c r="T118">
        <v>1</v>
      </c>
      <c r="U118">
        <v>5</v>
      </c>
      <c r="V118">
        <v>7</v>
      </c>
      <c r="W118">
        <v>5</v>
      </c>
      <c r="X118">
        <v>105.555555555556</v>
      </c>
      <c r="Y118">
        <v>200.22</v>
      </c>
      <c r="Z118">
        <v>31.7</v>
      </c>
    </row>
    <row r="119" spans="1:26" x14ac:dyDescent="0.25">
      <c r="A119">
        <v>118</v>
      </c>
      <c r="B119">
        <v>1</v>
      </c>
      <c r="C119">
        <v>12</v>
      </c>
      <c r="D119" t="s">
        <v>920</v>
      </c>
      <c r="E119">
        <v>10</v>
      </c>
      <c r="F119">
        <v>10</v>
      </c>
      <c r="G119">
        <v>7</v>
      </c>
      <c r="H119">
        <v>7</v>
      </c>
      <c r="I119">
        <v>7</v>
      </c>
      <c r="J119">
        <v>100</v>
      </c>
      <c r="K119">
        <v>7</v>
      </c>
      <c r="L119">
        <v>70</v>
      </c>
      <c r="M119">
        <v>70</v>
      </c>
      <c r="N119">
        <v>10</v>
      </c>
      <c r="O119">
        <v>4.8600000000000003</v>
      </c>
      <c r="P119">
        <v>0.69428571428571395</v>
      </c>
      <c r="Q119">
        <v>18</v>
      </c>
      <c r="R119">
        <v>25.714285714285701</v>
      </c>
      <c r="S119">
        <v>3</v>
      </c>
      <c r="T119">
        <v>1</v>
      </c>
      <c r="U119">
        <v>3</v>
      </c>
      <c r="V119">
        <v>5</v>
      </c>
      <c r="W119">
        <v>5</v>
      </c>
      <c r="X119">
        <v>69.428571428571402</v>
      </c>
      <c r="Y119">
        <v>200.85</v>
      </c>
      <c r="Z119">
        <v>32.89</v>
      </c>
    </row>
    <row r="120" spans="1:26" x14ac:dyDescent="0.25">
      <c r="A120">
        <v>119</v>
      </c>
      <c r="B120">
        <v>1</v>
      </c>
      <c r="C120">
        <v>12</v>
      </c>
      <c r="D120" t="s">
        <v>921</v>
      </c>
      <c r="E120">
        <v>10</v>
      </c>
      <c r="F120">
        <v>10</v>
      </c>
      <c r="G120">
        <v>7</v>
      </c>
      <c r="H120">
        <v>7</v>
      </c>
      <c r="I120">
        <v>5</v>
      </c>
      <c r="J120">
        <v>100</v>
      </c>
      <c r="K120">
        <v>8</v>
      </c>
      <c r="L120">
        <v>80</v>
      </c>
      <c r="M120">
        <v>51</v>
      </c>
      <c r="N120">
        <v>6.375</v>
      </c>
      <c r="O120">
        <v>1.42</v>
      </c>
      <c r="P120">
        <v>0.17749999999999999</v>
      </c>
      <c r="Q120">
        <v>5.2592592592592604</v>
      </c>
      <c r="R120">
        <v>6.57407407407407</v>
      </c>
      <c r="S120">
        <v>3</v>
      </c>
      <c r="T120">
        <v>1</v>
      </c>
      <c r="U120">
        <v>3</v>
      </c>
      <c r="V120">
        <v>3</v>
      </c>
      <c r="W120">
        <v>3</v>
      </c>
      <c r="X120">
        <v>27.843137254902</v>
      </c>
      <c r="Y120">
        <v>193.32</v>
      </c>
      <c r="Z120">
        <v>29.36</v>
      </c>
    </row>
    <row r="121" spans="1:26" x14ac:dyDescent="0.25">
      <c r="A121">
        <v>120</v>
      </c>
      <c r="B121">
        <v>1</v>
      </c>
      <c r="C121">
        <v>12</v>
      </c>
      <c r="D121" t="s">
        <v>922</v>
      </c>
      <c r="E121">
        <v>10</v>
      </c>
      <c r="F121">
        <v>10</v>
      </c>
      <c r="G121">
        <v>7</v>
      </c>
      <c r="H121">
        <v>7</v>
      </c>
      <c r="I121">
        <v>7</v>
      </c>
      <c r="J121">
        <v>100</v>
      </c>
      <c r="K121">
        <v>8</v>
      </c>
      <c r="L121">
        <v>80</v>
      </c>
      <c r="M121">
        <v>37</v>
      </c>
      <c r="N121">
        <v>4.625</v>
      </c>
      <c r="O121">
        <v>1.96</v>
      </c>
      <c r="P121">
        <v>0.245</v>
      </c>
      <c r="Q121">
        <v>7.2592592592592604</v>
      </c>
      <c r="R121">
        <v>9.0740740740740709</v>
      </c>
      <c r="S121">
        <v>3</v>
      </c>
      <c r="T121">
        <v>1</v>
      </c>
      <c r="U121">
        <v>7</v>
      </c>
      <c r="V121">
        <v>7</v>
      </c>
      <c r="W121">
        <v>5</v>
      </c>
      <c r="X121">
        <v>52.972972972972997</v>
      </c>
      <c r="Y121">
        <v>200.52</v>
      </c>
      <c r="Z121">
        <v>37.950000000000003</v>
      </c>
    </row>
    <row r="122" spans="1:26" x14ac:dyDescent="0.25">
      <c r="A122">
        <v>121</v>
      </c>
      <c r="B122">
        <v>1</v>
      </c>
      <c r="C122">
        <v>13</v>
      </c>
      <c r="D122" t="s">
        <v>923</v>
      </c>
      <c r="E122">
        <v>10</v>
      </c>
      <c r="F122">
        <v>10</v>
      </c>
      <c r="G122">
        <v>7</v>
      </c>
      <c r="H122">
        <v>7</v>
      </c>
      <c r="I122">
        <v>7</v>
      </c>
      <c r="J122">
        <v>100</v>
      </c>
      <c r="K122">
        <v>9</v>
      </c>
      <c r="L122">
        <v>90</v>
      </c>
      <c r="M122">
        <v>79</v>
      </c>
      <c r="N122">
        <v>8.7777777777777803</v>
      </c>
      <c r="O122">
        <v>6.22</v>
      </c>
      <c r="P122">
        <v>0.69111111111111101</v>
      </c>
      <c r="Q122">
        <v>23.037037037036999</v>
      </c>
      <c r="R122">
        <v>25.59670781893</v>
      </c>
      <c r="S122">
        <v>3</v>
      </c>
      <c r="T122">
        <v>1</v>
      </c>
      <c r="U122">
        <v>5</v>
      </c>
      <c r="V122">
        <v>5</v>
      </c>
      <c r="W122">
        <v>5</v>
      </c>
      <c r="X122">
        <v>78.734177215189902</v>
      </c>
      <c r="Y122">
        <v>200.28</v>
      </c>
      <c r="Z122">
        <v>37.22</v>
      </c>
    </row>
    <row r="123" spans="1:26" x14ac:dyDescent="0.25">
      <c r="A123">
        <v>122</v>
      </c>
      <c r="B123">
        <v>1</v>
      </c>
      <c r="C123">
        <v>13</v>
      </c>
      <c r="D123" t="s">
        <v>924</v>
      </c>
      <c r="E123">
        <v>10</v>
      </c>
      <c r="F123">
        <v>10</v>
      </c>
      <c r="G123">
        <v>7</v>
      </c>
      <c r="H123">
        <v>7</v>
      </c>
      <c r="I123">
        <v>5</v>
      </c>
      <c r="J123">
        <v>100</v>
      </c>
      <c r="K123">
        <v>8</v>
      </c>
      <c r="L123">
        <v>80</v>
      </c>
      <c r="M123">
        <v>76</v>
      </c>
      <c r="N123">
        <v>9.5</v>
      </c>
      <c r="O123">
        <v>5.0999999999999996</v>
      </c>
      <c r="P123">
        <v>0.63749999999999996</v>
      </c>
      <c r="Q123">
        <v>18.8888888888889</v>
      </c>
      <c r="R123">
        <v>23.6111111111111</v>
      </c>
      <c r="S123">
        <v>3</v>
      </c>
      <c r="T123">
        <v>1</v>
      </c>
      <c r="U123">
        <v>3</v>
      </c>
      <c r="V123">
        <v>5</v>
      </c>
      <c r="W123">
        <v>5</v>
      </c>
      <c r="X123">
        <v>67.105263157894697</v>
      </c>
      <c r="Y123">
        <v>200.21</v>
      </c>
      <c r="Z123">
        <v>41.16</v>
      </c>
    </row>
    <row r="124" spans="1:26" x14ac:dyDescent="0.25">
      <c r="A124">
        <v>123</v>
      </c>
      <c r="B124">
        <v>1</v>
      </c>
      <c r="C124">
        <v>13</v>
      </c>
      <c r="D124" t="s">
        <v>831</v>
      </c>
      <c r="E124">
        <v>10</v>
      </c>
      <c r="F124">
        <v>10</v>
      </c>
      <c r="G124">
        <v>7</v>
      </c>
      <c r="H124">
        <v>7</v>
      </c>
      <c r="I124">
        <v>5</v>
      </c>
      <c r="J124">
        <v>100</v>
      </c>
      <c r="K124">
        <v>8</v>
      </c>
      <c r="L124">
        <v>80</v>
      </c>
      <c r="M124">
        <v>54</v>
      </c>
      <c r="N124">
        <v>6.75</v>
      </c>
      <c r="O124">
        <v>5.14</v>
      </c>
      <c r="P124">
        <v>0.64249999999999996</v>
      </c>
      <c r="Q124">
        <v>19.037037037036999</v>
      </c>
      <c r="R124">
        <v>23.796296296296301</v>
      </c>
      <c r="S124">
        <v>3</v>
      </c>
      <c r="T124">
        <v>1</v>
      </c>
      <c r="U124">
        <v>3</v>
      </c>
      <c r="V124">
        <v>5</v>
      </c>
      <c r="W124">
        <v>7</v>
      </c>
      <c r="X124">
        <v>95.185185185185205</v>
      </c>
      <c r="Y124">
        <v>200.35</v>
      </c>
      <c r="Z124">
        <v>31.76</v>
      </c>
    </row>
    <row r="125" spans="1:26" x14ac:dyDescent="0.25">
      <c r="A125">
        <v>124</v>
      </c>
      <c r="B125">
        <v>1</v>
      </c>
      <c r="C125">
        <v>13</v>
      </c>
      <c r="D125" t="s">
        <v>925</v>
      </c>
      <c r="E125">
        <v>10</v>
      </c>
      <c r="F125">
        <v>10</v>
      </c>
      <c r="G125">
        <v>7</v>
      </c>
      <c r="H125">
        <v>7</v>
      </c>
      <c r="I125">
        <v>5</v>
      </c>
      <c r="J125">
        <v>100</v>
      </c>
      <c r="K125">
        <v>9</v>
      </c>
      <c r="L125">
        <v>90</v>
      </c>
      <c r="M125">
        <v>77</v>
      </c>
      <c r="N125">
        <v>8.5555555555555607</v>
      </c>
      <c r="O125">
        <v>8.14</v>
      </c>
      <c r="P125">
        <v>0.90444444444444405</v>
      </c>
      <c r="Q125">
        <v>30.148148148148099</v>
      </c>
      <c r="R125">
        <v>33.497942386831198</v>
      </c>
      <c r="S125">
        <v>3</v>
      </c>
      <c r="T125">
        <v>1</v>
      </c>
      <c r="U125">
        <v>7</v>
      </c>
      <c r="V125">
        <v>7</v>
      </c>
      <c r="W125">
        <v>7</v>
      </c>
      <c r="X125">
        <v>105.71428571428601</v>
      </c>
      <c r="Y125">
        <v>200.73</v>
      </c>
      <c r="Z125">
        <v>34.86</v>
      </c>
    </row>
    <row r="126" spans="1:26" x14ac:dyDescent="0.25">
      <c r="A126">
        <v>125</v>
      </c>
      <c r="B126">
        <v>1</v>
      </c>
      <c r="C126">
        <v>13</v>
      </c>
      <c r="D126" t="s">
        <v>926</v>
      </c>
      <c r="E126">
        <v>10</v>
      </c>
      <c r="F126">
        <v>10</v>
      </c>
      <c r="G126">
        <v>7</v>
      </c>
      <c r="H126">
        <v>7</v>
      </c>
      <c r="I126">
        <v>4</v>
      </c>
      <c r="J126">
        <v>100</v>
      </c>
      <c r="K126">
        <v>7</v>
      </c>
      <c r="L126">
        <v>70</v>
      </c>
      <c r="M126">
        <v>40</v>
      </c>
      <c r="N126">
        <v>5.71428571428571</v>
      </c>
      <c r="O126">
        <v>2.44</v>
      </c>
      <c r="P126">
        <v>0.34857142857142898</v>
      </c>
      <c r="Q126">
        <v>9.0370370370370399</v>
      </c>
      <c r="R126">
        <v>12.910052910052899</v>
      </c>
      <c r="S126">
        <v>3</v>
      </c>
      <c r="T126">
        <v>1</v>
      </c>
      <c r="U126">
        <v>5</v>
      </c>
      <c r="V126">
        <v>5</v>
      </c>
      <c r="W126">
        <v>5</v>
      </c>
      <c r="X126">
        <v>61</v>
      </c>
      <c r="Y126">
        <v>200.12</v>
      </c>
      <c r="Z126">
        <v>38.54</v>
      </c>
    </row>
    <row r="127" spans="1:26" x14ac:dyDescent="0.25">
      <c r="A127">
        <v>126</v>
      </c>
      <c r="B127">
        <v>1</v>
      </c>
      <c r="C127">
        <v>13</v>
      </c>
      <c r="D127" t="s">
        <v>927</v>
      </c>
      <c r="E127">
        <v>10</v>
      </c>
      <c r="F127">
        <v>10</v>
      </c>
      <c r="G127">
        <v>5</v>
      </c>
      <c r="H127">
        <v>5</v>
      </c>
      <c r="I127">
        <v>5</v>
      </c>
      <c r="J127">
        <v>100</v>
      </c>
      <c r="K127">
        <v>10</v>
      </c>
      <c r="L127">
        <v>100</v>
      </c>
      <c r="M127">
        <v>90</v>
      </c>
      <c r="N127">
        <v>9</v>
      </c>
      <c r="O127">
        <v>7.14</v>
      </c>
      <c r="P127">
        <v>0.71399999999999997</v>
      </c>
      <c r="Q127">
        <v>26.4444444444444</v>
      </c>
      <c r="R127">
        <v>26.4444444444444</v>
      </c>
      <c r="S127">
        <v>3</v>
      </c>
      <c r="T127">
        <v>1</v>
      </c>
      <c r="U127">
        <v>3</v>
      </c>
      <c r="V127">
        <v>7</v>
      </c>
      <c r="W127">
        <v>5</v>
      </c>
      <c r="X127">
        <v>79.3333333333333</v>
      </c>
      <c r="Y127">
        <v>200.35</v>
      </c>
      <c r="Z127">
        <v>30.39</v>
      </c>
    </row>
    <row r="128" spans="1:26" x14ac:dyDescent="0.25">
      <c r="A128">
        <v>127</v>
      </c>
      <c r="B128">
        <v>1</v>
      </c>
      <c r="C128">
        <v>13</v>
      </c>
      <c r="D128" t="s">
        <v>928</v>
      </c>
      <c r="E128">
        <v>10</v>
      </c>
      <c r="F128">
        <v>10</v>
      </c>
      <c r="G128">
        <v>7</v>
      </c>
      <c r="H128">
        <v>7</v>
      </c>
      <c r="I128">
        <v>5</v>
      </c>
      <c r="J128">
        <v>100</v>
      </c>
      <c r="K128">
        <v>8</v>
      </c>
      <c r="L128">
        <v>80</v>
      </c>
      <c r="M128">
        <v>97</v>
      </c>
      <c r="N128">
        <v>12.125</v>
      </c>
      <c r="O128">
        <v>4.28</v>
      </c>
      <c r="P128">
        <v>0.53500000000000003</v>
      </c>
      <c r="Q128">
        <v>15.851851851851899</v>
      </c>
      <c r="R128">
        <v>19.814814814814799</v>
      </c>
      <c r="S128">
        <v>3</v>
      </c>
      <c r="T128">
        <v>3</v>
      </c>
      <c r="U128">
        <v>3</v>
      </c>
      <c r="V128">
        <v>5</v>
      </c>
      <c r="W128">
        <v>3</v>
      </c>
      <c r="X128">
        <v>44.123711340206199</v>
      </c>
      <c r="Y128">
        <v>200.32</v>
      </c>
      <c r="Z128">
        <v>37.96</v>
      </c>
    </row>
    <row r="129" spans="1:26" x14ac:dyDescent="0.25">
      <c r="A129">
        <v>128</v>
      </c>
      <c r="B129">
        <v>1</v>
      </c>
      <c r="C129">
        <v>13</v>
      </c>
      <c r="D129" t="s">
        <v>929</v>
      </c>
      <c r="E129">
        <v>10</v>
      </c>
      <c r="F129">
        <v>10</v>
      </c>
      <c r="G129">
        <v>5</v>
      </c>
      <c r="H129">
        <v>5</v>
      </c>
      <c r="I129">
        <v>7</v>
      </c>
      <c r="J129">
        <v>100</v>
      </c>
      <c r="K129">
        <v>10</v>
      </c>
      <c r="L129">
        <v>100</v>
      </c>
      <c r="M129">
        <v>46</v>
      </c>
      <c r="N129">
        <v>4.5999999999999996</v>
      </c>
      <c r="O129">
        <v>3.18</v>
      </c>
      <c r="P129">
        <v>0.318</v>
      </c>
      <c r="Q129">
        <v>11.7777777777778</v>
      </c>
      <c r="R129">
        <v>11.7777777777778</v>
      </c>
      <c r="S129">
        <v>3</v>
      </c>
      <c r="T129">
        <v>1</v>
      </c>
      <c r="U129">
        <v>5</v>
      </c>
      <c r="V129">
        <v>7</v>
      </c>
      <c r="W129">
        <v>5</v>
      </c>
      <c r="X129">
        <v>69.130434782608702</v>
      </c>
      <c r="Y129">
        <v>200.55</v>
      </c>
      <c r="Z129">
        <v>37.229999999999997</v>
      </c>
    </row>
    <row r="130" spans="1:26" x14ac:dyDescent="0.25">
      <c r="A130">
        <v>129</v>
      </c>
      <c r="B130">
        <v>1</v>
      </c>
      <c r="C130">
        <v>13</v>
      </c>
      <c r="D130" t="s">
        <v>930</v>
      </c>
      <c r="E130">
        <v>10</v>
      </c>
      <c r="F130">
        <v>10</v>
      </c>
      <c r="G130">
        <v>7</v>
      </c>
      <c r="H130">
        <v>7</v>
      </c>
      <c r="I130">
        <v>7</v>
      </c>
      <c r="J130">
        <v>100</v>
      </c>
      <c r="K130">
        <v>7</v>
      </c>
      <c r="L130">
        <v>70</v>
      </c>
      <c r="M130">
        <v>39</v>
      </c>
      <c r="N130">
        <v>5.5714285714285703</v>
      </c>
      <c r="O130">
        <v>4.16</v>
      </c>
      <c r="P130">
        <v>0.59428571428571397</v>
      </c>
      <c r="Q130">
        <v>15.407407407407399</v>
      </c>
      <c r="R130">
        <v>22.010582010581999</v>
      </c>
      <c r="S130">
        <v>3</v>
      </c>
      <c r="T130">
        <v>1</v>
      </c>
      <c r="U130">
        <v>3</v>
      </c>
      <c r="V130">
        <v>5</v>
      </c>
      <c r="W130">
        <v>7</v>
      </c>
      <c r="X130">
        <v>106.666666666667</v>
      </c>
      <c r="Y130">
        <v>200.82</v>
      </c>
      <c r="Z130">
        <v>36.69</v>
      </c>
    </row>
    <row r="131" spans="1:26" x14ac:dyDescent="0.25">
      <c r="A131">
        <v>130</v>
      </c>
      <c r="B131">
        <v>1</v>
      </c>
      <c r="C131">
        <v>13</v>
      </c>
      <c r="D131" t="s">
        <v>931</v>
      </c>
      <c r="E131">
        <v>10</v>
      </c>
      <c r="F131">
        <v>10</v>
      </c>
      <c r="G131">
        <v>7</v>
      </c>
      <c r="H131">
        <v>7</v>
      </c>
      <c r="I131">
        <v>5</v>
      </c>
      <c r="J131">
        <v>100</v>
      </c>
      <c r="K131">
        <v>10</v>
      </c>
      <c r="L131">
        <v>100</v>
      </c>
      <c r="M131">
        <v>96</v>
      </c>
      <c r="N131">
        <v>9.6</v>
      </c>
      <c r="O131">
        <v>7.34</v>
      </c>
      <c r="P131">
        <v>0.73399999999999999</v>
      </c>
      <c r="Q131">
        <v>27.185185185185201</v>
      </c>
      <c r="R131">
        <v>27.185185185185201</v>
      </c>
      <c r="S131">
        <v>3</v>
      </c>
      <c r="T131">
        <v>1</v>
      </c>
      <c r="U131">
        <v>7</v>
      </c>
      <c r="V131">
        <v>7</v>
      </c>
      <c r="W131">
        <v>5</v>
      </c>
      <c r="X131">
        <v>76.4583333333333</v>
      </c>
      <c r="Y131">
        <v>200.79</v>
      </c>
      <c r="Z131">
        <v>40.06</v>
      </c>
    </row>
    <row r="132" spans="1:26" x14ac:dyDescent="0.25">
      <c r="A132">
        <v>131</v>
      </c>
      <c r="B132">
        <v>1</v>
      </c>
      <c r="C132">
        <v>14</v>
      </c>
      <c r="D132" t="s">
        <v>932</v>
      </c>
      <c r="E132">
        <v>10</v>
      </c>
      <c r="F132">
        <v>10</v>
      </c>
      <c r="G132">
        <v>5</v>
      </c>
      <c r="H132">
        <v>5</v>
      </c>
      <c r="I132">
        <v>5</v>
      </c>
      <c r="J132">
        <v>100</v>
      </c>
      <c r="K132">
        <v>10</v>
      </c>
      <c r="L132">
        <v>100</v>
      </c>
      <c r="M132">
        <v>30</v>
      </c>
      <c r="N132">
        <v>3</v>
      </c>
      <c r="O132">
        <v>1.64</v>
      </c>
      <c r="P132">
        <v>0.16400000000000001</v>
      </c>
      <c r="Q132">
        <v>6.07407407407407</v>
      </c>
      <c r="R132">
        <v>6.07407407407407</v>
      </c>
      <c r="S132">
        <v>3</v>
      </c>
      <c r="T132">
        <v>1</v>
      </c>
      <c r="U132">
        <v>3</v>
      </c>
      <c r="V132">
        <v>5</v>
      </c>
      <c r="W132">
        <v>3</v>
      </c>
      <c r="X132">
        <v>54.6666666666667</v>
      </c>
      <c r="Y132">
        <v>200.64</v>
      </c>
      <c r="Z132">
        <v>35.200000000000003</v>
      </c>
    </row>
    <row r="133" spans="1:26" x14ac:dyDescent="0.25">
      <c r="A133">
        <v>132</v>
      </c>
      <c r="B133">
        <v>1</v>
      </c>
      <c r="C133">
        <v>14</v>
      </c>
      <c r="D133" t="s">
        <v>933</v>
      </c>
      <c r="E133">
        <v>10</v>
      </c>
      <c r="F133">
        <v>10</v>
      </c>
      <c r="G133">
        <v>7</v>
      </c>
      <c r="H133">
        <v>7</v>
      </c>
      <c r="I133">
        <v>7</v>
      </c>
      <c r="J133">
        <v>100</v>
      </c>
      <c r="K133">
        <v>10</v>
      </c>
      <c r="L133">
        <v>100</v>
      </c>
      <c r="M133">
        <v>115</v>
      </c>
      <c r="N133">
        <v>11.5</v>
      </c>
      <c r="O133">
        <v>12.94</v>
      </c>
      <c r="P133">
        <v>1.294</v>
      </c>
      <c r="Q133">
        <v>47.925925925925903</v>
      </c>
      <c r="R133">
        <v>47.925925925925903</v>
      </c>
      <c r="S133">
        <v>3</v>
      </c>
      <c r="T133">
        <v>1</v>
      </c>
      <c r="U133">
        <v>9</v>
      </c>
      <c r="V133">
        <v>7</v>
      </c>
      <c r="W133">
        <v>9</v>
      </c>
      <c r="X133">
        <v>112.52173913043499</v>
      </c>
      <c r="Y133">
        <v>200.06</v>
      </c>
      <c r="Z133">
        <v>28.19</v>
      </c>
    </row>
    <row r="134" spans="1:26" x14ac:dyDescent="0.25">
      <c r="A134">
        <v>133</v>
      </c>
      <c r="B134">
        <v>1</v>
      </c>
      <c r="C134">
        <v>14</v>
      </c>
      <c r="D134" t="s">
        <v>934</v>
      </c>
      <c r="E134">
        <v>10</v>
      </c>
      <c r="F134">
        <v>10</v>
      </c>
      <c r="G134">
        <v>7</v>
      </c>
      <c r="H134">
        <v>7</v>
      </c>
      <c r="I134">
        <v>5</v>
      </c>
      <c r="J134">
        <v>100</v>
      </c>
      <c r="K134">
        <v>9</v>
      </c>
      <c r="L134">
        <v>90</v>
      </c>
      <c r="M134">
        <v>80</v>
      </c>
      <c r="N134">
        <v>8.8888888888888893</v>
      </c>
      <c r="O134">
        <v>6.4</v>
      </c>
      <c r="P134">
        <v>0.71111111111111103</v>
      </c>
      <c r="Q134">
        <v>23.703703703703699</v>
      </c>
      <c r="R134">
        <v>26.337448559670801</v>
      </c>
      <c r="S134">
        <v>3</v>
      </c>
      <c r="T134">
        <v>1</v>
      </c>
      <c r="U134">
        <v>7</v>
      </c>
      <c r="V134">
        <v>7</v>
      </c>
      <c r="W134">
        <v>7</v>
      </c>
      <c r="X134">
        <v>80</v>
      </c>
      <c r="Y134">
        <v>200.87</v>
      </c>
      <c r="Z134">
        <v>39.840000000000003</v>
      </c>
    </row>
    <row r="135" spans="1:26" x14ac:dyDescent="0.25">
      <c r="A135">
        <v>134</v>
      </c>
      <c r="B135">
        <v>1</v>
      </c>
      <c r="C135">
        <v>14</v>
      </c>
      <c r="D135" t="s">
        <v>935</v>
      </c>
      <c r="E135">
        <v>10</v>
      </c>
      <c r="F135">
        <v>10</v>
      </c>
      <c r="G135">
        <v>7</v>
      </c>
      <c r="H135">
        <v>7</v>
      </c>
      <c r="I135">
        <v>5</v>
      </c>
      <c r="J135">
        <v>100</v>
      </c>
      <c r="K135">
        <v>5</v>
      </c>
      <c r="L135">
        <v>50</v>
      </c>
      <c r="M135">
        <v>59</v>
      </c>
      <c r="N135">
        <v>11.8</v>
      </c>
      <c r="O135">
        <v>2.46</v>
      </c>
      <c r="P135">
        <v>0.49199999999999999</v>
      </c>
      <c r="Q135">
        <v>9.1111111111111107</v>
      </c>
      <c r="R135">
        <v>18.2222222222222</v>
      </c>
      <c r="S135">
        <v>3</v>
      </c>
      <c r="T135">
        <v>1</v>
      </c>
      <c r="U135">
        <v>3</v>
      </c>
      <c r="V135">
        <v>5</v>
      </c>
      <c r="W135">
        <v>3</v>
      </c>
      <c r="X135">
        <v>41.694915254237301</v>
      </c>
      <c r="Y135">
        <v>200.13</v>
      </c>
      <c r="Z135">
        <v>35.01</v>
      </c>
    </row>
    <row r="136" spans="1:26" x14ac:dyDescent="0.25">
      <c r="A136">
        <v>135</v>
      </c>
      <c r="B136">
        <v>1</v>
      </c>
      <c r="C136">
        <v>14</v>
      </c>
      <c r="D136" t="s">
        <v>693</v>
      </c>
      <c r="E136">
        <v>10</v>
      </c>
      <c r="F136">
        <v>10</v>
      </c>
      <c r="G136">
        <v>5</v>
      </c>
      <c r="H136">
        <v>5</v>
      </c>
      <c r="I136">
        <v>3</v>
      </c>
      <c r="J136">
        <v>100</v>
      </c>
      <c r="K136">
        <v>10</v>
      </c>
      <c r="L136">
        <v>100</v>
      </c>
      <c r="M136">
        <v>64</v>
      </c>
      <c r="N136">
        <v>6.4</v>
      </c>
      <c r="O136">
        <v>4.22</v>
      </c>
      <c r="P136">
        <v>0.42199999999999999</v>
      </c>
      <c r="Q136">
        <v>15.6296296296296</v>
      </c>
      <c r="R136">
        <v>15.6296296296296</v>
      </c>
      <c r="S136">
        <v>3</v>
      </c>
      <c r="T136">
        <v>1</v>
      </c>
      <c r="U136">
        <v>5</v>
      </c>
      <c r="V136">
        <v>3</v>
      </c>
      <c r="W136">
        <v>5</v>
      </c>
      <c r="X136">
        <v>65.9375</v>
      </c>
      <c r="Y136">
        <v>200.91</v>
      </c>
      <c r="Z136">
        <v>29.29</v>
      </c>
    </row>
    <row r="137" spans="1:26" x14ac:dyDescent="0.25">
      <c r="A137">
        <v>136</v>
      </c>
      <c r="B137">
        <v>1</v>
      </c>
      <c r="C137">
        <v>14</v>
      </c>
      <c r="D137" t="s">
        <v>936</v>
      </c>
      <c r="E137">
        <v>10</v>
      </c>
      <c r="F137">
        <v>10</v>
      </c>
      <c r="G137">
        <v>7</v>
      </c>
      <c r="H137">
        <v>7</v>
      </c>
      <c r="I137">
        <v>5</v>
      </c>
      <c r="J137">
        <v>100</v>
      </c>
      <c r="K137">
        <v>9</v>
      </c>
      <c r="L137">
        <v>90</v>
      </c>
      <c r="M137">
        <v>42</v>
      </c>
      <c r="N137">
        <v>4.6666666666666696</v>
      </c>
      <c r="O137">
        <v>5.0999999999999996</v>
      </c>
      <c r="P137">
        <v>0.56666666666666698</v>
      </c>
      <c r="Q137">
        <v>18.8888888888889</v>
      </c>
      <c r="R137">
        <v>20.987654320987598</v>
      </c>
      <c r="S137">
        <v>3</v>
      </c>
      <c r="T137">
        <v>1</v>
      </c>
      <c r="U137">
        <v>5</v>
      </c>
      <c r="V137">
        <v>7</v>
      </c>
      <c r="W137">
        <v>7</v>
      </c>
      <c r="X137">
        <v>121.428571428571</v>
      </c>
      <c r="Y137">
        <v>200.68</v>
      </c>
      <c r="Z137">
        <v>40.729999999999997</v>
      </c>
    </row>
    <row r="138" spans="1:26" x14ac:dyDescent="0.25">
      <c r="A138">
        <v>137</v>
      </c>
      <c r="B138">
        <v>1</v>
      </c>
      <c r="C138">
        <v>14</v>
      </c>
      <c r="D138" t="s">
        <v>937</v>
      </c>
      <c r="E138">
        <v>10</v>
      </c>
      <c r="F138">
        <v>10</v>
      </c>
      <c r="G138">
        <v>7</v>
      </c>
      <c r="H138">
        <v>7</v>
      </c>
      <c r="I138">
        <v>5</v>
      </c>
      <c r="J138">
        <v>100</v>
      </c>
      <c r="K138">
        <v>9</v>
      </c>
      <c r="L138">
        <v>90</v>
      </c>
      <c r="M138">
        <v>73</v>
      </c>
      <c r="N138">
        <v>8.1111111111111107</v>
      </c>
      <c r="O138">
        <v>3.4</v>
      </c>
      <c r="P138">
        <v>0.37777777777777799</v>
      </c>
      <c r="Q138">
        <v>12.592592592592601</v>
      </c>
      <c r="R138">
        <v>13.9917695473251</v>
      </c>
      <c r="S138">
        <v>3</v>
      </c>
      <c r="T138">
        <v>1</v>
      </c>
      <c r="U138">
        <v>3</v>
      </c>
      <c r="V138">
        <v>5</v>
      </c>
      <c r="W138">
        <v>5</v>
      </c>
      <c r="X138">
        <v>46.575342465753401</v>
      </c>
      <c r="Y138">
        <v>200.45</v>
      </c>
      <c r="Z138">
        <v>35.5</v>
      </c>
    </row>
    <row r="139" spans="1:26" x14ac:dyDescent="0.25">
      <c r="A139">
        <v>138</v>
      </c>
      <c r="B139">
        <v>1</v>
      </c>
      <c r="C139">
        <v>14</v>
      </c>
      <c r="D139" t="s">
        <v>938</v>
      </c>
      <c r="E139">
        <v>10</v>
      </c>
      <c r="F139">
        <v>10</v>
      </c>
      <c r="G139">
        <v>7</v>
      </c>
      <c r="H139">
        <v>9</v>
      </c>
      <c r="I139">
        <v>3</v>
      </c>
      <c r="J139">
        <v>100</v>
      </c>
      <c r="K139">
        <v>10</v>
      </c>
      <c r="L139">
        <v>100</v>
      </c>
      <c r="M139">
        <v>121</v>
      </c>
      <c r="N139">
        <v>12.1</v>
      </c>
      <c r="O139">
        <v>3.56</v>
      </c>
      <c r="P139">
        <v>0.35599999999999998</v>
      </c>
      <c r="Q139">
        <v>13.185185185185199</v>
      </c>
      <c r="R139">
        <v>13.185185185185199</v>
      </c>
      <c r="S139">
        <v>3</v>
      </c>
      <c r="T139">
        <v>1</v>
      </c>
      <c r="U139">
        <v>3</v>
      </c>
      <c r="V139">
        <v>5</v>
      </c>
      <c r="W139">
        <v>3</v>
      </c>
      <c r="X139">
        <v>29.421487603305799</v>
      </c>
      <c r="Y139">
        <v>200.92</v>
      </c>
      <c r="Z139">
        <v>36.32</v>
      </c>
    </row>
    <row r="140" spans="1:26" x14ac:dyDescent="0.25">
      <c r="A140">
        <v>139</v>
      </c>
      <c r="B140">
        <v>1</v>
      </c>
      <c r="C140">
        <v>14</v>
      </c>
      <c r="D140" t="s">
        <v>939</v>
      </c>
      <c r="E140">
        <v>10</v>
      </c>
      <c r="F140">
        <v>10</v>
      </c>
      <c r="G140">
        <v>7</v>
      </c>
      <c r="H140">
        <v>7</v>
      </c>
      <c r="I140">
        <v>5</v>
      </c>
      <c r="J140">
        <v>100</v>
      </c>
      <c r="K140">
        <v>10</v>
      </c>
      <c r="L140">
        <v>100</v>
      </c>
      <c r="M140">
        <v>45</v>
      </c>
      <c r="N140">
        <v>4.5</v>
      </c>
      <c r="O140">
        <v>2.92</v>
      </c>
      <c r="P140">
        <v>0.29199999999999998</v>
      </c>
      <c r="Q140">
        <v>10.814814814814801</v>
      </c>
      <c r="R140">
        <v>10.814814814814801</v>
      </c>
      <c r="S140">
        <v>1</v>
      </c>
      <c r="T140">
        <v>1</v>
      </c>
      <c r="U140">
        <v>5</v>
      </c>
      <c r="V140">
        <v>5</v>
      </c>
      <c r="W140">
        <v>5</v>
      </c>
      <c r="X140">
        <v>64.8888888888889</v>
      </c>
      <c r="Y140">
        <v>200.2</v>
      </c>
      <c r="Z140">
        <v>39.83</v>
      </c>
    </row>
    <row r="141" spans="1:26" x14ac:dyDescent="0.25">
      <c r="A141">
        <v>140</v>
      </c>
      <c r="B141">
        <v>1</v>
      </c>
      <c r="C141">
        <v>14</v>
      </c>
      <c r="D141" t="s">
        <v>940</v>
      </c>
      <c r="E141">
        <v>10</v>
      </c>
      <c r="F141">
        <v>10</v>
      </c>
      <c r="G141">
        <v>5</v>
      </c>
      <c r="H141">
        <v>5</v>
      </c>
      <c r="I141">
        <v>5</v>
      </c>
      <c r="J141">
        <v>100</v>
      </c>
      <c r="K141">
        <v>8</v>
      </c>
      <c r="L141">
        <v>80</v>
      </c>
      <c r="M141">
        <v>48</v>
      </c>
      <c r="N141">
        <v>6</v>
      </c>
      <c r="O141">
        <v>2.76</v>
      </c>
      <c r="P141">
        <v>0.34499999999999997</v>
      </c>
      <c r="Q141">
        <v>10.2222222222222</v>
      </c>
      <c r="R141">
        <v>12.7777777777778</v>
      </c>
      <c r="S141">
        <v>3</v>
      </c>
      <c r="T141">
        <v>1</v>
      </c>
      <c r="U141">
        <v>3</v>
      </c>
      <c r="V141">
        <v>5</v>
      </c>
      <c r="W141">
        <v>5</v>
      </c>
      <c r="X141">
        <v>57.5</v>
      </c>
      <c r="Y141">
        <v>200.78</v>
      </c>
      <c r="Z141">
        <v>32.97</v>
      </c>
    </row>
    <row r="142" spans="1:26" x14ac:dyDescent="0.25">
      <c r="A142">
        <v>141</v>
      </c>
      <c r="B142">
        <v>1</v>
      </c>
      <c r="C142">
        <v>15</v>
      </c>
      <c r="D142" t="s">
        <v>941</v>
      </c>
      <c r="E142">
        <v>10</v>
      </c>
      <c r="F142">
        <v>9</v>
      </c>
      <c r="G142">
        <v>5</v>
      </c>
      <c r="H142">
        <v>6</v>
      </c>
      <c r="I142">
        <v>5</v>
      </c>
      <c r="J142">
        <v>90</v>
      </c>
      <c r="K142">
        <v>7</v>
      </c>
      <c r="L142">
        <v>70</v>
      </c>
      <c r="M142">
        <v>61</v>
      </c>
      <c r="N142">
        <v>8.71428571428571</v>
      </c>
      <c r="O142">
        <v>2.2799999999999998</v>
      </c>
      <c r="P142">
        <v>0.32571428571428601</v>
      </c>
      <c r="Q142">
        <v>8.4444444444444393</v>
      </c>
      <c r="R142">
        <v>12.063492063492101</v>
      </c>
      <c r="S142">
        <v>3</v>
      </c>
      <c r="T142">
        <v>1</v>
      </c>
      <c r="U142">
        <v>3</v>
      </c>
      <c r="V142">
        <v>5</v>
      </c>
      <c r="W142">
        <v>3</v>
      </c>
      <c r="X142">
        <v>37.377049180327901</v>
      </c>
      <c r="Y142">
        <v>200.1</v>
      </c>
      <c r="Z142">
        <v>32.72</v>
      </c>
    </row>
    <row r="143" spans="1:26" x14ac:dyDescent="0.25">
      <c r="A143">
        <v>142</v>
      </c>
      <c r="B143">
        <v>1</v>
      </c>
      <c r="C143">
        <v>15</v>
      </c>
      <c r="D143" t="s">
        <v>942</v>
      </c>
      <c r="E143">
        <v>10</v>
      </c>
      <c r="F143">
        <v>10</v>
      </c>
      <c r="G143">
        <v>7</v>
      </c>
      <c r="H143">
        <v>7</v>
      </c>
      <c r="I143">
        <v>5</v>
      </c>
      <c r="J143">
        <v>100</v>
      </c>
      <c r="K143">
        <v>10</v>
      </c>
      <c r="L143">
        <v>100</v>
      </c>
      <c r="M143">
        <v>109</v>
      </c>
      <c r="N143">
        <v>10.9</v>
      </c>
      <c r="O143">
        <v>4.5599999999999996</v>
      </c>
      <c r="P143">
        <v>0.45600000000000002</v>
      </c>
      <c r="Q143">
        <v>16.8888888888889</v>
      </c>
      <c r="R143">
        <v>16.8888888888889</v>
      </c>
      <c r="S143">
        <v>3</v>
      </c>
      <c r="T143">
        <v>1</v>
      </c>
      <c r="U143">
        <v>5</v>
      </c>
      <c r="V143">
        <v>7</v>
      </c>
      <c r="W143">
        <v>3</v>
      </c>
      <c r="X143">
        <v>41.834862385321102</v>
      </c>
      <c r="Y143">
        <v>200.57</v>
      </c>
      <c r="Z143">
        <v>36.11</v>
      </c>
    </row>
    <row r="144" spans="1:26" x14ac:dyDescent="0.25">
      <c r="A144">
        <v>143</v>
      </c>
      <c r="B144">
        <v>1</v>
      </c>
      <c r="C144">
        <v>15</v>
      </c>
      <c r="D144" t="s">
        <v>827</v>
      </c>
      <c r="E144">
        <v>10</v>
      </c>
      <c r="F144">
        <v>10</v>
      </c>
      <c r="G144">
        <v>7</v>
      </c>
      <c r="H144">
        <v>7</v>
      </c>
      <c r="I144">
        <v>3</v>
      </c>
      <c r="J144">
        <v>100</v>
      </c>
      <c r="K144">
        <v>8</v>
      </c>
      <c r="L144">
        <v>80</v>
      </c>
      <c r="M144">
        <v>57</v>
      </c>
      <c r="N144">
        <v>7.125</v>
      </c>
      <c r="O144">
        <v>1.66</v>
      </c>
      <c r="P144">
        <v>0.20749999999999999</v>
      </c>
      <c r="Q144">
        <v>6.1481481481481497</v>
      </c>
      <c r="R144">
        <v>7.6851851851851798</v>
      </c>
      <c r="S144">
        <v>1</v>
      </c>
      <c r="T144">
        <v>1</v>
      </c>
      <c r="U144">
        <v>5</v>
      </c>
      <c r="V144">
        <v>7</v>
      </c>
      <c r="W144">
        <v>3</v>
      </c>
      <c r="X144">
        <v>29.122807017543899</v>
      </c>
      <c r="Y144">
        <v>200.07</v>
      </c>
      <c r="Z144">
        <v>39.89</v>
      </c>
    </row>
    <row r="145" spans="1:26" x14ac:dyDescent="0.25">
      <c r="A145">
        <v>144</v>
      </c>
      <c r="B145">
        <v>1</v>
      </c>
      <c r="C145">
        <v>15</v>
      </c>
      <c r="D145" t="s">
        <v>943</v>
      </c>
      <c r="E145">
        <v>10</v>
      </c>
      <c r="F145">
        <v>10</v>
      </c>
      <c r="G145">
        <v>7</v>
      </c>
      <c r="H145">
        <v>7</v>
      </c>
      <c r="I145">
        <v>5</v>
      </c>
      <c r="J145">
        <v>100</v>
      </c>
      <c r="K145">
        <v>10</v>
      </c>
      <c r="L145">
        <v>100</v>
      </c>
      <c r="M145">
        <v>75</v>
      </c>
      <c r="N145">
        <v>7.5</v>
      </c>
      <c r="O145">
        <v>2.5</v>
      </c>
      <c r="P145">
        <v>0.25</v>
      </c>
      <c r="Q145">
        <v>9.2592592592592595</v>
      </c>
      <c r="R145">
        <v>9.2592592592592506</v>
      </c>
      <c r="S145">
        <v>3</v>
      </c>
      <c r="T145">
        <v>1</v>
      </c>
      <c r="U145">
        <v>1</v>
      </c>
      <c r="V145">
        <v>5</v>
      </c>
      <c r="W145">
        <v>3</v>
      </c>
      <c r="X145">
        <v>33.3333333333333</v>
      </c>
      <c r="Y145">
        <v>200.03</v>
      </c>
      <c r="Z145">
        <v>47.8</v>
      </c>
    </row>
    <row r="146" spans="1:26" x14ac:dyDescent="0.25">
      <c r="A146">
        <v>145</v>
      </c>
      <c r="B146">
        <v>1</v>
      </c>
      <c r="C146">
        <v>15</v>
      </c>
      <c r="D146" t="s">
        <v>944</v>
      </c>
      <c r="E146">
        <v>10</v>
      </c>
      <c r="F146">
        <v>10</v>
      </c>
      <c r="G146">
        <v>7</v>
      </c>
      <c r="H146">
        <v>7</v>
      </c>
      <c r="I146">
        <v>7</v>
      </c>
      <c r="J146">
        <v>100</v>
      </c>
      <c r="K146">
        <v>10</v>
      </c>
      <c r="L146">
        <v>100</v>
      </c>
      <c r="M146">
        <v>53</v>
      </c>
      <c r="N146">
        <v>5.3</v>
      </c>
      <c r="O146">
        <v>5.0599999999999996</v>
      </c>
      <c r="P146">
        <v>0.50600000000000001</v>
      </c>
      <c r="Q146">
        <v>18.740740740740701</v>
      </c>
      <c r="R146">
        <v>18.740740740740701</v>
      </c>
      <c r="S146">
        <v>3</v>
      </c>
      <c r="T146">
        <v>1</v>
      </c>
      <c r="U146">
        <v>1</v>
      </c>
      <c r="V146">
        <v>3</v>
      </c>
      <c r="W146">
        <v>5</v>
      </c>
      <c r="X146">
        <v>95.471698113207495</v>
      </c>
      <c r="Y146">
        <v>200.56</v>
      </c>
      <c r="Z146">
        <v>32.33</v>
      </c>
    </row>
    <row r="147" spans="1:26" x14ac:dyDescent="0.25">
      <c r="A147">
        <v>146</v>
      </c>
      <c r="B147">
        <v>1</v>
      </c>
      <c r="C147">
        <v>15</v>
      </c>
      <c r="D147" t="s">
        <v>945</v>
      </c>
      <c r="E147">
        <v>10</v>
      </c>
      <c r="F147">
        <v>10</v>
      </c>
      <c r="G147">
        <v>7</v>
      </c>
      <c r="H147">
        <v>5</v>
      </c>
      <c r="I147">
        <v>5</v>
      </c>
      <c r="J147">
        <v>100</v>
      </c>
      <c r="K147">
        <v>2</v>
      </c>
      <c r="L147">
        <v>20</v>
      </c>
      <c r="M147">
        <v>21</v>
      </c>
      <c r="N147">
        <v>10.5</v>
      </c>
      <c r="O147">
        <v>1.74</v>
      </c>
      <c r="P147">
        <v>0.87</v>
      </c>
      <c r="Q147">
        <v>6.4444444444444402</v>
      </c>
      <c r="R147">
        <v>32.2222222222222</v>
      </c>
      <c r="S147">
        <v>1</v>
      </c>
      <c r="T147">
        <v>1</v>
      </c>
      <c r="U147">
        <v>1</v>
      </c>
      <c r="V147">
        <v>3</v>
      </c>
      <c r="W147">
        <v>7</v>
      </c>
      <c r="X147">
        <v>82.857142857142804</v>
      </c>
      <c r="Y147">
        <v>200.47</v>
      </c>
      <c r="Z147">
        <v>36.11</v>
      </c>
    </row>
    <row r="148" spans="1:26" x14ac:dyDescent="0.25">
      <c r="A148">
        <v>147</v>
      </c>
      <c r="B148">
        <v>1</v>
      </c>
      <c r="C148">
        <v>15</v>
      </c>
      <c r="D148" t="s">
        <v>946</v>
      </c>
      <c r="E148">
        <v>10</v>
      </c>
      <c r="F148">
        <v>10</v>
      </c>
      <c r="G148">
        <v>5</v>
      </c>
      <c r="H148">
        <v>5</v>
      </c>
      <c r="I148">
        <v>5</v>
      </c>
      <c r="J148">
        <v>100</v>
      </c>
      <c r="K148">
        <v>10</v>
      </c>
      <c r="L148">
        <v>100</v>
      </c>
      <c r="M148">
        <v>62</v>
      </c>
      <c r="N148">
        <v>6.2</v>
      </c>
      <c r="O148">
        <v>3.06</v>
      </c>
      <c r="P148">
        <v>0.30599999999999999</v>
      </c>
      <c r="Q148">
        <v>11.3333333333333</v>
      </c>
      <c r="R148">
        <v>11.3333333333333</v>
      </c>
      <c r="S148">
        <v>3</v>
      </c>
      <c r="T148">
        <v>1</v>
      </c>
      <c r="U148">
        <v>3</v>
      </c>
      <c r="V148">
        <v>3</v>
      </c>
      <c r="W148">
        <v>5</v>
      </c>
      <c r="X148">
        <v>49.354838709677402</v>
      </c>
      <c r="Y148">
        <v>200.1</v>
      </c>
      <c r="Z148">
        <v>32.94</v>
      </c>
    </row>
    <row r="149" spans="1:26" x14ac:dyDescent="0.25">
      <c r="A149">
        <v>148</v>
      </c>
      <c r="B149">
        <v>1</v>
      </c>
      <c r="C149">
        <v>15</v>
      </c>
      <c r="D149" t="s">
        <v>947</v>
      </c>
      <c r="E149">
        <v>10</v>
      </c>
      <c r="F149">
        <v>10</v>
      </c>
      <c r="G149">
        <v>5</v>
      </c>
      <c r="H149">
        <v>7</v>
      </c>
      <c r="I149">
        <v>7</v>
      </c>
      <c r="J149">
        <v>100</v>
      </c>
      <c r="K149">
        <v>8</v>
      </c>
      <c r="L149">
        <v>80</v>
      </c>
      <c r="M149">
        <v>74</v>
      </c>
      <c r="N149">
        <v>9.25</v>
      </c>
      <c r="O149">
        <v>3.94</v>
      </c>
      <c r="P149">
        <v>0.49249999999999999</v>
      </c>
      <c r="Q149">
        <v>14.592592592592601</v>
      </c>
      <c r="R149">
        <v>18.240740740740701</v>
      </c>
      <c r="S149">
        <v>3</v>
      </c>
      <c r="T149">
        <v>1</v>
      </c>
      <c r="U149">
        <v>5</v>
      </c>
      <c r="V149">
        <v>5</v>
      </c>
      <c r="W149">
        <v>5</v>
      </c>
      <c r="X149">
        <v>53.243243243243199</v>
      </c>
      <c r="Y149">
        <v>200.29</v>
      </c>
      <c r="Z149">
        <v>37.32</v>
      </c>
    </row>
    <row r="150" spans="1:26" x14ac:dyDescent="0.25">
      <c r="A150">
        <v>149</v>
      </c>
      <c r="B150">
        <v>1</v>
      </c>
      <c r="C150">
        <v>15</v>
      </c>
      <c r="D150" t="s">
        <v>948</v>
      </c>
      <c r="E150">
        <v>10</v>
      </c>
      <c r="F150">
        <v>10</v>
      </c>
      <c r="G150">
        <v>7</v>
      </c>
      <c r="H150">
        <v>7</v>
      </c>
      <c r="I150">
        <v>5</v>
      </c>
      <c r="J150">
        <v>100</v>
      </c>
      <c r="K150">
        <v>9</v>
      </c>
      <c r="L150">
        <v>90</v>
      </c>
      <c r="M150">
        <v>74</v>
      </c>
      <c r="N150">
        <v>8.2222222222222197</v>
      </c>
      <c r="O150">
        <v>5.7</v>
      </c>
      <c r="P150">
        <v>0.63333333333333297</v>
      </c>
      <c r="Q150">
        <v>21.1111111111111</v>
      </c>
      <c r="R150">
        <v>23.456790123456798</v>
      </c>
      <c r="S150">
        <v>3</v>
      </c>
      <c r="T150">
        <v>1</v>
      </c>
      <c r="U150">
        <v>5</v>
      </c>
      <c r="V150">
        <v>5</v>
      </c>
      <c r="W150">
        <v>5</v>
      </c>
      <c r="X150">
        <v>77.027027027027003</v>
      </c>
      <c r="Y150">
        <v>200.65</v>
      </c>
      <c r="Z150">
        <v>36.549999999999997</v>
      </c>
    </row>
    <row r="151" spans="1:26" x14ac:dyDescent="0.25">
      <c r="A151">
        <v>150</v>
      </c>
      <c r="B151">
        <v>1</v>
      </c>
      <c r="C151">
        <v>15</v>
      </c>
      <c r="D151" t="s">
        <v>949</v>
      </c>
      <c r="E151">
        <v>10</v>
      </c>
      <c r="F151">
        <v>10</v>
      </c>
      <c r="G151">
        <v>7</v>
      </c>
      <c r="H151">
        <v>7</v>
      </c>
      <c r="I151">
        <v>7</v>
      </c>
      <c r="J151">
        <v>100</v>
      </c>
      <c r="K151">
        <v>10</v>
      </c>
      <c r="L151">
        <v>100</v>
      </c>
      <c r="M151">
        <v>174</v>
      </c>
      <c r="N151">
        <v>17.399999999999999</v>
      </c>
      <c r="O151">
        <v>7.12</v>
      </c>
      <c r="P151">
        <v>0.71199999999999997</v>
      </c>
      <c r="Q151">
        <v>26.370370370370399</v>
      </c>
      <c r="R151">
        <v>26.370370370370299</v>
      </c>
      <c r="S151">
        <v>3</v>
      </c>
      <c r="T151">
        <v>1</v>
      </c>
      <c r="U151">
        <v>5</v>
      </c>
      <c r="V151">
        <v>5</v>
      </c>
      <c r="W151">
        <v>3</v>
      </c>
      <c r="X151">
        <v>40.919540229885101</v>
      </c>
      <c r="Y151">
        <v>200.68</v>
      </c>
      <c r="Z151">
        <v>37.17</v>
      </c>
    </row>
    <row r="152" spans="1:26" x14ac:dyDescent="0.25">
      <c r="A152">
        <v>151</v>
      </c>
      <c r="B152">
        <v>1</v>
      </c>
      <c r="C152">
        <v>16</v>
      </c>
      <c r="D152" t="s">
        <v>950</v>
      </c>
      <c r="E152">
        <v>10</v>
      </c>
      <c r="F152">
        <v>10</v>
      </c>
      <c r="G152">
        <v>7</v>
      </c>
      <c r="H152">
        <v>7</v>
      </c>
      <c r="I152">
        <v>5</v>
      </c>
      <c r="J152">
        <v>100</v>
      </c>
      <c r="K152">
        <v>10</v>
      </c>
      <c r="L152">
        <v>100</v>
      </c>
      <c r="M152">
        <v>68</v>
      </c>
      <c r="N152">
        <v>6.8</v>
      </c>
      <c r="O152">
        <v>8.76</v>
      </c>
      <c r="P152">
        <v>0.876</v>
      </c>
      <c r="Q152">
        <v>32.4444444444444</v>
      </c>
      <c r="R152">
        <v>32.4444444444444</v>
      </c>
      <c r="S152">
        <v>3</v>
      </c>
      <c r="T152">
        <v>1</v>
      </c>
      <c r="U152">
        <v>5</v>
      </c>
      <c r="V152">
        <v>7</v>
      </c>
      <c r="W152">
        <v>7</v>
      </c>
      <c r="X152">
        <v>128.82352941176501</v>
      </c>
      <c r="Y152">
        <v>200.45</v>
      </c>
      <c r="Z152">
        <v>38.81</v>
      </c>
    </row>
    <row r="153" spans="1:26" x14ac:dyDescent="0.25">
      <c r="A153">
        <v>152</v>
      </c>
      <c r="B153">
        <v>1</v>
      </c>
      <c r="C153">
        <v>16</v>
      </c>
      <c r="D153" t="s">
        <v>951</v>
      </c>
      <c r="E153">
        <v>10</v>
      </c>
      <c r="F153">
        <v>10</v>
      </c>
      <c r="G153">
        <v>7</v>
      </c>
      <c r="H153">
        <v>7</v>
      </c>
      <c r="I153">
        <v>3</v>
      </c>
      <c r="J153">
        <v>100</v>
      </c>
      <c r="K153">
        <v>10</v>
      </c>
      <c r="L153">
        <v>100</v>
      </c>
      <c r="M153">
        <v>51</v>
      </c>
      <c r="N153">
        <v>5.0999999999999996</v>
      </c>
      <c r="O153">
        <v>6.16</v>
      </c>
      <c r="P153">
        <v>0.61599999999999999</v>
      </c>
      <c r="Q153">
        <v>22.814814814814799</v>
      </c>
      <c r="R153">
        <v>22.814814814814799</v>
      </c>
      <c r="S153">
        <v>3</v>
      </c>
      <c r="T153">
        <v>1</v>
      </c>
      <c r="U153">
        <v>7</v>
      </c>
      <c r="V153">
        <v>7</v>
      </c>
      <c r="W153">
        <v>7</v>
      </c>
      <c r="X153">
        <v>120.78431372548999</v>
      </c>
      <c r="Y153">
        <v>200.48</v>
      </c>
      <c r="Z153">
        <v>35.869999999999997</v>
      </c>
    </row>
    <row r="154" spans="1:26" x14ac:dyDescent="0.25">
      <c r="A154">
        <v>153</v>
      </c>
      <c r="B154">
        <v>1</v>
      </c>
      <c r="C154">
        <v>16</v>
      </c>
      <c r="D154" t="s">
        <v>952</v>
      </c>
      <c r="E154">
        <v>10</v>
      </c>
      <c r="F154">
        <v>10</v>
      </c>
      <c r="G154">
        <v>7</v>
      </c>
      <c r="H154">
        <v>7</v>
      </c>
      <c r="I154">
        <v>5</v>
      </c>
      <c r="J154">
        <v>100</v>
      </c>
      <c r="K154">
        <v>10</v>
      </c>
      <c r="L154">
        <v>100</v>
      </c>
      <c r="M154">
        <v>78</v>
      </c>
      <c r="N154">
        <v>7.8</v>
      </c>
      <c r="O154">
        <v>6.56</v>
      </c>
      <c r="P154">
        <v>0.65600000000000003</v>
      </c>
      <c r="Q154">
        <v>24.296296296296301</v>
      </c>
      <c r="R154">
        <v>24.296296296296301</v>
      </c>
      <c r="S154">
        <v>3</v>
      </c>
      <c r="T154">
        <v>1</v>
      </c>
      <c r="U154">
        <v>7</v>
      </c>
      <c r="V154">
        <v>7</v>
      </c>
      <c r="W154">
        <v>5</v>
      </c>
      <c r="X154">
        <v>84.102564102564102</v>
      </c>
      <c r="Y154">
        <v>200.8</v>
      </c>
      <c r="Z154">
        <v>40.85</v>
      </c>
    </row>
    <row r="155" spans="1:26" x14ac:dyDescent="0.25">
      <c r="A155">
        <v>154</v>
      </c>
      <c r="B155">
        <v>1</v>
      </c>
      <c r="C155">
        <v>16</v>
      </c>
      <c r="D155" t="s">
        <v>827</v>
      </c>
      <c r="E155">
        <v>10</v>
      </c>
      <c r="F155">
        <v>10</v>
      </c>
      <c r="G155">
        <v>7</v>
      </c>
      <c r="H155">
        <v>5</v>
      </c>
      <c r="I155">
        <v>4</v>
      </c>
      <c r="J155">
        <v>100</v>
      </c>
      <c r="K155">
        <v>10</v>
      </c>
      <c r="L155">
        <v>100</v>
      </c>
      <c r="M155">
        <v>79</v>
      </c>
      <c r="N155">
        <v>7.9</v>
      </c>
      <c r="O155">
        <v>2.7</v>
      </c>
      <c r="P155">
        <v>0.27</v>
      </c>
      <c r="Q155">
        <v>10</v>
      </c>
      <c r="R155">
        <v>9.9999999999999893</v>
      </c>
      <c r="S155">
        <v>3</v>
      </c>
      <c r="T155">
        <v>1</v>
      </c>
      <c r="U155">
        <v>5</v>
      </c>
      <c r="V155">
        <v>7</v>
      </c>
      <c r="W155">
        <v>3</v>
      </c>
      <c r="X155">
        <v>34.177215189873401</v>
      </c>
      <c r="Y155">
        <v>200.49</v>
      </c>
      <c r="Z155">
        <v>34.67</v>
      </c>
    </row>
    <row r="156" spans="1:26" x14ac:dyDescent="0.25">
      <c r="A156">
        <v>155</v>
      </c>
      <c r="B156">
        <v>1</v>
      </c>
      <c r="C156">
        <v>16</v>
      </c>
      <c r="D156" t="s">
        <v>953</v>
      </c>
      <c r="E156">
        <v>10</v>
      </c>
      <c r="F156">
        <v>10</v>
      </c>
      <c r="G156">
        <v>7</v>
      </c>
      <c r="H156">
        <v>9</v>
      </c>
      <c r="I156">
        <v>7</v>
      </c>
      <c r="J156">
        <v>100</v>
      </c>
      <c r="K156">
        <v>9</v>
      </c>
      <c r="L156">
        <v>90</v>
      </c>
      <c r="M156">
        <v>82</v>
      </c>
      <c r="N156">
        <v>9.1111111111111107</v>
      </c>
      <c r="O156">
        <v>6.71</v>
      </c>
      <c r="P156">
        <v>0.74555555555555597</v>
      </c>
      <c r="Q156">
        <v>24.851851851851801</v>
      </c>
      <c r="R156">
        <v>27.613168724279799</v>
      </c>
      <c r="S156">
        <v>3</v>
      </c>
      <c r="T156">
        <v>1</v>
      </c>
      <c r="U156">
        <v>7</v>
      </c>
      <c r="V156">
        <v>5</v>
      </c>
      <c r="W156">
        <v>5</v>
      </c>
      <c r="X156">
        <v>81.829268292682897</v>
      </c>
      <c r="Y156">
        <v>200.68</v>
      </c>
      <c r="Z156">
        <v>33.01</v>
      </c>
    </row>
    <row r="157" spans="1:26" x14ac:dyDescent="0.25">
      <c r="A157">
        <v>156</v>
      </c>
      <c r="B157">
        <v>1</v>
      </c>
      <c r="C157">
        <v>16</v>
      </c>
      <c r="D157" t="s">
        <v>954</v>
      </c>
      <c r="E157">
        <v>10</v>
      </c>
      <c r="F157">
        <v>10</v>
      </c>
      <c r="G157">
        <v>7</v>
      </c>
      <c r="H157">
        <v>7</v>
      </c>
      <c r="I157">
        <v>7</v>
      </c>
      <c r="J157">
        <v>100</v>
      </c>
      <c r="K157">
        <v>9</v>
      </c>
      <c r="L157">
        <v>90</v>
      </c>
      <c r="M157">
        <v>37</v>
      </c>
      <c r="N157">
        <v>4.1111111111111098</v>
      </c>
      <c r="O157">
        <v>2.76</v>
      </c>
      <c r="P157">
        <v>0.30666666666666698</v>
      </c>
      <c r="Q157">
        <v>10.2222222222222</v>
      </c>
      <c r="R157">
        <v>11.358024691358001</v>
      </c>
      <c r="S157">
        <v>3</v>
      </c>
      <c r="T157">
        <v>1</v>
      </c>
      <c r="U157">
        <v>1</v>
      </c>
      <c r="V157">
        <v>5</v>
      </c>
      <c r="W157">
        <v>5</v>
      </c>
      <c r="X157">
        <v>74.594594594594597</v>
      </c>
      <c r="Y157">
        <v>200.41</v>
      </c>
      <c r="Z157">
        <v>40.83</v>
      </c>
    </row>
    <row r="158" spans="1:26" x14ac:dyDescent="0.25">
      <c r="A158">
        <v>157</v>
      </c>
      <c r="B158">
        <v>1</v>
      </c>
      <c r="C158">
        <v>16</v>
      </c>
      <c r="D158" t="s">
        <v>955</v>
      </c>
      <c r="E158">
        <v>10</v>
      </c>
      <c r="F158">
        <v>10</v>
      </c>
      <c r="G158">
        <v>7</v>
      </c>
      <c r="H158">
        <v>5</v>
      </c>
      <c r="I158">
        <v>7</v>
      </c>
      <c r="J158">
        <v>100</v>
      </c>
      <c r="K158">
        <v>10</v>
      </c>
      <c r="L158">
        <v>100</v>
      </c>
      <c r="M158">
        <v>56</v>
      </c>
      <c r="N158">
        <v>5.6</v>
      </c>
      <c r="O158">
        <v>4.9800000000000004</v>
      </c>
      <c r="P158">
        <v>0.498</v>
      </c>
      <c r="Q158">
        <v>18.4444444444444</v>
      </c>
      <c r="R158">
        <v>18.4444444444444</v>
      </c>
      <c r="S158">
        <v>3</v>
      </c>
      <c r="T158">
        <v>1</v>
      </c>
      <c r="U158">
        <v>7</v>
      </c>
      <c r="V158">
        <v>7</v>
      </c>
      <c r="W158">
        <v>7</v>
      </c>
      <c r="X158">
        <v>88.928571428571402</v>
      </c>
      <c r="Y158">
        <v>200.33</v>
      </c>
      <c r="Z158">
        <v>32.36</v>
      </c>
    </row>
    <row r="159" spans="1:26" x14ac:dyDescent="0.25">
      <c r="A159">
        <v>158</v>
      </c>
      <c r="B159">
        <v>1</v>
      </c>
      <c r="C159">
        <v>16</v>
      </c>
      <c r="D159" t="s">
        <v>956</v>
      </c>
      <c r="E159">
        <v>10</v>
      </c>
      <c r="F159">
        <v>10</v>
      </c>
      <c r="G159">
        <v>7</v>
      </c>
      <c r="H159">
        <v>5</v>
      </c>
      <c r="I159">
        <v>5</v>
      </c>
      <c r="J159">
        <v>100</v>
      </c>
      <c r="K159">
        <v>10</v>
      </c>
      <c r="L159">
        <v>100</v>
      </c>
      <c r="M159">
        <v>48</v>
      </c>
      <c r="N159">
        <v>4.8</v>
      </c>
      <c r="O159">
        <v>3.86</v>
      </c>
      <c r="P159">
        <v>0.38600000000000001</v>
      </c>
      <c r="Q159">
        <v>14.296296296296299</v>
      </c>
      <c r="R159">
        <v>14.296296296296299</v>
      </c>
      <c r="S159">
        <v>3</v>
      </c>
      <c r="T159">
        <v>1</v>
      </c>
      <c r="U159">
        <v>5</v>
      </c>
      <c r="V159">
        <v>5</v>
      </c>
      <c r="W159">
        <v>5</v>
      </c>
      <c r="X159">
        <v>80.4166666666667</v>
      </c>
      <c r="Y159">
        <v>200.98</v>
      </c>
      <c r="Z159">
        <v>41.62</v>
      </c>
    </row>
    <row r="160" spans="1:26" x14ac:dyDescent="0.25">
      <c r="A160">
        <v>159</v>
      </c>
      <c r="B160">
        <v>1</v>
      </c>
      <c r="C160">
        <v>16</v>
      </c>
      <c r="D160" t="s">
        <v>827</v>
      </c>
      <c r="E160">
        <v>10</v>
      </c>
      <c r="F160">
        <v>10</v>
      </c>
      <c r="G160">
        <v>7</v>
      </c>
      <c r="H160">
        <v>7</v>
      </c>
      <c r="I160">
        <v>4</v>
      </c>
      <c r="J160">
        <v>100</v>
      </c>
      <c r="K160">
        <v>8</v>
      </c>
      <c r="L160">
        <v>80</v>
      </c>
      <c r="M160">
        <v>91</v>
      </c>
      <c r="N160">
        <v>11.375</v>
      </c>
      <c r="O160">
        <v>3.74</v>
      </c>
      <c r="P160">
        <v>0.46750000000000003</v>
      </c>
      <c r="Q160">
        <v>13.851851851851899</v>
      </c>
      <c r="R160">
        <v>17.314814814814799</v>
      </c>
      <c r="S160">
        <v>3</v>
      </c>
      <c r="T160">
        <v>1</v>
      </c>
      <c r="U160">
        <v>5</v>
      </c>
      <c r="V160">
        <v>7</v>
      </c>
      <c r="W160">
        <v>5</v>
      </c>
      <c r="X160">
        <v>41.098901098901102</v>
      </c>
      <c r="Y160">
        <v>200.01</v>
      </c>
      <c r="Z160">
        <v>38.869999999999997</v>
      </c>
    </row>
    <row r="161" spans="1:26" x14ac:dyDescent="0.25">
      <c r="A161">
        <v>160</v>
      </c>
      <c r="B161">
        <v>1</v>
      </c>
      <c r="C161">
        <v>16</v>
      </c>
      <c r="D161" t="s">
        <v>957</v>
      </c>
      <c r="E161">
        <v>10</v>
      </c>
      <c r="F161">
        <v>10</v>
      </c>
      <c r="G161">
        <v>7</v>
      </c>
      <c r="H161">
        <v>9</v>
      </c>
      <c r="I161">
        <v>5</v>
      </c>
      <c r="J161">
        <v>100</v>
      </c>
      <c r="K161">
        <v>10</v>
      </c>
      <c r="L161">
        <v>100</v>
      </c>
      <c r="M161">
        <v>43</v>
      </c>
      <c r="N161">
        <v>4.3</v>
      </c>
      <c r="O161">
        <v>6.4</v>
      </c>
      <c r="P161">
        <v>0.64</v>
      </c>
      <c r="Q161">
        <v>23.703703703703699</v>
      </c>
      <c r="R161">
        <v>23.703703703703699</v>
      </c>
      <c r="S161">
        <v>3</v>
      </c>
      <c r="T161">
        <v>1</v>
      </c>
      <c r="U161">
        <v>3</v>
      </c>
      <c r="V161">
        <v>5</v>
      </c>
      <c r="W161">
        <v>5</v>
      </c>
      <c r="X161">
        <v>148.83720930232599</v>
      </c>
      <c r="Y161">
        <v>200.26</v>
      </c>
      <c r="Z161">
        <v>41.12</v>
      </c>
    </row>
    <row r="162" spans="1:26" x14ac:dyDescent="0.25">
      <c r="A162">
        <v>161</v>
      </c>
      <c r="B162">
        <v>1</v>
      </c>
      <c r="C162">
        <v>17</v>
      </c>
      <c r="D162" t="s">
        <v>958</v>
      </c>
      <c r="E162">
        <v>10</v>
      </c>
      <c r="F162">
        <v>10</v>
      </c>
      <c r="G162">
        <v>7</v>
      </c>
      <c r="H162">
        <v>9</v>
      </c>
      <c r="I162">
        <v>5</v>
      </c>
      <c r="J162">
        <v>100</v>
      </c>
      <c r="K162">
        <v>10</v>
      </c>
      <c r="L162">
        <v>100</v>
      </c>
      <c r="M162">
        <v>87</v>
      </c>
      <c r="N162">
        <v>8.6999999999999993</v>
      </c>
      <c r="O162">
        <v>8.3000000000000007</v>
      </c>
      <c r="P162">
        <v>0.83</v>
      </c>
      <c r="Q162">
        <v>30.740740740740701</v>
      </c>
      <c r="R162">
        <v>30.740740740740701</v>
      </c>
      <c r="S162">
        <v>3</v>
      </c>
      <c r="T162">
        <v>1</v>
      </c>
      <c r="U162">
        <v>3</v>
      </c>
      <c r="V162">
        <v>5</v>
      </c>
      <c r="W162">
        <v>7</v>
      </c>
      <c r="X162">
        <v>95.402298850574695</v>
      </c>
      <c r="Y162">
        <v>200.21</v>
      </c>
      <c r="Z162">
        <v>30.83</v>
      </c>
    </row>
    <row r="163" spans="1:26" x14ac:dyDescent="0.25">
      <c r="A163">
        <v>162</v>
      </c>
      <c r="B163">
        <v>1</v>
      </c>
      <c r="C163">
        <v>17</v>
      </c>
      <c r="D163" t="s">
        <v>959</v>
      </c>
      <c r="E163">
        <v>10</v>
      </c>
      <c r="F163">
        <v>10</v>
      </c>
      <c r="G163">
        <v>7</v>
      </c>
      <c r="H163">
        <v>7</v>
      </c>
      <c r="I163">
        <v>5</v>
      </c>
      <c r="J163">
        <v>100</v>
      </c>
      <c r="K163">
        <v>10</v>
      </c>
      <c r="L163">
        <v>100</v>
      </c>
      <c r="M163">
        <v>82</v>
      </c>
      <c r="N163">
        <v>8.1999999999999993</v>
      </c>
      <c r="O163">
        <v>3.96</v>
      </c>
      <c r="P163">
        <v>0.39600000000000002</v>
      </c>
      <c r="Q163">
        <v>14.6666666666667</v>
      </c>
      <c r="R163">
        <v>14.6666666666667</v>
      </c>
      <c r="S163">
        <v>3</v>
      </c>
      <c r="T163">
        <v>1</v>
      </c>
      <c r="U163">
        <v>3</v>
      </c>
      <c r="V163">
        <v>7</v>
      </c>
      <c r="W163">
        <v>5</v>
      </c>
      <c r="X163">
        <v>48.292682926829301</v>
      </c>
      <c r="Y163">
        <v>200.22</v>
      </c>
      <c r="Z163">
        <v>34.29</v>
      </c>
    </row>
    <row r="164" spans="1:26" x14ac:dyDescent="0.25">
      <c r="A164">
        <v>163</v>
      </c>
      <c r="B164">
        <v>1</v>
      </c>
      <c r="C164">
        <v>17</v>
      </c>
      <c r="D164" t="s">
        <v>960</v>
      </c>
      <c r="E164">
        <v>10</v>
      </c>
      <c r="F164">
        <v>10</v>
      </c>
      <c r="G164">
        <v>7</v>
      </c>
      <c r="H164">
        <v>7</v>
      </c>
      <c r="I164">
        <v>5</v>
      </c>
      <c r="J164">
        <v>100</v>
      </c>
      <c r="K164">
        <v>9</v>
      </c>
      <c r="L164">
        <v>90</v>
      </c>
      <c r="M164">
        <v>37</v>
      </c>
      <c r="N164">
        <v>4.1111111111111098</v>
      </c>
      <c r="O164">
        <v>5.52</v>
      </c>
      <c r="P164">
        <v>0.61333333333333295</v>
      </c>
      <c r="Q164">
        <v>20.4444444444444</v>
      </c>
      <c r="R164">
        <v>22.716049382716001</v>
      </c>
      <c r="S164">
        <v>3</v>
      </c>
      <c r="T164">
        <v>1</v>
      </c>
      <c r="U164">
        <v>3</v>
      </c>
      <c r="V164">
        <v>5</v>
      </c>
      <c r="W164">
        <v>7</v>
      </c>
      <c r="X164">
        <v>149.18918918918899</v>
      </c>
      <c r="Y164">
        <v>200.21</v>
      </c>
      <c r="Z164">
        <v>40.4</v>
      </c>
    </row>
    <row r="165" spans="1:26" x14ac:dyDescent="0.25">
      <c r="A165">
        <v>164</v>
      </c>
      <c r="B165">
        <v>1</v>
      </c>
      <c r="C165">
        <v>17</v>
      </c>
      <c r="D165" t="s">
        <v>961</v>
      </c>
      <c r="E165">
        <v>10</v>
      </c>
      <c r="F165">
        <v>10</v>
      </c>
      <c r="G165">
        <v>7</v>
      </c>
      <c r="H165">
        <v>5</v>
      </c>
      <c r="I165">
        <v>5</v>
      </c>
      <c r="J165">
        <v>100</v>
      </c>
      <c r="K165">
        <v>9</v>
      </c>
      <c r="L165">
        <v>90</v>
      </c>
      <c r="M165">
        <v>94</v>
      </c>
      <c r="N165">
        <v>10.4444444444444</v>
      </c>
      <c r="O165">
        <v>8.5</v>
      </c>
      <c r="P165">
        <v>0.94444444444444398</v>
      </c>
      <c r="Q165">
        <v>31.481481481481499</v>
      </c>
      <c r="R165">
        <v>34.979423868312701</v>
      </c>
      <c r="S165">
        <v>3</v>
      </c>
      <c r="T165">
        <v>1</v>
      </c>
      <c r="U165">
        <v>7</v>
      </c>
      <c r="V165">
        <v>7</v>
      </c>
      <c r="W165">
        <v>5</v>
      </c>
      <c r="X165">
        <v>90.425531914893597</v>
      </c>
      <c r="Y165">
        <v>200.45</v>
      </c>
      <c r="Z165">
        <v>32.51</v>
      </c>
    </row>
    <row r="166" spans="1:26" x14ac:dyDescent="0.25">
      <c r="A166">
        <v>165</v>
      </c>
      <c r="B166">
        <v>1</v>
      </c>
      <c r="C166">
        <v>17</v>
      </c>
      <c r="D166" t="s">
        <v>962</v>
      </c>
      <c r="E166">
        <v>10</v>
      </c>
      <c r="F166">
        <v>10</v>
      </c>
      <c r="G166">
        <v>7</v>
      </c>
      <c r="H166">
        <v>7</v>
      </c>
      <c r="I166">
        <v>7</v>
      </c>
      <c r="J166">
        <v>100</v>
      </c>
      <c r="K166">
        <v>9</v>
      </c>
      <c r="L166">
        <v>90</v>
      </c>
      <c r="M166">
        <v>61</v>
      </c>
      <c r="N166">
        <v>6.7777777777777803</v>
      </c>
      <c r="O166">
        <v>6.3</v>
      </c>
      <c r="P166">
        <v>0.7</v>
      </c>
      <c r="Q166">
        <v>23.3333333333333</v>
      </c>
      <c r="R166">
        <v>25.925925925925899</v>
      </c>
      <c r="S166">
        <v>3</v>
      </c>
      <c r="T166">
        <v>1</v>
      </c>
      <c r="U166">
        <v>3</v>
      </c>
      <c r="V166">
        <v>5</v>
      </c>
      <c r="W166">
        <v>7</v>
      </c>
      <c r="X166">
        <v>103.27868852459</v>
      </c>
      <c r="Y166">
        <v>200.14</v>
      </c>
      <c r="Z166">
        <v>36.26</v>
      </c>
    </row>
    <row r="167" spans="1:26" x14ac:dyDescent="0.25">
      <c r="A167">
        <v>166</v>
      </c>
      <c r="B167">
        <v>1</v>
      </c>
      <c r="C167">
        <v>17</v>
      </c>
      <c r="D167" t="s">
        <v>963</v>
      </c>
      <c r="E167">
        <v>10</v>
      </c>
      <c r="F167">
        <v>10</v>
      </c>
      <c r="G167">
        <v>7</v>
      </c>
      <c r="H167">
        <v>5</v>
      </c>
      <c r="I167">
        <v>3</v>
      </c>
      <c r="J167">
        <v>100</v>
      </c>
      <c r="K167">
        <v>7</v>
      </c>
      <c r="L167">
        <v>70</v>
      </c>
      <c r="M167">
        <v>60</v>
      </c>
      <c r="N167">
        <v>8.5714285714285694</v>
      </c>
      <c r="O167">
        <v>3.06</v>
      </c>
      <c r="P167">
        <v>0.437142857142857</v>
      </c>
      <c r="Q167">
        <v>11.3333333333333</v>
      </c>
      <c r="R167">
        <v>16.1904761904762</v>
      </c>
      <c r="S167">
        <v>3</v>
      </c>
      <c r="T167">
        <v>1</v>
      </c>
      <c r="U167">
        <v>5</v>
      </c>
      <c r="V167">
        <v>5</v>
      </c>
      <c r="W167">
        <v>5</v>
      </c>
      <c r="X167">
        <v>51</v>
      </c>
      <c r="Y167">
        <v>200.57</v>
      </c>
      <c r="Z167">
        <v>33.85</v>
      </c>
    </row>
    <row r="168" spans="1:26" x14ac:dyDescent="0.25">
      <c r="A168">
        <v>167</v>
      </c>
      <c r="B168">
        <v>1</v>
      </c>
      <c r="C168">
        <v>17</v>
      </c>
      <c r="D168" t="s">
        <v>964</v>
      </c>
      <c r="E168">
        <v>10</v>
      </c>
      <c r="F168">
        <v>10</v>
      </c>
      <c r="G168">
        <v>7</v>
      </c>
      <c r="H168">
        <v>9</v>
      </c>
      <c r="I168">
        <v>7</v>
      </c>
      <c r="J168">
        <v>100</v>
      </c>
      <c r="K168">
        <v>10</v>
      </c>
      <c r="L168">
        <v>100</v>
      </c>
      <c r="M168">
        <v>104</v>
      </c>
      <c r="N168">
        <v>10.4</v>
      </c>
      <c r="O168">
        <v>9.6999999999999993</v>
      </c>
      <c r="P168">
        <v>0.97</v>
      </c>
      <c r="Q168">
        <v>35.925925925925903</v>
      </c>
      <c r="R168">
        <v>35.925925925925903</v>
      </c>
      <c r="S168">
        <v>3</v>
      </c>
      <c r="T168">
        <v>1</v>
      </c>
      <c r="U168">
        <v>7</v>
      </c>
      <c r="V168">
        <v>5</v>
      </c>
      <c r="W168">
        <v>7</v>
      </c>
      <c r="X168">
        <v>93.269230769230802</v>
      </c>
      <c r="Y168">
        <v>200.34</v>
      </c>
      <c r="Z168">
        <v>40.1</v>
      </c>
    </row>
    <row r="169" spans="1:26" x14ac:dyDescent="0.25">
      <c r="A169">
        <v>168</v>
      </c>
      <c r="B169">
        <v>1</v>
      </c>
      <c r="C169">
        <v>17</v>
      </c>
      <c r="D169" t="s">
        <v>965</v>
      </c>
      <c r="E169">
        <v>10</v>
      </c>
      <c r="F169">
        <v>10</v>
      </c>
      <c r="G169">
        <v>3</v>
      </c>
      <c r="H169">
        <v>5</v>
      </c>
      <c r="I169">
        <v>3</v>
      </c>
      <c r="J169">
        <v>100</v>
      </c>
      <c r="K169">
        <v>5</v>
      </c>
      <c r="L169">
        <v>50</v>
      </c>
      <c r="M169">
        <v>28</v>
      </c>
      <c r="N169">
        <v>5.6</v>
      </c>
      <c r="O169">
        <v>0.46</v>
      </c>
      <c r="P169">
        <v>9.1999999999999998E-2</v>
      </c>
      <c r="Q169">
        <v>1.7037037037036999</v>
      </c>
      <c r="R169">
        <v>3.4074074074073999</v>
      </c>
      <c r="S169">
        <v>3</v>
      </c>
      <c r="T169">
        <v>1</v>
      </c>
      <c r="U169">
        <v>3</v>
      </c>
      <c r="V169">
        <v>5</v>
      </c>
      <c r="W169">
        <v>3</v>
      </c>
      <c r="X169">
        <v>16.428571428571399</v>
      </c>
      <c r="Y169">
        <v>109.15</v>
      </c>
      <c r="Z169">
        <v>16.920000000000002</v>
      </c>
    </row>
    <row r="170" spans="1:26" x14ac:dyDescent="0.25">
      <c r="A170">
        <v>169</v>
      </c>
      <c r="B170">
        <v>1</v>
      </c>
      <c r="C170">
        <v>17</v>
      </c>
      <c r="D170" t="s">
        <v>966</v>
      </c>
      <c r="E170">
        <v>10</v>
      </c>
      <c r="F170">
        <v>10</v>
      </c>
      <c r="G170">
        <v>7</v>
      </c>
      <c r="H170">
        <v>7</v>
      </c>
      <c r="I170">
        <v>5</v>
      </c>
      <c r="J170">
        <v>100</v>
      </c>
      <c r="K170">
        <v>10</v>
      </c>
      <c r="L170">
        <v>100</v>
      </c>
      <c r="M170">
        <v>90</v>
      </c>
      <c r="N170">
        <v>9</v>
      </c>
      <c r="O170">
        <v>5.7</v>
      </c>
      <c r="P170">
        <v>0.56999999999999995</v>
      </c>
      <c r="Q170">
        <v>21.1111111111111</v>
      </c>
      <c r="R170">
        <v>21.1111111111111</v>
      </c>
      <c r="S170">
        <v>3</v>
      </c>
      <c r="T170">
        <v>1</v>
      </c>
      <c r="U170">
        <v>3</v>
      </c>
      <c r="V170">
        <v>5</v>
      </c>
      <c r="W170">
        <v>5</v>
      </c>
      <c r="X170">
        <v>63.3333333333333</v>
      </c>
      <c r="Y170">
        <v>200.63</v>
      </c>
      <c r="Z170">
        <v>38.64</v>
      </c>
    </row>
    <row r="171" spans="1:26" x14ac:dyDescent="0.25">
      <c r="A171">
        <v>170</v>
      </c>
      <c r="B171">
        <v>1</v>
      </c>
      <c r="C171">
        <v>17</v>
      </c>
      <c r="D171" t="s">
        <v>967</v>
      </c>
      <c r="E171">
        <v>10</v>
      </c>
      <c r="F171">
        <v>10</v>
      </c>
      <c r="G171">
        <v>5</v>
      </c>
      <c r="H171">
        <v>5</v>
      </c>
      <c r="I171">
        <v>5</v>
      </c>
      <c r="J171">
        <v>100</v>
      </c>
      <c r="K171">
        <v>9</v>
      </c>
      <c r="L171">
        <v>90</v>
      </c>
      <c r="M171">
        <v>83</v>
      </c>
      <c r="N171">
        <v>9.2222222222222197</v>
      </c>
      <c r="O171">
        <v>4.9400000000000004</v>
      </c>
      <c r="P171">
        <v>0.54888888888888898</v>
      </c>
      <c r="Q171">
        <v>18.296296296296301</v>
      </c>
      <c r="R171">
        <v>20.329218106995899</v>
      </c>
      <c r="S171">
        <v>3</v>
      </c>
      <c r="T171">
        <v>1</v>
      </c>
      <c r="U171">
        <v>7</v>
      </c>
      <c r="V171">
        <v>7</v>
      </c>
      <c r="W171">
        <v>5</v>
      </c>
      <c r="X171">
        <v>59.518072289156599</v>
      </c>
      <c r="Y171">
        <v>201.27</v>
      </c>
      <c r="Z171">
        <v>35.79</v>
      </c>
    </row>
    <row r="172" spans="1:26" x14ac:dyDescent="0.25">
      <c r="A172">
        <v>171</v>
      </c>
      <c r="B172">
        <v>2</v>
      </c>
      <c r="C172">
        <v>18</v>
      </c>
      <c r="D172" t="s">
        <v>933</v>
      </c>
      <c r="E172">
        <v>10</v>
      </c>
      <c r="F172">
        <v>10</v>
      </c>
      <c r="G172">
        <v>7</v>
      </c>
      <c r="H172">
        <v>5</v>
      </c>
      <c r="I172">
        <v>7</v>
      </c>
      <c r="J172">
        <v>100</v>
      </c>
      <c r="K172">
        <v>10</v>
      </c>
      <c r="L172">
        <v>100</v>
      </c>
      <c r="M172">
        <v>118</v>
      </c>
      <c r="N172">
        <v>11.8</v>
      </c>
      <c r="O172">
        <v>10.3</v>
      </c>
      <c r="P172">
        <v>1.03</v>
      </c>
      <c r="Q172">
        <v>38.148148148148202</v>
      </c>
      <c r="R172">
        <v>38.148148148148103</v>
      </c>
      <c r="S172">
        <v>3</v>
      </c>
      <c r="T172">
        <v>1</v>
      </c>
      <c r="U172">
        <v>5</v>
      </c>
      <c r="V172">
        <v>5</v>
      </c>
      <c r="W172">
        <v>7</v>
      </c>
      <c r="X172">
        <v>87.288135593220304</v>
      </c>
      <c r="Y172">
        <v>200.41</v>
      </c>
      <c r="Z172">
        <v>30.01</v>
      </c>
    </row>
    <row r="173" spans="1:26" x14ac:dyDescent="0.25">
      <c r="A173">
        <v>172</v>
      </c>
      <c r="B173">
        <v>2</v>
      </c>
      <c r="C173">
        <v>18</v>
      </c>
      <c r="D173" t="s">
        <v>831</v>
      </c>
      <c r="E173">
        <v>10</v>
      </c>
      <c r="F173">
        <v>10</v>
      </c>
      <c r="G173">
        <v>5</v>
      </c>
      <c r="H173">
        <v>7</v>
      </c>
      <c r="I173">
        <v>5</v>
      </c>
      <c r="J173">
        <v>100</v>
      </c>
      <c r="K173">
        <v>7</v>
      </c>
      <c r="L173">
        <v>70</v>
      </c>
      <c r="M173">
        <v>30</v>
      </c>
      <c r="N173">
        <v>4.28571428571429</v>
      </c>
      <c r="O173">
        <v>3.7</v>
      </c>
      <c r="P173">
        <v>0.52857142857142903</v>
      </c>
      <c r="Q173">
        <v>13.703703703703701</v>
      </c>
      <c r="R173">
        <v>19.576719576719601</v>
      </c>
      <c r="S173">
        <v>3</v>
      </c>
      <c r="T173">
        <v>1</v>
      </c>
      <c r="U173">
        <v>7</v>
      </c>
      <c r="V173">
        <v>5</v>
      </c>
      <c r="W173">
        <v>7</v>
      </c>
      <c r="X173">
        <v>123.333333333333</v>
      </c>
      <c r="Y173">
        <v>201.14</v>
      </c>
      <c r="Z173">
        <v>30.5</v>
      </c>
    </row>
    <row r="174" spans="1:26" x14ac:dyDescent="0.25">
      <c r="A174">
        <v>173</v>
      </c>
      <c r="B174">
        <v>2</v>
      </c>
      <c r="C174">
        <v>18</v>
      </c>
      <c r="D174" t="s">
        <v>919</v>
      </c>
      <c r="E174">
        <v>10</v>
      </c>
      <c r="F174">
        <v>10</v>
      </c>
      <c r="G174">
        <v>7</v>
      </c>
      <c r="H174">
        <v>5</v>
      </c>
      <c r="I174">
        <v>5</v>
      </c>
      <c r="J174">
        <v>100</v>
      </c>
      <c r="K174">
        <v>10</v>
      </c>
      <c r="L174">
        <v>100</v>
      </c>
      <c r="M174">
        <v>74</v>
      </c>
      <c r="N174">
        <v>7.4</v>
      </c>
      <c r="O174">
        <v>5.64</v>
      </c>
      <c r="P174">
        <v>0.56399999999999995</v>
      </c>
      <c r="Q174">
        <v>20.8888888888889</v>
      </c>
      <c r="R174">
        <v>20.8888888888889</v>
      </c>
      <c r="S174">
        <v>3</v>
      </c>
      <c r="T174">
        <v>1</v>
      </c>
      <c r="U174">
        <v>7</v>
      </c>
      <c r="V174">
        <v>5</v>
      </c>
      <c r="W174">
        <v>5</v>
      </c>
      <c r="X174">
        <v>76.216216216216196</v>
      </c>
      <c r="Y174">
        <v>200.48</v>
      </c>
      <c r="Z174">
        <v>31.8</v>
      </c>
    </row>
    <row r="175" spans="1:26" x14ac:dyDescent="0.25">
      <c r="A175">
        <v>174</v>
      </c>
      <c r="B175">
        <v>2</v>
      </c>
      <c r="C175">
        <v>18</v>
      </c>
      <c r="D175" t="s">
        <v>827</v>
      </c>
      <c r="E175">
        <v>10</v>
      </c>
      <c r="F175">
        <v>10</v>
      </c>
      <c r="G175">
        <v>7</v>
      </c>
      <c r="H175">
        <v>5</v>
      </c>
      <c r="I175">
        <v>4</v>
      </c>
      <c r="J175">
        <v>100</v>
      </c>
      <c r="K175">
        <v>9</v>
      </c>
      <c r="L175">
        <v>90</v>
      </c>
      <c r="M175">
        <v>73</v>
      </c>
      <c r="N175">
        <v>8.1111111111111107</v>
      </c>
      <c r="O175">
        <v>2.2000000000000002</v>
      </c>
      <c r="P175">
        <v>0.24444444444444399</v>
      </c>
      <c r="Q175">
        <v>8.1481481481481506</v>
      </c>
      <c r="R175">
        <v>9.0534979423868194</v>
      </c>
      <c r="S175">
        <v>3</v>
      </c>
      <c r="T175">
        <v>1</v>
      </c>
      <c r="U175">
        <v>5</v>
      </c>
      <c r="V175">
        <v>3</v>
      </c>
      <c r="W175">
        <v>3</v>
      </c>
      <c r="X175">
        <v>30.136986301369902</v>
      </c>
      <c r="Y175">
        <v>200.86</v>
      </c>
      <c r="Z175">
        <v>35.43</v>
      </c>
    </row>
    <row r="176" spans="1:26" x14ac:dyDescent="0.25">
      <c r="A176">
        <v>175</v>
      </c>
      <c r="B176">
        <v>2</v>
      </c>
      <c r="C176">
        <v>18</v>
      </c>
      <c r="D176" t="s">
        <v>856</v>
      </c>
      <c r="E176">
        <v>10</v>
      </c>
      <c r="F176">
        <v>10</v>
      </c>
      <c r="G176">
        <v>7</v>
      </c>
      <c r="H176">
        <v>7</v>
      </c>
      <c r="I176">
        <v>4</v>
      </c>
      <c r="J176">
        <v>100</v>
      </c>
      <c r="K176">
        <v>8</v>
      </c>
      <c r="L176">
        <v>80</v>
      </c>
      <c r="M176">
        <v>42</v>
      </c>
      <c r="N176">
        <v>5.25</v>
      </c>
      <c r="O176">
        <v>3.84</v>
      </c>
      <c r="P176">
        <v>0.48</v>
      </c>
      <c r="Q176">
        <v>14.2222222222222</v>
      </c>
      <c r="R176">
        <v>17.7777777777778</v>
      </c>
      <c r="S176">
        <v>3</v>
      </c>
      <c r="T176">
        <v>1</v>
      </c>
      <c r="U176">
        <v>3</v>
      </c>
      <c r="V176">
        <v>5</v>
      </c>
      <c r="W176">
        <v>5</v>
      </c>
      <c r="X176">
        <v>91.428571428571402</v>
      </c>
      <c r="Y176">
        <v>200.28</v>
      </c>
      <c r="Z176">
        <v>35.340000000000003</v>
      </c>
    </row>
    <row r="177" spans="1:26" x14ac:dyDescent="0.25">
      <c r="A177">
        <v>176</v>
      </c>
      <c r="B177">
        <v>2</v>
      </c>
      <c r="C177">
        <v>18</v>
      </c>
      <c r="D177" t="s">
        <v>927</v>
      </c>
      <c r="E177">
        <v>10</v>
      </c>
      <c r="F177">
        <v>10</v>
      </c>
      <c r="G177">
        <v>7</v>
      </c>
      <c r="H177">
        <v>5</v>
      </c>
      <c r="I177">
        <v>5</v>
      </c>
      <c r="J177">
        <v>100</v>
      </c>
      <c r="K177">
        <v>5</v>
      </c>
      <c r="L177">
        <v>50</v>
      </c>
      <c r="M177">
        <v>23</v>
      </c>
      <c r="N177">
        <v>4.5999999999999996</v>
      </c>
      <c r="O177">
        <v>1.82</v>
      </c>
      <c r="P177">
        <v>0.36399999999999999</v>
      </c>
      <c r="Q177">
        <v>6.7407407407407396</v>
      </c>
      <c r="R177">
        <v>13.4814814814815</v>
      </c>
      <c r="S177">
        <v>1</v>
      </c>
      <c r="T177">
        <v>1</v>
      </c>
      <c r="U177">
        <v>3</v>
      </c>
      <c r="V177">
        <v>3</v>
      </c>
      <c r="W177">
        <v>5</v>
      </c>
      <c r="X177">
        <v>79.130434782608702</v>
      </c>
      <c r="Y177">
        <v>200.01</v>
      </c>
      <c r="Z177">
        <v>26.58</v>
      </c>
    </row>
    <row r="178" spans="1:26" x14ac:dyDescent="0.25">
      <c r="A178">
        <v>177</v>
      </c>
      <c r="B178">
        <v>2</v>
      </c>
      <c r="C178">
        <v>18</v>
      </c>
      <c r="D178" t="s">
        <v>853</v>
      </c>
      <c r="E178">
        <v>10</v>
      </c>
      <c r="F178">
        <v>10</v>
      </c>
      <c r="G178">
        <v>5</v>
      </c>
      <c r="H178">
        <v>5</v>
      </c>
      <c r="I178">
        <v>5</v>
      </c>
      <c r="J178">
        <v>100</v>
      </c>
      <c r="K178">
        <v>6</v>
      </c>
      <c r="L178">
        <v>60</v>
      </c>
      <c r="M178">
        <v>82</v>
      </c>
      <c r="N178">
        <v>13.6666666666667</v>
      </c>
      <c r="O178">
        <v>3.3</v>
      </c>
      <c r="P178">
        <v>0.55000000000000004</v>
      </c>
      <c r="Q178">
        <v>12.2222222222222</v>
      </c>
      <c r="R178">
        <v>20.370370370370299</v>
      </c>
      <c r="S178">
        <v>3</v>
      </c>
      <c r="T178">
        <v>1</v>
      </c>
      <c r="U178">
        <v>5</v>
      </c>
      <c r="V178">
        <v>5</v>
      </c>
      <c r="W178">
        <v>3</v>
      </c>
      <c r="X178">
        <v>40.243902439024403</v>
      </c>
      <c r="Y178">
        <v>200.49</v>
      </c>
      <c r="Z178">
        <v>35.200000000000003</v>
      </c>
    </row>
    <row r="179" spans="1:26" x14ac:dyDescent="0.25">
      <c r="A179">
        <v>178</v>
      </c>
      <c r="B179">
        <v>2</v>
      </c>
      <c r="C179">
        <v>18</v>
      </c>
      <c r="D179" t="s">
        <v>957</v>
      </c>
      <c r="E179">
        <v>10</v>
      </c>
      <c r="F179">
        <v>10</v>
      </c>
      <c r="G179">
        <v>7</v>
      </c>
      <c r="H179">
        <v>7</v>
      </c>
      <c r="I179">
        <v>5</v>
      </c>
      <c r="J179">
        <v>100</v>
      </c>
      <c r="K179">
        <v>8</v>
      </c>
      <c r="L179">
        <v>80</v>
      </c>
      <c r="M179">
        <v>86</v>
      </c>
      <c r="N179">
        <v>10.75</v>
      </c>
      <c r="O179">
        <v>4.82</v>
      </c>
      <c r="P179">
        <v>0.60250000000000004</v>
      </c>
      <c r="Q179">
        <v>17.851851851851901</v>
      </c>
      <c r="R179">
        <v>22.314814814814799</v>
      </c>
      <c r="S179">
        <v>3</v>
      </c>
      <c r="T179">
        <v>1</v>
      </c>
      <c r="U179">
        <v>5</v>
      </c>
      <c r="V179">
        <v>5</v>
      </c>
      <c r="W179">
        <v>5</v>
      </c>
      <c r="X179">
        <v>56.046511627907002</v>
      </c>
      <c r="Y179">
        <v>200.28</v>
      </c>
      <c r="Z179">
        <v>35.68</v>
      </c>
    </row>
    <row r="180" spans="1:26" x14ac:dyDescent="0.25">
      <c r="A180">
        <v>179</v>
      </c>
      <c r="B180">
        <v>2</v>
      </c>
      <c r="C180">
        <v>18</v>
      </c>
      <c r="D180" t="s">
        <v>879</v>
      </c>
      <c r="E180">
        <v>10</v>
      </c>
      <c r="F180">
        <v>10</v>
      </c>
      <c r="G180">
        <v>5</v>
      </c>
      <c r="H180">
        <v>5</v>
      </c>
      <c r="I180">
        <v>5</v>
      </c>
      <c r="J180">
        <v>100</v>
      </c>
      <c r="K180">
        <v>7</v>
      </c>
      <c r="L180">
        <v>70</v>
      </c>
      <c r="M180">
        <v>33</v>
      </c>
      <c r="N180">
        <v>4.71428571428571</v>
      </c>
      <c r="O180">
        <v>1</v>
      </c>
      <c r="P180">
        <v>0.14285714285714299</v>
      </c>
      <c r="Q180">
        <v>3.7037037037037002</v>
      </c>
      <c r="R180">
        <v>5.2910052910052903</v>
      </c>
      <c r="S180">
        <v>3</v>
      </c>
      <c r="T180">
        <v>1</v>
      </c>
      <c r="U180">
        <v>3</v>
      </c>
      <c r="V180">
        <v>5</v>
      </c>
      <c r="W180">
        <v>3</v>
      </c>
      <c r="X180">
        <v>30.303030303030301</v>
      </c>
      <c r="Y180">
        <v>141.47999999999999</v>
      </c>
      <c r="Z180">
        <v>21.08</v>
      </c>
    </row>
    <row r="181" spans="1:26" x14ac:dyDescent="0.25">
      <c r="A181">
        <v>180</v>
      </c>
      <c r="B181">
        <v>2</v>
      </c>
      <c r="C181">
        <v>18</v>
      </c>
      <c r="D181" t="s">
        <v>874</v>
      </c>
      <c r="E181">
        <v>10</v>
      </c>
      <c r="F181">
        <v>10</v>
      </c>
      <c r="G181">
        <v>7</v>
      </c>
      <c r="H181">
        <v>7</v>
      </c>
      <c r="I181">
        <v>3</v>
      </c>
      <c r="J181">
        <v>100</v>
      </c>
      <c r="K181">
        <v>9</v>
      </c>
      <c r="L181">
        <v>90</v>
      </c>
      <c r="M181">
        <v>41</v>
      </c>
      <c r="N181">
        <v>4.5555555555555598</v>
      </c>
      <c r="O181">
        <v>2</v>
      </c>
      <c r="P181">
        <v>0.22222222222222199</v>
      </c>
      <c r="Q181">
        <v>7.4074074074074101</v>
      </c>
      <c r="R181">
        <v>8.2304526748971103</v>
      </c>
      <c r="S181">
        <v>3</v>
      </c>
      <c r="T181">
        <v>1</v>
      </c>
      <c r="U181">
        <v>3</v>
      </c>
      <c r="V181">
        <v>5</v>
      </c>
      <c r="W181">
        <v>3</v>
      </c>
      <c r="X181">
        <v>48.780487804878</v>
      </c>
      <c r="Y181">
        <v>200.91</v>
      </c>
      <c r="Z181">
        <v>35.53</v>
      </c>
    </row>
    <row r="182" spans="1:26" x14ac:dyDescent="0.25">
      <c r="A182">
        <v>181</v>
      </c>
      <c r="B182">
        <v>2</v>
      </c>
      <c r="C182">
        <v>19</v>
      </c>
      <c r="D182" t="s">
        <v>829</v>
      </c>
      <c r="E182">
        <v>10</v>
      </c>
      <c r="F182">
        <v>10</v>
      </c>
      <c r="G182">
        <v>7</v>
      </c>
      <c r="H182">
        <v>7</v>
      </c>
      <c r="I182">
        <v>5</v>
      </c>
      <c r="J182">
        <v>100</v>
      </c>
      <c r="K182">
        <v>8</v>
      </c>
      <c r="L182">
        <v>80</v>
      </c>
      <c r="M182">
        <v>138</v>
      </c>
      <c r="N182">
        <v>17.25</v>
      </c>
      <c r="O182">
        <v>5.3</v>
      </c>
      <c r="P182">
        <v>0.66249999999999998</v>
      </c>
      <c r="Q182">
        <v>19.629629629629601</v>
      </c>
      <c r="R182">
        <v>24.537037037036999</v>
      </c>
      <c r="S182">
        <v>3</v>
      </c>
      <c r="T182">
        <v>1</v>
      </c>
      <c r="U182">
        <v>3</v>
      </c>
      <c r="V182">
        <v>3</v>
      </c>
      <c r="W182">
        <v>5</v>
      </c>
      <c r="X182">
        <v>38.405797101449302</v>
      </c>
      <c r="Y182">
        <v>200.02</v>
      </c>
      <c r="Z182">
        <v>31.96</v>
      </c>
    </row>
    <row r="183" spans="1:26" x14ac:dyDescent="0.25">
      <c r="A183">
        <v>182</v>
      </c>
      <c r="B183">
        <v>2</v>
      </c>
      <c r="C183">
        <v>19</v>
      </c>
      <c r="D183" t="s">
        <v>944</v>
      </c>
      <c r="E183">
        <v>10</v>
      </c>
      <c r="F183">
        <v>10</v>
      </c>
      <c r="G183">
        <v>7</v>
      </c>
      <c r="H183">
        <v>7</v>
      </c>
      <c r="I183">
        <v>5</v>
      </c>
      <c r="J183">
        <v>100</v>
      </c>
      <c r="K183">
        <v>8</v>
      </c>
      <c r="L183">
        <v>80</v>
      </c>
      <c r="M183">
        <v>50</v>
      </c>
      <c r="N183">
        <v>6.25</v>
      </c>
      <c r="O183">
        <v>4.22</v>
      </c>
      <c r="P183">
        <v>0.52749999999999997</v>
      </c>
      <c r="Q183">
        <v>15.6296296296296</v>
      </c>
      <c r="R183">
        <v>19.537037037036999</v>
      </c>
      <c r="S183">
        <v>3</v>
      </c>
      <c r="T183">
        <v>1</v>
      </c>
      <c r="U183">
        <v>3</v>
      </c>
      <c r="V183">
        <v>5</v>
      </c>
      <c r="W183">
        <v>5</v>
      </c>
      <c r="X183">
        <v>84.4</v>
      </c>
      <c r="Y183">
        <v>200.53</v>
      </c>
      <c r="Z183">
        <v>39.5</v>
      </c>
    </row>
    <row r="184" spans="1:26" x14ac:dyDescent="0.25">
      <c r="A184">
        <v>183</v>
      </c>
      <c r="B184">
        <v>2</v>
      </c>
      <c r="C184">
        <v>19</v>
      </c>
      <c r="D184" t="s">
        <v>900</v>
      </c>
      <c r="E184">
        <v>10</v>
      </c>
      <c r="F184">
        <v>10</v>
      </c>
      <c r="G184">
        <v>7</v>
      </c>
      <c r="H184">
        <v>9</v>
      </c>
      <c r="I184">
        <v>7</v>
      </c>
      <c r="J184">
        <v>100</v>
      </c>
      <c r="K184">
        <v>8</v>
      </c>
      <c r="L184">
        <v>80</v>
      </c>
      <c r="M184">
        <v>71</v>
      </c>
      <c r="N184">
        <v>8.875</v>
      </c>
      <c r="O184">
        <v>7.4</v>
      </c>
      <c r="P184">
        <v>0.92500000000000004</v>
      </c>
      <c r="Q184">
        <v>27.407407407407401</v>
      </c>
      <c r="R184">
        <v>34.259259259259203</v>
      </c>
      <c r="S184">
        <v>3</v>
      </c>
      <c r="T184">
        <v>1</v>
      </c>
      <c r="U184">
        <v>5</v>
      </c>
      <c r="V184">
        <v>7</v>
      </c>
      <c r="W184">
        <v>7</v>
      </c>
      <c r="X184">
        <v>104.22535211267601</v>
      </c>
      <c r="Y184">
        <v>200.09</v>
      </c>
      <c r="Z184">
        <v>38.22</v>
      </c>
    </row>
    <row r="185" spans="1:26" x14ac:dyDescent="0.25">
      <c r="A185">
        <v>184</v>
      </c>
      <c r="B185">
        <v>2</v>
      </c>
      <c r="C185">
        <v>19</v>
      </c>
      <c r="D185" t="s">
        <v>936</v>
      </c>
      <c r="E185">
        <v>10</v>
      </c>
      <c r="F185">
        <v>10</v>
      </c>
      <c r="G185">
        <v>7</v>
      </c>
      <c r="H185">
        <v>5</v>
      </c>
      <c r="I185">
        <v>5</v>
      </c>
      <c r="J185">
        <v>100</v>
      </c>
      <c r="K185">
        <v>10</v>
      </c>
      <c r="L185">
        <v>100</v>
      </c>
      <c r="M185">
        <v>56</v>
      </c>
      <c r="N185">
        <v>5.6</v>
      </c>
      <c r="O185">
        <v>7</v>
      </c>
      <c r="P185">
        <v>0.7</v>
      </c>
      <c r="Q185">
        <v>25.925925925925899</v>
      </c>
      <c r="R185">
        <v>25.925925925925899</v>
      </c>
      <c r="S185">
        <v>3</v>
      </c>
      <c r="T185">
        <v>1</v>
      </c>
      <c r="U185">
        <v>7</v>
      </c>
      <c r="V185">
        <v>7</v>
      </c>
      <c r="W185">
        <v>7</v>
      </c>
      <c r="X185">
        <v>125</v>
      </c>
      <c r="Y185">
        <v>200.67</v>
      </c>
      <c r="Z185">
        <v>37.840000000000003</v>
      </c>
    </row>
    <row r="186" spans="1:26" x14ac:dyDescent="0.25">
      <c r="A186">
        <v>185</v>
      </c>
      <c r="B186">
        <v>2</v>
      </c>
      <c r="C186">
        <v>19</v>
      </c>
      <c r="D186" t="s">
        <v>877</v>
      </c>
      <c r="E186">
        <v>10</v>
      </c>
      <c r="F186">
        <v>10</v>
      </c>
      <c r="G186">
        <v>7</v>
      </c>
      <c r="H186">
        <v>7</v>
      </c>
      <c r="I186">
        <v>7</v>
      </c>
      <c r="J186">
        <v>100</v>
      </c>
      <c r="K186">
        <v>10</v>
      </c>
      <c r="L186">
        <v>100</v>
      </c>
      <c r="M186">
        <v>94</v>
      </c>
      <c r="N186">
        <v>9.4</v>
      </c>
      <c r="O186">
        <v>7</v>
      </c>
      <c r="P186">
        <v>0.7</v>
      </c>
      <c r="Q186">
        <v>25.925925925925899</v>
      </c>
      <c r="R186">
        <v>25.925925925925899</v>
      </c>
      <c r="S186">
        <v>3</v>
      </c>
      <c r="T186">
        <v>1</v>
      </c>
      <c r="U186">
        <v>5</v>
      </c>
      <c r="V186">
        <v>7</v>
      </c>
      <c r="W186">
        <v>5</v>
      </c>
      <c r="X186">
        <v>74.468085106383</v>
      </c>
      <c r="Y186">
        <v>200.46</v>
      </c>
      <c r="Z186">
        <v>49.96</v>
      </c>
    </row>
    <row r="187" spans="1:26" x14ac:dyDescent="0.25">
      <c r="A187">
        <v>186</v>
      </c>
      <c r="B187">
        <v>2</v>
      </c>
      <c r="C187">
        <v>19</v>
      </c>
      <c r="D187" t="s">
        <v>920</v>
      </c>
      <c r="E187">
        <v>10</v>
      </c>
      <c r="F187">
        <v>10</v>
      </c>
      <c r="G187">
        <v>7</v>
      </c>
      <c r="H187">
        <v>7</v>
      </c>
      <c r="I187">
        <v>5</v>
      </c>
      <c r="J187">
        <v>100</v>
      </c>
      <c r="K187">
        <v>8</v>
      </c>
      <c r="L187">
        <v>80</v>
      </c>
      <c r="M187">
        <v>71</v>
      </c>
      <c r="N187">
        <v>8.875</v>
      </c>
      <c r="O187">
        <v>5.0999999999999996</v>
      </c>
      <c r="P187">
        <v>0.63749999999999996</v>
      </c>
      <c r="Q187">
        <v>18.8888888888889</v>
      </c>
      <c r="R187">
        <v>23.6111111111111</v>
      </c>
      <c r="S187">
        <v>3</v>
      </c>
      <c r="T187">
        <v>1</v>
      </c>
      <c r="U187">
        <v>1</v>
      </c>
      <c r="V187">
        <v>5</v>
      </c>
      <c r="W187">
        <v>5</v>
      </c>
      <c r="X187">
        <v>71.830985915493002</v>
      </c>
      <c r="Y187">
        <v>200.57</v>
      </c>
      <c r="Z187">
        <v>35.99</v>
      </c>
    </row>
    <row r="188" spans="1:26" x14ac:dyDescent="0.25">
      <c r="A188">
        <v>187</v>
      </c>
      <c r="B188">
        <v>2</v>
      </c>
      <c r="C188">
        <v>19</v>
      </c>
      <c r="D188" t="s">
        <v>929</v>
      </c>
      <c r="E188">
        <v>10</v>
      </c>
      <c r="F188">
        <v>10</v>
      </c>
      <c r="G188">
        <v>7</v>
      </c>
      <c r="H188">
        <v>5</v>
      </c>
      <c r="I188">
        <v>7</v>
      </c>
      <c r="J188">
        <v>100</v>
      </c>
      <c r="K188">
        <v>8</v>
      </c>
      <c r="L188">
        <v>80</v>
      </c>
      <c r="M188">
        <v>77</v>
      </c>
      <c r="N188">
        <v>9.625</v>
      </c>
      <c r="O188">
        <v>4.24</v>
      </c>
      <c r="P188">
        <v>0.53</v>
      </c>
      <c r="Q188">
        <v>15.703703703703701</v>
      </c>
      <c r="R188">
        <v>19.629629629629601</v>
      </c>
      <c r="S188">
        <v>3</v>
      </c>
      <c r="T188">
        <v>1</v>
      </c>
      <c r="U188">
        <v>5</v>
      </c>
      <c r="V188">
        <v>7</v>
      </c>
      <c r="W188">
        <v>5</v>
      </c>
      <c r="X188">
        <v>55.064935064935099</v>
      </c>
      <c r="Y188">
        <v>200.2</v>
      </c>
      <c r="Z188">
        <v>34.340000000000003</v>
      </c>
    </row>
    <row r="189" spans="1:26" x14ac:dyDescent="0.25">
      <c r="A189">
        <v>188</v>
      </c>
      <c r="B189">
        <v>2</v>
      </c>
      <c r="C189">
        <v>19</v>
      </c>
      <c r="D189" t="s">
        <v>841</v>
      </c>
      <c r="E189">
        <v>10</v>
      </c>
      <c r="F189">
        <v>10</v>
      </c>
      <c r="G189">
        <v>5</v>
      </c>
      <c r="H189">
        <v>5</v>
      </c>
      <c r="I189">
        <v>5</v>
      </c>
      <c r="J189">
        <v>100</v>
      </c>
      <c r="K189">
        <v>10</v>
      </c>
      <c r="L189">
        <v>100</v>
      </c>
      <c r="M189">
        <v>64</v>
      </c>
      <c r="N189">
        <v>6.4</v>
      </c>
      <c r="O189">
        <v>4.3</v>
      </c>
      <c r="P189">
        <v>0.43</v>
      </c>
      <c r="Q189">
        <v>15.925925925925901</v>
      </c>
      <c r="R189">
        <v>15.925925925925901</v>
      </c>
      <c r="S189">
        <v>3</v>
      </c>
      <c r="T189">
        <v>1</v>
      </c>
      <c r="U189">
        <v>3</v>
      </c>
      <c r="V189">
        <v>5</v>
      </c>
      <c r="W189">
        <v>5</v>
      </c>
      <c r="X189">
        <v>67.1875</v>
      </c>
      <c r="Y189">
        <v>200.07</v>
      </c>
      <c r="Z189">
        <v>32.44</v>
      </c>
    </row>
    <row r="190" spans="1:26" x14ac:dyDescent="0.25">
      <c r="A190">
        <v>189</v>
      </c>
      <c r="B190">
        <v>2</v>
      </c>
      <c r="C190">
        <v>19</v>
      </c>
      <c r="D190" t="s">
        <v>827</v>
      </c>
      <c r="E190">
        <v>10</v>
      </c>
      <c r="F190">
        <v>10</v>
      </c>
      <c r="G190">
        <v>7</v>
      </c>
      <c r="H190">
        <v>7</v>
      </c>
      <c r="I190">
        <v>4</v>
      </c>
      <c r="J190">
        <v>100</v>
      </c>
      <c r="K190">
        <v>10</v>
      </c>
      <c r="L190">
        <v>100</v>
      </c>
      <c r="M190">
        <v>77</v>
      </c>
      <c r="N190">
        <v>7.7</v>
      </c>
      <c r="O190">
        <v>3.7</v>
      </c>
      <c r="P190">
        <v>0.37</v>
      </c>
      <c r="Q190">
        <v>13.703703703703701</v>
      </c>
      <c r="R190">
        <v>13.703703703703701</v>
      </c>
      <c r="S190">
        <v>3</v>
      </c>
      <c r="T190">
        <v>1</v>
      </c>
      <c r="U190">
        <v>7</v>
      </c>
      <c r="V190">
        <v>7</v>
      </c>
      <c r="W190">
        <v>5</v>
      </c>
      <c r="X190">
        <v>48.051948051948102</v>
      </c>
      <c r="Y190">
        <v>200.06</v>
      </c>
      <c r="Z190">
        <v>34.04</v>
      </c>
    </row>
    <row r="191" spans="1:26" x14ac:dyDescent="0.25">
      <c r="A191">
        <v>190</v>
      </c>
      <c r="B191">
        <v>2</v>
      </c>
      <c r="C191">
        <v>19</v>
      </c>
      <c r="D191" t="s">
        <v>909</v>
      </c>
      <c r="E191">
        <v>10</v>
      </c>
      <c r="F191">
        <v>10</v>
      </c>
      <c r="G191">
        <v>7</v>
      </c>
      <c r="H191">
        <v>7</v>
      </c>
      <c r="I191">
        <v>6</v>
      </c>
      <c r="J191">
        <v>100</v>
      </c>
      <c r="K191">
        <v>8</v>
      </c>
      <c r="L191">
        <v>80</v>
      </c>
      <c r="M191">
        <v>103</v>
      </c>
      <c r="N191">
        <v>12.875</v>
      </c>
      <c r="O191">
        <v>7.3</v>
      </c>
      <c r="P191">
        <v>0.91249999999999998</v>
      </c>
      <c r="Q191">
        <v>27.037037037036999</v>
      </c>
      <c r="R191">
        <v>33.796296296296298</v>
      </c>
      <c r="S191">
        <v>3</v>
      </c>
      <c r="T191">
        <v>1</v>
      </c>
      <c r="U191">
        <v>5</v>
      </c>
      <c r="V191">
        <v>5</v>
      </c>
      <c r="W191">
        <v>7</v>
      </c>
      <c r="X191">
        <v>70.873786407767</v>
      </c>
      <c r="Y191">
        <v>200.43</v>
      </c>
      <c r="Z191">
        <v>39.020000000000003</v>
      </c>
    </row>
    <row r="192" spans="1:26" x14ac:dyDescent="0.25">
      <c r="A192">
        <v>191</v>
      </c>
      <c r="B192">
        <v>2</v>
      </c>
      <c r="C192">
        <v>20</v>
      </c>
      <c r="D192" t="s">
        <v>845</v>
      </c>
      <c r="E192">
        <v>10</v>
      </c>
      <c r="F192">
        <v>10</v>
      </c>
      <c r="G192">
        <v>7</v>
      </c>
      <c r="H192">
        <v>7</v>
      </c>
      <c r="I192">
        <v>3</v>
      </c>
      <c r="J192">
        <v>100</v>
      </c>
      <c r="K192">
        <v>8</v>
      </c>
      <c r="L192">
        <v>80</v>
      </c>
      <c r="M192">
        <v>72</v>
      </c>
      <c r="N192">
        <v>9</v>
      </c>
      <c r="O192">
        <v>5.7</v>
      </c>
      <c r="P192">
        <v>0.71250000000000002</v>
      </c>
      <c r="Q192">
        <v>21.1111111111111</v>
      </c>
      <c r="R192">
        <v>26.3888888888889</v>
      </c>
      <c r="S192">
        <v>3</v>
      </c>
      <c r="T192">
        <v>1</v>
      </c>
      <c r="U192">
        <v>3</v>
      </c>
      <c r="V192">
        <v>5</v>
      </c>
      <c r="W192">
        <v>7</v>
      </c>
      <c r="X192">
        <v>79.1666666666667</v>
      </c>
      <c r="Y192">
        <v>200.09</v>
      </c>
      <c r="Z192">
        <v>32.04</v>
      </c>
    </row>
    <row r="193" spans="1:26" x14ac:dyDescent="0.25">
      <c r="A193">
        <v>192</v>
      </c>
      <c r="B193">
        <v>2</v>
      </c>
      <c r="C193">
        <v>20</v>
      </c>
      <c r="D193" t="s">
        <v>906</v>
      </c>
      <c r="E193">
        <v>10</v>
      </c>
      <c r="F193">
        <v>10</v>
      </c>
      <c r="G193">
        <v>7</v>
      </c>
      <c r="H193">
        <v>5</v>
      </c>
      <c r="I193">
        <v>5</v>
      </c>
      <c r="J193">
        <v>100</v>
      </c>
      <c r="K193">
        <v>9</v>
      </c>
      <c r="L193">
        <v>90</v>
      </c>
      <c r="M193">
        <v>33</v>
      </c>
      <c r="N193">
        <v>3.6666666666666701</v>
      </c>
      <c r="O193">
        <v>4.5</v>
      </c>
      <c r="P193">
        <v>0.5</v>
      </c>
      <c r="Q193">
        <v>16.6666666666667</v>
      </c>
      <c r="R193">
        <v>18.518518518518501</v>
      </c>
      <c r="S193">
        <v>3</v>
      </c>
      <c r="T193">
        <v>1</v>
      </c>
      <c r="U193">
        <v>3</v>
      </c>
      <c r="V193">
        <v>3</v>
      </c>
      <c r="W193">
        <v>5</v>
      </c>
      <c r="X193">
        <v>136.363636363636</v>
      </c>
      <c r="Y193">
        <v>200.86</v>
      </c>
      <c r="Z193">
        <v>29.8</v>
      </c>
    </row>
    <row r="194" spans="1:26" x14ac:dyDescent="0.25">
      <c r="A194">
        <v>193</v>
      </c>
      <c r="B194">
        <v>2</v>
      </c>
      <c r="C194">
        <v>20</v>
      </c>
      <c r="D194" t="s">
        <v>838</v>
      </c>
      <c r="E194">
        <v>10</v>
      </c>
      <c r="F194">
        <v>10</v>
      </c>
      <c r="G194">
        <v>7</v>
      </c>
      <c r="H194">
        <v>5</v>
      </c>
      <c r="I194">
        <v>5</v>
      </c>
      <c r="J194">
        <v>100</v>
      </c>
      <c r="K194">
        <v>10</v>
      </c>
      <c r="L194">
        <v>100</v>
      </c>
      <c r="M194">
        <v>51</v>
      </c>
      <c r="N194">
        <v>5.0999999999999996</v>
      </c>
      <c r="O194">
        <v>4.5</v>
      </c>
      <c r="P194">
        <v>0.45</v>
      </c>
      <c r="Q194">
        <v>16.6666666666667</v>
      </c>
      <c r="R194">
        <v>16.6666666666667</v>
      </c>
      <c r="S194">
        <v>3</v>
      </c>
      <c r="T194">
        <v>1</v>
      </c>
      <c r="U194">
        <v>5</v>
      </c>
      <c r="V194">
        <v>7</v>
      </c>
      <c r="W194">
        <v>5</v>
      </c>
      <c r="X194">
        <v>88.235294117647101</v>
      </c>
      <c r="Y194">
        <v>200.19</v>
      </c>
      <c r="Z194">
        <v>33.04</v>
      </c>
    </row>
    <row r="195" spans="1:26" x14ac:dyDescent="0.25">
      <c r="A195">
        <v>194</v>
      </c>
      <c r="B195">
        <v>2</v>
      </c>
      <c r="C195">
        <v>20</v>
      </c>
      <c r="D195" t="s">
        <v>827</v>
      </c>
      <c r="E195">
        <v>10</v>
      </c>
      <c r="F195">
        <v>10</v>
      </c>
      <c r="G195">
        <v>7</v>
      </c>
      <c r="H195">
        <v>7</v>
      </c>
      <c r="I195">
        <v>3</v>
      </c>
      <c r="J195">
        <v>100</v>
      </c>
      <c r="K195">
        <v>9</v>
      </c>
      <c r="L195">
        <v>90</v>
      </c>
      <c r="M195">
        <v>96</v>
      </c>
      <c r="N195">
        <v>10.6666666666667</v>
      </c>
      <c r="O195">
        <v>3.04</v>
      </c>
      <c r="P195">
        <v>0.33777777777777801</v>
      </c>
      <c r="Q195">
        <v>11.2592592592593</v>
      </c>
      <c r="R195">
        <v>12.5102880658436</v>
      </c>
      <c r="S195">
        <v>3</v>
      </c>
      <c r="T195">
        <v>1</v>
      </c>
      <c r="U195">
        <v>7</v>
      </c>
      <c r="V195">
        <v>7</v>
      </c>
      <c r="W195">
        <v>3</v>
      </c>
      <c r="X195">
        <v>31.6666666666667</v>
      </c>
    </row>
    <row r="196" spans="1:26" x14ac:dyDescent="0.25">
      <c r="A196">
        <v>195</v>
      </c>
      <c r="B196">
        <v>2</v>
      </c>
      <c r="C196">
        <v>20</v>
      </c>
      <c r="D196" t="s">
        <v>828</v>
      </c>
      <c r="E196">
        <v>10</v>
      </c>
      <c r="F196">
        <v>10</v>
      </c>
      <c r="G196">
        <v>7</v>
      </c>
      <c r="H196">
        <v>7</v>
      </c>
      <c r="I196">
        <v>5</v>
      </c>
      <c r="J196">
        <v>100</v>
      </c>
      <c r="K196">
        <v>10</v>
      </c>
      <c r="L196">
        <v>100</v>
      </c>
      <c r="M196">
        <v>45</v>
      </c>
      <c r="N196">
        <v>4.5</v>
      </c>
      <c r="O196">
        <v>3.94</v>
      </c>
      <c r="P196">
        <v>0.39400000000000002</v>
      </c>
      <c r="Q196">
        <v>14.592592592592601</v>
      </c>
      <c r="R196">
        <v>14.592592592592601</v>
      </c>
      <c r="S196">
        <v>1</v>
      </c>
      <c r="T196">
        <v>1</v>
      </c>
      <c r="U196">
        <v>3</v>
      </c>
      <c r="V196">
        <v>5</v>
      </c>
      <c r="W196">
        <v>5</v>
      </c>
      <c r="X196">
        <v>87.5555555555556</v>
      </c>
      <c r="Y196">
        <v>200.69</v>
      </c>
      <c r="Z196">
        <v>42.58</v>
      </c>
    </row>
    <row r="197" spans="1:26" x14ac:dyDescent="0.25">
      <c r="A197">
        <v>196</v>
      </c>
      <c r="B197">
        <v>2</v>
      </c>
      <c r="C197">
        <v>20</v>
      </c>
      <c r="D197" t="s">
        <v>942</v>
      </c>
      <c r="E197">
        <v>10</v>
      </c>
      <c r="F197">
        <v>10</v>
      </c>
      <c r="G197">
        <v>7</v>
      </c>
      <c r="H197">
        <v>5</v>
      </c>
      <c r="I197">
        <v>5</v>
      </c>
      <c r="J197">
        <v>100</v>
      </c>
      <c r="K197">
        <v>9</v>
      </c>
      <c r="L197">
        <v>90</v>
      </c>
      <c r="M197">
        <v>95</v>
      </c>
      <c r="N197">
        <v>10.5555555555556</v>
      </c>
      <c r="O197">
        <v>6.8</v>
      </c>
      <c r="P197">
        <v>0.75555555555555598</v>
      </c>
      <c r="Q197">
        <v>25.185185185185201</v>
      </c>
      <c r="R197">
        <v>27.983539094650201</v>
      </c>
      <c r="S197">
        <v>3</v>
      </c>
      <c r="T197">
        <v>1</v>
      </c>
      <c r="U197">
        <v>5</v>
      </c>
      <c r="V197">
        <v>7</v>
      </c>
      <c r="W197">
        <v>5</v>
      </c>
      <c r="X197">
        <v>71.578947368420998</v>
      </c>
      <c r="Y197">
        <v>200.49</v>
      </c>
      <c r="Z197">
        <v>38.28</v>
      </c>
    </row>
    <row r="198" spans="1:26" x14ac:dyDescent="0.25">
      <c r="A198">
        <v>197</v>
      </c>
      <c r="B198">
        <v>2</v>
      </c>
      <c r="C198">
        <v>20</v>
      </c>
      <c r="D198" t="s">
        <v>951</v>
      </c>
      <c r="E198">
        <v>10</v>
      </c>
      <c r="F198">
        <v>10</v>
      </c>
      <c r="G198">
        <v>7</v>
      </c>
      <c r="H198">
        <v>5</v>
      </c>
      <c r="I198">
        <v>4</v>
      </c>
      <c r="J198">
        <v>100</v>
      </c>
      <c r="K198">
        <v>9</v>
      </c>
      <c r="L198">
        <v>90</v>
      </c>
      <c r="M198">
        <v>45</v>
      </c>
      <c r="N198">
        <v>5</v>
      </c>
      <c r="O198">
        <v>5.3</v>
      </c>
      <c r="P198">
        <v>0.58888888888888902</v>
      </c>
      <c r="Q198">
        <v>19.629629629629601</v>
      </c>
      <c r="R198">
        <v>21.810699588477299</v>
      </c>
      <c r="S198">
        <v>3</v>
      </c>
      <c r="T198">
        <v>1</v>
      </c>
      <c r="U198">
        <v>5</v>
      </c>
      <c r="V198">
        <v>5</v>
      </c>
      <c r="W198">
        <v>7</v>
      </c>
      <c r="X198">
        <v>117.777777777778</v>
      </c>
      <c r="Y198">
        <v>200.47</v>
      </c>
      <c r="Z198">
        <v>29.23</v>
      </c>
    </row>
    <row r="199" spans="1:26" x14ac:dyDescent="0.25">
      <c r="A199">
        <v>198</v>
      </c>
      <c r="B199">
        <v>2</v>
      </c>
      <c r="C199">
        <v>20</v>
      </c>
      <c r="D199" t="s">
        <v>961</v>
      </c>
      <c r="E199">
        <v>10</v>
      </c>
      <c r="F199">
        <v>10</v>
      </c>
      <c r="G199">
        <v>7</v>
      </c>
      <c r="H199">
        <v>7</v>
      </c>
      <c r="I199">
        <v>5</v>
      </c>
      <c r="J199">
        <v>100</v>
      </c>
      <c r="K199">
        <v>9</v>
      </c>
      <c r="L199">
        <v>90</v>
      </c>
      <c r="M199">
        <v>48</v>
      </c>
      <c r="N199">
        <v>5.3333333333333304</v>
      </c>
      <c r="O199">
        <v>6.32</v>
      </c>
      <c r="P199">
        <v>0.70222222222222197</v>
      </c>
      <c r="Q199">
        <v>23.407407407407401</v>
      </c>
      <c r="R199">
        <v>26.008230452674901</v>
      </c>
      <c r="S199">
        <v>3</v>
      </c>
      <c r="T199">
        <v>1</v>
      </c>
      <c r="U199">
        <v>5</v>
      </c>
      <c r="V199">
        <v>7</v>
      </c>
      <c r="W199">
        <v>7</v>
      </c>
      <c r="X199">
        <v>131.666666666667</v>
      </c>
      <c r="Y199">
        <v>200.32</v>
      </c>
      <c r="Z199">
        <v>34.92</v>
      </c>
    </row>
    <row r="200" spans="1:26" x14ac:dyDescent="0.25">
      <c r="A200">
        <v>199</v>
      </c>
      <c r="B200">
        <v>2</v>
      </c>
      <c r="C200">
        <v>20</v>
      </c>
      <c r="D200" t="s">
        <v>917</v>
      </c>
      <c r="E200">
        <v>10</v>
      </c>
      <c r="F200">
        <v>10</v>
      </c>
      <c r="G200">
        <v>7</v>
      </c>
      <c r="H200">
        <v>7</v>
      </c>
      <c r="I200">
        <v>7</v>
      </c>
      <c r="J200">
        <v>100</v>
      </c>
      <c r="K200">
        <v>10</v>
      </c>
      <c r="L200">
        <v>100</v>
      </c>
      <c r="M200">
        <v>74</v>
      </c>
      <c r="N200">
        <v>7.4</v>
      </c>
      <c r="O200">
        <v>6.5</v>
      </c>
      <c r="P200">
        <v>0.65</v>
      </c>
      <c r="Q200">
        <v>24.074074074074101</v>
      </c>
      <c r="R200">
        <v>24.074074074074101</v>
      </c>
      <c r="S200">
        <v>3</v>
      </c>
      <c r="T200">
        <v>1</v>
      </c>
      <c r="U200">
        <v>3</v>
      </c>
      <c r="V200">
        <v>5</v>
      </c>
      <c r="W200">
        <v>5</v>
      </c>
      <c r="X200">
        <v>87.837837837837796</v>
      </c>
      <c r="Y200">
        <v>200.72</v>
      </c>
      <c r="Z200">
        <v>33.549999999999997</v>
      </c>
    </row>
    <row r="201" spans="1:26" x14ac:dyDescent="0.25">
      <c r="A201">
        <v>200</v>
      </c>
      <c r="B201">
        <v>2</v>
      </c>
      <c r="C201">
        <v>20</v>
      </c>
      <c r="D201" t="s">
        <v>902</v>
      </c>
      <c r="E201">
        <v>10</v>
      </c>
      <c r="F201">
        <v>10</v>
      </c>
      <c r="G201">
        <v>7</v>
      </c>
      <c r="H201">
        <v>9</v>
      </c>
      <c r="I201">
        <v>5</v>
      </c>
      <c r="J201">
        <v>100</v>
      </c>
      <c r="K201">
        <v>9</v>
      </c>
      <c r="L201">
        <v>90</v>
      </c>
      <c r="M201">
        <v>100</v>
      </c>
      <c r="N201">
        <v>11.1111111111111</v>
      </c>
      <c r="O201">
        <v>4.3</v>
      </c>
      <c r="P201">
        <v>0.47777777777777802</v>
      </c>
      <c r="Q201">
        <v>15.925925925925901</v>
      </c>
      <c r="R201">
        <v>17.695473251028801</v>
      </c>
      <c r="S201">
        <v>3</v>
      </c>
      <c r="T201">
        <v>1</v>
      </c>
      <c r="U201">
        <v>3</v>
      </c>
      <c r="V201">
        <v>5</v>
      </c>
      <c r="W201">
        <v>3</v>
      </c>
      <c r="X201">
        <v>43</v>
      </c>
      <c r="Y201">
        <v>200.6</v>
      </c>
      <c r="Z201">
        <v>46.83</v>
      </c>
    </row>
    <row r="202" spans="1:26" x14ac:dyDescent="0.25">
      <c r="A202">
        <v>201</v>
      </c>
      <c r="B202">
        <v>2</v>
      </c>
      <c r="C202">
        <v>21</v>
      </c>
      <c r="D202" t="s">
        <v>882</v>
      </c>
      <c r="E202">
        <v>10</v>
      </c>
      <c r="F202">
        <v>10</v>
      </c>
      <c r="G202">
        <v>7</v>
      </c>
      <c r="H202">
        <v>9</v>
      </c>
      <c r="I202">
        <v>6</v>
      </c>
      <c r="J202">
        <v>100</v>
      </c>
      <c r="K202">
        <v>10</v>
      </c>
      <c r="L202">
        <v>100</v>
      </c>
      <c r="M202">
        <v>114</v>
      </c>
      <c r="N202">
        <v>11.4</v>
      </c>
      <c r="O202">
        <v>6.26</v>
      </c>
      <c r="P202">
        <v>0.626</v>
      </c>
      <c r="Q202">
        <v>23.185185185185201</v>
      </c>
      <c r="R202">
        <v>23.185185185185201</v>
      </c>
      <c r="S202">
        <v>3</v>
      </c>
      <c r="T202">
        <v>1</v>
      </c>
      <c r="U202">
        <v>5</v>
      </c>
      <c r="V202">
        <v>7</v>
      </c>
      <c r="W202">
        <v>5</v>
      </c>
      <c r="X202">
        <v>54.912280701754398</v>
      </c>
      <c r="Y202">
        <v>200.04</v>
      </c>
      <c r="Z202">
        <v>38.909999999999997</v>
      </c>
    </row>
    <row r="203" spans="1:26" x14ac:dyDescent="0.25">
      <c r="A203">
        <v>202</v>
      </c>
      <c r="B203">
        <v>2</v>
      </c>
      <c r="C203">
        <v>21</v>
      </c>
      <c r="D203" t="s">
        <v>858</v>
      </c>
      <c r="E203">
        <v>10</v>
      </c>
      <c r="F203">
        <v>10</v>
      </c>
      <c r="G203">
        <v>5</v>
      </c>
      <c r="H203">
        <v>5</v>
      </c>
      <c r="I203">
        <v>7</v>
      </c>
      <c r="J203">
        <v>100</v>
      </c>
      <c r="K203">
        <v>7</v>
      </c>
      <c r="L203">
        <v>70</v>
      </c>
      <c r="M203">
        <v>62</v>
      </c>
      <c r="N203">
        <v>8.8571428571428594</v>
      </c>
      <c r="O203">
        <v>3.3</v>
      </c>
      <c r="P203">
        <v>0.47142857142857097</v>
      </c>
      <c r="Q203">
        <v>12.2222222222222</v>
      </c>
      <c r="R203">
        <v>17.460317460317398</v>
      </c>
      <c r="S203">
        <v>3</v>
      </c>
      <c r="T203">
        <v>1</v>
      </c>
      <c r="U203">
        <v>3</v>
      </c>
      <c r="V203">
        <v>3</v>
      </c>
      <c r="W203">
        <v>5</v>
      </c>
      <c r="X203">
        <v>53.225806451612897</v>
      </c>
      <c r="Y203">
        <v>200.98</v>
      </c>
      <c r="Z203">
        <v>36.93</v>
      </c>
    </row>
    <row r="204" spans="1:26" x14ac:dyDescent="0.25">
      <c r="A204">
        <v>203</v>
      </c>
      <c r="B204">
        <v>2</v>
      </c>
      <c r="C204">
        <v>21</v>
      </c>
      <c r="D204" t="s">
        <v>846</v>
      </c>
      <c r="E204">
        <v>10</v>
      </c>
      <c r="F204">
        <v>10</v>
      </c>
      <c r="G204">
        <v>7</v>
      </c>
      <c r="H204">
        <v>7</v>
      </c>
      <c r="I204">
        <v>7</v>
      </c>
      <c r="J204">
        <v>100</v>
      </c>
      <c r="K204">
        <v>9</v>
      </c>
      <c r="L204">
        <v>90</v>
      </c>
      <c r="M204">
        <v>44</v>
      </c>
      <c r="N204">
        <v>4.8888888888888902</v>
      </c>
      <c r="O204">
        <v>4.0199999999999996</v>
      </c>
      <c r="P204">
        <v>0.44666666666666699</v>
      </c>
      <c r="Q204">
        <v>14.8888888888889</v>
      </c>
      <c r="R204">
        <v>16.543209876543202</v>
      </c>
      <c r="S204">
        <v>3</v>
      </c>
      <c r="T204">
        <v>1</v>
      </c>
      <c r="U204">
        <v>5</v>
      </c>
      <c r="V204">
        <v>7</v>
      </c>
      <c r="W204">
        <v>5</v>
      </c>
      <c r="X204">
        <v>91.363636363636402</v>
      </c>
      <c r="Y204">
        <v>200.72</v>
      </c>
      <c r="Z204">
        <v>30.17</v>
      </c>
    </row>
    <row r="205" spans="1:26" x14ac:dyDescent="0.25">
      <c r="A205">
        <v>204</v>
      </c>
      <c r="B205">
        <v>2</v>
      </c>
      <c r="C205">
        <v>21</v>
      </c>
      <c r="D205" t="s">
        <v>823</v>
      </c>
      <c r="E205">
        <v>10</v>
      </c>
      <c r="F205">
        <v>10</v>
      </c>
      <c r="G205">
        <v>7</v>
      </c>
      <c r="H205">
        <v>7</v>
      </c>
      <c r="I205">
        <v>6</v>
      </c>
      <c r="J205">
        <v>100</v>
      </c>
      <c r="K205">
        <v>10</v>
      </c>
      <c r="L205">
        <v>100</v>
      </c>
      <c r="M205">
        <v>71</v>
      </c>
      <c r="N205">
        <v>7.1</v>
      </c>
      <c r="O205">
        <v>9.02</v>
      </c>
      <c r="P205">
        <v>0.90200000000000002</v>
      </c>
      <c r="Q205">
        <v>33.407407407407398</v>
      </c>
      <c r="R205">
        <v>33.407407407407398</v>
      </c>
      <c r="S205">
        <v>3</v>
      </c>
      <c r="T205">
        <v>1</v>
      </c>
      <c r="U205">
        <v>3</v>
      </c>
      <c r="V205">
        <v>7</v>
      </c>
      <c r="W205">
        <v>7</v>
      </c>
      <c r="X205">
        <v>127.04225352112699</v>
      </c>
      <c r="Y205">
        <v>200.86</v>
      </c>
      <c r="Z205">
        <v>44.57</v>
      </c>
    </row>
    <row r="206" spans="1:26" x14ac:dyDescent="0.25">
      <c r="A206">
        <v>205</v>
      </c>
      <c r="B206">
        <v>2</v>
      </c>
      <c r="C206">
        <v>21</v>
      </c>
      <c r="D206" t="s">
        <v>831</v>
      </c>
      <c r="E206">
        <v>10</v>
      </c>
      <c r="F206">
        <v>10</v>
      </c>
      <c r="G206">
        <v>7</v>
      </c>
      <c r="H206">
        <v>7</v>
      </c>
      <c r="I206">
        <v>7</v>
      </c>
      <c r="J206">
        <v>100</v>
      </c>
      <c r="K206">
        <v>5</v>
      </c>
      <c r="L206">
        <v>50</v>
      </c>
      <c r="M206">
        <v>30</v>
      </c>
      <c r="N206">
        <v>6</v>
      </c>
      <c r="O206">
        <v>4.0999999999999996</v>
      </c>
      <c r="P206">
        <v>0.82</v>
      </c>
      <c r="Q206">
        <v>15.185185185185199</v>
      </c>
      <c r="R206">
        <v>30.370370370370299</v>
      </c>
      <c r="S206">
        <v>3</v>
      </c>
      <c r="T206">
        <v>1</v>
      </c>
      <c r="U206">
        <v>5</v>
      </c>
      <c r="V206">
        <v>7</v>
      </c>
      <c r="W206">
        <v>7</v>
      </c>
      <c r="X206">
        <v>136.666666666667</v>
      </c>
    </row>
    <row r="207" spans="1:26" x14ac:dyDescent="0.25">
      <c r="A207">
        <v>206</v>
      </c>
      <c r="B207">
        <v>2</v>
      </c>
      <c r="C207">
        <v>21</v>
      </c>
      <c r="D207" t="s">
        <v>831</v>
      </c>
      <c r="E207">
        <v>10</v>
      </c>
      <c r="F207">
        <v>10</v>
      </c>
      <c r="G207">
        <v>7</v>
      </c>
      <c r="H207">
        <v>7</v>
      </c>
      <c r="I207">
        <v>7</v>
      </c>
      <c r="J207">
        <v>100</v>
      </c>
      <c r="K207">
        <v>8</v>
      </c>
      <c r="L207">
        <v>80</v>
      </c>
      <c r="M207">
        <v>53</v>
      </c>
      <c r="N207">
        <v>6.625</v>
      </c>
      <c r="O207">
        <v>5.6</v>
      </c>
      <c r="P207">
        <v>0.7</v>
      </c>
      <c r="Q207">
        <v>20.740740740740701</v>
      </c>
      <c r="R207">
        <v>25.925925925925899</v>
      </c>
      <c r="S207">
        <v>3</v>
      </c>
      <c r="T207">
        <v>1</v>
      </c>
      <c r="U207">
        <v>5</v>
      </c>
      <c r="V207">
        <v>5</v>
      </c>
      <c r="W207">
        <v>7</v>
      </c>
      <c r="X207">
        <v>105.660377358491</v>
      </c>
      <c r="Y207">
        <v>200.81</v>
      </c>
      <c r="Z207">
        <v>26.91</v>
      </c>
    </row>
    <row r="208" spans="1:26" x14ac:dyDescent="0.25">
      <c r="A208">
        <v>207</v>
      </c>
      <c r="B208">
        <v>2</v>
      </c>
      <c r="C208">
        <v>21</v>
      </c>
      <c r="D208" t="s">
        <v>938</v>
      </c>
      <c r="E208">
        <v>10</v>
      </c>
      <c r="F208">
        <v>10</v>
      </c>
      <c r="G208">
        <v>7</v>
      </c>
      <c r="H208">
        <v>5</v>
      </c>
      <c r="I208">
        <v>5</v>
      </c>
      <c r="J208">
        <v>100</v>
      </c>
      <c r="K208">
        <v>10</v>
      </c>
      <c r="L208">
        <v>100</v>
      </c>
      <c r="M208">
        <v>125</v>
      </c>
      <c r="N208">
        <v>12.5</v>
      </c>
      <c r="O208">
        <v>6.66</v>
      </c>
      <c r="P208">
        <v>0.66600000000000004</v>
      </c>
      <c r="Q208">
        <v>24.6666666666667</v>
      </c>
      <c r="R208">
        <v>24.6666666666666</v>
      </c>
      <c r="S208">
        <v>3</v>
      </c>
      <c r="T208">
        <v>1</v>
      </c>
      <c r="U208">
        <v>5</v>
      </c>
      <c r="V208">
        <v>5</v>
      </c>
      <c r="W208">
        <v>5</v>
      </c>
      <c r="X208">
        <v>53.28</v>
      </c>
      <c r="Y208">
        <v>201.36</v>
      </c>
      <c r="Z208">
        <v>37.96</v>
      </c>
    </row>
    <row r="209" spans="1:26" x14ac:dyDescent="0.25">
      <c r="A209">
        <v>208</v>
      </c>
      <c r="B209">
        <v>2</v>
      </c>
      <c r="C209">
        <v>21</v>
      </c>
      <c r="D209" t="s">
        <v>966</v>
      </c>
      <c r="E209">
        <v>10</v>
      </c>
      <c r="F209">
        <v>10</v>
      </c>
      <c r="G209">
        <v>7</v>
      </c>
      <c r="H209">
        <v>9</v>
      </c>
      <c r="I209">
        <v>7</v>
      </c>
      <c r="J209">
        <v>100</v>
      </c>
      <c r="K209">
        <v>10</v>
      </c>
      <c r="L209">
        <v>100</v>
      </c>
      <c r="M209">
        <v>85</v>
      </c>
      <c r="N209">
        <v>8.5</v>
      </c>
      <c r="O209">
        <v>7.38</v>
      </c>
      <c r="P209">
        <v>0.73799999999999999</v>
      </c>
      <c r="Q209">
        <v>27.3333333333333</v>
      </c>
      <c r="R209">
        <v>27.3333333333333</v>
      </c>
      <c r="S209">
        <v>3</v>
      </c>
      <c r="T209">
        <v>1</v>
      </c>
      <c r="U209">
        <v>3</v>
      </c>
      <c r="V209">
        <v>3</v>
      </c>
      <c r="W209">
        <v>5</v>
      </c>
      <c r="X209">
        <v>86.823529411764696</v>
      </c>
      <c r="Y209">
        <v>200.3</v>
      </c>
      <c r="Z209">
        <v>42.41</v>
      </c>
    </row>
    <row r="210" spans="1:26" x14ac:dyDescent="0.25">
      <c r="A210">
        <v>209</v>
      </c>
      <c r="B210">
        <v>2</v>
      </c>
      <c r="C210">
        <v>21</v>
      </c>
      <c r="D210" t="s">
        <v>827</v>
      </c>
      <c r="E210">
        <v>10</v>
      </c>
      <c r="F210">
        <v>10</v>
      </c>
      <c r="G210">
        <v>7</v>
      </c>
      <c r="H210">
        <v>5</v>
      </c>
      <c r="I210">
        <v>4</v>
      </c>
      <c r="J210">
        <v>100</v>
      </c>
      <c r="K210">
        <v>10</v>
      </c>
      <c r="L210">
        <v>100</v>
      </c>
      <c r="M210">
        <v>88</v>
      </c>
      <c r="N210">
        <v>8.8000000000000007</v>
      </c>
      <c r="O210">
        <v>3.48</v>
      </c>
      <c r="P210">
        <v>0.34799999999999998</v>
      </c>
      <c r="Q210">
        <v>12.8888888888889</v>
      </c>
      <c r="R210">
        <v>12.8888888888889</v>
      </c>
      <c r="S210">
        <v>3</v>
      </c>
      <c r="T210">
        <v>1</v>
      </c>
      <c r="U210">
        <v>5</v>
      </c>
      <c r="V210">
        <v>3</v>
      </c>
      <c r="W210">
        <v>5</v>
      </c>
      <c r="X210">
        <v>39.545454545454497</v>
      </c>
      <c r="Y210">
        <v>200.43</v>
      </c>
      <c r="Z210">
        <v>35.369999999999997</v>
      </c>
    </row>
    <row r="211" spans="1:26" x14ac:dyDescent="0.25">
      <c r="A211">
        <v>210</v>
      </c>
      <c r="B211">
        <v>2</v>
      </c>
      <c r="C211">
        <v>21</v>
      </c>
      <c r="D211" t="s">
        <v>869</v>
      </c>
      <c r="E211">
        <v>10</v>
      </c>
      <c r="F211">
        <v>10</v>
      </c>
      <c r="G211">
        <v>7</v>
      </c>
      <c r="H211">
        <v>7</v>
      </c>
      <c r="I211">
        <v>5</v>
      </c>
      <c r="J211">
        <v>100</v>
      </c>
      <c r="K211">
        <v>10</v>
      </c>
      <c r="L211">
        <v>100</v>
      </c>
      <c r="M211">
        <v>90</v>
      </c>
      <c r="N211">
        <v>9</v>
      </c>
      <c r="O211">
        <v>4.2</v>
      </c>
      <c r="P211">
        <v>0.42</v>
      </c>
      <c r="Q211">
        <v>15.5555555555556</v>
      </c>
      <c r="R211">
        <v>15.5555555555555</v>
      </c>
      <c r="S211">
        <v>3</v>
      </c>
      <c r="T211">
        <v>1</v>
      </c>
      <c r="U211">
        <v>7</v>
      </c>
      <c r="V211">
        <v>5</v>
      </c>
      <c r="W211">
        <v>5</v>
      </c>
      <c r="X211">
        <v>46.6666666666667</v>
      </c>
      <c r="Y211">
        <v>200.34</v>
      </c>
      <c r="Z211">
        <v>35.630000000000003</v>
      </c>
    </row>
    <row r="212" spans="1:26" x14ac:dyDescent="0.25">
      <c r="A212">
        <v>211</v>
      </c>
      <c r="B212">
        <v>2</v>
      </c>
      <c r="C212">
        <v>22</v>
      </c>
      <c r="D212" t="s">
        <v>893</v>
      </c>
      <c r="E212">
        <v>10</v>
      </c>
      <c r="F212">
        <v>10</v>
      </c>
      <c r="G212">
        <v>7</v>
      </c>
      <c r="H212">
        <v>7</v>
      </c>
      <c r="I212">
        <v>6</v>
      </c>
      <c r="J212">
        <v>100</v>
      </c>
      <c r="K212">
        <v>9</v>
      </c>
      <c r="L212">
        <v>90</v>
      </c>
      <c r="M212">
        <v>79</v>
      </c>
      <c r="N212">
        <v>8.7777777777777803</v>
      </c>
      <c r="O212">
        <v>7.42</v>
      </c>
      <c r="P212">
        <v>0.82444444444444398</v>
      </c>
      <c r="Q212">
        <v>27.481481481481499</v>
      </c>
      <c r="R212">
        <v>30.5349794238683</v>
      </c>
      <c r="S212">
        <v>3</v>
      </c>
      <c r="T212">
        <v>1</v>
      </c>
      <c r="U212">
        <v>5</v>
      </c>
      <c r="V212">
        <v>5</v>
      </c>
      <c r="W212">
        <v>7</v>
      </c>
      <c r="X212">
        <v>93.924050632911403</v>
      </c>
      <c r="Y212">
        <v>200.76</v>
      </c>
      <c r="Z212">
        <v>38.229999999999997</v>
      </c>
    </row>
    <row r="213" spans="1:26" x14ac:dyDescent="0.25">
      <c r="A213">
        <v>212</v>
      </c>
      <c r="B213">
        <v>2</v>
      </c>
      <c r="C213">
        <v>22</v>
      </c>
      <c r="D213" t="s">
        <v>883</v>
      </c>
      <c r="E213">
        <v>10</v>
      </c>
      <c r="F213">
        <v>10</v>
      </c>
      <c r="G213">
        <v>7</v>
      </c>
      <c r="H213">
        <v>5</v>
      </c>
      <c r="I213">
        <v>7</v>
      </c>
      <c r="J213">
        <v>100</v>
      </c>
      <c r="K213">
        <v>10</v>
      </c>
      <c r="L213">
        <v>100</v>
      </c>
      <c r="M213">
        <v>76</v>
      </c>
      <c r="N213">
        <v>7.6</v>
      </c>
      <c r="O213">
        <v>5.32</v>
      </c>
      <c r="P213">
        <v>0.53200000000000003</v>
      </c>
      <c r="Q213">
        <v>19.703703703703699</v>
      </c>
      <c r="R213">
        <v>19.703703703703699</v>
      </c>
      <c r="S213">
        <v>3</v>
      </c>
      <c r="T213">
        <v>1</v>
      </c>
      <c r="U213">
        <v>3</v>
      </c>
      <c r="V213">
        <v>5</v>
      </c>
      <c r="W213">
        <v>7</v>
      </c>
      <c r="X213">
        <v>70</v>
      </c>
      <c r="Y213">
        <v>200.38</v>
      </c>
      <c r="Z213">
        <v>34.01</v>
      </c>
    </row>
    <row r="214" spans="1:26" x14ac:dyDescent="0.25">
      <c r="A214">
        <v>213</v>
      </c>
      <c r="B214">
        <v>2</v>
      </c>
      <c r="C214">
        <v>22</v>
      </c>
      <c r="D214" t="s">
        <v>967</v>
      </c>
      <c r="E214">
        <v>10</v>
      </c>
      <c r="F214">
        <v>10</v>
      </c>
      <c r="G214">
        <v>7</v>
      </c>
      <c r="H214">
        <v>7</v>
      </c>
      <c r="I214">
        <v>7</v>
      </c>
      <c r="J214">
        <v>100</v>
      </c>
      <c r="K214">
        <v>10</v>
      </c>
      <c r="L214">
        <v>100</v>
      </c>
      <c r="M214">
        <v>89</v>
      </c>
      <c r="N214">
        <v>8.9</v>
      </c>
      <c r="O214">
        <v>5.12</v>
      </c>
      <c r="P214">
        <v>0.51200000000000001</v>
      </c>
      <c r="Q214">
        <v>18.962962962963001</v>
      </c>
      <c r="R214">
        <v>18.962962962962902</v>
      </c>
      <c r="S214">
        <v>3</v>
      </c>
      <c r="T214">
        <v>1</v>
      </c>
      <c r="U214">
        <v>7</v>
      </c>
      <c r="V214">
        <v>7</v>
      </c>
      <c r="W214">
        <v>5</v>
      </c>
      <c r="X214">
        <v>57.528089887640498</v>
      </c>
      <c r="Y214">
        <v>200.61</v>
      </c>
      <c r="Z214">
        <v>34.11</v>
      </c>
    </row>
    <row r="215" spans="1:26" x14ac:dyDescent="0.25">
      <c r="A215">
        <v>214</v>
      </c>
      <c r="B215">
        <v>2</v>
      </c>
      <c r="C215">
        <v>22</v>
      </c>
      <c r="D215" t="s">
        <v>932</v>
      </c>
      <c r="E215">
        <v>10</v>
      </c>
      <c r="F215">
        <v>10</v>
      </c>
      <c r="G215">
        <v>5</v>
      </c>
      <c r="H215">
        <v>5</v>
      </c>
      <c r="I215">
        <v>6</v>
      </c>
      <c r="J215">
        <v>100</v>
      </c>
      <c r="K215">
        <v>8</v>
      </c>
      <c r="L215">
        <v>80</v>
      </c>
      <c r="M215">
        <v>23</v>
      </c>
      <c r="N215">
        <v>2.875</v>
      </c>
      <c r="O215">
        <v>1</v>
      </c>
      <c r="P215">
        <v>0.125</v>
      </c>
      <c r="Q215">
        <v>3.7037037037037002</v>
      </c>
      <c r="R215">
        <v>4.6296296296296298</v>
      </c>
      <c r="S215">
        <v>3</v>
      </c>
      <c r="T215">
        <v>1</v>
      </c>
      <c r="U215">
        <v>5</v>
      </c>
      <c r="V215">
        <v>7</v>
      </c>
      <c r="W215">
        <v>5</v>
      </c>
      <c r="X215">
        <v>43.478260869565197</v>
      </c>
      <c r="Y215">
        <v>200.56</v>
      </c>
      <c r="Z215">
        <v>32.49</v>
      </c>
    </row>
    <row r="216" spans="1:26" x14ac:dyDescent="0.25">
      <c r="A216">
        <v>215</v>
      </c>
      <c r="B216">
        <v>2</v>
      </c>
      <c r="C216">
        <v>22</v>
      </c>
      <c r="D216" t="s">
        <v>867</v>
      </c>
      <c r="E216">
        <v>10</v>
      </c>
      <c r="F216">
        <v>10</v>
      </c>
      <c r="G216">
        <v>7</v>
      </c>
      <c r="H216">
        <v>7</v>
      </c>
      <c r="I216">
        <v>6</v>
      </c>
      <c r="J216">
        <v>100</v>
      </c>
      <c r="K216">
        <v>10</v>
      </c>
      <c r="L216">
        <v>100</v>
      </c>
      <c r="M216">
        <v>68</v>
      </c>
      <c r="N216">
        <v>6.8</v>
      </c>
      <c r="O216">
        <v>3.3</v>
      </c>
      <c r="P216">
        <v>0.33</v>
      </c>
      <c r="Q216">
        <v>12.2222222222222</v>
      </c>
      <c r="R216">
        <v>12.2222222222222</v>
      </c>
      <c r="S216">
        <v>3</v>
      </c>
      <c r="T216">
        <v>1</v>
      </c>
      <c r="U216">
        <v>5</v>
      </c>
      <c r="V216">
        <v>7</v>
      </c>
      <c r="W216">
        <v>5</v>
      </c>
      <c r="X216">
        <v>48.529411764705898</v>
      </c>
      <c r="Y216">
        <v>200.75</v>
      </c>
      <c r="Z216">
        <v>36.18</v>
      </c>
    </row>
    <row r="217" spans="1:26" x14ac:dyDescent="0.25">
      <c r="A217">
        <v>216</v>
      </c>
      <c r="B217">
        <v>2</v>
      </c>
      <c r="C217">
        <v>22</v>
      </c>
      <c r="D217" t="s">
        <v>831</v>
      </c>
      <c r="E217">
        <v>10</v>
      </c>
      <c r="F217">
        <v>10</v>
      </c>
      <c r="G217">
        <v>7</v>
      </c>
      <c r="H217">
        <v>7</v>
      </c>
      <c r="I217">
        <v>6</v>
      </c>
      <c r="J217">
        <v>100</v>
      </c>
      <c r="K217">
        <v>9</v>
      </c>
      <c r="L217">
        <v>90</v>
      </c>
      <c r="M217">
        <v>39</v>
      </c>
      <c r="N217">
        <v>4.3333333333333304</v>
      </c>
      <c r="O217">
        <v>4.84</v>
      </c>
      <c r="P217">
        <v>0.53777777777777802</v>
      </c>
      <c r="Q217">
        <v>17.925925925925899</v>
      </c>
      <c r="R217">
        <v>19.917695473251001</v>
      </c>
      <c r="S217">
        <v>3</v>
      </c>
      <c r="T217">
        <v>1</v>
      </c>
      <c r="U217">
        <v>5</v>
      </c>
      <c r="V217">
        <v>5</v>
      </c>
      <c r="W217">
        <v>7</v>
      </c>
      <c r="X217">
        <v>124.102564102564</v>
      </c>
      <c r="Y217">
        <v>201.59</v>
      </c>
      <c r="Z217">
        <v>29.34</v>
      </c>
    </row>
    <row r="218" spans="1:26" x14ac:dyDescent="0.25">
      <c r="A218">
        <v>217</v>
      </c>
      <c r="B218">
        <v>2</v>
      </c>
      <c r="C218">
        <v>22</v>
      </c>
      <c r="D218" t="s">
        <v>833</v>
      </c>
      <c r="E218">
        <v>10</v>
      </c>
      <c r="F218">
        <v>10</v>
      </c>
      <c r="G218">
        <v>7</v>
      </c>
      <c r="H218">
        <v>7</v>
      </c>
      <c r="I218">
        <v>5</v>
      </c>
      <c r="J218">
        <v>100</v>
      </c>
      <c r="K218">
        <v>9</v>
      </c>
      <c r="L218">
        <v>90</v>
      </c>
      <c r="M218">
        <v>70</v>
      </c>
      <c r="N218">
        <v>7.7777777777777803</v>
      </c>
      <c r="O218">
        <v>4.4800000000000004</v>
      </c>
      <c r="P218">
        <v>0.49777777777777799</v>
      </c>
      <c r="Q218">
        <v>16.592592592592599</v>
      </c>
      <c r="R218">
        <v>18.436213991769499</v>
      </c>
      <c r="S218">
        <v>3</v>
      </c>
      <c r="T218">
        <v>1</v>
      </c>
      <c r="U218">
        <v>3</v>
      </c>
      <c r="V218">
        <v>5</v>
      </c>
      <c r="W218">
        <v>5</v>
      </c>
      <c r="X218">
        <v>64</v>
      </c>
      <c r="Y218">
        <v>200.75</v>
      </c>
      <c r="Z218">
        <v>44.22</v>
      </c>
    </row>
    <row r="219" spans="1:26" x14ac:dyDescent="0.25">
      <c r="A219">
        <v>218</v>
      </c>
      <c r="B219">
        <v>2</v>
      </c>
      <c r="C219">
        <v>22</v>
      </c>
      <c r="D219" t="s">
        <v>930</v>
      </c>
      <c r="E219">
        <v>10</v>
      </c>
      <c r="F219">
        <v>10</v>
      </c>
      <c r="G219">
        <v>7</v>
      </c>
      <c r="H219">
        <v>7</v>
      </c>
      <c r="I219">
        <v>5</v>
      </c>
      <c r="J219">
        <v>100</v>
      </c>
      <c r="K219">
        <v>6</v>
      </c>
      <c r="L219">
        <v>60</v>
      </c>
      <c r="M219">
        <v>48</v>
      </c>
      <c r="N219">
        <v>8</v>
      </c>
      <c r="O219">
        <v>3.64</v>
      </c>
      <c r="P219">
        <v>0.60666666666666702</v>
      </c>
      <c r="Q219">
        <v>13.4814814814815</v>
      </c>
      <c r="R219">
        <v>22.469135802469101</v>
      </c>
      <c r="S219">
        <v>3</v>
      </c>
      <c r="T219">
        <v>1</v>
      </c>
      <c r="U219">
        <v>3</v>
      </c>
      <c r="V219">
        <v>5</v>
      </c>
      <c r="W219">
        <v>5</v>
      </c>
      <c r="X219">
        <v>75.8333333333333</v>
      </c>
      <c r="Y219">
        <v>200.12</v>
      </c>
      <c r="Z219">
        <v>38.479999999999997</v>
      </c>
    </row>
    <row r="220" spans="1:26" x14ac:dyDescent="0.25">
      <c r="A220">
        <v>219</v>
      </c>
      <c r="B220">
        <v>2</v>
      </c>
      <c r="C220">
        <v>22</v>
      </c>
      <c r="D220" t="s">
        <v>827</v>
      </c>
      <c r="E220">
        <v>10</v>
      </c>
      <c r="F220">
        <v>10</v>
      </c>
      <c r="G220">
        <v>7</v>
      </c>
      <c r="H220">
        <v>7</v>
      </c>
      <c r="I220">
        <v>3</v>
      </c>
      <c r="J220">
        <v>100</v>
      </c>
      <c r="K220">
        <v>9</v>
      </c>
      <c r="L220">
        <v>90</v>
      </c>
      <c r="M220">
        <v>103</v>
      </c>
      <c r="N220">
        <v>11.4444444444444</v>
      </c>
      <c r="O220">
        <v>1.94</v>
      </c>
      <c r="P220">
        <v>0.215555555555556</v>
      </c>
      <c r="Q220">
        <v>7.1851851851851798</v>
      </c>
      <c r="R220">
        <v>7.9835390946502001</v>
      </c>
      <c r="S220">
        <v>3</v>
      </c>
      <c r="T220">
        <v>1</v>
      </c>
      <c r="U220">
        <v>3</v>
      </c>
      <c r="V220">
        <v>7</v>
      </c>
      <c r="W220">
        <v>3</v>
      </c>
      <c r="X220">
        <v>18.834951456310701</v>
      </c>
      <c r="Y220">
        <v>200.49</v>
      </c>
      <c r="Z220">
        <v>34.909999999999997</v>
      </c>
    </row>
    <row r="221" spans="1:26" x14ac:dyDescent="0.25">
      <c r="A221">
        <v>220</v>
      </c>
      <c r="B221">
        <v>2</v>
      </c>
      <c r="C221">
        <v>22</v>
      </c>
      <c r="D221" t="s">
        <v>861</v>
      </c>
      <c r="E221">
        <v>10</v>
      </c>
      <c r="F221">
        <v>10</v>
      </c>
      <c r="G221">
        <v>7</v>
      </c>
      <c r="H221">
        <v>5</v>
      </c>
      <c r="I221">
        <v>5</v>
      </c>
      <c r="J221">
        <v>100</v>
      </c>
      <c r="K221">
        <v>8</v>
      </c>
      <c r="L221">
        <v>80</v>
      </c>
      <c r="M221">
        <v>54</v>
      </c>
      <c r="N221">
        <v>6.75</v>
      </c>
      <c r="O221">
        <v>2.74</v>
      </c>
      <c r="P221">
        <v>0.34250000000000003</v>
      </c>
      <c r="Q221">
        <v>10.148148148148101</v>
      </c>
      <c r="R221">
        <v>12.685185185185199</v>
      </c>
      <c r="S221">
        <v>3</v>
      </c>
      <c r="T221">
        <v>1</v>
      </c>
      <c r="U221">
        <v>3</v>
      </c>
      <c r="V221">
        <v>3</v>
      </c>
      <c r="W221">
        <v>5</v>
      </c>
      <c r="X221">
        <v>50.740740740740698</v>
      </c>
      <c r="Y221">
        <v>200.27</v>
      </c>
      <c r="Z221">
        <v>34.1</v>
      </c>
    </row>
    <row r="222" spans="1:26" x14ac:dyDescent="0.25">
      <c r="A222">
        <v>221</v>
      </c>
      <c r="B222">
        <v>2</v>
      </c>
      <c r="C222">
        <v>23</v>
      </c>
      <c r="D222" t="s">
        <v>693</v>
      </c>
      <c r="E222">
        <v>10</v>
      </c>
      <c r="F222">
        <v>10</v>
      </c>
      <c r="G222">
        <v>5</v>
      </c>
      <c r="H222">
        <v>5</v>
      </c>
      <c r="I222">
        <v>3</v>
      </c>
      <c r="J222">
        <v>100</v>
      </c>
      <c r="K222">
        <v>8</v>
      </c>
      <c r="L222">
        <v>80</v>
      </c>
      <c r="M222">
        <v>36</v>
      </c>
      <c r="N222">
        <v>4.5</v>
      </c>
      <c r="O222">
        <v>0.52</v>
      </c>
      <c r="P222">
        <v>6.5000000000000002E-2</v>
      </c>
      <c r="Q222">
        <v>1.92592592592593</v>
      </c>
      <c r="R222">
        <v>2.4074074074074101</v>
      </c>
      <c r="S222">
        <v>3</v>
      </c>
      <c r="T222">
        <v>1</v>
      </c>
      <c r="U222">
        <v>3</v>
      </c>
      <c r="V222">
        <v>5</v>
      </c>
      <c r="W222">
        <v>1</v>
      </c>
      <c r="X222">
        <v>14.4444444444444</v>
      </c>
      <c r="Y222">
        <v>174.73</v>
      </c>
      <c r="Z222">
        <v>20.74</v>
      </c>
    </row>
    <row r="223" spans="1:26" x14ac:dyDescent="0.25">
      <c r="A223">
        <v>222</v>
      </c>
      <c r="B223">
        <v>2</v>
      </c>
      <c r="C223">
        <v>23</v>
      </c>
      <c r="D223" t="s">
        <v>854</v>
      </c>
      <c r="E223">
        <v>10</v>
      </c>
      <c r="F223">
        <v>10</v>
      </c>
      <c r="G223">
        <v>7</v>
      </c>
      <c r="H223">
        <v>7</v>
      </c>
      <c r="I223">
        <v>3</v>
      </c>
      <c r="J223">
        <v>100</v>
      </c>
      <c r="K223">
        <v>10</v>
      </c>
      <c r="L223">
        <v>100</v>
      </c>
      <c r="M223">
        <v>60</v>
      </c>
      <c r="N223">
        <v>6</v>
      </c>
      <c r="O223">
        <v>4.0599999999999996</v>
      </c>
      <c r="P223">
        <v>0.40600000000000003</v>
      </c>
      <c r="Q223">
        <v>15.037037037037001</v>
      </c>
      <c r="R223">
        <v>15.037037037037001</v>
      </c>
      <c r="S223">
        <v>3</v>
      </c>
      <c r="T223">
        <v>1</v>
      </c>
      <c r="U223">
        <v>3</v>
      </c>
      <c r="V223">
        <v>7</v>
      </c>
      <c r="W223">
        <v>5</v>
      </c>
      <c r="X223">
        <v>67.6666666666667</v>
      </c>
      <c r="Y223">
        <v>200.5</v>
      </c>
      <c r="Z223">
        <v>33.46</v>
      </c>
    </row>
    <row r="224" spans="1:26" x14ac:dyDescent="0.25">
      <c r="A224">
        <v>223</v>
      </c>
      <c r="B224">
        <v>2</v>
      </c>
      <c r="C224">
        <v>23</v>
      </c>
      <c r="D224" t="s">
        <v>859</v>
      </c>
      <c r="E224">
        <v>10</v>
      </c>
      <c r="F224">
        <v>10</v>
      </c>
      <c r="G224">
        <v>7</v>
      </c>
      <c r="H224">
        <v>9</v>
      </c>
      <c r="I224">
        <v>5</v>
      </c>
      <c r="J224">
        <v>100</v>
      </c>
      <c r="K224">
        <v>9</v>
      </c>
      <c r="L224">
        <v>90</v>
      </c>
      <c r="M224">
        <v>78</v>
      </c>
      <c r="N224">
        <v>8.6666666666666696</v>
      </c>
      <c r="O224">
        <v>3.34</v>
      </c>
      <c r="P224">
        <v>0.371111111111111</v>
      </c>
      <c r="Q224">
        <v>12.3703703703704</v>
      </c>
      <c r="R224">
        <v>13.7448559670782</v>
      </c>
      <c r="S224">
        <v>3</v>
      </c>
      <c r="T224">
        <v>1</v>
      </c>
      <c r="U224">
        <v>3</v>
      </c>
      <c r="V224">
        <v>5</v>
      </c>
      <c r="W224">
        <v>3</v>
      </c>
      <c r="X224">
        <v>42.820512820512803</v>
      </c>
      <c r="Y224">
        <v>200.36</v>
      </c>
      <c r="Z224">
        <v>36.630000000000003</v>
      </c>
    </row>
    <row r="225" spans="1:26" x14ac:dyDescent="0.25">
      <c r="A225">
        <v>224</v>
      </c>
      <c r="B225">
        <v>2</v>
      </c>
      <c r="C225">
        <v>23</v>
      </c>
      <c r="D225" t="s">
        <v>878</v>
      </c>
      <c r="E225">
        <v>10</v>
      </c>
      <c r="F225">
        <v>10</v>
      </c>
      <c r="G225">
        <v>7</v>
      </c>
      <c r="H225">
        <v>7</v>
      </c>
      <c r="I225">
        <v>5</v>
      </c>
      <c r="J225">
        <v>100</v>
      </c>
      <c r="K225">
        <v>10</v>
      </c>
      <c r="L225">
        <v>100</v>
      </c>
      <c r="M225">
        <v>57</v>
      </c>
      <c r="N225">
        <v>5.7</v>
      </c>
      <c r="O225">
        <v>3.66</v>
      </c>
      <c r="P225">
        <v>0.36599999999999999</v>
      </c>
      <c r="Q225">
        <v>13.5555555555556</v>
      </c>
      <c r="R225">
        <v>13.5555555555555</v>
      </c>
      <c r="S225">
        <v>3</v>
      </c>
      <c r="T225">
        <v>1</v>
      </c>
      <c r="U225">
        <v>3</v>
      </c>
      <c r="V225">
        <v>5</v>
      </c>
      <c r="W225">
        <v>5</v>
      </c>
      <c r="X225">
        <v>64.210526315789494</v>
      </c>
      <c r="Y225">
        <v>200.09</v>
      </c>
      <c r="Z225">
        <v>34.83</v>
      </c>
    </row>
    <row r="226" spans="1:26" x14ac:dyDescent="0.25">
      <c r="A226">
        <v>225</v>
      </c>
      <c r="B226">
        <v>2</v>
      </c>
      <c r="C226">
        <v>23</v>
      </c>
      <c r="D226" t="s">
        <v>827</v>
      </c>
      <c r="E226">
        <v>10</v>
      </c>
      <c r="F226">
        <v>10</v>
      </c>
      <c r="G226">
        <v>7</v>
      </c>
      <c r="H226">
        <v>5</v>
      </c>
      <c r="I226">
        <v>4</v>
      </c>
      <c r="J226">
        <v>100</v>
      </c>
      <c r="K226">
        <v>10</v>
      </c>
      <c r="L226">
        <v>100</v>
      </c>
      <c r="M226">
        <v>92</v>
      </c>
      <c r="N226">
        <v>9.1999999999999993</v>
      </c>
      <c r="O226">
        <v>2.12</v>
      </c>
      <c r="P226">
        <v>0.21199999999999999</v>
      </c>
      <c r="Q226">
        <v>7.8518518518518503</v>
      </c>
      <c r="R226">
        <v>7.8518518518518396</v>
      </c>
      <c r="S226">
        <v>3</v>
      </c>
      <c r="T226">
        <v>1</v>
      </c>
      <c r="U226">
        <v>3</v>
      </c>
      <c r="V226">
        <v>7</v>
      </c>
      <c r="W226">
        <v>3</v>
      </c>
      <c r="X226">
        <v>23.043478260869598</v>
      </c>
      <c r="Y226">
        <v>200.01</v>
      </c>
      <c r="Z226">
        <v>34.07</v>
      </c>
    </row>
    <row r="227" spans="1:26" x14ac:dyDescent="0.25">
      <c r="A227">
        <v>226</v>
      </c>
      <c r="B227">
        <v>2</v>
      </c>
      <c r="C227">
        <v>23</v>
      </c>
      <c r="D227" t="s">
        <v>881</v>
      </c>
      <c r="E227">
        <v>10</v>
      </c>
      <c r="F227">
        <v>10</v>
      </c>
      <c r="G227">
        <v>3</v>
      </c>
      <c r="H227">
        <v>5</v>
      </c>
      <c r="I227">
        <v>5</v>
      </c>
      <c r="J227">
        <v>100</v>
      </c>
      <c r="K227">
        <v>9</v>
      </c>
      <c r="L227">
        <v>90</v>
      </c>
      <c r="M227">
        <v>56</v>
      </c>
      <c r="N227">
        <v>6.2222222222222197</v>
      </c>
      <c r="O227">
        <v>1.36</v>
      </c>
      <c r="P227">
        <v>0.151111111111111</v>
      </c>
      <c r="Q227">
        <v>5.0370370370370399</v>
      </c>
      <c r="R227">
        <v>5.5967078189300397</v>
      </c>
      <c r="S227">
        <v>3</v>
      </c>
      <c r="T227">
        <v>1</v>
      </c>
      <c r="U227">
        <v>3</v>
      </c>
      <c r="V227">
        <v>3</v>
      </c>
      <c r="W227">
        <v>3</v>
      </c>
      <c r="X227">
        <v>24.285714285714299</v>
      </c>
      <c r="Y227">
        <v>200.38</v>
      </c>
      <c r="Z227">
        <v>37.54</v>
      </c>
    </row>
    <row r="228" spans="1:26" x14ac:dyDescent="0.25">
      <c r="A228">
        <v>227</v>
      </c>
      <c r="B228">
        <v>2</v>
      </c>
      <c r="C228">
        <v>23</v>
      </c>
      <c r="D228" t="s">
        <v>865</v>
      </c>
      <c r="E228">
        <v>10</v>
      </c>
      <c r="F228">
        <v>10</v>
      </c>
      <c r="G228">
        <v>7</v>
      </c>
      <c r="H228">
        <v>7</v>
      </c>
      <c r="I228">
        <v>7</v>
      </c>
      <c r="J228">
        <v>100</v>
      </c>
      <c r="K228">
        <v>10</v>
      </c>
      <c r="L228">
        <v>100</v>
      </c>
      <c r="M228">
        <v>86</v>
      </c>
      <c r="N228">
        <v>8.6</v>
      </c>
      <c r="O228">
        <v>5.84</v>
      </c>
      <c r="P228">
        <v>0.58399999999999996</v>
      </c>
      <c r="Q228">
        <v>21.629629629629601</v>
      </c>
      <c r="R228">
        <v>21.629629629629601</v>
      </c>
      <c r="S228">
        <v>3</v>
      </c>
      <c r="T228">
        <v>1</v>
      </c>
      <c r="U228">
        <v>7</v>
      </c>
      <c r="V228">
        <v>5</v>
      </c>
      <c r="W228">
        <v>7</v>
      </c>
      <c r="X228">
        <v>67.906976744185997</v>
      </c>
      <c r="Y228">
        <v>200.71</v>
      </c>
      <c r="Z228">
        <v>34.299999999999997</v>
      </c>
    </row>
    <row r="229" spans="1:26" x14ac:dyDescent="0.25">
      <c r="A229">
        <v>228</v>
      </c>
      <c r="B229">
        <v>2</v>
      </c>
      <c r="C229">
        <v>23</v>
      </c>
      <c r="D229" t="s">
        <v>953</v>
      </c>
      <c r="E229">
        <v>10</v>
      </c>
      <c r="F229">
        <v>10</v>
      </c>
      <c r="G229">
        <v>7</v>
      </c>
      <c r="H229">
        <v>7</v>
      </c>
      <c r="I229">
        <v>7</v>
      </c>
      <c r="J229">
        <v>100</v>
      </c>
      <c r="K229">
        <v>9</v>
      </c>
      <c r="L229">
        <v>90</v>
      </c>
      <c r="M229">
        <v>95</v>
      </c>
      <c r="N229">
        <v>10.5555555555556</v>
      </c>
      <c r="O229">
        <v>5.98</v>
      </c>
      <c r="P229">
        <v>0.66444444444444495</v>
      </c>
      <c r="Q229">
        <v>22.148148148148099</v>
      </c>
      <c r="R229">
        <v>24.609053497942401</v>
      </c>
      <c r="S229">
        <v>3</v>
      </c>
      <c r="T229">
        <v>1</v>
      </c>
      <c r="U229">
        <v>5</v>
      </c>
      <c r="V229">
        <v>5</v>
      </c>
      <c r="W229">
        <v>7</v>
      </c>
      <c r="X229">
        <v>62.947368421052602</v>
      </c>
      <c r="Y229">
        <v>200.43</v>
      </c>
      <c r="Z229">
        <v>36.44</v>
      </c>
    </row>
    <row r="230" spans="1:26" x14ac:dyDescent="0.25">
      <c r="A230">
        <v>229</v>
      </c>
      <c r="B230">
        <v>2</v>
      </c>
      <c r="C230">
        <v>23</v>
      </c>
      <c r="D230" t="s">
        <v>928</v>
      </c>
      <c r="E230">
        <v>10</v>
      </c>
      <c r="F230">
        <v>10</v>
      </c>
      <c r="G230">
        <v>7</v>
      </c>
      <c r="H230">
        <v>7</v>
      </c>
      <c r="I230">
        <v>5</v>
      </c>
      <c r="J230">
        <v>100</v>
      </c>
      <c r="K230">
        <v>10</v>
      </c>
      <c r="L230">
        <v>100</v>
      </c>
      <c r="M230">
        <v>98</v>
      </c>
      <c r="N230">
        <v>9.8000000000000007</v>
      </c>
      <c r="O230">
        <v>5.04</v>
      </c>
      <c r="P230">
        <v>0.504</v>
      </c>
      <c r="Q230">
        <v>18.6666666666667</v>
      </c>
      <c r="R230">
        <v>18.6666666666667</v>
      </c>
      <c r="S230">
        <v>3</v>
      </c>
      <c r="T230">
        <v>1</v>
      </c>
      <c r="U230">
        <v>3</v>
      </c>
      <c r="V230">
        <v>3</v>
      </c>
      <c r="W230">
        <v>5</v>
      </c>
      <c r="X230">
        <v>51.428571428571402</v>
      </c>
      <c r="Y230">
        <v>200.78</v>
      </c>
      <c r="Z230">
        <v>35.119999999999997</v>
      </c>
    </row>
    <row r="231" spans="1:26" x14ac:dyDescent="0.25">
      <c r="A231">
        <v>230</v>
      </c>
      <c r="B231">
        <v>2</v>
      </c>
      <c r="C231">
        <v>23</v>
      </c>
      <c r="D231" t="s">
        <v>890</v>
      </c>
      <c r="E231">
        <v>10</v>
      </c>
      <c r="F231">
        <v>10</v>
      </c>
      <c r="G231">
        <v>7</v>
      </c>
      <c r="H231">
        <v>7</v>
      </c>
      <c r="I231">
        <v>5</v>
      </c>
      <c r="J231">
        <v>100</v>
      </c>
      <c r="K231">
        <v>10</v>
      </c>
      <c r="L231">
        <v>100</v>
      </c>
      <c r="M231">
        <v>64</v>
      </c>
      <c r="N231">
        <v>6.4</v>
      </c>
      <c r="O231">
        <v>7.04</v>
      </c>
      <c r="P231">
        <v>0.70399999999999996</v>
      </c>
      <c r="Q231">
        <v>26.074074074074101</v>
      </c>
      <c r="R231">
        <v>26.074074074074002</v>
      </c>
      <c r="S231">
        <v>3</v>
      </c>
      <c r="T231">
        <v>1</v>
      </c>
      <c r="U231">
        <v>5</v>
      </c>
      <c r="V231">
        <v>7</v>
      </c>
      <c r="W231">
        <v>7</v>
      </c>
      <c r="X231">
        <v>110</v>
      </c>
      <c r="Y231">
        <v>201.36</v>
      </c>
      <c r="Z231">
        <v>37.71</v>
      </c>
    </row>
    <row r="232" spans="1:26" x14ac:dyDescent="0.25">
      <c r="A232">
        <v>231</v>
      </c>
      <c r="B232">
        <v>2</v>
      </c>
      <c r="C232">
        <v>24</v>
      </c>
      <c r="D232" t="s">
        <v>848</v>
      </c>
      <c r="E232">
        <v>10</v>
      </c>
      <c r="F232">
        <v>10</v>
      </c>
      <c r="G232">
        <v>7</v>
      </c>
      <c r="H232">
        <v>7</v>
      </c>
      <c r="I232">
        <v>7</v>
      </c>
      <c r="J232">
        <v>100</v>
      </c>
      <c r="K232">
        <v>8</v>
      </c>
      <c r="L232">
        <v>80</v>
      </c>
      <c r="M232">
        <v>52</v>
      </c>
      <c r="N232">
        <v>6.5</v>
      </c>
      <c r="O232">
        <v>4.5999999999999996</v>
      </c>
      <c r="P232">
        <v>0.57499999999999996</v>
      </c>
      <c r="Q232">
        <v>17.037037037036999</v>
      </c>
      <c r="R232">
        <v>21.296296296296301</v>
      </c>
      <c r="S232">
        <v>3</v>
      </c>
      <c r="T232">
        <v>1</v>
      </c>
      <c r="U232">
        <v>5</v>
      </c>
      <c r="V232">
        <v>5</v>
      </c>
      <c r="W232">
        <v>5</v>
      </c>
      <c r="X232">
        <v>88.461538461538495</v>
      </c>
      <c r="Y232">
        <v>202.09</v>
      </c>
      <c r="Z232">
        <v>34.72</v>
      </c>
    </row>
    <row r="233" spans="1:26" x14ac:dyDescent="0.25">
      <c r="A233">
        <v>232</v>
      </c>
      <c r="B233">
        <v>2</v>
      </c>
      <c r="C233">
        <v>24</v>
      </c>
      <c r="D233" t="s">
        <v>954</v>
      </c>
      <c r="E233">
        <v>10</v>
      </c>
      <c r="F233">
        <v>10</v>
      </c>
      <c r="G233">
        <v>7</v>
      </c>
      <c r="H233">
        <v>7</v>
      </c>
      <c r="I233">
        <v>7</v>
      </c>
      <c r="J233">
        <v>100</v>
      </c>
      <c r="K233">
        <v>9</v>
      </c>
      <c r="L233">
        <v>90</v>
      </c>
      <c r="M233">
        <v>48</v>
      </c>
      <c r="N233">
        <v>5.3333333333333304</v>
      </c>
      <c r="O233">
        <v>4.5</v>
      </c>
      <c r="P233">
        <v>0.5</v>
      </c>
      <c r="Q233">
        <v>16.6666666666667</v>
      </c>
      <c r="R233">
        <v>18.518518518518501</v>
      </c>
      <c r="S233">
        <v>3</v>
      </c>
      <c r="T233">
        <v>1</v>
      </c>
      <c r="U233">
        <v>3</v>
      </c>
      <c r="V233">
        <v>7</v>
      </c>
      <c r="W233">
        <v>5</v>
      </c>
      <c r="X233">
        <v>93.75</v>
      </c>
      <c r="Y233">
        <v>200.21</v>
      </c>
      <c r="Z233">
        <v>38.909999999999997</v>
      </c>
    </row>
    <row r="234" spans="1:26" x14ac:dyDescent="0.25">
      <c r="A234">
        <v>233</v>
      </c>
      <c r="B234">
        <v>2</v>
      </c>
      <c r="C234">
        <v>24</v>
      </c>
      <c r="D234" t="s">
        <v>897</v>
      </c>
      <c r="E234">
        <v>10</v>
      </c>
      <c r="F234">
        <v>10</v>
      </c>
      <c r="G234">
        <v>7</v>
      </c>
      <c r="H234">
        <v>5</v>
      </c>
      <c r="I234">
        <v>3</v>
      </c>
      <c r="J234">
        <v>100</v>
      </c>
      <c r="K234">
        <v>9</v>
      </c>
      <c r="L234">
        <v>90</v>
      </c>
      <c r="M234">
        <v>77</v>
      </c>
      <c r="N234">
        <v>8.5555555555555607</v>
      </c>
      <c r="O234">
        <v>4.5999999999999996</v>
      </c>
      <c r="P234">
        <v>0.51111111111111096</v>
      </c>
      <c r="Q234">
        <v>17.037037037036999</v>
      </c>
      <c r="R234">
        <v>18.930041152263399</v>
      </c>
      <c r="S234">
        <v>3</v>
      </c>
      <c r="T234">
        <v>1</v>
      </c>
      <c r="U234">
        <v>5</v>
      </c>
      <c r="V234">
        <v>5</v>
      </c>
      <c r="W234">
        <v>5</v>
      </c>
      <c r="X234">
        <v>59.740259740259702</v>
      </c>
      <c r="Y234">
        <v>200.19</v>
      </c>
      <c r="Z234">
        <v>34.200000000000003</v>
      </c>
    </row>
    <row r="235" spans="1:26" x14ac:dyDescent="0.25">
      <c r="A235">
        <v>234</v>
      </c>
      <c r="B235">
        <v>2</v>
      </c>
      <c r="C235">
        <v>24</v>
      </c>
      <c r="D235" t="s">
        <v>915</v>
      </c>
      <c r="E235">
        <v>10</v>
      </c>
      <c r="F235">
        <v>10</v>
      </c>
      <c r="G235">
        <v>7</v>
      </c>
      <c r="H235">
        <v>7</v>
      </c>
      <c r="I235">
        <v>3</v>
      </c>
      <c r="J235">
        <v>100</v>
      </c>
      <c r="K235">
        <v>9</v>
      </c>
      <c r="L235">
        <v>90</v>
      </c>
      <c r="M235">
        <v>73</v>
      </c>
      <c r="N235">
        <v>8.1111111111111107</v>
      </c>
      <c r="O235">
        <v>4.92</v>
      </c>
      <c r="P235">
        <v>0.54666666666666697</v>
      </c>
      <c r="Q235">
        <v>18.2222222222222</v>
      </c>
      <c r="R235">
        <v>20.2469135802469</v>
      </c>
      <c r="S235">
        <v>3</v>
      </c>
      <c r="T235">
        <v>1</v>
      </c>
      <c r="U235">
        <v>5</v>
      </c>
      <c r="V235">
        <v>7</v>
      </c>
      <c r="W235">
        <v>5</v>
      </c>
      <c r="X235">
        <v>67.397260273972606</v>
      </c>
      <c r="Y235">
        <v>201.6</v>
      </c>
      <c r="Z235">
        <v>33.33</v>
      </c>
    </row>
    <row r="236" spans="1:26" x14ac:dyDescent="0.25">
      <c r="A236">
        <v>235</v>
      </c>
      <c r="B236">
        <v>2</v>
      </c>
      <c r="C236">
        <v>24</v>
      </c>
      <c r="D236" t="s">
        <v>937</v>
      </c>
      <c r="E236">
        <v>10</v>
      </c>
      <c r="F236">
        <v>10</v>
      </c>
      <c r="G236">
        <v>7</v>
      </c>
      <c r="H236">
        <v>7</v>
      </c>
      <c r="I236">
        <v>5</v>
      </c>
      <c r="J236">
        <v>100</v>
      </c>
      <c r="K236">
        <v>10</v>
      </c>
      <c r="L236">
        <v>100</v>
      </c>
      <c r="M236">
        <v>83</v>
      </c>
      <c r="N236">
        <v>8.3000000000000007</v>
      </c>
      <c r="O236">
        <v>5.18</v>
      </c>
      <c r="P236">
        <v>0.51800000000000002</v>
      </c>
      <c r="Q236">
        <v>19.185185185185201</v>
      </c>
      <c r="R236">
        <v>19.185185185185201</v>
      </c>
      <c r="S236">
        <v>3</v>
      </c>
      <c r="T236">
        <v>1</v>
      </c>
      <c r="U236">
        <v>5</v>
      </c>
      <c r="V236">
        <v>7</v>
      </c>
      <c r="W236">
        <v>5</v>
      </c>
      <c r="X236">
        <v>62.409638554216897</v>
      </c>
      <c r="Y236">
        <v>200.31</v>
      </c>
      <c r="Z236">
        <v>36.11</v>
      </c>
    </row>
    <row r="237" spans="1:26" x14ac:dyDescent="0.25">
      <c r="A237">
        <v>236</v>
      </c>
      <c r="B237">
        <v>2</v>
      </c>
      <c r="C237">
        <v>24</v>
      </c>
      <c r="D237" t="s">
        <v>844</v>
      </c>
      <c r="E237">
        <v>10</v>
      </c>
      <c r="F237">
        <v>10</v>
      </c>
      <c r="G237">
        <v>7</v>
      </c>
      <c r="H237">
        <v>7</v>
      </c>
      <c r="I237">
        <v>5</v>
      </c>
      <c r="J237">
        <v>100</v>
      </c>
      <c r="K237">
        <v>10</v>
      </c>
      <c r="L237">
        <v>100</v>
      </c>
      <c r="M237">
        <v>97</v>
      </c>
      <c r="N237">
        <v>9.6999999999999993</v>
      </c>
      <c r="O237">
        <v>6.83</v>
      </c>
      <c r="P237">
        <v>0.68300000000000005</v>
      </c>
      <c r="Q237">
        <v>25.296296296296301</v>
      </c>
      <c r="R237">
        <v>25.296296296296301</v>
      </c>
      <c r="S237">
        <v>3</v>
      </c>
      <c r="T237">
        <v>1</v>
      </c>
      <c r="U237">
        <v>5</v>
      </c>
      <c r="V237">
        <v>7</v>
      </c>
      <c r="W237">
        <v>5</v>
      </c>
      <c r="X237">
        <v>70.412371134020603</v>
      </c>
      <c r="Y237">
        <v>200.64</v>
      </c>
      <c r="Z237">
        <v>34.93</v>
      </c>
    </row>
    <row r="238" spans="1:26" x14ac:dyDescent="0.25">
      <c r="A238">
        <v>237</v>
      </c>
      <c r="B238">
        <v>2</v>
      </c>
      <c r="C238">
        <v>24</v>
      </c>
      <c r="D238" t="s">
        <v>891</v>
      </c>
      <c r="E238">
        <v>10</v>
      </c>
      <c r="F238">
        <v>10</v>
      </c>
      <c r="G238">
        <v>7</v>
      </c>
      <c r="H238">
        <v>5</v>
      </c>
      <c r="I238">
        <v>7</v>
      </c>
      <c r="J238">
        <v>100</v>
      </c>
      <c r="K238">
        <v>10</v>
      </c>
      <c r="L238">
        <v>100</v>
      </c>
      <c r="M238">
        <v>44</v>
      </c>
      <c r="N238">
        <v>4.4000000000000004</v>
      </c>
      <c r="O238">
        <v>3.86</v>
      </c>
      <c r="P238">
        <v>0.38600000000000001</v>
      </c>
      <c r="Q238">
        <v>14.296296296296299</v>
      </c>
      <c r="R238">
        <v>14.296296296296299</v>
      </c>
      <c r="S238">
        <v>3</v>
      </c>
      <c r="T238">
        <v>1</v>
      </c>
      <c r="U238">
        <v>5</v>
      </c>
      <c r="V238">
        <v>7</v>
      </c>
      <c r="W238">
        <v>5</v>
      </c>
      <c r="X238">
        <v>87.727272727272705</v>
      </c>
      <c r="Y238">
        <v>200.41</v>
      </c>
      <c r="Z238">
        <v>37.53</v>
      </c>
    </row>
    <row r="239" spans="1:26" x14ac:dyDescent="0.25">
      <c r="A239">
        <v>238</v>
      </c>
      <c r="B239">
        <v>2</v>
      </c>
      <c r="C239">
        <v>24</v>
      </c>
      <c r="D239" t="s">
        <v>923</v>
      </c>
      <c r="E239">
        <v>10</v>
      </c>
      <c r="F239">
        <v>10</v>
      </c>
      <c r="G239">
        <v>7</v>
      </c>
      <c r="H239">
        <v>5</v>
      </c>
      <c r="I239">
        <v>7</v>
      </c>
      <c r="J239">
        <v>100</v>
      </c>
      <c r="K239">
        <v>10</v>
      </c>
      <c r="L239">
        <v>100</v>
      </c>
      <c r="M239">
        <v>71</v>
      </c>
      <c r="N239">
        <v>7.1</v>
      </c>
      <c r="O239">
        <v>6.62</v>
      </c>
      <c r="P239">
        <v>0.66200000000000003</v>
      </c>
      <c r="Q239">
        <v>24.518518518518501</v>
      </c>
      <c r="R239">
        <v>24.518518518518501</v>
      </c>
      <c r="S239">
        <v>3</v>
      </c>
      <c r="T239">
        <v>1</v>
      </c>
      <c r="U239">
        <v>3</v>
      </c>
      <c r="V239">
        <v>5</v>
      </c>
      <c r="W239">
        <v>5</v>
      </c>
      <c r="X239">
        <v>93.239436619718305</v>
      </c>
      <c r="Y239">
        <v>200.62</v>
      </c>
      <c r="Z239">
        <v>35.61</v>
      </c>
    </row>
    <row r="240" spans="1:26" x14ac:dyDescent="0.25">
      <c r="A240">
        <v>239</v>
      </c>
      <c r="B240">
        <v>2</v>
      </c>
      <c r="C240">
        <v>24</v>
      </c>
      <c r="D240" t="s">
        <v>827</v>
      </c>
      <c r="E240">
        <v>10</v>
      </c>
      <c r="F240">
        <v>10</v>
      </c>
      <c r="G240">
        <v>5</v>
      </c>
      <c r="H240">
        <v>5</v>
      </c>
      <c r="I240">
        <v>4</v>
      </c>
      <c r="J240">
        <v>100</v>
      </c>
      <c r="K240">
        <v>8</v>
      </c>
      <c r="L240">
        <v>80</v>
      </c>
      <c r="M240">
        <v>82</v>
      </c>
      <c r="N240">
        <v>10.25</v>
      </c>
      <c r="O240">
        <v>6.8</v>
      </c>
      <c r="P240">
        <v>0.85</v>
      </c>
      <c r="Q240">
        <v>25.185185185185201</v>
      </c>
      <c r="R240">
        <v>31.481481481481399</v>
      </c>
      <c r="S240">
        <v>3</v>
      </c>
      <c r="T240">
        <v>1</v>
      </c>
      <c r="U240">
        <v>3</v>
      </c>
      <c r="V240">
        <v>5</v>
      </c>
      <c r="W240">
        <v>3</v>
      </c>
      <c r="X240">
        <v>82.926829268292707</v>
      </c>
      <c r="Y240">
        <v>200.36</v>
      </c>
      <c r="Z240">
        <v>35.729999999999997</v>
      </c>
    </row>
    <row r="241" spans="1:26" x14ac:dyDescent="0.25">
      <c r="A241">
        <v>240</v>
      </c>
      <c r="B241">
        <v>2</v>
      </c>
      <c r="C241">
        <v>24</v>
      </c>
      <c r="D241" t="s">
        <v>884</v>
      </c>
      <c r="E241">
        <v>10</v>
      </c>
      <c r="F241">
        <v>10</v>
      </c>
      <c r="G241">
        <v>7</v>
      </c>
      <c r="H241">
        <v>9</v>
      </c>
      <c r="I241">
        <v>3</v>
      </c>
      <c r="J241">
        <v>100</v>
      </c>
      <c r="K241">
        <v>9</v>
      </c>
      <c r="L241">
        <v>90</v>
      </c>
      <c r="M241">
        <v>44</v>
      </c>
      <c r="N241">
        <v>4.8888888888888902</v>
      </c>
      <c r="O241">
        <v>2.84</v>
      </c>
      <c r="P241">
        <v>0.31555555555555598</v>
      </c>
      <c r="Q241">
        <v>10.5185185185185</v>
      </c>
      <c r="R241">
        <v>11.6872427983539</v>
      </c>
      <c r="S241">
        <v>3</v>
      </c>
      <c r="T241">
        <v>1</v>
      </c>
      <c r="U241">
        <v>3</v>
      </c>
      <c r="V241">
        <v>5</v>
      </c>
      <c r="W241">
        <v>5</v>
      </c>
      <c r="X241">
        <v>64.545454545454504</v>
      </c>
      <c r="Y241">
        <v>200.77</v>
      </c>
      <c r="Z241">
        <v>34.99</v>
      </c>
    </row>
    <row r="242" spans="1:26" x14ac:dyDescent="0.25">
      <c r="A242">
        <v>241</v>
      </c>
      <c r="B242">
        <v>2</v>
      </c>
      <c r="C242">
        <v>25</v>
      </c>
      <c r="D242" t="s">
        <v>946</v>
      </c>
      <c r="E242">
        <v>10</v>
      </c>
      <c r="F242">
        <v>10</v>
      </c>
      <c r="G242">
        <v>7</v>
      </c>
      <c r="H242">
        <v>7</v>
      </c>
      <c r="I242">
        <v>4</v>
      </c>
      <c r="J242">
        <v>100</v>
      </c>
      <c r="K242">
        <v>10</v>
      </c>
      <c r="L242">
        <v>100</v>
      </c>
      <c r="M242">
        <v>37</v>
      </c>
      <c r="N242">
        <v>3.7</v>
      </c>
      <c r="O242">
        <v>2</v>
      </c>
      <c r="P242">
        <v>0.2</v>
      </c>
      <c r="Q242">
        <v>7.4074074074074101</v>
      </c>
      <c r="R242">
        <v>7.4074074074074003</v>
      </c>
      <c r="S242">
        <v>3</v>
      </c>
      <c r="T242">
        <v>1</v>
      </c>
      <c r="U242">
        <v>3</v>
      </c>
      <c r="V242">
        <v>5</v>
      </c>
      <c r="W242">
        <v>5</v>
      </c>
      <c r="X242">
        <v>54.054054054054099</v>
      </c>
      <c r="Y242">
        <v>200.17</v>
      </c>
      <c r="Z242">
        <v>30.89</v>
      </c>
    </row>
    <row r="243" spans="1:26" x14ac:dyDescent="0.25">
      <c r="A243">
        <v>242</v>
      </c>
      <c r="B243">
        <v>2</v>
      </c>
      <c r="C243">
        <v>25</v>
      </c>
      <c r="D243" t="s">
        <v>896</v>
      </c>
      <c r="E243">
        <v>10</v>
      </c>
      <c r="F243">
        <v>10</v>
      </c>
      <c r="G243">
        <v>7</v>
      </c>
      <c r="H243">
        <v>7</v>
      </c>
      <c r="I243">
        <v>5</v>
      </c>
      <c r="J243">
        <v>100</v>
      </c>
      <c r="K243">
        <v>9</v>
      </c>
      <c r="L243">
        <v>90</v>
      </c>
      <c r="M243">
        <v>55</v>
      </c>
      <c r="N243">
        <v>6.1111111111111098</v>
      </c>
      <c r="O243">
        <v>3.94</v>
      </c>
      <c r="P243">
        <v>0.43777777777777799</v>
      </c>
      <c r="Q243">
        <v>14.592592592592601</v>
      </c>
      <c r="R243">
        <v>16.213991769547299</v>
      </c>
      <c r="S243">
        <v>3</v>
      </c>
      <c r="T243">
        <v>1</v>
      </c>
      <c r="U243">
        <v>5</v>
      </c>
      <c r="V243">
        <v>5</v>
      </c>
      <c r="W243">
        <v>5</v>
      </c>
      <c r="X243">
        <v>71.636363636363598</v>
      </c>
      <c r="Y243">
        <v>200.23</v>
      </c>
      <c r="Z243">
        <v>30.59</v>
      </c>
    </row>
    <row r="244" spans="1:26" x14ac:dyDescent="0.25">
      <c r="A244">
        <v>243</v>
      </c>
      <c r="B244">
        <v>2</v>
      </c>
      <c r="C244">
        <v>25</v>
      </c>
      <c r="D244" t="s">
        <v>905</v>
      </c>
      <c r="E244">
        <v>10</v>
      </c>
      <c r="F244">
        <v>10</v>
      </c>
      <c r="G244">
        <v>7</v>
      </c>
      <c r="H244">
        <v>5</v>
      </c>
      <c r="I244">
        <v>5</v>
      </c>
      <c r="J244">
        <v>100</v>
      </c>
      <c r="K244">
        <v>7</v>
      </c>
      <c r="L244">
        <v>70</v>
      </c>
      <c r="M244">
        <v>37</v>
      </c>
      <c r="N244">
        <v>5.28571428571429</v>
      </c>
      <c r="O244">
        <v>3.34</v>
      </c>
      <c r="P244">
        <v>0.47714285714285698</v>
      </c>
      <c r="Q244">
        <v>12.3703703703704</v>
      </c>
      <c r="R244">
        <v>17.671957671957699</v>
      </c>
      <c r="S244">
        <v>1</v>
      </c>
      <c r="T244">
        <v>1</v>
      </c>
      <c r="U244">
        <v>3</v>
      </c>
      <c r="V244">
        <v>5</v>
      </c>
      <c r="W244">
        <v>5</v>
      </c>
      <c r="X244">
        <v>90.270270270270302</v>
      </c>
      <c r="Y244">
        <v>200.12</v>
      </c>
      <c r="Z244">
        <v>29.37</v>
      </c>
    </row>
    <row r="245" spans="1:26" x14ac:dyDescent="0.25">
      <c r="A245">
        <v>244</v>
      </c>
      <c r="B245">
        <v>2</v>
      </c>
      <c r="C245">
        <v>25</v>
      </c>
      <c r="D245" t="s">
        <v>843</v>
      </c>
      <c r="E245">
        <v>10</v>
      </c>
      <c r="F245">
        <v>10</v>
      </c>
      <c r="G245">
        <v>7</v>
      </c>
      <c r="H245">
        <v>7</v>
      </c>
      <c r="I245">
        <v>7</v>
      </c>
      <c r="J245">
        <v>100</v>
      </c>
      <c r="K245">
        <v>9</v>
      </c>
      <c r="L245">
        <v>90</v>
      </c>
      <c r="M245">
        <v>88</v>
      </c>
      <c r="N245">
        <v>9.7777777777777803</v>
      </c>
      <c r="O245">
        <v>7.38</v>
      </c>
      <c r="P245">
        <v>0.82</v>
      </c>
      <c r="Q245">
        <v>27.3333333333333</v>
      </c>
      <c r="R245">
        <v>30.370370370370299</v>
      </c>
      <c r="S245">
        <v>3</v>
      </c>
      <c r="T245">
        <v>1</v>
      </c>
      <c r="U245">
        <v>5</v>
      </c>
      <c r="V245">
        <v>7</v>
      </c>
      <c r="W245">
        <v>5</v>
      </c>
      <c r="X245">
        <v>83.863636363636402</v>
      </c>
      <c r="Y245">
        <v>200.25</v>
      </c>
      <c r="Z245">
        <v>36.04</v>
      </c>
    </row>
    <row r="246" spans="1:26" x14ac:dyDescent="0.25">
      <c r="A246">
        <v>245</v>
      </c>
      <c r="B246">
        <v>2</v>
      </c>
      <c r="C246">
        <v>25</v>
      </c>
      <c r="D246" t="s">
        <v>837</v>
      </c>
      <c r="E246">
        <v>10</v>
      </c>
      <c r="F246">
        <v>10</v>
      </c>
      <c r="G246">
        <v>7</v>
      </c>
      <c r="H246">
        <v>5</v>
      </c>
      <c r="I246">
        <v>7</v>
      </c>
      <c r="J246">
        <v>100</v>
      </c>
      <c r="K246">
        <v>8</v>
      </c>
      <c r="L246">
        <v>80</v>
      </c>
      <c r="M246">
        <v>53</v>
      </c>
      <c r="N246">
        <v>6.625</v>
      </c>
      <c r="O246">
        <v>4.82</v>
      </c>
      <c r="P246">
        <v>0.60250000000000004</v>
      </c>
      <c r="Q246">
        <v>17.851851851851901</v>
      </c>
      <c r="R246">
        <v>22.314814814814799</v>
      </c>
      <c r="S246">
        <v>3</v>
      </c>
      <c r="T246">
        <v>1</v>
      </c>
      <c r="U246">
        <v>3</v>
      </c>
      <c r="V246">
        <v>5</v>
      </c>
      <c r="W246">
        <v>5</v>
      </c>
      <c r="X246">
        <v>90.943396226415103</v>
      </c>
      <c r="Y246">
        <v>200.3</v>
      </c>
      <c r="Z246">
        <v>25.06</v>
      </c>
    </row>
    <row r="247" spans="1:26" x14ac:dyDescent="0.25">
      <c r="A247">
        <v>246</v>
      </c>
      <c r="B247">
        <v>2</v>
      </c>
      <c r="C247">
        <v>25</v>
      </c>
      <c r="D247" t="s">
        <v>888</v>
      </c>
      <c r="E247">
        <v>10</v>
      </c>
      <c r="F247">
        <v>10</v>
      </c>
      <c r="G247">
        <v>7</v>
      </c>
      <c r="H247">
        <v>7</v>
      </c>
      <c r="I247">
        <v>7</v>
      </c>
      <c r="J247">
        <v>100</v>
      </c>
      <c r="K247">
        <v>9</v>
      </c>
      <c r="L247">
        <v>90</v>
      </c>
      <c r="M247">
        <v>97</v>
      </c>
      <c r="N247">
        <v>10.7777777777778</v>
      </c>
      <c r="O247">
        <v>9.1199999999999992</v>
      </c>
      <c r="P247">
        <v>1.0133333333333301</v>
      </c>
      <c r="Q247">
        <v>33.7777777777778</v>
      </c>
      <c r="R247">
        <v>37.530864197530803</v>
      </c>
      <c r="S247">
        <v>3</v>
      </c>
      <c r="T247">
        <v>1</v>
      </c>
      <c r="U247">
        <v>7</v>
      </c>
      <c r="V247">
        <v>7</v>
      </c>
      <c r="W247">
        <v>5</v>
      </c>
      <c r="X247">
        <v>94.020618556700995</v>
      </c>
      <c r="Y247">
        <v>200.75</v>
      </c>
      <c r="Z247">
        <v>36.5</v>
      </c>
    </row>
    <row r="248" spans="1:26" x14ac:dyDescent="0.25">
      <c r="A248">
        <v>247</v>
      </c>
      <c r="B248">
        <v>2</v>
      </c>
      <c r="C248">
        <v>25</v>
      </c>
      <c r="D248" t="s">
        <v>863</v>
      </c>
      <c r="E248">
        <v>10</v>
      </c>
      <c r="F248">
        <v>10</v>
      </c>
      <c r="G248">
        <v>5</v>
      </c>
      <c r="H248">
        <v>5</v>
      </c>
      <c r="I248">
        <v>5</v>
      </c>
      <c r="J248">
        <v>100</v>
      </c>
      <c r="K248">
        <v>8</v>
      </c>
      <c r="L248">
        <v>80</v>
      </c>
      <c r="M248">
        <v>55</v>
      </c>
      <c r="N248">
        <v>6.875</v>
      </c>
      <c r="O248">
        <v>2.52</v>
      </c>
      <c r="P248">
        <v>0.315</v>
      </c>
      <c r="Q248">
        <v>9.3333333333333304</v>
      </c>
      <c r="R248">
        <v>11.6666666666667</v>
      </c>
      <c r="S248">
        <v>3</v>
      </c>
      <c r="T248">
        <v>1</v>
      </c>
      <c r="U248">
        <v>3</v>
      </c>
      <c r="V248">
        <v>5</v>
      </c>
      <c r="W248">
        <v>3</v>
      </c>
      <c r="X248">
        <v>45.818181818181799</v>
      </c>
      <c r="Y248">
        <v>201.07</v>
      </c>
      <c r="Z248">
        <v>32.520000000000003</v>
      </c>
    </row>
    <row r="249" spans="1:26" x14ac:dyDescent="0.25">
      <c r="A249">
        <v>248</v>
      </c>
      <c r="B249">
        <v>2</v>
      </c>
      <c r="C249">
        <v>25</v>
      </c>
      <c r="D249" t="s">
        <v>825</v>
      </c>
      <c r="E249">
        <v>10</v>
      </c>
      <c r="F249">
        <v>10</v>
      </c>
      <c r="G249">
        <v>7</v>
      </c>
      <c r="H249">
        <v>7</v>
      </c>
      <c r="I249">
        <v>7</v>
      </c>
      <c r="J249">
        <v>100</v>
      </c>
      <c r="K249">
        <v>10</v>
      </c>
      <c r="L249">
        <v>100</v>
      </c>
      <c r="M249">
        <v>61</v>
      </c>
      <c r="N249">
        <v>6.1</v>
      </c>
      <c r="O249">
        <v>5.34</v>
      </c>
      <c r="P249">
        <v>0.53400000000000003</v>
      </c>
      <c r="Q249">
        <v>19.7777777777778</v>
      </c>
      <c r="R249">
        <v>19.7777777777778</v>
      </c>
      <c r="S249">
        <v>3</v>
      </c>
      <c r="T249">
        <v>1</v>
      </c>
      <c r="U249">
        <v>5</v>
      </c>
      <c r="V249">
        <v>5</v>
      </c>
      <c r="W249">
        <v>5</v>
      </c>
      <c r="X249">
        <v>87.540983606557404</v>
      </c>
      <c r="Y249">
        <v>201.56</v>
      </c>
      <c r="Z249">
        <v>32.630000000000003</v>
      </c>
    </row>
    <row r="250" spans="1:26" x14ac:dyDescent="0.25">
      <c r="A250">
        <v>249</v>
      </c>
      <c r="B250">
        <v>2</v>
      </c>
      <c r="C250">
        <v>25</v>
      </c>
      <c r="D250" t="s">
        <v>965</v>
      </c>
      <c r="E250">
        <v>10</v>
      </c>
      <c r="F250">
        <v>10</v>
      </c>
      <c r="G250">
        <v>3</v>
      </c>
      <c r="H250">
        <v>5</v>
      </c>
      <c r="I250">
        <v>5</v>
      </c>
      <c r="J250">
        <v>100</v>
      </c>
      <c r="K250">
        <v>9</v>
      </c>
      <c r="L250">
        <v>90</v>
      </c>
      <c r="M250">
        <v>29</v>
      </c>
      <c r="N250">
        <v>3.2222222222222201</v>
      </c>
      <c r="O250">
        <v>0.82</v>
      </c>
      <c r="P250">
        <v>9.1111111111111101E-2</v>
      </c>
      <c r="Q250">
        <v>3.0370370370370399</v>
      </c>
      <c r="R250">
        <v>3.37448559670782</v>
      </c>
      <c r="S250">
        <v>1</v>
      </c>
      <c r="T250">
        <v>1</v>
      </c>
      <c r="U250">
        <v>3</v>
      </c>
      <c r="V250">
        <v>5</v>
      </c>
      <c r="W250">
        <v>3</v>
      </c>
      <c r="X250">
        <v>28.275862068965498</v>
      </c>
      <c r="Y250">
        <v>201.01</v>
      </c>
      <c r="Z250">
        <v>35.32</v>
      </c>
    </row>
    <row r="251" spans="1:26" x14ac:dyDescent="0.25">
      <c r="A251">
        <v>250</v>
      </c>
      <c r="B251">
        <v>2</v>
      </c>
      <c r="C251">
        <v>25</v>
      </c>
      <c r="D251" t="s">
        <v>857</v>
      </c>
      <c r="E251">
        <v>10</v>
      </c>
      <c r="F251">
        <v>10</v>
      </c>
      <c r="G251">
        <v>5</v>
      </c>
      <c r="H251">
        <v>5</v>
      </c>
      <c r="I251">
        <v>3</v>
      </c>
      <c r="J251">
        <v>100</v>
      </c>
      <c r="K251">
        <v>8</v>
      </c>
      <c r="L251">
        <v>80</v>
      </c>
      <c r="M251">
        <v>58</v>
      </c>
      <c r="N251">
        <v>7.25</v>
      </c>
      <c r="O251">
        <v>4.0599999999999996</v>
      </c>
      <c r="P251">
        <v>0.50749999999999995</v>
      </c>
      <c r="Q251">
        <v>15.037037037037001</v>
      </c>
      <c r="R251">
        <v>18.796296296296301</v>
      </c>
      <c r="S251">
        <v>3</v>
      </c>
      <c r="T251">
        <v>1</v>
      </c>
      <c r="U251">
        <v>5</v>
      </c>
      <c r="V251">
        <v>5</v>
      </c>
      <c r="W251">
        <v>5</v>
      </c>
      <c r="X251">
        <v>70</v>
      </c>
      <c r="Y251">
        <v>200.85</v>
      </c>
      <c r="Z251">
        <v>41.48</v>
      </c>
    </row>
    <row r="252" spans="1:26" x14ac:dyDescent="0.25">
      <c r="A252">
        <v>251</v>
      </c>
      <c r="B252">
        <v>2</v>
      </c>
      <c r="C252">
        <v>26</v>
      </c>
      <c r="D252" t="s">
        <v>850</v>
      </c>
      <c r="E252">
        <v>10</v>
      </c>
      <c r="F252">
        <v>10</v>
      </c>
      <c r="G252">
        <v>7</v>
      </c>
      <c r="H252">
        <v>9</v>
      </c>
      <c r="I252">
        <v>5</v>
      </c>
      <c r="J252">
        <v>100</v>
      </c>
      <c r="K252">
        <v>10</v>
      </c>
      <c r="L252">
        <v>100</v>
      </c>
      <c r="M252">
        <v>97</v>
      </c>
      <c r="N252">
        <v>9.6999999999999993</v>
      </c>
      <c r="O252">
        <v>6.14</v>
      </c>
      <c r="P252">
        <v>0.61399999999999999</v>
      </c>
      <c r="Q252">
        <v>22.740740740740701</v>
      </c>
      <c r="R252">
        <v>22.740740740740701</v>
      </c>
      <c r="S252">
        <v>3</v>
      </c>
      <c r="T252">
        <v>1</v>
      </c>
      <c r="U252">
        <v>5</v>
      </c>
      <c r="V252">
        <v>5</v>
      </c>
      <c r="W252">
        <v>5</v>
      </c>
      <c r="X252">
        <v>63.298969072165001</v>
      </c>
      <c r="Y252">
        <v>200.43</v>
      </c>
      <c r="Z252">
        <v>36.909999999999997</v>
      </c>
    </row>
    <row r="253" spans="1:26" x14ac:dyDescent="0.25">
      <c r="A253">
        <v>252</v>
      </c>
      <c r="B253">
        <v>2</v>
      </c>
      <c r="C253">
        <v>26</v>
      </c>
      <c r="D253" t="s">
        <v>831</v>
      </c>
      <c r="E253">
        <v>10</v>
      </c>
      <c r="F253">
        <v>10</v>
      </c>
      <c r="G253">
        <v>5</v>
      </c>
      <c r="H253">
        <v>7</v>
      </c>
      <c r="I253">
        <v>5</v>
      </c>
      <c r="J253">
        <v>100</v>
      </c>
      <c r="K253">
        <v>8</v>
      </c>
      <c r="L253">
        <v>80</v>
      </c>
      <c r="M253">
        <v>53</v>
      </c>
      <c r="N253">
        <v>6.625</v>
      </c>
      <c r="O253">
        <v>4.9400000000000004</v>
      </c>
      <c r="P253">
        <v>0.61750000000000005</v>
      </c>
      <c r="Q253">
        <v>18.296296296296301</v>
      </c>
      <c r="R253">
        <v>22.870370370370299</v>
      </c>
      <c r="S253">
        <v>3</v>
      </c>
      <c r="T253">
        <v>1</v>
      </c>
      <c r="U253">
        <v>5</v>
      </c>
      <c r="V253">
        <v>5</v>
      </c>
      <c r="W253">
        <v>5</v>
      </c>
      <c r="X253">
        <v>93.207547169811306</v>
      </c>
      <c r="Y253">
        <v>201.22</v>
      </c>
      <c r="Z253">
        <v>27.6</v>
      </c>
    </row>
    <row r="254" spans="1:26" x14ac:dyDescent="0.25">
      <c r="A254">
        <v>253</v>
      </c>
      <c r="B254">
        <v>2</v>
      </c>
      <c r="C254">
        <v>26</v>
      </c>
      <c r="D254" t="s">
        <v>907</v>
      </c>
      <c r="E254">
        <v>10</v>
      </c>
      <c r="F254">
        <v>10</v>
      </c>
      <c r="G254">
        <v>7</v>
      </c>
      <c r="H254">
        <v>7</v>
      </c>
      <c r="I254">
        <v>5</v>
      </c>
      <c r="J254">
        <v>100</v>
      </c>
      <c r="K254">
        <v>10</v>
      </c>
      <c r="L254">
        <v>100</v>
      </c>
      <c r="M254">
        <v>84</v>
      </c>
      <c r="N254">
        <v>8.4</v>
      </c>
      <c r="O254">
        <v>10.46</v>
      </c>
      <c r="P254">
        <v>1.046</v>
      </c>
      <c r="Q254">
        <v>38.740740740740698</v>
      </c>
      <c r="R254">
        <v>38.740740740740698</v>
      </c>
      <c r="S254">
        <v>3</v>
      </c>
      <c r="T254">
        <v>1</v>
      </c>
      <c r="U254">
        <v>7</v>
      </c>
      <c r="V254">
        <v>5</v>
      </c>
      <c r="W254">
        <v>7</v>
      </c>
      <c r="X254">
        <v>124.52380952381</v>
      </c>
      <c r="Y254">
        <v>200.46</v>
      </c>
      <c r="Z254">
        <v>33.229999999999997</v>
      </c>
    </row>
    <row r="255" spans="1:26" x14ac:dyDescent="0.25">
      <c r="A255">
        <v>254</v>
      </c>
      <c r="B255">
        <v>2</v>
      </c>
      <c r="C255">
        <v>26</v>
      </c>
      <c r="D255" t="s">
        <v>870</v>
      </c>
      <c r="E255">
        <v>10</v>
      </c>
      <c r="F255">
        <v>10</v>
      </c>
      <c r="G255">
        <v>5</v>
      </c>
      <c r="H255">
        <v>7</v>
      </c>
      <c r="I255">
        <v>3</v>
      </c>
      <c r="J255">
        <v>100</v>
      </c>
      <c r="K255">
        <v>10</v>
      </c>
      <c r="L255">
        <v>100</v>
      </c>
      <c r="M255">
        <v>53</v>
      </c>
      <c r="N255">
        <v>5.3</v>
      </c>
      <c r="O255">
        <v>4.0599999999999996</v>
      </c>
      <c r="P255">
        <v>0.40600000000000003</v>
      </c>
      <c r="Q255">
        <v>15.037037037037001</v>
      </c>
      <c r="R255">
        <v>15.037037037037001</v>
      </c>
      <c r="S255">
        <v>3</v>
      </c>
      <c r="T255">
        <v>1</v>
      </c>
      <c r="U255">
        <v>3</v>
      </c>
      <c r="V255">
        <v>5</v>
      </c>
      <c r="W255">
        <v>5</v>
      </c>
      <c r="X255">
        <v>76.603773584905696</v>
      </c>
      <c r="Y255">
        <v>200.18</v>
      </c>
      <c r="Z255">
        <v>30.95</v>
      </c>
    </row>
    <row r="256" spans="1:26" x14ac:dyDescent="0.25">
      <c r="A256">
        <v>255</v>
      </c>
      <c r="B256">
        <v>2</v>
      </c>
      <c r="C256">
        <v>26</v>
      </c>
      <c r="D256" t="s">
        <v>832</v>
      </c>
      <c r="E256">
        <v>10</v>
      </c>
      <c r="F256">
        <v>10</v>
      </c>
      <c r="G256">
        <v>7</v>
      </c>
      <c r="H256">
        <v>7</v>
      </c>
      <c r="I256">
        <v>5</v>
      </c>
      <c r="J256">
        <v>100</v>
      </c>
      <c r="K256">
        <v>8</v>
      </c>
      <c r="L256">
        <v>80</v>
      </c>
      <c r="M256">
        <v>67</v>
      </c>
      <c r="N256">
        <v>8.375</v>
      </c>
      <c r="O256">
        <v>5.32</v>
      </c>
      <c r="P256">
        <v>0.66500000000000004</v>
      </c>
      <c r="Q256">
        <v>19.703703703703699</v>
      </c>
      <c r="R256">
        <v>24.629629629629601</v>
      </c>
      <c r="S256">
        <v>3</v>
      </c>
      <c r="T256">
        <v>1</v>
      </c>
      <c r="U256">
        <v>5</v>
      </c>
      <c r="V256">
        <v>7</v>
      </c>
      <c r="W256">
        <v>5</v>
      </c>
      <c r="X256">
        <v>79.402985074626898</v>
      </c>
      <c r="Y256">
        <v>200.47</v>
      </c>
      <c r="Z256">
        <v>39.96</v>
      </c>
    </row>
    <row r="257" spans="1:26" x14ac:dyDescent="0.25">
      <c r="A257">
        <v>256</v>
      </c>
      <c r="B257">
        <v>2</v>
      </c>
      <c r="C257">
        <v>26</v>
      </c>
      <c r="D257" t="s">
        <v>855</v>
      </c>
      <c r="E257">
        <v>10</v>
      </c>
      <c r="F257">
        <v>10</v>
      </c>
      <c r="G257">
        <v>7</v>
      </c>
      <c r="H257">
        <v>7</v>
      </c>
      <c r="I257">
        <v>5</v>
      </c>
      <c r="J257">
        <v>100</v>
      </c>
      <c r="K257">
        <v>6</v>
      </c>
      <c r="L257">
        <v>60</v>
      </c>
      <c r="M257">
        <v>36</v>
      </c>
      <c r="N257">
        <v>6</v>
      </c>
      <c r="O257">
        <v>3.02</v>
      </c>
      <c r="P257">
        <v>0.50333333333333297</v>
      </c>
      <c r="Q257">
        <v>11.185185185185199</v>
      </c>
      <c r="R257">
        <v>18.641975308641999</v>
      </c>
      <c r="S257">
        <v>3</v>
      </c>
      <c r="T257">
        <v>1</v>
      </c>
      <c r="U257">
        <v>5</v>
      </c>
      <c r="V257">
        <v>7</v>
      </c>
      <c r="W257">
        <v>5</v>
      </c>
      <c r="X257">
        <v>83.8888888888889</v>
      </c>
      <c r="Y257">
        <v>200.41</v>
      </c>
      <c r="Z257">
        <v>33.08</v>
      </c>
    </row>
    <row r="258" spans="1:26" x14ac:dyDescent="0.25">
      <c r="A258">
        <v>257</v>
      </c>
      <c r="B258">
        <v>2</v>
      </c>
      <c r="C258">
        <v>26</v>
      </c>
      <c r="D258" t="s">
        <v>959</v>
      </c>
      <c r="E258">
        <v>10</v>
      </c>
      <c r="F258">
        <v>10</v>
      </c>
      <c r="G258">
        <v>7</v>
      </c>
      <c r="H258">
        <v>7</v>
      </c>
      <c r="I258">
        <v>5</v>
      </c>
      <c r="J258">
        <v>100</v>
      </c>
      <c r="K258">
        <v>10</v>
      </c>
      <c r="L258">
        <v>100</v>
      </c>
      <c r="M258">
        <v>98</v>
      </c>
      <c r="N258">
        <v>9.8000000000000007</v>
      </c>
      <c r="O258">
        <v>4.32</v>
      </c>
      <c r="P258">
        <v>0.432</v>
      </c>
      <c r="Q258">
        <v>16</v>
      </c>
      <c r="R258">
        <v>16</v>
      </c>
      <c r="S258">
        <v>3</v>
      </c>
      <c r="T258">
        <v>1</v>
      </c>
      <c r="U258">
        <v>3</v>
      </c>
      <c r="V258">
        <v>7</v>
      </c>
      <c r="W258">
        <v>3</v>
      </c>
      <c r="X258">
        <v>44.081632653061199</v>
      </c>
      <c r="Y258">
        <v>201.42</v>
      </c>
      <c r="Z258">
        <v>34.85</v>
      </c>
    </row>
    <row r="259" spans="1:26" x14ac:dyDescent="0.25">
      <c r="A259">
        <v>258</v>
      </c>
      <c r="B259">
        <v>2</v>
      </c>
      <c r="C259">
        <v>26</v>
      </c>
      <c r="D259" t="s">
        <v>895</v>
      </c>
      <c r="E259">
        <v>10</v>
      </c>
      <c r="F259">
        <v>10</v>
      </c>
      <c r="G259">
        <v>7</v>
      </c>
      <c r="H259">
        <v>5</v>
      </c>
      <c r="I259">
        <v>7</v>
      </c>
      <c r="J259">
        <v>100</v>
      </c>
      <c r="K259">
        <v>9</v>
      </c>
      <c r="L259">
        <v>90</v>
      </c>
      <c r="M259">
        <v>65</v>
      </c>
      <c r="N259">
        <v>7.2222222222222197</v>
      </c>
      <c r="O259">
        <v>6.5</v>
      </c>
      <c r="P259">
        <v>0.72222222222222199</v>
      </c>
      <c r="Q259">
        <v>24.074074074074101</v>
      </c>
      <c r="R259">
        <v>26.748971193415599</v>
      </c>
      <c r="S259">
        <v>3</v>
      </c>
      <c r="T259">
        <v>1</v>
      </c>
      <c r="U259">
        <v>3</v>
      </c>
      <c r="V259">
        <v>7</v>
      </c>
      <c r="W259">
        <v>5</v>
      </c>
      <c r="X259">
        <v>100</v>
      </c>
      <c r="Y259">
        <v>200.08</v>
      </c>
      <c r="Z259">
        <v>31.48</v>
      </c>
    </row>
    <row r="260" spans="1:26" x14ac:dyDescent="0.25">
      <c r="A260">
        <v>259</v>
      </c>
      <c r="B260">
        <v>2</v>
      </c>
      <c r="C260">
        <v>26</v>
      </c>
      <c r="D260" t="s">
        <v>948</v>
      </c>
      <c r="E260">
        <v>10</v>
      </c>
      <c r="F260">
        <v>10</v>
      </c>
      <c r="G260">
        <v>7</v>
      </c>
      <c r="H260">
        <v>7</v>
      </c>
      <c r="I260">
        <v>3</v>
      </c>
      <c r="J260">
        <v>100</v>
      </c>
      <c r="K260">
        <v>8</v>
      </c>
      <c r="L260">
        <v>80</v>
      </c>
      <c r="M260">
        <v>51</v>
      </c>
      <c r="N260">
        <v>6.375</v>
      </c>
      <c r="O260">
        <v>2.44</v>
      </c>
      <c r="P260">
        <v>0.30499999999999999</v>
      </c>
      <c r="Q260">
        <v>9.0370370370370399</v>
      </c>
      <c r="R260">
        <v>11.296296296296299</v>
      </c>
      <c r="S260">
        <v>3</v>
      </c>
      <c r="T260">
        <v>1</v>
      </c>
      <c r="U260">
        <v>3</v>
      </c>
      <c r="V260">
        <v>3</v>
      </c>
      <c r="W260">
        <v>5</v>
      </c>
      <c r="X260">
        <v>47.843137254901997</v>
      </c>
      <c r="Y260">
        <v>200.37</v>
      </c>
      <c r="Z260">
        <v>35.520000000000003</v>
      </c>
    </row>
    <row r="261" spans="1:26" x14ac:dyDescent="0.25">
      <c r="A261">
        <v>260</v>
      </c>
      <c r="B261">
        <v>2</v>
      </c>
      <c r="C261">
        <v>26</v>
      </c>
      <c r="D261" t="s">
        <v>887</v>
      </c>
      <c r="E261">
        <v>10</v>
      </c>
      <c r="F261">
        <v>10</v>
      </c>
      <c r="G261">
        <v>7</v>
      </c>
      <c r="H261">
        <v>7</v>
      </c>
      <c r="I261">
        <v>5</v>
      </c>
      <c r="J261">
        <v>100</v>
      </c>
      <c r="K261">
        <v>10</v>
      </c>
      <c r="L261">
        <v>100</v>
      </c>
      <c r="M261">
        <v>85</v>
      </c>
      <c r="N261">
        <v>8.5</v>
      </c>
      <c r="O261">
        <v>5.0599999999999996</v>
      </c>
      <c r="P261">
        <v>0.50600000000000001</v>
      </c>
      <c r="Q261">
        <v>18.740740740740701</v>
      </c>
      <c r="R261">
        <v>18.740740740740701</v>
      </c>
      <c r="S261">
        <v>3</v>
      </c>
      <c r="T261">
        <v>1</v>
      </c>
      <c r="U261">
        <v>3</v>
      </c>
      <c r="V261">
        <v>3</v>
      </c>
      <c r="W261">
        <v>5</v>
      </c>
      <c r="X261">
        <v>59.529411764705898</v>
      </c>
      <c r="Y261">
        <v>200.68</v>
      </c>
      <c r="Z261">
        <v>37.619999999999997</v>
      </c>
    </row>
    <row r="262" spans="1:26" x14ac:dyDescent="0.25">
      <c r="A262">
        <v>261</v>
      </c>
      <c r="B262">
        <v>2</v>
      </c>
      <c r="C262">
        <v>27</v>
      </c>
      <c r="D262" t="s">
        <v>864</v>
      </c>
      <c r="E262">
        <v>10</v>
      </c>
      <c r="F262">
        <v>10</v>
      </c>
      <c r="G262">
        <v>7</v>
      </c>
      <c r="H262">
        <v>7</v>
      </c>
      <c r="I262">
        <v>7</v>
      </c>
      <c r="J262">
        <v>100</v>
      </c>
      <c r="K262">
        <v>8</v>
      </c>
      <c r="L262">
        <v>80</v>
      </c>
      <c r="M262">
        <v>105</v>
      </c>
      <c r="N262">
        <v>13.125</v>
      </c>
      <c r="O262">
        <v>5.34</v>
      </c>
      <c r="P262">
        <v>0.66749999999999998</v>
      </c>
      <c r="Q262">
        <v>19.7777777777778</v>
      </c>
      <c r="R262">
        <v>24.7222222222222</v>
      </c>
      <c r="S262">
        <v>3</v>
      </c>
      <c r="T262">
        <v>1</v>
      </c>
      <c r="U262">
        <v>3</v>
      </c>
      <c r="V262">
        <v>5</v>
      </c>
      <c r="W262">
        <v>5</v>
      </c>
      <c r="X262">
        <v>50.857142857142897</v>
      </c>
      <c r="Y262">
        <v>200.21</v>
      </c>
      <c r="Z262">
        <v>27.74</v>
      </c>
    </row>
    <row r="263" spans="1:26" x14ac:dyDescent="0.25">
      <c r="A263">
        <v>262</v>
      </c>
      <c r="B263">
        <v>2</v>
      </c>
      <c r="C263">
        <v>27</v>
      </c>
      <c r="D263" t="s">
        <v>831</v>
      </c>
      <c r="E263">
        <v>10</v>
      </c>
      <c r="F263">
        <v>10</v>
      </c>
      <c r="G263">
        <v>7</v>
      </c>
      <c r="H263">
        <v>7</v>
      </c>
      <c r="I263">
        <v>5</v>
      </c>
      <c r="J263">
        <v>100</v>
      </c>
      <c r="K263">
        <v>7</v>
      </c>
      <c r="L263">
        <v>70</v>
      </c>
      <c r="M263">
        <v>31</v>
      </c>
      <c r="N263">
        <v>4.4285714285714297</v>
      </c>
      <c r="O263">
        <v>3.96</v>
      </c>
      <c r="P263">
        <v>0.56571428571428595</v>
      </c>
      <c r="Q263">
        <v>14.6666666666667</v>
      </c>
      <c r="R263">
        <v>20.952380952380899</v>
      </c>
      <c r="S263">
        <v>3</v>
      </c>
      <c r="T263">
        <v>1</v>
      </c>
      <c r="U263">
        <v>5</v>
      </c>
      <c r="V263">
        <v>5</v>
      </c>
      <c r="W263">
        <v>7</v>
      </c>
      <c r="X263">
        <v>127.741935483871</v>
      </c>
      <c r="Y263">
        <v>200.29</v>
      </c>
      <c r="Z263">
        <v>28.58</v>
      </c>
    </row>
    <row r="264" spans="1:26" x14ac:dyDescent="0.25">
      <c r="A264">
        <v>263</v>
      </c>
      <c r="B264">
        <v>2</v>
      </c>
      <c r="C264">
        <v>27</v>
      </c>
      <c r="D264" t="s">
        <v>839</v>
      </c>
      <c r="E264">
        <v>10</v>
      </c>
      <c r="F264">
        <v>10</v>
      </c>
      <c r="G264">
        <v>7</v>
      </c>
      <c r="H264">
        <v>7</v>
      </c>
      <c r="I264">
        <v>6</v>
      </c>
      <c r="J264">
        <v>100</v>
      </c>
      <c r="K264">
        <v>7</v>
      </c>
      <c r="L264">
        <v>70</v>
      </c>
      <c r="M264">
        <v>87</v>
      </c>
      <c r="N264">
        <v>12.4285714285714</v>
      </c>
      <c r="O264">
        <v>5.9</v>
      </c>
      <c r="P264">
        <v>0.84285714285714297</v>
      </c>
      <c r="Q264">
        <v>21.851851851851901</v>
      </c>
      <c r="R264">
        <v>31.216931216931201</v>
      </c>
      <c r="S264">
        <v>3</v>
      </c>
      <c r="T264">
        <v>1</v>
      </c>
      <c r="U264">
        <v>3</v>
      </c>
      <c r="V264">
        <v>5</v>
      </c>
      <c r="W264">
        <v>5</v>
      </c>
      <c r="X264">
        <v>67.816091954022994</v>
      </c>
      <c r="Y264">
        <v>200.91</v>
      </c>
      <c r="Z264">
        <v>38.880000000000003</v>
      </c>
    </row>
    <row r="265" spans="1:26" x14ac:dyDescent="0.25">
      <c r="A265">
        <v>264</v>
      </c>
      <c r="B265">
        <v>2</v>
      </c>
      <c r="C265">
        <v>27</v>
      </c>
      <c r="D265" t="s">
        <v>908</v>
      </c>
      <c r="E265">
        <v>10</v>
      </c>
      <c r="F265">
        <v>10</v>
      </c>
      <c r="G265">
        <v>5</v>
      </c>
      <c r="H265">
        <v>5</v>
      </c>
      <c r="I265">
        <v>5</v>
      </c>
      <c r="J265">
        <v>100</v>
      </c>
      <c r="K265">
        <v>8</v>
      </c>
      <c r="L265">
        <v>80</v>
      </c>
      <c r="M265">
        <v>54</v>
      </c>
      <c r="N265">
        <v>6.75</v>
      </c>
      <c r="O265">
        <v>4.7</v>
      </c>
      <c r="P265">
        <v>0.58750000000000002</v>
      </c>
      <c r="Q265">
        <v>17.407407407407401</v>
      </c>
      <c r="R265">
        <v>21.759259259259199</v>
      </c>
      <c r="S265">
        <v>3</v>
      </c>
      <c r="T265">
        <v>1</v>
      </c>
      <c r="U265">
        <v>3</v>
      </c>
      <c r="V265">
        <v>5</v>
      </c>
      <c r="W265">
        <v>5</v>
      </c>
      <c r="X265">
        <v>87.037037037036995</v>
      </c>
      <c r="Y265">
        <v>200.31</v>
      </c>
      <c r="Z265">
        <v>32.369999999999997</v>
      </c>
    </row>
    <row r="266" spans="1:26" x14ac:dyDescent="0.25">
      <c r="A266">
        <v>265</v>
      </c>
      <c r="B266">
        <v>2</v>
      </c>
      <c r="C266">
        <v>27</v>
      </c>
      <c r="D266" t="s">
        <v>885</v>
      </c>
      <c r="E266">
        <v>10</v>
      </c>
      <c r="F266">
        <v>10</v>
      </c>
      <c r="G266">
        <v>7</v>
      </c>
      <c r="H266">
        <v>7</v>
      </c>
      <c r="I266">
        <v>5</v>
      </c>
      <c r="J266">
        <v>100</v>
      </c>
      <c r="K266">
        <v>9</v>
      </c>
      <c r="L266">
        <v>90</v>
      </c>
      <c r="M266">
        <v>55</v>
      </c>
      <c r="N266">
        <v>6.1111111111111098</v>
      </c>
      <c r="O266">
        <v>3.32</v>
      </c>
      <c r="P266">
        <v>0.36888888888888899</v>
      </c>
      <c r="Q266">
        <v>12.296296296296299</v>
      </c>
      <c r="R266">
        <v>13.662551440329199</v>
      </c>
      <c r="S266">
        <v>3</v>
      </c>
      <c r="T266">
        <v>1</v>
      </c>
      <c r="U266">
        <v>3</v>
      </c>
      <c r="V266">
        <v>5</v>
      </c>
      <c r="W266">
        <v>5</v>
      </c>
      <c r="X266">
        <v>60.363636363636402</v>
      </c>
      <c r="Y266">
        <v>200.01</v>
      </c>
      <c r="Z266">
        <v>38.54</v>
      </c>
    </row>
    <row r="267" spans="1:26" x14ac:dyDescent="0.25">
      <c r="A267">
        <v>266</v>
      </c>
      <c r="B267">
        <v>2</v>
      </c>
      <c r="C267">
        <v>27</v>
      </c>
      <c r="D267" t="s">
        <v>943</v>
      </c>
      <c r="E267">
        <v>10</v>
      </c>
      <c r="F267">
        <v>10</v>
      </c>
      <c r="G267">
        <v>7</v>
      </c>
      <c r="H267">
        <v>7</v>
      </c>
      <c r="I267">
        <v>5</v>
      </c>
      <c r="J267">
        <v>100</v>
      </c>
      <c r="K267">
        <v>9</v>
      </c>
      <c r="L267">
        <v>90</v>
      </c>
      <c r="M267">
        <v>74</v>
      </c>
      <c r="N267">
        <v>8.2222222222222197</v>
      </c>
      <c r="O267">
        <v>2.98</v>
      </c>
      <c r="P267">
        <v>0.33111111111111102</v>
      </c>
      <c r="Q267">
        <v>11.037037037037001</v>
      </c>
      <c r="R267">
        <v>12.2633744855967</v>
      </c>
      <c r="S267">
        <v>3</v>
      </c>
      <c r="T267">
        <v>1</v>
      </c>
      <c r="U267">
        <v>3</v>
      </c>
      <c r="V267">
        <v>5</v>
      </c>
      <c r="W267">
        <v>3</v>
      </c>
      <c r="X267">
        <v>40.270270270270302</v>
      </c>
      <c r="Y267">
        <v>200.64</v>
      </c>
      <c r="Z267">
        <v>45.22</v>
      </c>
    </row>
    <row r="268" spans="1:26" x14ac:dyDescent="0.25">
      <c r="A268">
        <v>267</v>
      </c>
      <c r="B268">
        <v>2</v>
      </c>
      <c r="C268">
        <v>27</v>
      </c>
      <c r="D268" t="s">
        <v>892</v>
      </c>
      <c r="E268">
        <v>10</v>
      </c>
      <c r="F268">
        <v>10</v>
      </c>
      <c r="G268">
        <v>7</v>
      </c>
      <c r="H268">
        <v>9</v>
      </c>
      <c r="I268">
        <v>7</v>
      </c>
      <c r="J268">
        <v>100</v>
      </c>
      <c r="K268">
        <v>10</v>
      </c>
      <c r="L268">
        <v>100</v>
      </c>
      <c r="M268">
        <v>68</v>
      </c>
      <c r="N268">
        <v>6.8</v>
      </c>
      <c r="O268">
        <v>5.52</v>
      </c>
      <c r="P268">
        <v>0.55200000000000005</v>
      </c>
      <c r="Q268">
        <v>20.4444444444444</v>
      </c>
      <c r="R268">
        <v>20.4444444444444</v>
      </c>
      <c r="S268">
        <v>3</v>
      </c>
      <c r="T268">
        <v>1</v>
      </c>
      <c r="U268">
        <v>7</v>
      </c>
      <c r="V268">
        <v>5</v>
      </c>
      <c r="W268">
        <v>5</v>
      </c>
      <c r="X268">
        <v>81.176470588235304</v>
      </c>
      <c r="Y268">
        <v>204.75</v>
      </c>
      <c r="Z268">
        <v>36.06</v>
      </c>
    </row>
    <row r="269" spans="1:26" x14ac:dyDescent="0.25">
      <c r="A269">
        <v>268</v>
      </c>
      <c r="B269">
        <v>2</v>
      </c>
      <c r="C269">
        <v>27</v>
      </c>
      <c r="D269" t="s">
        <v>964</v>
      </c>
      <c r="E269">
        <v>10</v>
      </c>
      <c r="F269">
        <v>10</v>
      </c>
      <c r="G269">
        <v>7</v>
      </c>
      <c r="H269">
        <v>9</v>
      </c>
      <c r="I269">
        <v>7</v>
      </c>
      <c r="J269">
        <v>100</v>
      </c>
      <c r="K269">
        <v>10</v>
      </c>
      <c r="L269">
        <v>100</v>
      </c>
      <c r="M269">
        <v>83</v>
      </c>
      <c r="N269">
        <v>8.3000000000000007</v>
      </c>
      <c r="O269">
        <v>6.9</v>
      </c>
      <c r="P269">
        <v>0.69</v>
      </c>
      <c r="Q269">
        <v>25.5555555555556</v>
      </c>
      <c r="R269">
        <v>25.5555555555555</v>
      </c>
      <c r="S269">
        <v>3</v>
      </c>
      <c r="T269">
        <v>1</v>
      </c>
      <c r="U269">
        <v>5</v>
      </c>
      <c r="V269">
        <v>5</v>
      </c>
      <c r="W269">
        <v>5</v>
      </c>
      <c r="X269">
        <v>83.132530120481903</v>
      </c>
      <c r="Y269">
        <v>203.04</v>
      </c>
      <c r="Z269">
        <v>41.26</v>
      </c>
    </row>
    <row r="270" spans="1:26" x14ac:dyDescent="0.25">
      <c r="A270">
        <v>269</v>
      </c>
      <c r="B270">
        <v>2</v>
      </c>
      <c r="C270">
        <v>27</v>
      </c>
      <c r="D270" t="s">
        <v>826</v>
      </c>
      <c r="E270">
        <v>10</v>
      </c>
      <c r="F270">
        <v>10</v>
      </c>
      <c r="G270">
        <v>7</v>
      </c>
      <c r="H270">
        <v>7</v>
      </c>
      <c r="I270">
        <v>5</v>
      </c>
      <c r="J270">
        <v>100</v>
      </c>
      <c r="K270">
        <v>10</v>
      </c>
      <c r="L270">
        <v>100</v>
      </c>
      <c r="M270">
        <v>65</v>
      </c>
      <c r="N270">
        <v>6.5</v>
      </c>
      <c r="O270">
        <v>6.46</v>
      </c>
      <c r="P270">
        <v>0.64600000000000002</v>
      </c>
      <c r="Q270">
        <v>23.925925925925899</v>
      </c>
      <c r="R270">
        <v>23.925925925925899</v>
      </c>
      <c r="S270">
        <v>3</v>
      </c>
      <c r="T270">
        <v>1</v>
      </c>
      <c r="U270">
        <v>7</v>
      </c>
      <c r="V270">
        <v>7</v>
      </c>
      <c r="W270">
        <v>5</v>
      </c>
      <c r="X270">
        <v>99.384615384615401</v>
      </c>
      <c r="Y270">
        <v>201.58</v>
      </c>
      <c r="Z270">
        <v>35.14</v>
      </c>
    </row>
    <row r="271" spans="1:26" x14ac:dyDescent="0.25">
      <c r="A271">
        <v>270</v>
      </c>
      <c r="B271">
        <v>2</v>
      </c>
      <c r="C271">
        <v>27</v>
      </c>
      <c r="D271" t="s">
        <v>862</v>
      </c>
      <c r="E271">
        <v>10</v>
      </c>
      <c r="F271">
        <v>10</v>
      </c>
      <c r="G271">
        <v>7</v>
      </c>
      <c r="H271">
        <v>7</v>
      </c>
      <c r="I271">
        <v>7</v>
      </c>
      <c r="J271">
        <v>100</v>
      </c>
      <c r="K271">
        <v>9</v>
      </c>
      <c r="L271">
        <v>90</v>
      </c>
      <c r="M271">
        <v>81</v>
      </c>
      <c r="N271">
        <v>9</v>
      </c>
      <c r="O271">
        <v>7.56</v>
      </c>
      <c r="P271">
        <v>0.84</v>
      </c>
      <c r="Q271">
        <v>28</v>
      </c>
      <c r="R271">
        <v>31.1111111111111</v>
      </c>
      <c r="S271">
        <v>3</v>
      </c>
      <c r="T271">
        <v>1</v>
      </c>
      <c r="U271">
        <v>5</v>
      </c>
      <c r="V271">
        <v>7</v>
      </c>
      <c r="W271">
        <v>7</v>
      </c>
      <c r="X271">
        <v>93.3333333333333</v>
      </c>
      <c r="Y271">
        <v>201.75</v>
      </c>
      <c r="Z271">
        <v>25.83</v>
      </c>
    </row>
    <row r="272" spans="1:26" x14ac:dyDescent="0.25">
      <c r="A272">
        <v>271</v>
      </c>
      <c r="B272">
        <v>2</v>
      </c>
      <c r="C272">
        <v>28</v>
      </c>
      <c r="D272" t="s">
        <v>868</v>
      </c>
      <c r="E272">
        <v>10</v>
      </c>
      <c r="F272">
        <v>10</v>
      </c>
      <c r="G272">
        <v>7</v>
      </c>
      <c r="H272">
        <v>7</v>
      </c>
      <c r="I272">
        <v>3</v>
      </c>
      <c r="J272">
        <v>100</v>
      </c>
      <c r="K272">
        <v>4</v>
      </c>
      <c r="L272">
        <v>40</v>
      </c>
      <c r="M272">
        <v>10</v>
      </c>
      <c r="N272">
        <v>2.5</v>
      </c>
      <c r="O272">
        <v>0.46</v>
      </c>
      <c r="P272">
        <v>0.115</v>
      </c>
      <c r="Q272">
        <v>1.7037037037036999</v>
      </c>
      <c r="R272">
        <v>4.2592592592592604</v>
      </c>
      <c r="S272">
        <v>3</v>
      </c>
      <c r="T272">
        <v>1</v>
      </c>
      <c r="U272">
        <v>5</v>
      </c>
      <c r="V272">
        <v>5</v>
      </c>
      <c r="W272">
        <v>5</v>
      </c>
      <c r="X272">
        <v>46</v>
      </c>
      <c r="Y272">
        <v>190.61</v>
      </c>
      <c r="Z272">
        <v>25.76</v>
      </c>
    </row>
    <row r="273" spans="1:26" x14ac:dyDescent="0.25">
      <c r="A273">
        <v>272</v>
      </c>
      <c r="B273">
        <v>2</v>
      </c>
      <c r="C273">
        <v>28</v>
      </c>
      <c r="D273" t="s">
        <v>827</v>
      </c>
      <c r="E273">
        <v>10</v>
      </c>
      <c r="F273">
        <v>10</v>
      </c>
      <c r="G273">
        <v>7</v>
      </c>
      <c r="H273">
        <v>7</v>
      </c>
      <c r="I273">
        <v>3</v>
      </c>
      <c r="J273">
        <v>100</v>
      </c>
      <c r="K273">
        <v>10</v>
      </c>
      <c r="L273">
        <v>100</v>
      </c>
      <c r="M273">
        <v>97</v>
      </c>
      <c r="N273">
        <v>9.6999999999999993</v>
      </c>
      <c r="O273">
        <v>3.36</v>
      </c>
      <c r="P273">
        <v>0.33600000000000002</v>
      </c>
      <c r="Q273">
        <v>12.4444444444444</v>
      </c>
      <c r="R273">
        <v>12.4444444444444</v>
      </c>
      <c r="S273">
        <v>3</v>
      </c>
      <c r="T273">
        <v>1</v>
      </c>
      <c r="U273">
        <v>3</v>
      </c>
      <c r="V273">
        <v>7</v>
      </c>
      <c r="W273">
        <v>3</v>
      </c>
      <c r="X273">
        <v>34.639175257731999</v>
      </c>
      <c r="Y273">
        <v>200.01</v>
      </c>
      <c r="Z273">
        <v>35.81</v>
      </c>
    </row>
    <row r="274" spans="1:26" x14ac:dyDescent="0.25">
      <c r="A274">
        <v>273</v>
      </c>
      <c r="B274">
        <v>2</v>
      </c>
      <c r="C274">
        <v>28</v>
      </c>
      <c r="D274" t="s">
        <v>912</v>
      </c>
      <c r="E274">
        <v>10</v>
      </c>
      <c r="F274">
        <v>10</v>
      </c>
      <c r="G274">
        <v>5</v>
      </c>
      <c r="H274">
        <v>7</v>
      </c>
      <c r="I274">
        <v>5</v>
      </c>
      <c r="J274">
        <v>100</v>
      </c>
      <c r="K274">
        <v>9</v>
      </c>
      <c r="L274">
        <v>90</v>
      </c>
      <c r="M274">
        <v>52</v>
      </c>
      <c r="N274">
        <v>5.7777777777777803</v>
      </c>
      <c r="O274">
        <v>5.32</v>
      </c>
      <c r="P274">
        <v>0.59111111111111103</v>
      </c>
      <c r="Q274">
        <v>19.703703703703699</v>
      </c>
      <c r="R274">
        <v>21.893004115226301</v>
      </c>
      <c r="S274">
        <v>3</v>
      </c>
      <c r="T274">
        <v>1</v>
      </c>
      <c r="U274">
        <v>5</v>
      </c>
      <c r="V274">
        <v>7</v>
      </c>
      <c r="W274">
        <v>5</v>
      </c>
      <c r="X274">
        <v>102.30769230769199</v>
      </c>
      <c r="Y274">
        <v>201.1</v>
      </c>
      <c r="Z274">
        <v>34.35</v>
      </c>
    </row>
    <row r="275" spans="1:26" x14ac:dyDescent="0.25">
      <c r="A275">
        <v>274</v>
      </c>
      <c r="B275">
        <v>2</v>
      </c>
      <c r="C275">
        <v>28</v>
      </c>
      <c r="D275" t="s">
        <v>945</v>
      </c>
      <c r="E275">
        <v>10</v>
      </c>
      <c r="F275">
        <v>10</v>
      </c>
      <c r="G275">
        <v>7</v>
      </c>
      <c r="H275">
        <v>7</v>
      </c>
      <c r="I275">
        <v>5</v>
      </c>
      <c r="J275">
        <v>100</v>
      </c>
      <c r="K275">
        <v>9</v>
      </c>
      <c r="L275">
        <v>90</v>
      </c>
      <c r="M275">
        <v>70</v>
      </c>
      <c r="N275">
        <v>7.7777777777777803</v>
      </c>
      <c r="O275">
        <v>7.44</v>
      </c>
      <c r="P275">
        <v>0.82666666666666699</v>
      </c>
      <c r="Q275">
        <v>27.5555555555556</v>
      </c>
      <c r="R275">
        <v>30.617283950617299</v>
      </c>
      <c r="S275">
        <v>3</v>
      </c>
      <c r="T275">
        <v>1</v>
      </c>
      <c r="U275">
        <v>5</v>
      </c>
      <c r="V275">
        <v>5</v>
      </c>
      <c r="W275">
        <v>7</v>
      </c>
      <c r="X275">
        <v>106.28571428571399</v>
      </c>
      <c r="Y275">
        <v>205.21</v>
      </c>
      <c r="Z275">
        <v>33.049999999999997</v>
      </c>
    </row>
    <row r="276" spans="1:26" x14ac:dyDescent="0.25">
      <c r="A276">
        <v>275</v>
      </c>
      <c r="B276">
        <v>2</v>
      </c>
      <c r="C276">
        <v>28</v>
      </c>
      <c r="D276" t="s">
        <v>827</v>
      </c>
      <c r="E276">
        <v>10</v>
      </c>
      <c r="F276">
        <v>10</v>
      </c>
      <c r="G276">
        <v>7</v>
      </c>
      <c r="H276">
        <v>7</v>
      </c>
      <c r="I276">
        <v>4</v>
      </c>
      <c r="J276">
        <v>100</v>
      </c>
      <c r="K276">
        <v>8</v>
      </c>
      <c r="L276">
        <v>80</v>
      </c>
      <c r="M276">
        <v>77</v>
      </c>
      <c r="N276">
        <v>9.625</v>
      </c>
      <c r="O276">
        <v>2.44</v>
      </c>
      <c r="P276">
        <v>0.30499999999999999</v>
      </c>
      <c r="Q276">
        <v>9.0370370370370399</v>
      </c>
      <c r="R276">
        <v>11.296296296296299</v>
      </c>
      <c r="S276">
        <v>3</v>
      </c>
      <c r="T276">
        <v>1</v>
      </c>
      <c r="U276">
        <v>3</v>
      </c>
      <c r="V276">
        <v>5</v>
      </c>
      <c r="W276">
        <v>3</v>
      </c>
      <c r="X276">
        <v>31.6883116883117</v>
      </c>
      <c r="Y276">
        <v>170.06</v>
      </c>
      <c r="Z276">
        <v>25.94</v>
      </c>
    </row>
    <row r="277" spans="1:26" x14ac:dyDescent="0.25">
      <c r="A277">
        <v>276</v>
      </c>
      <c r="B277">
        <v>2</v>
      </c>
      <c r="C277">
        <v>28</v>
      </c>
      <c r="D277" t="s">
        <v>916</v>
      </c>
      <c r="E277">
        <v>10</v>
      </c>
      <c r="F277">
        <v>10</v>
      </c>
      <c r="G277">
        <v>7</v>
      </c>
      <c r="H277">
        <v>7</v>
      </c>
      <c r="I277">
        <v>7</v>
      </c>
      <c r="J277">
        <v>100</v>
      </c>
      <c r="K277">
        <v>4</v>
      </c>
      <c r="L277">
        <v>40</v>
      </c>
      <c r="M277">
        <v>39</v>
      </c>
      <c r="N277">
        <v>9.75</v>
      </c>
      <c r="O277">
        <v>1.96</v>
      </c>
      <c r="P277">
        <v>0.49</v>
      </c>
      <c r="Q277">
        <v>7.2592592592592604</v>
      </c>
      <c r="R277">
        <v>18.148148148148099</v>
      </c>
      <c r="S277">
        <v>1</v>
      </c>
      <c r="T277">
        <v>1</v>
      </c>
      <c r="U277">
        <v>5</v>
      </c>
      <c r="V277">
        <v>7</v>
      </c>
      <c r="W277">
        <v>5</v>
      </c>
      <c r="X277">
        <v>50.256410256410298</v>
      </c>
      <c r="Y277">
        <v>168.17</v>
      </c>
      <c r="Z277">
        <v>26.95</v>
      </c>
    </row>
    <row r="278" spans="1:26" x14ac:dyDescent="0.25">
      <c r="A278">
        <v>277</v>
      </c>
      <c r="B278">
        <v>2</v>
      </c>
      <c r="C278">
        <v>28</v>
      </c>
      <c r="D278" t="s">
        <v>827</v>
      </c>
      <c r="E278">
        <v>10</v>
      </c>
      <c r="F278">
        <v>10</v>
      </c>
      <c r="G278">
        <v>5</v>
      </c>
      <c r="H278">
        <v>5</v>
      </c>
      <c r="I278">
        <v>5</v>
      </c>
      <c r="J278">
        <v>100</v>
      </c>
      <c r="K278">
        <v>7</v>
      </c>
      <c r="L278">
        <v>70</v>
      </c>
      <c r="M278">
        <v>74</v>
      </c>
      <c r="N278">
        <v>10.5714285714286</v>
      </c>
      <c r="O278">
        <v>2.46</v>
      </c>
      <c r="P278">
        <v>0.35142857142857098</v>
      </c>
      <c r="Q278">
        <v>9.1111111111111107</v>
      </c>
      <c r="R278">
        <v>13.015873015873</v>
      </c>
      <c r="S278">
        <v>3</v>
      </c>
      <c r="T278">
        <v>1</v>
      </c>
      <c r="U278">
        <v>3</v>
      </c>
      <c r="V278">
        <v>3</v>
      </c>
      <c r="W278">
        <v>3</v>
      </c>
      <c r="X278">
        <v>33.243243243243199</v>
      </c>
      <c r="Y278">
        <v>200.79</v>
      </c>
      <c r="Z278">
        <v>28.8</v>
      </c>
    </row>
    <row r="279" spans="1:26" x14ac:dyDescent="0.25">
      <c r="A279">
        <v>278</v>
      </c>
      <c r="B279">
        <v>2</v>
      </c>
      <c r="C279">
        <v>28</v>
      </c>
      <c r="D279" t="s">
        <v>898</v>
      </c>
      <c r="E279">
        <v>10</v>
      </c>
      <c r="F279">
        <v>10</v>
      </c>
      <c r="G279">
        <v>5</v>
      </c>
      <c r="H279">
        <v>7</v>
      </c>
      <c r="I279">
        <v>3</v>
      </c>
      <c r="J279">
        <v>100</v>
      </c>
      <c r="K279">
        <v>6</v>
      </c>
      <c r="L279">
        <v>60</v>
      </c>
      <c r="M279">
        <v>37</v>
      </c>
      <c r="N279">
        <v>6.1666666666666696</v>
      </c>
      <c r="O279">
        <v>3.06</v>
      </c>
      <c r="P279">
        <v>0.51</v>
      </c>
      <c r="Q279">
        <v>11.3333333333333</v>
      </c>
      <c r="R279">
        <v>18.8888888888889</v>
      </c>
      <c r="S279">
        <v>3</v>
      </c>
      <c r="T279">
        <v>1</v>
      </c>
      <c r="U279">
        <v>5</v>
      </c>
      <c r="V279">
        <v>7</v>
      </c>
      <c r="W279">
        <v>5</v>
      </c>
      <c r="X279">
        <v>82.702702702702695</v>
      </c>
      <c r="Y279">
        <v>202.53</v>
      </c>
      <c r="Z279">
        <v>43.21</v>
      </c>
    </row>
    <row r="280" spans="1:26" x14ac:dyDescent="0.25">
      <c r="A280">
        <v>279</v>
      </c>
      <c r="B280">
        <v>2</v>
      </c>
      <c r="C280">
        <v>28</v>
      </c>
      <c r="D280" t="s">
        <v>958</v>
      </c>
      <c r="E280">
        <v>10</v>
      </c>
      <c r="F280">
        <v>10</v>
      </c>
      <c r="G280">
        <v>5</v>
      </c>
      <c r="H280">
        <v>5</v>
      </c>
      <c r="I280">
        <v>5</v>
      </c>
      <c r="J280">
        <v>100</v>
      </c>
      <c r="K280">
        <v>8</v>
      </c>
      <c r="L280">
        <v>80</v>
      </c>
      <c r="M280">
        <v>47</v>
      </c>
      <c r="N280">
        <v>5.875</v>
      </c>
      <c r="O280">
        <v>3.82</v>
      </c>
      <c r="P280">
        <v>0.47749999999999998</v>
      </c>
      <c r="Q280">
        <v>14.148148148148101</v>
      </c>
      <c r="R280">
        <v>17.685185185185201</v>
      </c>
      <c r="S280">
        <v>3</v>
      </c>
      <c r="T280">
        <v>1</v>
      </c>
      <c r="U280">
        <v>3</v>
      </c>
      <c r="V280">
        <v>5</v>
      </c>
      <c r="W280">
        <v>5</v>
      </c>
      <c r="X280">
        <v>81.276595744680805</v>
      </c>
      <c r="Y280">
        <v>201.08</v>
      </c>
      <c r="Z280">
        <v>29.73</v>
      </c>
    </row>
    <row r="281" spans="1:26" x14ac:dyDescent="0.25">
      <c r="A281">
        <v>280</v>
      </c>
      <c r="B281">
        <v>2</v>
      </c>
      <c r="C281">
        <v>28</v>
      </c>
      <c r="D281" t="s">
        <v>836</v>
      </c>
      <c r="E281">
        <v>10</v>
      </c>
      <c r="F281">
        <v>8</v>
      </c>
      <c r="G281">
        <v>7</v>
      </c>
      <c r="H281">
        <v>7</v>
      </c>
      <c r="I281">
        <v>5</v>
      </c>
      <c r="J281">
        <v>80</v>
      </c>
      <c r="K281">
        <v>7</v>
      </c>
      <c r="L281">
        <v>70</v>
      </c>
      <c r="M281">
        <v>38</v>
      </c>
      <c r="N281">
        <v>5.4285714285714297</v>
      </c>
      <c r="O281">
        <v>3.02</v>
      </c>
      <c r="P281">
        <v>0.43142857142857099</v>
      </c>
      <c r="Q281">
        <v>11.185185185185199</v>
      </c>
      <c r="R281">
        <v>15.978835978836001</v>
      </c>
      <c r="S281">
        <v>3</v>
      </c>
      <c r="T281">
        <v>1</v>
      </c>
      <c r="U281">
        <v>5</v>
      </c>
      <c r="V281">
        <v>5</v>
      </c>
      <c r="W281">
        <v>5</v>
      </c>
      <c r="X281">
        <v>79.473684210526301</v>
      </c>
      <c r="Y281">
        <v>202.74</v>
      </c>
      <c r="Z281">
        <v>38.18</v>
      </c>
    </row>
    <row r="282" spans="1:26" x14ac:dyDescent="0.25">
      <c r="A282">
        <v>281</v>
      </c>
      <c r="B282">
        <v>2</v>
      </c>
      <c r="C282">
        <v>29</v>
      </c>
      <c r="D282" t="s">
        <v>830</v>
      </c>
      <c r="E282">
        <v>10</v>
      </c>
      <c r="F282">
        <v>10</v>
      </c>
      <c r="G282">
        <v>7</v>
      </c>
      <c r="H282">
        <v>7</v>
      </c>
      <c r="I282">
        <v>5</v>
      </c>
      <c r="J282">
        <v>100</v>
      </c>
      <c r="K282">
        <v>9</v>
      </c>
      <c r="L282">
        <v>90</v>
      </c>
      <c r="M282">
        <v>50</v>
      </c>
      <c r="N282">
        <v>5.5555555555555598</v>
      </c>
      <c r="O282">
        <v>2.44</v>
      </c>
      <c r="P282">
        <v>0.27111111111111103</v>
      </c>
      <c r="Q282">
        <v>9.0370370370370399</v>
      </c>
      <c r="R282">
        <v>10.041152263374499</v>
      </c>
      <c r="S282">
        <v>3</v>
      </c>
      <c r="T282">
        <v>1</v>
      </c>
      <c r="U282">
        <v>5</v>
      </c>
      <c r="V282">
        <v>7</v>
      </c>
      <c r="W282">
        <v>5</v>
      </c>
      <c r="X282">
        <v>48.8</v>
      </c>
      <c r="Y282">
        <v>200.97</v>
      </c>
      <c r="Z282">
        <v>34.14</v>
      </c>
    </row>
    <row r="283" spans="1:26" x14ac:dyDescent="0.25">
      <c r="A283">
        <v>282</v>
      </c>
      <c r="B283">
        <v>2</v>
      </c>
      <c r="C283">
        <v>29</v>
      </c>
      <c r="D283" t="s">
        <v>910</v>
      </c>
      <c r="E283">
        <v>10</v>
      </c>
      <c r="F283">
        <v>10</v>
      </c>
      <c r="G283">
        <v>5</v>
      </c>
      <c r="H283">
        <v>5</v>
      </c>
      <c r="I283">
        <v>5</v>
      </c>
      <c r="J283">
        <v>100</v>
      </c>
      <c r="K283">
        <v>6</v>
      </c>
      <c r="L283">
        <v>60</v>
      </c>
      <c r="M283">
        <v>25</v>
      </c>
      <c r="N283">
        <v>4.1666666666666696</v>
      </c>
      <c r="O283">
        <v>1.32</v>
      </c>
      <c r="P283">
        <v>0.22</v>
      </c>
      <c r="Q283">
        <v>4.8888888888888902</v>
      </c>
      <c r="R283">
        <v>8.1481481481481399</v>
      </c>
      <c r="S283">
        <v>1</v>
      </c>
      <c r="T283">
        <v>1</v>
      </c>
      <c r="U283">
        <v>3</v>
      </c>
      <c r="V283">
        <v>5</v>
      </c>
      <c r="W283">
        <v>5</v>
      </c>
      <c r="X283">
        <v>52.8</v>
      </c>
      <c r="Y283">
        <v>200.75</v>
      </c>
      <c r="Z283">
        <v>32.130000000000003</v>
      </c>
    </row>
    <row r="284" spans="1:26" x14ac:dyDescent="0.25">
      <c r="A284">
        <v>283</v>
      </c>
      <c r="B284">
        <v>2</v>
      </c>
      <c r="C284">
        <v>29</v>
      </c>
      <c r="D284" t="s">
        <v>963</v>
      </c>
      <c r="E284">
        <v>10</v>
      </c>
      <c r="F284">
        <v>10</v>
      </c>
      <c r="G284">
        <v>5</v>
      </c>
      <c r="H284">
        <v>5</v>
      </c>
      <c r="I284">
        <v>3</v>
      </c>
      <c r="J284">
        <v>100</v>
      </c>
      <c r="K284">
        <v>10</v>
      </c>
      <c r="L284">
        <v>100</v>
      </c>
      <c r="M284">
        <v>70</v>
      </c>
      <c r="N284">
        <v>7</v>
      </c>
      <c r="O284">
        <v>1.62</v>
      </c>
      <c r="P284">
        <v>0.16200000000000001</v>
      </c>
      <c r="Q284">
        <v>6</v>
      </c>
      <c r="R284">
        <v>5.9999999999999902</v>
      </c>
      <c r="S284">
        <v>3</v>
      </c>
      <c r="T284">
        <v>1</v>
      </c>
      <c r="U284">
        <v>3</v>
      </c>
      <c r="V284">
        <v>5</v>
      </c>
      <c r="W284">
        <v>3</v>
      </c>
      <c r="X284">
        <v>23.1428571428571</v>
      </c>
      <c r="Y284">
        <v>202.83</v>
      </c>
      <c r="Z284">
        <v>34.85</v>
      </c>
    </row>
    <row r="285" spans="1:26" x14ac:dyDescent="0.25">
      <c r="A285">
        <v>284</v>
      </c>
      <c r="B285">
        <v>2</v>
      </c>
      <c r="C285">
        <v>29</v>
      </c>
      <c r="D285" t="s">
        <v>875</v>
      </c>
      <c r="E285">
        <v>10</v>
      </c>
      <c r="F285">
        <v>10</v>
      </c>
      <c r="G285">
        <v>7</v>
      </c>
      <c r="H285">
        <v>7</v>
      </c>
      <c r="I285">
        <v>7</v>
      </c>
      <c r="J285">
        <v>100</v>
      </c>
      <c r="K285">
        <v>10</v>
      </c>
      <c r="L285">
        <v>100</v>
      </c>
      <c r="M285">
        <v>103</v>
      </c>
      <c r="N285">
        <v>10.3</v>
      </c>
      <c r="O285">
        <v>6.32</v>
      </c>
      <c r="P285">
        <v>0.63200000000000001</v>
      </c>
      <c r="Q285">
        <v>23.407407407407401</v>
      </c>
      <c r="R285">
        <v>23.407407407407401</v>
      </c>
      <c r="S285">
        <v>3</v>
      </c>
      <c r="T285">
        <v>1</v>
      </c>
      <c r="U285">
        <v>5</v>
      </c>
      <c r="V285">
        <v>7</v>
      </c>
      <c r="W285">
        <v>5</v>
      </c>
      <c r="X285">
        <v>61.359223300970903</v>
      </c>
      <c r="Y285">
        <v>200.87</v>
      </c>
      <c r="Z285">
        <v>38.090000000000003</v>
      </c>
    </row>
    <row r="286" spans="1:26" x14ac:dyDescent="0.25">
      <c r="A286">
        <v>285</v>
      </c>
      <c r="B286">
        <v>2</v>
      </c>
      <c r="C286">
        <v>29</v>
      </c>
      <c r="D286" t="s">
        <v>827</v>
      </c>
      <c r="E286">
        <v>10</v>
      </c>
      <c r="F286">
        <v>10</v>
      </c>
      <c r="G286">
        <v>5</v>
      </c>
      <c r="H286">
        <v>5</v>
      </c>
      <c r="I286">
        <v>5</v>
      </c>
      <c r="J286">
        <v>100</v>
      </c>
      <c r="K286">
        <v>8</v>
      </c>
      <c r="L286">
        <v>80</v>
      </c>
      <c r="M286">
        <v>85</v>
      </c>
      <c r="N286">
        <v>10.625</v>
      </c>
      <c r="O286">
        <v>2.4</v>
      </c>
      <c r="P286">
        <v>0.3</v>
      </c>
      <c r="Q286">
        <v>8.8888888888888893</v>
      </c>
      <c r="R286">
        <v>11.1111111111111</v>
      </c>
      <c r="S286">
        <v>3</v>
      </c>
      <c r="T286">
        <v>1</v>
      </c>
      <c r="U286">
        <v>5</v>
      </c>
      <c r="V286">
        <v>7</v>
      </c>
      <c r="W286">
        <v>3</v>
      </c>
      <c r="X286">
        <v>28.235294117647101</v>
      </c>
      <c r="Y286">
        <v>200.27</v>
      </c>
      <c r="Z286">
        <v>33.9</v>
      </c>
    </row>
    <row r="287" spans="1:26" x14ac:dyDescent="0.25">
      <c r="A287">
        <v>286</v>
      </c>
      <c r="B287">
        <v>2</v>
      </c>
      <c r="C287">
        <v>29</v>
      </c>
      <c r="D287" t="s">
        <v>956</v>
      </c>
      <c r="E287">
        <v>10</v>
      </c>
      <c r="F287">
        <v>10</v>
      </c>
      <c r="G287">
        <v>5</v>
      </c>
      <c r="H287">
        <v>5</v>
      </c>
      <c r="I287">
        <v>3</v>
      </c>
      <c r="J287">
        <v>100</v>
      </c>
      <c r="K287">
        <v>9</v>
      </c>
      <c r="L287">
        <v>90</v>
      </c>
      <c r="M287">
        <v>57</v>
      </c>
      <c r="N287">
        <v>6.3333333333333304</v>
      </c>
      <c r="O287">
        <v>1.52</v>
      </c>
      <c r="P287">
        <v>0.168888888888889</v>
      </c>
      <c r="Q287">
        <v>5.6296296296296298</v>
      </c>
      <c r="R287">
        <v>6.2551440329218</v>
      </c>
      <c r="S287">
        <v>3</v>
      </c>
      <c r="T287">
        <v>1</v>
      </c>
      <c r="U287">
        <v>1</v>
      </c>
      <c r="V287">
        <v>3</v>
      </c>
      <c r="W287">
        <v>3</v>
      </c>
      <c r="X287">
        <v>26.6666666666667</v>
      </c>
      <c r="Y287">
        <v>200.87</v>
      </c>
      <c r="Z287">
        <v>32.159999999999997</v>
      </c>
    </row>
    <row r="288" spans="1:26" x14ac:dyDescent="0.25">
      <c r="A288">
        <v>287</v>
      </c>
      <c r="B288">
        <v>2</v>
      </c>
      <c r="C288">
        <v>29</v>
      </c>
      <c r="D288" t="s">
        <v>931</v>
      </c>
      <c r="E288">
        <v>10</v>
      </c>
      <c r="F288">
        <v>10</v>
      </c>
      <c r="G288">
        <v>7</v>
      </c>
      <c r="H288">
        <v>7</v>
      </c>
      <c r="I288">
        <v>5</v>
      </c>
      <c r="J288">
        <v>100</v>
      </c>
      <c r="K288">
        <v>10</v>
      </c>
      <c r="L288">
        <v>100</v>
      </c>
      <c r="M288">
        <v>98</v>
      </c>
      <c r="N288">
        <v>9.8000000000000007</v>
      </c>
      <c r="O288">
        <v>6.32</v>
      </c>
      <c r="P288">
        <v>0.63200000000000001</v>
      </c>
      <c r="Q288">
        <v>23.407407407407401</v>
      </c>
      <c r="R288">
        <v>23.407407407407401</v>
      </c>
      <c r="S288">
        <v>3</v>
      </c>
      <c r="T288">
        <v>1</v>
      </c>
      <c r="U288">
        <v>5</v>
      </c>
      <c r="V288">
        <v>5</v>
      </c>
      <c r="W288">
        <v>5</v>
      </c>
      <c r="X288">
        <v>64.489795918367307</v>
      </c>
      <c r="Y288">
        <v>200.85</v>
      </c>
      <c r="Z288">
        <v>37.72</v>
      </c>
    </row>
    <row r="289" spans="1:26" x14ac:dyDescent="0.25">
      <c r="A289">
        <v>288</v>
      </c>
      <c r="B289">
        <v>2</v>
      </c>
      <c r="C289">
        <v>29</v>
      </c>
      <c r="D289" t="s">
        <v>904</v>
      </c>
      <c r="E289">
        <v>10</v>
      </c>
      <c r="F289">
        <v>10</v>
      </c>
      <c r="G289">
        <v>7</v>
      </c>
      <c r="H289">
        <v>7</v>
      </c>
      <c r="I289">
        <v>3</v>
      </c>
      <c r="J289">
        <v>100</v>
      </c>
      <c r="K289">
        <v>9</v>
      </c>
      <c r="L289">
        <v>90</v>
      </c>
      <c r="M289">
        <v>137</v>
      </c>
      <c r="N289">
        <v>15.2222222222222</v>
      </c>
      <c r="O289">
        <v>3.8</v>
      </c>
      <c r="P289">
        <v>0.422222222222222</v>
      </c>
      <c r="Q289">
        <v>14.074074074074099</v>
      </c>
      <c r="R289">
        <v>15.637860082304501</v>
      </c>
      <c r="S289">
        <v>3</v>
      </c>
      <c r="T289">
        <v>1</v>
      </c>
      <c r="U289">
        <v>3</v>
      </c>
      <c r="V289">
        <v>7</v>
      </c>
      <c r="W289">
        <v>3</v>
      </c>
      <c r="X289">
        <v>27.737226277372301</v>
      </c>
      <c r="Y289">
        <v>200.25</v>
      </c>
      <c r="Z289">
        <v>35.24</v>
      </c>
    </row>
    <row r="290" spans="1:26" x14ac:dyDescent="0.25">
      <c r="A290">
        <v>289</v>
      </c>
      <c r="B290">
        <v>2</v>
      </c>
      <c r="C290">
        <v>29</v>
      </c>
      <c r="D290" t="s">
        <v>914</v>
      </c>
      <c r="E290">
        <v>10</v>
      </c>
      <c r="F290">
        <v>10</v>
      </c>
      <c r="G290">
        <v>7</v>
      </c>
      <c r="H290">
        <v>7</v>
      </c>
      <c r="I290">
        <v>7</v>
      </c>
      <c r="J290">
        <v>100</v>
      </c>
      <c r="K290">
        <v>7</v>
      </c>
      <c r="L290">
        <v>70</v>
      </c>
      <c r="M290">
        <v>35</v>
      </c>
      <c r="N290">
        <v>5</v>
      </c>
      <c r="O290">
        <v>2.96</v>
      </c>
      <c r="P290">
        <v>0.42285714285714299</v>
      </c>
      <c r="Q290">
        <v>10.962962962962999</v>
      </c>
      <c r="R290">
        <v>15.661375661375599</v>
      </c>
      <c r="S290">
        <v>3</v>
      </c>
      <c r="T290">
        <v>1</v>
      </c>
      <c r="U290">
        <v>5</v>
      </c>
      <c r="V290">
        <v>5</v>
      </c>
      <c r="W290">
        <v>5</v>
      </c>
      <c r="X290">
        <v>84.571428571428598</v>
      </c>
      <c r="Y290">
        <v>200.96</v>
      </c>
      <c r="Z290">
        <v>35.89</v>
      </c>
    </row>
    <row r="291" spans="1:26" x14ac:dyDescent="0.25">
      <c r="A291">
        <v>290</v>
      </c>
      <c r="B291">
        <v>2</v>
      </c>
      <c r="C291">
        <v>29</v>
      </c>
      <c r="D291" t="s">
        <v>827</v>
      </c>
      <c r="E291">
        <v>10</v>
      </c>
      <c r="F291">
        <v>10</v>
      </c>
      <c r="G291">
        <v>7</v>
      </c>
      <c r="H291">
        <v>7</v>
      </c>
      <c r="I291">
        <v>5</v>
      </c>
      <c r="J291">
        <v>100</v>
      </c>
      <c r="K291">
        <v>8</v>
      </c>
      <c r="L291">
        <v>80</v>
      </c>
      <c r="M291">
        <v>77</v>
      </c>
      <c r="N291">
        <v>9.625</v>
      </c>
      <c r="O291">
        <v>2.84</v>
      </c>
      <c r="P291">
        <v>0.35499999999999998</v>
      </c>
      <c r="Q291">
        <v>10.5185185185185</v>
      </c>
      <c r="R291">
        <v>13.148148148148101</v>
      </c>
      <c r="S291">
        <v>3</v>
      </c>
      <c r="T291">
        <v>1</v>
      </c>
      <c r="U291">
        <v>3</v>
      </c>
      <c r="V291">
        <v>7</v>
      </c>
      <c r="W291">
        <v>3</v>
      </c>
      <c r="X291">
        <v>36.883116883116898</v>
      </c>
      <c r="Y291">
        <v>200.43</v>
      </c>
      <c r="Z291">
        <v>36.74</v>
      </c>
    </row>
    <row r="292" spans="1:26" x14ac:dyDescent="0.25">
      <c r="A292">
        <v>291</v>
      </c>
      <c r="B292">
        <v>2</v>
      </c>
      <c r="C292">
        <v>30</v>
      </c>
      <c r="D292" t="s">
        <v>924</v>
      </c>
      <c r="E292">
        <v>10</v>
      </c>
      <c r="F292">
        <v>10</v>
      </c>
      <c r="G292">
        <v>7</v>
      </c>
      <c r="H292">
        <v>7</v>
      </c>
      <c r="I292">
        <v>5</v>
      </c>
      <c r="J292">
        <v>100</v>
      </c>
      <c r="K292">
        <v>10</v>
      </c>
      <c r="L292">
        <v>100</v>
      </c>
      <c r="M292">
        <v>83</v>
      </c>
      <c r="N292">
        <v>8.3000000000000007</v>
      </c>
      <c r="O292">
        <v>5.22</v>
      </c>
      <c r="P292">
        <v>0.52200000000000002</v>
      </c>
      <c r="Q292">
        <v>19.3333333333333</v>
      </c>
      <c r="R292">
        <v>19.3333333333333</v>
      </c>
      <c r="S292">
        <v>3</v>
      </c>
      <c r="T292">
        <v>1</v>
      </c>
      <c r="U292">
        <v>5</v>
      </c>
      <c r="V292">
        <v>7</v>
      </c>
      <c r="W292">
        <v>5</v>
      </c>
      <c r="X292">
        <v>62.891566265060199</v>
      </c>
      <c r="Y292">
        <v>201.54</v>
      </c>
      <c r="Z292">
        <v>37.83</v>
      </c>
    </row>
    <row r="293" spans="1:26" x14ac:dyDescent="0.25">
      <c r="A293">
        <v>292</v>
      </c>
      <c r="B293">
        <v>2</v>
      </c>
      <c r="C293">
        <v>30</v>
      </c>
      <c r="D293" t="s">
        <v>962</v>
      </c>
      <c r="E293">
        <v>10</v>
      </c>
      <c r="F293">
        <v>10</v>
      </c>
      <c r="G293">
        <v>7</v>
      </c>
      <c r="H293">
        <v>7</v>
      </c>
      <c r="I293">
        <v>7</v>
      </c>
      <c r="J293">
        <v>100</v>
      </c>
      <c r="K293">
        <v>8</v>
      </c>
      <c r="L293">
        <v>80</v>
      </c>
      <c r="M293">
        <v>45</v>
      </c>
      <c r="N293">
        <v>5.625</v>
      </c>
      <c r="O293">
        <v>4.16</v>
      </c>
      <c r="P293">
        <v>0.52</v>
      </c>
      <c r="Q293">
        <v>15.407407407407399</v>
      </c>
      <c r="R293">
        <v>19.259259259259199</v>
      </c>
      <c r="S293">
        <v>3</v>
      </c>
      <c r="T293">
        <v>1</v>
      </c>
      <c r="U293">
        <v>3</v>
      </c>
      <c r="V293">
        <v>5</v>
      </c>
      <c r="W293">
        <v>7</v>
      </c>
      <c r="X293">
        <v>92.4444444444445</v>
      </c>
      <c r="Y293">
        <v>201.73</v>
      </c>
      <c r="Z293">
        <v>27.89</v>
      </c>
    </row>
    <row r="294" spans="1:26" x14ac:dyDescent="0.25">
      <c r="A294">
        <v>293</v>
      </c>
      <c r="B294">
        <v>2</v>
      </c>
      <c r="C294">
        <v>30</v>
      </c>
      <c r="D294" t="s">
        <v>835</v>
      </c>
      <c r="E294">
        <v>10</v>
      </c>
      <c r="F294">
        <v>10</v>
      </c>
      <c r="G294">
        <v>7</v>
      </c>
      <c r="H294">
        <v>7</v>
      </c>
      <c r="I294">
        <v>7</v>
      </c>
      <c r="J294">
        <v>100</v>
      </c>
      <c r="K294">
        <v>7</v>
      </c>
      <c r="L294">
        <v>70</v>
      </c>
      <c r="M294">
        <v>49</v>
      </c>
      <c r="N294">
        <v>7</v>
      </c>
      <c r="O294">
        <v>3.96</v>
      </c>
      <c r="P294">
        <v>0.56571428571428595</v>
      </c>
      <c r="Q294">
        <v>14.6666666666667</v>
      </c>
      <c r="R294">
        <v>20.952380952380899</v>
      </c>
      <c r="S294">
        <v>3</v>
      </c>
      <c r="T294">
        <v>1</v>
      </c>
      <c r="U294">
        <v>5</v>
      </c>
      <c r="V294">
        <v>5</v>
      </c>
      <c r="W294">
        <v>7</v>
      </c>
      <c r="X294">
        <v>80.816326530612201</v>
      </c>
      <c r="Y294">
        <v>201.16</v>
      </c>
      <c r="Z294">
        <v>31.19</v>
      </c>
    </row>
    <row r="295" spans="1:26" x14ac:dyDescent="0.25">
      <c r="A295">
        <v>294</v>
      </c>
      <c r="B295">
        <v>2</v>
      </c>
      <c r="C295">
        <v>30</v>
      </c>
      <c r="D295" t="s">
        <v>871</v>
      </c>
      <c r="E295">
        <v>10</v>
      </c>
      <c r="F295">
        <v>10</v>
      </c>
      <c r="G295">
        <v>7</v>
      </c>
      <c r="H295">
        <v>5</v>
      </c>
      <c r="I295">
        <v>7</v>
      </c>
      <c r="J295">
        <v>100</v>
      </c>
      <c r="K295">
        <v>8</v>
      </c>
      <c r="L295">
        <v>80</v>
      </c>
      <c r="M295">
        <v>43</v>
      </c>
      <c r="N295">
        <v>5.375</v>
      </c>
      <c r="O295">
        <v>4.0199999999999996</v>
      </c>
      <c r="P295">
        <v>0.50249999999999995</v>
      </c>
      <c r="Q295">
        <v>14.8888888888889</v>
      </c>
      <c r="R295">
        <v>18.6111111111111</v>
      </c>
      <c r="S295">
        <v>3</v>
      </c>
      <c r="T295">
        <v>1</v>
      </c>
      <c r="U295">
        <v>7</v>
      </c>
      <c r="V295">
        <v>5</v>
      </c>
      <c r="W295">
        <v>7</v>
      </c>
      <c r="X295">
        <v>93.488372093023202</v>
      </c>
      <c r="Y295">
        <v>200.04</v>
      </c>
      <c r="Z295">
        <v>39.130000000000003</v>
      </c>
    </row>
    <row r="296" spans="1:26" x14ac:dyDescent="0.25">
      <c r="A296">
        <v>295</v>
      </c>
      <c r="B296">
        <v>2</v>
      </c>
      <c r="C296">
        <v>30</v>
      </c>
      <c r="D296" t="s">
        <v>889</v>
      </c>
      <c r="E296">
        <v>10</v>
      </c>
      <c r="F296">
        <v>10</v>
      </c>
      <c r="G296">
        <v>7</v>
      </c>
      <c r="H296">
        <v>7</v>
      </c>
      <c r="I296">
        <v>5</v>
      </c>
      <c r="J296">
        <v>100</v>
      </c>
      <c r="K296">
        <v>9</v>
      </c>
      <c r="L296">
        <v>90</v>
      </c>
      <c r="M296">
        <v>50</v>
      </c>
      <c r="N296">
        <v>5.5555555555555598</v>
      </c>
      <c r="O296">
        <v>2.92</v>
      </c>
      <c r="P296">
        <v>0.32444444444444398</v>
      </c>
      <c r="Q296">
        <v>10.814814814814801</v>
      </c>
      <c r="R296">
        <v>12.016460905349801</v>
      </c>
      <c r="S296">
        <v>3</v>
      </c>
      <c r="T296">
        <v>1</v>
      </c>
      <c r="U296">
        <v>5</v>
      </c>
      <c r="V296">
        <v>7</v>
      </c>
      <c r="W296">
        <v>5</v>
      </c>
      <c r="X296">
        <v>58.4</v>
      </c>
      <c r="Y296">
        <v>200.03</v>
      </c>
      <c r="Z296">
        <v>41.47</v>
      </c>
    </row>
    <row r="297" spans="1:26" x14ac:dyDescent="0.25">
      <c r="A297">
        <v>296</v>
      </c>
      <c r="B297">
        <v>2</v>
      </c>
      <c r="C297">
        <v>30</v>
      </c>
      <c r="D297" t="s">
        <v>934</v>
      </c>
      <c r="E297">
        <v>10</v>
      </c>
      <c r="F297">
        <v>10</v>
      </c>
      <c r="G297">
        <v>7</v>
      </c>
      <c r="H297">
        <v>7</v>
      </c>
      <c r="I297">
        <v>5</v>
      </c>
      <c r="J297">
        <v>100</v>
      </c>
      <c r="K297">
        <v>8</v>
      </c>
      <c r="L297">
        <v>80</v>
      </c>
      <c r="M297">
        <v>65</v>
      </c>
      <c r="N297">
        <v>8.125</v>
      </c>
      <c r="O297">
        <v>3.84</v>
      </c>
      <c r="P297">
        <v>0.48</v>
      </c>
      <c r="Q297">
        <v>14.2222222222222</v>
      </c>
      <c r="R297">
        <v>17.7777777777778</v>
      </c>
      <c r="S297">
        <v>3</v>
      </c>
      <c r="T297">
        <v>1</v>
      </c>
      <c r="U297">
        <v>5</v>
      </c>
      <c r="V297">
        <v>5</v>
      </c>
      <c r="W297">
        <v>5</v>
      </c>
      <c r="X297">
        <v>59.076923076923102</v>
      </c>
      <c r="Y297">
        <v>201.56</v>
      </c>
      <c r="Z297">
        <v>40.729999999999997</v>
      </c>
    </row>
    <row r="298" spans="1:26" x14ac:dyDescent="0.25">
      <c r="A298">
        <v>297</v>
      </c>
      <c r="B298">
        <v>2</v>
      </c>
      <c r="C298">
        <v>30</v>
      </c>
      <c r="D298" t="s">
        <v>952</v>
      </c>
      <c r="E298">
        <v>10</v>
      </c>
      <c r="F298">
        <v>10</v>
      </c>
      <c r="G298">
        <v>7</v>
      </c>
      <c r="H298">
        <v>7</v>
      </c>
      <c r="I298">
        <v>7</v>
      </c>
      <c r="J298">
        <v>100</v>
      </c>
      <c r="K298">
        <v>8</v>
      </c>
      <c r="L298">
        <v>80</v>
      </c>
      <c r="M298">
        <v>64</v>
      </c>
      <c r="N298">
        <v>8</v>
      </c>
      <c r="O298">
        <v>4.2</v>
      </c>
      <c r="P298">
        <v>0.52500000000000002</v>
      </c>
      <c r="Q298">
        <v>15.5555555555556</v>
      </c>
      <c r="R298">
        <v>19.4444444444444</v>
      </c>
      <c r="S298">
        <v>3</v>
      </c>
      <c r="T298">
        <v>1</v>
      </c>
      <c r="U298">
        <v>5</v>
      </c>
      <c r="V298">
        <v>7</v>
      </c>
      <c r="W298">
        <v>5</v>
      </c>
      <c r="X298">
        <v>65.625</v>
      </c>
      <c r="Y298">
        <v>200.77</v>
      </c>
      <c r="Z298">
        <v>36.46</v>
      </c>
    </row>
    <row r="299" spans="1:26" x14ac:dyDescent="0.25">
      <c r="A299">
        <v>298</v>
      </c>
      <c r="B299">
        <v>2</v>
      </c>
      <c r="C299">
        <v>30</v>
      </c>
      <c r="D299" t="s">
        <v>886</v>
      </c>
      <c r="E299">
        <v>10</v>
      </c>
      <c r="F299">
        <v>10</v>
      </c>
      <c r="G299">
        <v>7</v>
      </c>
      <c r="H299">
        <v>7</v>
      </c>
      <c r="I299">
        <v>5</v>
      </c>
      <c r="J299">
        <v>100</v>
      </c>
      <c r="K299">
        <v>6</v>
      </c>
      <c r="L299">
        <v>60</v>
      </c>
      <c r="M299">
        <v>38</v>
      </c>
      <c r="N299">
        <v>6.3333333333333304</v>
      </c>
      <c r="O299">
        <v>1.94</v>
      </c>
      <c r="P299">
        <v>0.32333333333333297</v>
      </c>
      <c r="Q299">
        <v>7.1851851851851798</v>
      </c>
      <c r="R299">
        <v>11.9753086419753</v>
      </c>
      <c r="S299">
        <v>3</v>
      </c>
      <c r="T299">
        <v>1</v>
      </c>
      <c r="U299">
        <v>3</v>
      </c>
      <c r="V299">
        <v>7</v>
      </c>
      <c r="W299">
        <v>5</v>
      </c>
      <c r="X299">
        <v>51.052631578947398</v>
      </c>
      <c r="Y299">
        <v>200.4</v>
      </c>
      <c r="Z299">
        <v>41.31</v>
      </c>
    </row>
    <row r="300" spans="1:26" x14ac:dyDescent="0.25">
      <c r="A300">
        <v>299</v>
      </c>
      <c r="B300">
        <v>2</v>
      </c>
      <c r="C300">
        <v>30</v>
      </c>
      <c r="D300" t="s">
        <v>831</v>
      </c>
      <c r="E300">
        <v>10</v>
      </c>
      <c r="F300">
        <v>10</v>
      </c>
      <c r="G300">
        <v>5</v>
      </c>
      <c r="H300">
        <v>7</v>
      </c>
      <c r="I300">
        <v>7</v>
      </c>
      <c r="J300">
        <v>100</v>
      </c>
      <c r="K300">
        <v>6</v>
      </c>
      <c r="L300">
        <v>60</v>
      </c>
      <c r="M300">
        <v>29</v>
      </c>
      <c r="N300">
        <v>4.8333333333333304</v>
      </c>
      <c r="O300">
        <v>2.56</v>
      </c>
      <c r="P300">
        <v>0.42666666666666703</v>
      </c>
      <c r="Q300">
        <v>9.4814814814814792</v>
      </c>
      <c r="R300">
        <v>15.8024691358025</v>
      </c>
      <c r="S300">
        <v>3</v>
      </c>
      <c r="T300">
        <v>1</v>
      </c>
      <c r="U300">
        <v>5</v>
      </c>
      <c r="V300">
        <v>7</v>
      </c>
      <c r="W300">
        <v>5</v>
      </c>
      <c r="X300">
        <v>88.275862068965495</v>
      </c>
      <c r="Y300">
        <v>200.07</v>
      </c>
      <c r="Z300">
        <v>30.42</v>
      </c>
    </row>
    <row r="301" spans="1:26" x14ac:dyDescent="0.25">
      <c r="A301">
        <v>300</v>
      </c>
      <c r="B301">
        <v>2</v>
      </c>
      <c r="C301">
        <v>30</v>
      </c>
      <c r="D301" t="s">
        <v>847</v>
      </c>
      <c r="E301">
        <v>10</v>
      </c>
      <c r="F301">
        <v>10</v>
      </c>
      <c r="G301">
        <v>7</v>
      </c>
      <c r="H301">
        <v>5</v>
      </c>
      <c r="I301">
        <v>3</v>
      </c>
      <c r="J301">
        <v>100</v>
      </c>
      <c r="K301">
        <v>8</v>
      </c>
      <c r="L301">
        <v>80</v>
      </c>
      <c r="M301">
        <v>41</v>
      </c>
      <c r="N301">
        <v>5.125</v>
      </c>
      <c r="O301">
        <v>1.62</v>
      </c>
      <c r="P301">
        <v>0.20250000000000001</v>
      </c>
      <c r="Q301">
        <v>6</v>
      </c>
      <c r="R301">
        <v>7.4999999999999902</v>
      </c>
      <c r="S301">
        <v>3</v>
      </c>
      <c r="T301">
        <v>1</v>
      </c>
      <c r="U301">
        <v>3</v>
      </c>
      <c r="V301">
        <v>5</v>
      </c>
      <c r="W301">
        <v>5</v>
      </c>
      <c r="X301">
        <v>39.512195121951201</v>
      </c>
      <c r="Y301">
        <v>200.97</v>
      </c>
      <c r="Z301">
        <v>36.799999999999997</v>
      </c>
    </row>
    <row r="302" spans="1:26" x14ac:dyDescent="0.25">
      <c r="A302">
        <v>301</v>
      </c>
      <c r="B302">
        <v>2</v>
      </c>
      <c r="C302">
        <v>31</v>
      </c>
      <c r="D302" t="s">
        <v>694</v>
      </c>
      <c r="E302">
        <v>10</v>
      </c>
      <c r="F302">
        <v>5</v>
      </c>
      <c r="G302">
        <v>5</v>
      </c>
      <c r="H302">
        <v>7</v>
      </c>
      <c r="I302">
        <v>5</v>
      </c>
      <c r="J302">
        <v>50</v>
      </c>
      <c r="K302">
        <v>6</v>
      </c>
      <c r="L302">
        <v>60</v>
      </c>
      <c r="M302">
        <v>26</v>
      </c>
      <c r="N302">
        <v>4.3333333333333304</v>
      </c>
      <c r="O302">
        <v>1.6</v>
      </c>
      <c r="P302">
        <v>0.266666666666667</v>
      </c>
      <c r="Q302">
        <v>5.92592592592593</v>
      </c>
      <c r="R302">
        <v>9.8765432098765302</v>
      </c>
      <c r="S302">
        <v>3</v>
      </c>
      <c r="T302">
        <v>1</v>
      </c>
      <c r="U302">
        <v>3</v>
      </c>
      <c r="V302">
        <v>5</v>
      </c>
      <c r="W302">
        <v>5</v>
      </c>
      <c r="X302">
        <v>61.538461538461497</v>
      </c>
      <c r="Y302">
        <v>200.9</v>
      </c>
      <c r="Z302">
        <v>30.46</v>
      </c>
    </row>
    <row r="303" spans="1:26" x14ac:dyDescent="0.25">
      <c r="A303">
        <v>302</v>
      </c>
      <c r="B303">
        <v>2</v>
      </c>
      <c r="C303">
        <v>31</v>
      </c>
      <c r="D303" t="s">
        <v>939</v>
      </c>
      <c r="E303">
        <v>10</v>
      </c>
      <c r="F303">
        <v>10</v>
      </c>
      <c r="G303">
        <v>7</v>
      </c>
      <c r="H303">
        <v>7</v>
      </c>
      <c r="I303">
        <v>5</v>
      </c>
      <c r="J303">
        <v>100</v>
      </c>
      <c r="K303">
        <v>8</v>
      </c>
      <c r="L303">
        <v>80</v>
      </c>
      <c r="M303">
        <v>34</v>
      </c>
      <c r="N303">
        <v>4.25</v>
      </c>
      <c r="O303">
        <v>1.7</v>
      </c>
      <c r="P303">
        <v>0.21249999999999999</v>
      </c>
      <c r="Q303">
        <v>6.2962962962963003</v>
      </c>
      <c r="R303">
        <v>7.8703703703703596</v>
      </c>
      <c r="S303">
        <v>3</v>
      </c>
      <c r="T303">
        <v>1</v>
      </c>
      <c r="U303">
        <v>3</v>
      </c>
      <c r="V303">
        <v>5</v>
      </c>
      <c r="W303">
        <v>3</v>
      </c>
      <c r="X303">
        <v>50</v>
      </c>
      <c r="Y303">
        <v>201.02</v>
      </c>
      <c r="Z303">
        <v>36.200000000000003</v>
      </c>
    </row>
    <row r="304" spans="1:26" x14ac:dyDescent="0.25">
      <c r="A304">
        <v>303</v>
      </c>
      <c r="B304">
        <v>2</v>
      </c>
      <c r="C304">
        <v>31</v>
      </c>
      <c r="D304" t="s">
        <v>950</v>
      </c>
      <c r="E304">
        <v>10</v>
      </c>
      <c r="F304">
        <v>10</v>
      </c>
      <c r="G304">
        <v>7</v>
      </c>
      <c r="H304">
        <v>9</v>
      </c>
      <c r="I304">
        <v>4</v>
      </c>
      <c r="J304">
        <v>100</v>
      </c>
      <c r="K304">
        <v>10</v>
      </c>
      <c r="L304">
        <v>100</v>
      </c>
      <c r="M304">
        <v>60</v>
      </c>
      <c r="N304">
        <v>6</v>
      </c>
      <c r="O304">
        <v>4.9000000000000004</v>
      </c>
      <c r="P304">
        <v>0.49</v>
      </c>
      <c r="Q304">
        <v>18.148148148148099</v>
      </c>
      <c r="R304">
        <v>18.148148148148099</v>
      </c>
      <c r="S304">
        <v>3</v>
      </c>
      <c r="T304">
        <v>1</v>
      </c>
      <c r="U304">
        <v>5</v>
      </c>
      <c r="V304">
        <v>7</v>
      </c>
      <c r="W304">
        <v>7</v>
      </c>
      <c r="X304">
        <v>81.6666666666667</v>
      </c>
      <c r="Y304">
        <v>200.89</v>
      </c>
      <c r="Z304">
        <v>34.89</v>
      </c>
    </row>
    <row r="305" spans="1:26" x14ac:dyDescent="0.25">
      <c r="A305">
        <v>304</v>
      </c>
      <c r="B305">
        <v>2</v>
      </c>
      <c r="C305">
        <v>31</v>
      </c>
      <c r="D305" t="s">
        <v>827</v>
      </c>
      <c r="E305">
        <v>10</v>
      </c>
      <c r="F305">
        <v>7</v>
      </c>
      <c r="G305">
        <v>5</v>
      </c>
      <c r="H305">
        <v>5</v>
      </c>
      <c r="I305">
        <v>5</v>
      </c>
      <c r="J305">
        <v>70</v>
      </c>
      <c r="K305">
        <v>5</v>
      </c>
      <c r="L305">
        <v>50</v>
      </c>
      <c r="M305">
        <v>64</v>
      </c>
      <c r="N305">
        <v>12.8</v>
      </c>
      <c r="O305">
        <v>1.46</v>
      </c>
      <c r="P305">
        <v>0.29199999999999998</v>
      </c>
      <c r="Q305">
        <v>5.4074074074074101</v>
      </c>
      <c r="R305">
        <v>10.814814814814801</v>
      </c>
      <c r="S305">
        <v>3</v>
      </c>
      <c r="T305">
        <v>1</v>
      </c>
      <c r="U305">
        <v>3</v>
      </c>
      <c r="V305">
        <v>7</v>
      </c>
      <c r="W305">
        <v>3</v>
      </c>
      <c r="X305">
        <v>22.8125</v>
      </c>
      <c r="Y305">
        <v>200.85</v>
      </c>
      <c r="Z305">
        <v>35.36</v>
      </c>
    </row>
    <row r="306" spans="1:26" x14ac:dyDescent="0.25">
      <c r="A306">
        <v>305</v>
      </c>
      <c r="B306">
        <v>2</v>
      </c>
      <c r="C306">
        <v>31</v>
      </c>
      <c r="D306" t="s">
        <v>851</v>
      </c>
      <c r="E306">
        <v>10</v>
      </c>
      <c r="F306">
        <v>8</v>
      </c>
      <c r="G306">
        <v>5</v>
      </c>
      <c r="H306">
        <v>7</v>
      </c>
      <c r="I306">
        <v>5</v>
      </c>
      <c r="J306">
        <v>80</v>
      </c>
      <c r="K306">
        <v>9</v>
      </c>
      <c r="L306">
        <v>90</v>
      </c>
      <c r="M306">
        <v>27</v>
      </c>
      <c r="N306">
        <v>3</v>
      </c>
      <c r="O306">
        <v>1.9</v>
      </c>
      <c r="P306">
        <v>0.211111111111111</v>
      </c>
      <c r="Q306">
        <v>7.0370370370370399</v>
      </c>
      <c r="R306">
        <v>7.8189300411522602</v>
      </c>
      <c r="S306">
        <v>3</v>
      </c>
      <c r="T306">
        <v>1</v>
      </c>
      <c r="U306">
        <v>5</v>
      </c>
      <c r="V306">
        <v>5</v>
      </c>
      <c r="W306">
        <v>5</v>
      </c>
      <c r="X306">
        <v>70.370370370370395</v>
      </c>
      <c r="Y306">
        <v>200.16</v>
      </c>
      <c r="Z306">
        <v>38.24</v>
      </c>
    </row>
    <row r="307" spans="1:26" x14ac:dyDescent="0.25">
      <c r="A307">
        <v>306</v>
      </c>
      <c r="B307">
        <v>2</v>
      </c>
      <c r="C307">
        <v>31</v>
      </c>
      <c r="D307" t="s">
        <v>922</v>
      </c>
      <c r="E307">
        <v>10</v>
      </c>
      <c r="F307">
        <v>10</v>
      </c>
      <c r="G307">
        <v>7</v>
      </c>
      <c r="H307">
        <v>5</v>
      </c>
      <c r="I307">
        <v>5</v>
      </c>
      <c r="J307">
        <v>100</v>
      </c>
      <c r="K307">
        <v>8</v>
      </c>
      <c r="L307">
        <v>80</v>
      </c>
      <c r="M307">
        <v>55</v>
      </c>
      <c r="N307">
        <v>6.875</v>
      </c>
      <c r="O307">
        <v>2</v>
      </c>
      <c r="P307">
        <v>0.25</v>
      </c>
      <c r="Q307">
        <v>7.4074074074074101</v>
      </c>
      <c r="R307">
        <v>9.2592592592592506</v>
      </c>
      <c r="S307">
        <v>3</v>
      </c>
      <c r="T307">
        <v>1</v>
      </c>
      <c r="U307">
        <v>5</v>
      </c>
      <c r="V307">
        <v>7</v>
      </c>
      <c r="W307">
        <v>3</v>
      </c>
      <c r="X307">
        <v>36.363636363636402</v>
      </c>
      <c r="Y307">
        <v>200.34</v>
      </c>
      <c r="Z307">
        <v>39.1</v>
      </c>
    </row>
    <row r="308" spans="1:26" x14ac:dyDescent="0.25">
      <c r="A308">
        <v>307</v>
      </c>
      <c r="B308">
        <v>2</v>
      </c>
      <c r="C308">
        <v>31</v>
      </c>
      <c r="D308" t="s">
        <v>899</v>
      </c>
      <c r="E308">
        <v>10</v>
      </c>
      <c r="F308">
        <v>10</v>
      </c>
      <c r="G308">
        <v>5</v>
      </c>
      <c r="H308">
        <v>7</v>
      </c>
      <c r="I308">
        <v>3</v>
      </c>
      <c r="J308">
        <v>100</v>
      </c>
      <c r="K308">
        <v>5</v>
      </c>
      <c r="L308">
        <v>50</v>
      </c>
      <c r="M308">
        <v>23</v>
      </c>
      <c r="N308">
        <v>4.5999999999999996</v>
      </c>
      <c r="O308">
        <v>1.02</v>
      </c>
      <c r="P308">
        <v>0.20399999999999999</v>
      </c>
      <c r="Q308">
        <v>3.7777777777777799</v>
      </c>
      <c r="R308">
        <v>7.55555555555555</v>
      </c>
      <c r="S308">
        <v>3</v>
      </c>
      <c r="T308">
        <v>1</v>
      </c>
      <c r="U308">
        <v>1</v>
      </c>
      <c r="V308">
        <v>7</v>
      </c>
      <c r="W308">
        <v>3</v>
      </c>
      <c r="X308">
        <v>44.347826086956502</v>
      </c>
      <c r="Y308">
        <v>200.28</v>
      </c>
      <c r="Z308">
        <v>29.09</v>
      </c>
    </row>
    <row r="309" spans="1:26" x14ac:dyDescent="0.25">
      <c r="A309">
        <v>308</v>
      </c>
      <c r="B309">
        <v>2</v>
      </c>
      <c r="C309">
        <v>31</v>
      </c>
      <c r="D309" t="s">
        <v>873</v>
      </c>
      <c r="E309">
        <v>10</v>
      </c>
      <c r="F309">
        <v>10</v>
      </c>
      <c r="G309">
        <v>7</v>
      </c>
      <c r="H309">
        <v>7</v>
      </c>
      <c r="I309">
        <v>5</v>
      </c>
      <c r="J309">
        <v>100</v>
      </c>
      <c r="K309">
        <v>10</v>
      </c>
      <c r="L309">
        <v>100</v>
      </c>
      <c r="M309">
        <v>54</v>
      </c>
      <c r="N309">
        <v>5.4</v>
      </c>
      <c r="O309">
        <v>2.94</v>
      </c>
      <c r="P309">
        <v>0.29399999999999998</v>
      </c>
      <c r="Q309">
        <v>10.8888888888889</v>
      </c>
      <c r="R309">
        <v>10.8888888888889</v>
      </c>
      <c r="S309">
        <v>3</v>
      </c>
      <c r="T309">
        <v>1</v>
      </c>
      <c r="U309">
        <v>5</v>
      </c>
      <c r="V309">
        <v>5</v>
      </c>
      <c r="W309">
        <v>5</v>
      </c>
      <c r="X309">
        <v>54.4444444444444</v>
      </c>
      <c r="Y309">
        <v>200.38</v>
      </c>
      <c r="Z309">
        <v>40.01</v>
      </c>
    </row>
    <row r="310" spans="1:26" x14ac:dyDescent="0.25">
      <c r="A310">
        <v>309</v>
      </c>
      <c r="B310">
        <v>2</v>
      </c>
      <c r="C310">
        <v>31</v>
      </c>
      <c r="D310" t="s">
        <v>941</v>
      </c>
      <c r="E310">
        <v>10</v>
      </c>
      <c r="F310">
        <v>10</v>
      </c>
      <c r="G310">
        <v>5</v>
      </c>
      <c r="H310">
        <v>5</v>
      </c>
      <c r="I310">
        <v>5</v>
      </c>
      <c r="J310">
        <v>100</v>
      </c>
      <c r="K310">
        <v>7</v>
      </c>
      <c r="L310">
        <v>70</v>
      </c>
      <c r="M310">
        <v>30</v>
      </c>
      <c r="N310">
        <v>4.28571428571429</v>
      </c>
      <c r="O310">
        <v>2.04</v>
      </c>
      <c r="P310">
        <v>0.29142857142857098</v>
      </c>
      <c r="Q310">
        <v>7.5555555555555598</v>
      </c>
      <c r="R310">
        <v>10.7936507936508</v>
      </c>
      <c r="S310">
        <v>1</v>
      </c>
      <c r="T310">
        <v>1</v>
      </c>
      <c r="U310">
        <v>5</v>
      </c>
      <c r="V310">
        <v>7</v>
      </c>
      <c r="W310">
        <v>5</v>
      </c>
      <c r="X310">
        <v>68</v>
      </c>
      <c r="Y310">
        <v>200.01</v>
      </c>
      <c r="Z310">
        <v>28.65</v>
      </c>
    </row>
    <row r="311" spans="1:26" x14ac:dyDescent="0.25">
      <c r="A311">
        <v>310</v>
      </c>
      <c r="B311">
        <v>2</v>
      </c>
      <c r="C311">
        <v>31</v>
      </c>
      <c r="D311" t="s">
        <v>926</v>
      </c>
      <c r="E311">
        <v>10</v>
      </c>
      <c r="F311">
        <v>10</v>
      </c>
      <c r="G311">
        <v>7</v>
      </c>
      <c r="H311">
        <v>7</v>
      </c>
      <c r="I311">
        <v>5</v>
      </c>
      <c r="J311">
        <v>100</v>
      </c>
      <c r="K311">
        <v>6</v>
      </c>
      <c r="L311">
        <v>60</v>
      </c>
      <c r="M311">
        <v>28</v>
      </c>
      <c r="N311">
        <v>4.6666666666666696</v>
      </c>
      <c r="O311">
        <v>2.06</v>
      </c>
      <c r="P311">
        <v>0.34333333333333299</v>
      </c>
      <c r="Q311">
        <v>7.6296296296296298</v>
      </c>
      <c r="R311">
        <v>12.716049382715999</v>
      </c>
      <c r="S311">
        <v>3</v>
      </c>
      <c r="T311">
        <v>1</v>
      </c>
      <c r="U311">
        <v>3</v>
      </c>
      <c r="V311">
        <v>5</v>
      </c>
      <c r="W311">
        <v>5</v>
      </c>
      <c r="X311">
        <v>73.571428571428598</v>
      </c>
      <c r="Y311">
        <v>200.09</v>
      </c>
      <c r="Z311">
        <v>37.619999999999997</v>
      </c>
    </row>
    <row r="312" spans="1:26" x14ac:dyDescent="0.25">
      <c r="A312">
        <v>311</v>
      </c>
      <c r="B312">
        <v>2</v>
      </c>
      <c r="C312">
        <v>32</v>
      </c>
      <c r="D312" t="s">
        <v>911</v>
      </c>
      <c r="E312">
        <v>10</v>
      </c>
      <c r="F312">
        <v>10</v>
      </c>
      <c r="G312">
        <v>7</v>
      </c>
      <c r="H312">
        <v>7</v>
      </c>
      <c r="I312">
        <v>7</v>
      </c>
      <c r="J312">
        <v>100</v>
      </c>
      <c r="K312">
        <v>8</v>
      </c>
      <c r="L312">
        <v>80</v>
      </c>
      <c r="M312">
        <v>52</v>
      </c>
      <c r="N312">
        <v>6.5</v>
      </c>
      <c r="O312">
        <v>3.92</v>
      </c>
      <c r="P312">
        <v>0.49</v>
      </c>
      <c r="Q312">
        <v>14.5185185185185</v>
      </c>
      <c r="R312">
        <v>18.148148148148099</v>
      </c>
      <c r="S312">
        <v>3</v>
      </c>
      <c r="T312">
        <v>1</v>
      </c>
      <c r="U312">
        <v>5</v>
      </c>
      <c r="V312">
        <v>5</v>
      </c>
      <c r="W312">
        <v>5</v>
      </c>
      <c r="X312">
        <v>75.384615384615401</v>
      </c>
      <c r="Y312">
        <v>200.41</v>
      </c>
      <c r="Z312">
        <v>42.27</v>
      </c>
    </row>
    <row r="313" spans="1:26" x14ac:dyDescent="0.25">
      <c r="A313">
        <v>312</v>
      </c>
      <c r="B313">
        <v>2</v>
      </c>
      <c r="C313">
        <v>32</v>
      </c>
      <c r="D313" t="s">
        <v>949</v>
      </c>
      <c r="E313">
        <v>10</v>
      </c>
      <c r="F313">
        <v>10</v>
      </c>
      <c r="G313">
        <v>7</v>
      </c>
      <c r="H313">
        <v>7</v>
      </c>
      <c r="I313">
        <v>7</v>
      </c>
      <c r="J313">
        <v>100</v>
      </c>
      <c r="K313">
        <v>10</v>
      </c>
      <c r="L313">
        <v>100</v>
      </c>
      <c r="M313">
        <v>75</v>
      </c>
      <c r="N313">
        <v>7.5</v>
      </c>
      <c r="O313">
        <v>5.6</v>
      </c>
      <c r="P313">
        <v>0.56000000000000005</v>
      </c>
      <c r="Q313">
        <v>20.740740740740701</v>
      </c>
      <c r="R313">
        <v>20.740740740740701</v>
      </c>
      <c r="S313">
        <v>3</v>
      </c>
      <c r="T313">
        <v>1</v>
      </c>
      <c r="U313">
        <v>5</v>
      </c>
      <c r="V313">
        <v>7</v>
      </c>
      <c r="W313">
        <v>5</v>
      </c>
      <c r="X313">
        <v>74.6666666666667</v>
      </c>
      <c r="Y313">
        <v>201.23</v>
      </c>
      <c r="Z313">
        <v>36.99</v>
      </c>
    </row>
    <row r="314" spans="1:26" x14ac:dyDescent="0.25">
      <c r="A314">
        <v>313</v>
      </c>
      <c r="B314">
        <v>2</v>
      </c>
      <c r="C314">
        <v>32</v>
      </c>
      <c r="D314" t="s">
        <v>901</v>
      </c>
      <c r="E314">
        <v>10</v>
      </c>
      <c r="F314">
        <v>10</v>
      </c>
      <c r="G314">
        <v>7</v>
      </c>
      <c r="H314">
        <v>7</v>
      </c>
      <c r="I314">
        <v>7</v>
      </c>
      <c r="J314">
        <v>100</v>
      </c>
      <c r="K314">
        <v>10</v>
      </c>
      <c r="L314">
        <v>100</v>
      </c>
      <c r="M314">
        <v>53</v>
      </c>
      <c r="N314">
        <v>5.3</v>
      </c>
      <c r="O314">
        <v>4.74</v>
      </c>
      <c r="P314">
        <v>0.47399999999999998</v>
      </c>
      <c r="Q314">
        <v>17.5555555555556</v>
      </c>
      <c r="R314">
        <v>17.5555555555555</v>
      </c>
      <c r="S314">
        <v>3</v>
      </c>
      <c r="T314">
        <v>1</v>
      </c>
      <c r="U314">
        <v>5</v>
      </c>
      <c r="V314">
        <v>7</v>
      </c>
      <c r="W314">
        <v>7</v>
      </c>
      <c r="X314">
        <v>89.433962264150907</v>
      </c>
      <c r="Y314">
        <v>200.6</v>
      </c>
      <c r="Z314">
        <v>38.17</v>
      </c>
    </row>
    <row r="315" spans="1:26" x14ac:dyDescent="0.25">
      <c r="A315">
        <v>314</v>
      </c>
      <c r="B315">
        <v>2</v>
      </c>
      <c r="C315">
        <v>32</v>
      </c>
      <c r="D315" t="s">
        <v>918</v>
      </c>
      <c r="E315">
        <v>10</v>
      </c>
      <c r="F315">
        <v>10</v>
      </c>
      <c r="G315">
        <v>5</v>
      </c>
      <c r="H315">
        <v>7</v>
      </c>
      <c r="I315">
        <v>5</v>
      </c>
      <c r="J315">
        <v>100</v>
      </c>
      <c r="K315">
        <v>9</v>
      </c>
      <c r="L315">
        <v>90</v>
      </c>
      <c r="M315">
        <v>42</v>
      </c>
      <c r="N315">
        <v>4.6666666666666696</v>
      </c>
      <c r="O315">
        <v>1.84</v>
      </c>
      <c r="P315">
        <v>0.20444444444444401</v>
      </c>
      <c r="Q315">
        <v>6.8148148148148104</v>
      </c>
      <c r="R315">
        <v>7.5720164609053402</v>
      </c>
      <c r="S315">
        <v>3</v>
      </c>
      <c r="T315">
        <v>1</v>
      </c>
      <c r="U315">
        <v>1</v>
      </c>
      <c r="V315">
        <v>5</v>
      </c>
      <c r="W315">
        <v>5</v>
      </c>
      <c r="X315">
        <v>43.809523809523803</v>
      </c>
      <c r="Y315">
        <v>200.53</v>
      </c>
      <c r="Z315">
        <v>29.32</v>
      </c>
    </row>
    <row r="316" spans="1:26" x14ac:dyDescent="0.25">
      <c r="A316">
        <v>315</v>
      </c>
      <c r="B316">
        <v>2</v>
      </c>
      <c r="C316">
        <v>32</v>
      </c>
      <c r="D316" t="s">
        <v>824</v>
      </c>
      <c r="E316">
        <v>10</v>
      </c>
      <c r="F316">
        <v>10</v>
      </c>
      <c r="G316">
        <v>7</v>
      </c>
      <c r="H316">
        <v>5</v>
      </c>
      <c r="I316">
        <v>7</v>
      </c>
      <c r="J316">
        <v>100</v>
      </c>
      <c r="K316">
        <v>10</v>
      </c>
      <c r="L316">
        <v>100</v>
      </c>
      <c r="M316">
        <v>38</v>
      </c>
      <c r="N316">
        <v>3.8</v>
      </c>
      <c r="O316">
        <v>3.62</v>
      </c>
      <c r="P316">
        <v>0.36199999999999999</v>
      </c>
      <c r="Q316">
        <v>13.407407407407399</v>
      </c>
      <c r="R316">
        <v>13.407407407407399</v>
      </c>
      <c r="S316">
        <v>3</v>
      </c>
      <c r="T316">
        <v>1</v>
      </c>
      <c r="U316">
        <v>5</v>
      </c>
      <c r="V316">
        <v>3</v>
      </c>
      <c r="W316">
        <v>5</v>
      </c>
      <c r="X316">
        <v>95.263157894736807</v>
      </c>
      <c r="Y316">
        <v>200.42</v>
      </c>
      <c r="Z316">
        <v>27.76</v>
      </c>
    </row>
    <row r="317" spans="1:26" x14ac:dyDescent="0.25">
      <c r="A317">
        <v>316</v>
      </c>
      <c r="B317">
        <v>2</v>
      </c>
      <c r="C317">
        <v>32</v>
      </c>
      <c r="D317" t="s">
        <v>834</v>
      </c>
      <c r="E317">
        <v>10</v>
      </c>
      <c r="F317">
        <v>10</v>
      </c>
      <c r="G317">
        <v>7</v>
      </c>
      <c r="H317">
        <v>7</v>
      </c>
      <c r="I317">
        <v>7</v>
      </c>
      <c r="J317">
        <v>100</v>
      </c>
      <c r="K317">
        <v>8</v>
      </c>
      <c r="L317">
        <v>80</v>
      </c>
      <c r="M317">
        <v>53</v>
      </c>
      <c r="N317">
        <v>6.625</v>
      </c>
      <c r="O317">
        <v>2.76</v>
      </c>
      <c r="P317">
        <v>0.34499999999999997</v>
      </c>
      <c r="Q317">
        <v>10.2222222222222</v>
      </c>
      <c r="R317">
        <v>12.7777777777778</v>
      </c>
      <c r="S317">
        <v>3</v>
      </c>
      <c r="T317">
        <v>1</v>
      </c>
      <c r="U317">
        <v>5</v>
      </c>
      <c r="V317">
        <v>7</v>
      </c>
      <c r="W317">
        <v>5</v>
      </c>
      <c r="X317">
        <v>52.075471698113198</v>
      </c>
      <c r="Y317">
        <v>200.58</v>
      </c>
      <c r="Z317">
        <v>40.369999999999997</v>
      </c>
    </row>
    <row r="318" spans="1:26" x14ac:dyDescent="0.25">
      <c r="A318">
        <v>317</v>
      </c>
      <c r="B318">
        <v>2</v>
      </c>
      <c r="C318">
        <v>32</v>
      </c>
      <c r="D318" t="s">
        <v>827</v>
      </c>
      <c r="E318">
        <v>10</v>
      </c>
      <c r="F318">
        <v>10</v>
      </c>
      <c r="G318">
        <v>5</v>
      </c>
      <c r="H318">
        <v>7</v>
      </c>
      <c r="I318">
        <v>3</v>
      </c>
      <c r="J318">
        <v>100</v>
      </c>
      <c r="K318">
        <v>9</v>
      </c>
      <c r="L318">
        <v>90</v>
      </c>
      <c r="M318">
        <v>71</v>
      </c>
      <c r="N318">
        <v>7.8888888888888902</v>
      </c>
      <c r="O318">
        <v>2.52</v>
      </c>
      <c r="P318">
        <v>0.28000000000000003</v>
      </c>
      <c r="Q318">
        <v>9.3333333333333304</v>
      </c>
      <c r="R318">
        <v>10.3703703703704</v>
      </c>
      <c r="S318">
        <v>3</v>
      </c>
      <c r="T318">
        <v>1</v>
      </c>
      <c r="U318">
        <v>3</v>
      </c>
      <c r="V318">
        <v>7</v>
      </c>
      <c r="W318">
        <v>5</v>
      </c>
      <c r="X318">
        <v>35.492957746478901</v>
      </c>
      <c r="Y318">
        <v>200.57</v>
      </c>
      <c r="Z318">
        <v>34.479999999999997</v>
      </c>
    </row>
    <row r="319" spans="1:26" x14ac:dyDescent="0.25">
      <c r="A319">
        <v>318</v>
      </c>
      <c r="B319">
        <v>2</v>
      </c>
      <c r="C319">
        <v>32</v>
      </c>
      <c r="D319" t="s">
        <v>872</v>
      </c>
      <c r="E319">
        <v>10</v>
      </c>
      <c r="F319">
        <v>10</v>
      </c>
      <c r="G319">
        <v>5</v>
      </c>
      <c r="H319">
        <v>5</v>
      </c>
      <c r="I319">
        <v>3</v>
      </c>
      <c r="J319">
        <v>100</v>
      </c>
      <c r="K319">
        <v>5</v>
      </c>
      <c r="L319">
        <v>50</v>
      </c>
      <c r="M319">
        <v>25</v>
      </c>
      <c r="N319">
        <v>5</v>
      </c>
      <c r="O319">
        <v>1.85</v>
      </c>
      <c r="P319">
        <v>0.37</v>
      </c>
      <c r="Q319">
        <v>6.8518518518518503</v>
      </c>
      <c r="R319">
        <v>13.703703703703701</v>
      </c>
      <c r="S319">
        <v>3</v>
      </c>
      <c r="T319">
        <v>1</v>
      </c>
      <c r="U319">
        <v>3</v>
      </c>
      <c r="V319">
        <v>5</v>
      </c>
      <c r="W319">
        <v>5</v>
      </c>
      <c r="X319">
        <v>74</v>
      </c>
      <c r="Y319">
        <v>200.87</v>
      </c>
      <c r="Z319">
        <v>38.01</v>
      </c>
    </row>
    <row r="320" spans="1:26" x14ac:dyDescent="0.25">
      <c r="A320">
        <v>319</v>
      </c>
      <c r="B320">
        <v>2</v>
      </c>
      <c r="C320">
        <v>32</v>
      </c>
      <c r="D320" t="s">
        <v>842</v>
      </c>
      <c r="E320">
        <v>10</v>
      </c>
      <c r="F320">
        <v>10</v>
      </c>
      <c r="G320">
        <v>7</v>
      </c>
      <c r="H320">
        <v>7</v>
      </c>
      <c r="I320">
        <v>5</v>
      </c>
      <c r="J320">
        <v>100</v>
      </c>
      <c r="K320">
        <v>10</v>
      </c>
      <c r="L320">
        <v>100</v>
      </c>
      <c r="M320">
        <v>44</v>
      </c>
      <c r="N320">
        <v>4.4000000000000004</v>
      </c>
      <c r="O320">
        <v>2.34</v>
      </c>
      <c r="P320">
        <v>0.23400000000000001</v>
      </c>
      <c r="Q320">
        <v>8.6666666666666696</v>
      </c>
      <c r="R320">
        <v>8.6666666666666607</v>
      </c>
      <c r="S320">
        <v>3</v>
      </c>
      <c r="T320">
        <v>1</v>
      </c>
      <c r="U320">
        <v>3</v>
      </c>
      <c r="V320">
        <v>5</v>
      </c>
      <c r="W320">
        <v>5</v>
      </c>
      <c r="X320">
        <v>53.181818181818201</v>
      </c>
      <c r="Y320">
        <v>201.05</v>
      </c>
      <c r="Z320">
        <v>28.02</v>
      </c>
    </row>
    <row r="321" spans="1:26" x14ac:dyDescent="0.25">
      <c r="A321">
        <v>320</v>
      </c>
      <c r="B321">
        <v>2</v>
      </c>
      <c r="C321">
        <v>32</v>
      </c>
      <c r="D321" t="s">
        <v>960</v>
      </c>
      <c r="E321">
        <v>10</v>
      </c>
      <c r="F321">
        <v>10</v>
      </c>
      <c r="G321">
        <v>5</v>
      </c>
      <c r="H321">
        <v>7</v>
      </c>
      <c r="I321">
        <v>7</v>
      </c>
      <c r="J321">
        <v>100</v>
      </c>
      <c r="K321">
        <v>9</v>
      </c>
      <c r="L321">
        <v>90</v>
      </c>
      <c r="M321">
        <v>44</v>
      </c>
      <c r="N321">
        <v>4.8888888888888902</v>
      </c>
      <c r="O321">
        <v>1.7</v>
      </c>
      <c r="P321">
        <v>0.18888888888888899</v>
      </c>
      <c r="Q321">
        <v>6.2962962962963003</v>
      </c>
      <c r="R321">
        <v>6.9958847736625396</v>
      </c>
      <c r="S321">
        <v>3</v>
      </c>
      <c r="T321">
        <v>1</v>
      </c>
      <c r="U321">
        <v>3</v>
      </c>
      <c r="V321">
        <v>5</v>
      </c>
      <c r="W321">
        <v>3</v>
      </c>
      <c r="X321">
        <v>38.636363636363598</v>
      </c>
      <c r="Y321">
        <v>200.6</v>
      </c>
      <c r="Z321">
        <v>37.51</v>
      </c>
    </row>
    <row r="322" spans="1:26" x14ac:dyDescent="0.25">
      <c r="A322">
        <v>321</v>
      </c>
      <c r="B322">
        <v>2</v>
      </c>
      <c r="C322">
        <v>33</v>
      </c>
      <c r="D322" t="s">
        <v>866</v>
      </c>
      <c r="E322">
        <v>10</v>
      </c>
      <c r="F322">
        <v>10</v>
      </c>
      <c r="G322">
        <v>7</v>
      </c>
      <c r="H322">
        <v>7</v>
      </c>
      <c r="I322">
        <v>7</v>
      </c>
      <c r="J322">
        <v>100</v>
      </c>
      <c r="K322">
        <v>7</v>
      </c>
      <c r="L322">
        <v>70</v>
      </c>
      <c r="M322">
        <v>25</v>
      </c>
      <c r="N322">
        <v>3.5714285714285698</v>
      </c>
      <c r="O322">
        <v>1.5</v>
      </c>
      <c r="P322">
        <v>0.214285714285714</v>
      </c>
      <c r="Q322">
        <v>5.55555555555555</v>
      </c>
      <c r="R322">
        <v>7.9365079365079296</v>
      </c>
      <c r="S322">
        <v>3</v>
      </c>
      <c r="T322">
        <v>1</v>
      </c>
      <c r="U322">
        <v>3</v>
      </c>
      <c r="V322">
        <v>5</v>
      </c>
      <c r="W322">
        <v>5</v>
      </c>
      <c r="X322">
        <v>60</v>
      </c>
      <c r="Y322">
        <v>200.71</v>
      </c>
      <c r="Z322">
        <v>31.28</v>
      </c>
    </row>
    <row r="323" spans="1:26" x14ac:dyDescent="0.25">
      <c r="A323">
        <v>322</v>
      </c>
      <c r="B323">
        <v>2</v>
      </c>
      <c r="C323">
        <v>33</v>
      </c>
      <c r="D323" t="s">
        <v>940</v>
      </c>
      <c r="E323">
        <v>10</v>
      </c>
      <c r="F323">
        <v>10</v>
      </c>
      <c r="G323">
        <v>7</v>
      </c>
      <c r="H323">
        <v>7</v>
      </c>
      <c r="I323">
        <v>7</v>
      </c>
      <c r="J323">
        <v>100</v>
      </c>
      <c r="K323">
        <v>8</v>
      </c>
      <c r="L323">
        <v>80</v>
      </c>
      <c r="M323">
        <v>43</v>
      </c>
      <c r="N323">
        <v>5.375</v>
      </c>
      <c r="O323">
        <v>2.76</v>
      </c>
      <c r="P323">
        <v>0.34499999999999997</v>
      </c>
      <c r="Q323">
        <v>10.2222222222222</v>
      </c>
      <c r="R323">
        <v>12.7777777777778</v>
      </c>
      <c r="S323">
        <v>3</v>
      </c>
      <c r="T323">
        <v>1</v>
      </c>
      <c r="U323">
        <v>3</v>
      </c>
      <c r="V323">
        <v>5</v>
      </c>
      <c r="W323">
        <v>5</v>
      </c>
      <c r="X323">
        <v>64.186046511627893</v>
      </c>
      <c r="Y323">
        <v>200.32</v>
      </c>
      <c r="Z323">
        <v>35.299999999999997</v>
      </c>
    </row>
    <row r="324" spans="1:26" x14ac:dyDescent="0.25">
      <c r="A324">
        <v>323</v>
      </c>
      <c r="B324">
        <v>2</v>
      </c>
      <c r="C324">
        <v>33</v>
      </c>
      <c r="D324" t="s">
        <v>852</v>
      </c>
      <c r="E324">
        <v>10</v>
      </c>
      <c r="F324">
        <v>10</v>
      </c>
      <c r="G324">
        <v>7</v>
      </c>
      <c r="H324">
        <v>7</v>
      </c>
      <c r="I324">
        <v>7</v>
      </c>
      <c r="J324">
        <v>100</v>
      </c>
      <c r="K324">
        <v>9</v>
      </c>
      <c r="L324">
        <v>90</v>
      </c>
      <c r="M324">
        <v>47</v>
      </c>
      <c r="N324">
        <v>5.2222222222222197</v>
      </c>
      <c r="O324">
        <v>2.58</v>
      </c>
      <c r="P324">
        <v>0.28666666666666701</v>
      </c>
      <c r="Q324">
        <v>9.5555555555555607</v>
      </c>
      <c r="R324">
        <v>10.617283950617299</v>
      </c>
      <c r="S324">
        <v>1</v>
      </c>
      <c r="T324">
        <v>1</v>
      </c>
      <c r="U324">
        <v>5</v>
      </c>
      <c r="V324">
        <v>5</v>
      </c>
      <c r="W324">
        <v>5</v>
      </c>
      <c r="X324">
        <v>54.893617021276597</v>
      </c>
      <c r="Y324">
        <v>200.84</v>
      </c>
      <c r="Z324">
        <v>33.450000000000003</v>
      </c>
    </row>
    <row r="325" spans="1:26" x14ac:dyDescent="0.25">
      <c r="A325">
        <v>324</v>
      </c>
      <c r="B325">
        <v>2</v>
      </c>
      <c r="C325">
        <v>33</v>
      </c>
      <c r="D325" t="s">
        <v>831</v>
      </c>
      <c r="E325">
        <v>10</v>
      </c>
      <c r="F325">
        <v>10</v>
      </c>
      <c r="G325">
        <v>5</v>
      </c>
      <c r="H325">
        <v>7</v>
      </c>
      <c r="I325">
        <v>5</v>
      </c>
      <c r="J325">
        <v>100</v>
      </c>
      <c r="K325">
        <v>6</v>
      </c>
      <c r="L325">
        <v>60</v>
      </c>
      <c r="M325">
        <v>25</v>
      </c>
      <c r="N325">
        <v>4.1666666666666696</v>
      </c>
      <c r="O325">
        <v>1.66</v>
      </c>
      <c r="P325">
        <v>0.276666666666667</v>
      </c>
      <c r="Q325">
        <v>6.1481481481481497</v>
      </c>
      <c r="R325">
        <v>10.2469135802469</v>
      </c>
      <c r="S325">
        <v>1</v>
      </c>
      <c r="T325">
        <v>1</v>
      </c>
      <c r="U325">
        <v>3</v>
      </c>
      <c r="V325">
        <v>3</v>
      </c>
      <c r="W325">
        <v>5</v>
      </c>
      <c r="X325">
        <v>66.400000000000006</v>
      </c>
      <c r="Y325">
        <v>201.37</v>
      </c>
      <c r="Z325">
        <v>29.39</v>
      </c>
    </row>
    <row r="326" spans="1:26" x14ac:dyDescent="0.25">
      <c r="A326">
        <v>325</v>
      </c>
      <c r="B326">
        <v>2</v>
      </c>
      <c r="C326">
        <v>33</v>
      </c>
      <c r="D326" t="s">
        <v>894</v>
      </c>
      <c r="E326">
        <v>10</v>
      </c>
      <c r="F326">
        <v>10</v>
      </c>
      <c r="G326">
        <v>7</v>
      </c>
      <c r="H326">
        <v>7</v>
      </c>
      <c r="I326">
        <v>3</v>
      </c>
      <c r="J326">
        <v>100</v>
      </c>
      <c r="K326">
        <v>9</v>
      </c>
      <c r="L326">
        <v>90</v>
      </c>
      <c r="M326">
        <v>29</v>
      </c>
      <c r="N326">
        <v>3.2222222222222201</v>
      </c>
      <c r="O326">
        <v>2.86</v>
      </c>
      <c r="P326">
        <v>0.31777777777777799</v>
      </c>
      <c r="Q326">
        <v>10.592592592592601</v>
      </c>
      <c r="R326">
        <v>11.7695473251029</v>
      </c>
      <c r="S326">
        <v>3</v>
      </c>
      <c r="T326">
        <v>1</v>
      </c>
      <c r="U326">
        <v>3</v>
      </c>
      <c r="V326">
        <v>5</v>
      </c>
      <c r="W326">
        <v>7</v>
      </c>
      <c r="X326">
        <v>98.620689655172399</v>
      </c>
      <c r="Y326">
        <v>200.31</v>
      </c>
      <c r="Z326">
        <v>39.1</v>
      </c>
    </row>
    <row r="327" spans="1:26" x14ac:dyDescent="0.25">
      <c r="A327">
        <v>326</v>
      </c>
      <c r="B327">
        <v>2</v>
      </c>
      <c r="C327">
        <v>33</v>
      </c>
      <c r="D327" t="s">
        <v>921</v>
      </c>
      <c r="E327">
        <v>10</v>
      </c>
      <c r="F327">
        <v>10</v>
      </c>
      <c r="G327">
        <v>7</v>
      </c>
      <c r="H327">
        <v>7</v>
      </c>
      <c r="I327">
        <v>5</v>
      </c>
      <c r="J327">
        <v>100</v>
      </c>
      <c r="K327">
        <v>8</v>
      </c>
      <c r="L327">
        <v>80</v>
      </c>
      <c r="M327">
        <v>49</v>
      </c>
      <c r="N327">
        <v>6.125</v>
      </c>
      <c r="O327">
        <v>2.02</v>
      </c>
      <c r="P327">
        <v>0.2525</v>
      </c>
      <c r="Q327">
        <v>7.4814814814814801</v>
      </c>
      <c r="R327">
        <v>9.3518518518518405</v>
      </c>
      <c r="S327">
        <v>3</v>
      </c>
      <c r="T327">
        <v>1</v>
      </c>
      <c r="U327">
        <v>3</v>
      </c>
      <c r="V327">
        <v>5</v>
      </c>
      <c r="W327">
        <v>5</v>
      </c>
      <c r="X327">
        <v>41.224489795918402</v>
      </c>
      <c r="Y327">
        <v>201.55</v>
      </c>
      <c r="Z327">
        <v>34.15</v>
      </c>
    </row>
    <row r="328" spans="1:26" x14ac:dyDescent="0.25">
      <c r="A328">
        <v>327</v>
      </c>
      <c r="B328">
        <v>2</v>
      </c>
      <c r="C328">
        <v>33</v>
      </c>
      <c r="D328" t="s">
        <v>860</v>
      </c>
      <c r="E328">
        <v>10</v>
      </c>
      <c r="F328">
        <v>10</v>
      </c>
      <c r="G328">
        <v>7</v>
      </c>
      <c r="H328">
        <v>7</v>
      </c>
      <c r="I328">
        <v>7</v>
      </c>
      <c r="J328">
        <v>100</v>
      </c>
      <c r="K328">
        <v>10</v>
      </c>
      <c r="L328">
        <v>100</v>
      </c>
      <c r="M328">
        <v>55</v>
      </c>
      <c r="N328">
        <v>5.5</v>
      </c>
      <c r="O328">
        <v>4.16</v>
      </c>
      <c r="P328">
        <v>0.41599999999999998</v>
      </c>
      <c r="Q328">
        <v>15.407407407407399</v>
      </c>
      <c r="R328">
        <v>15.407407407407399</v>
      </c>
      <c r="S328">
        <v>3</v>
      </c>
      <c r="T328">
        <v>1</v>
      </c>
      <c r="U328">
        <v>3</v>
      </c>
      <c r="V328">
        <v>5</v>
      </c>
      <c r="W328">
        <v>5</v>
      </c>
      <c r="X328">
        <v>75.636363636363598</v>
      </c>
      <c r="Y328">
        <v>200.13</v>
      </c>
      <c r="Z328">
        <v>37.21</v>
      </c>
    </row>
    <row r="329" spans="1:26" x14ac:dyDescent="0.25">
      <c r="A329">
        <v>328</v>
      </c>
      <c r="B329">
        <v>2</v>
      </c>
      <c r="C329">
        <v>33</v>
      </c>
      <c r="D329" t="s">
        <v>880</v>
      </c>
      <c r="E329">
        <v>10</v>
      </c>
      <c r="F329">
        <v>10</v>
      </c>
      <c r="G329">
        <v>7</v>
      </c>
      <c r="H329">
        <v>7</v>
      </c>
      <c r="I329">
        <v>5</v>
      </c>
      <c r="J329">
        <v>100</v>
      </c>
      <c r="K329">
        <v>9</v>
      </c>
      <c r="L329">
        <v>90</v>
      </c>
      <c r="M329">
        <v>44</v>
      </c>
      <c r="N329">
        <v>4.8888888888888902</v>
      </c>
      <c r="O329">
        <v>2.2799999999999998</v>
      </c>
      <c r="P329">
        <v>0.25333333333333302</v>
      </c>
      <c r="Q329">
        <v>8.4444444444444393</v>
      </c>
      <c r="R329">
        <v>9.3827160493827009</v>
      </c>
      <c r="S329">
        <v>1</v>
      </c>
      <c r="T329">
        <v>1</v>
      </c>
      <c r="U329">
        <v>3</v>
      </c>
      <c r="V329">
        <v>5</v>
      </c>
      <c r="W329">
        <v>5</v>
      </c>
      <c r="X329">
        <v>51.818181818181799</v>
      </c>
      <c r="Y329">
        <v>200.42</v>
      </c>
      <c r="Z329">
        <v>36.28</v>
      </c>
    </row>
    <row r="330" spans="1:26" x14ac:dyDescent="0.25">
      <c r="A330">
        <v>329</v>
      </c>
      <c r="B330">
        <v>2</v>
      </c>
      <c r="C330">
        <v>33</v>
      </c>
      <c r="D330" t="s">
        <v>827</v>
      </c>
      <c r="E330">
        <v>10</v>
      </c>
      <c r="F330">
        <v>10</v>
      </c>
      <c r="G330">
        <v>5</v>
      </c>
      <c r="H330">
        <v>5</v>
      </c>
      <c r="I330">
        <v>5</v>
      </c>
      <c r="J330">
        <v>100</v>
      </c>
      <c r="K330">
        <v>6</v>
      </c>
      <c r="L330">
        <v>60</v>
      </c>
      <c r="M330">
        <v>64</v>
      </c>
      <c r="N330">
        <v>10.6666666666667</v>
      </c>
      <c r="O330">
        <v>2.06</v>
      </c>
      <c r="P330">
        <v>0.34333333333333299</v>
      </c>
      <c r="Q330">
        <v>7.6296296296296298</v>
      </c>
      <c r="R330">
        <v>12.716049382715999</v>
      </c>
      <c r="S330">
        <v>3</v>
      </c>
      <c r="T330">
        <v>1</v>
      </c>
      <c r="U330">
        <v>3</v>
      </c>
      <c r="V330">
        <v>5</v>
      </c>
      <c r="W330">
        <v>3</v>
      </c>
      <c r="X330">
        <v>32.1875</v>
      </c>
      <c r="Y330">
        <v>201.04</v>
      </c>
      <c r="Z330">
        <v>32.82</v>
      </c>
    </row>
    <row r="331" spans="1:26" x14ac:dyDescent="0.25">
      <c r="A331">
        <v>330</v>
      </c>
      <c r="B331">
        <v>2</v>
      </c>
      <c r="C331">
        <v>33</v>
      </c>
      <c r="D331" t="s">
        <v>955</v>
      </c>
      <c r="E331">
        <v>10</v>
      </c>
      <c r="F331">
        <v>10</v>
      </c>
      <c r="G331">
        <v>7</v>
      </c>
      <c r="H331">
        <v>7</v>
      </c>
      <c r="I331">
        <v>7</v>
      </c>
      <c r="J331">
        <v>100</v>
      </c>
      <c r="K331">
        <v>8</v>
      </c>
      <c r="L331">
        <v>80</v>
      </c>
      <c r="M331">
        <v>36</v>
      </c>
      <c r="N331">
        <v>4.5</v>
      </c>
      <c r="O331">
        <v>1.78</v>
      </c>
      <c r="P331">
        <v>0.2225</v>
      </c>
      <c r="Q331">
        <v>6.5925925925925899</v>
      </c>
      <c r="R331">
        <v>8.2407407407407298</v>
      </c>
      <c r="S331">
        <v>1</v>
      </c>
      <c r="T331">
        <v>1</v>
      </c>
      <c r="U331">
        <v>5</v>
      </c>
      <c r="V331">
        <v>7</v>
      </c>
      <c r="W331">
        <v>5</v>
      </c>
      <c r="X331">
        <v>49.4444444444444</v>
      </c>
      <c r="Y331">
        <v>200.37</v>
      </c>
      <c r="Z331">
        <v>28.75</v>
      </c>
    </row>
    <row r="332" spans="1:26" x14ac:dyDescent="0.25">
      <c r="A332">
        <v>331</v>
      </c>
      <c r="B332">
        <v>2</v>
      </c>
      <c r="C332">
        <v>34</v>
      </c>
      <c r="D332" t="s">
        <v>849</v>
      </c>
      <c r="E332">
        <v>10</v>
      </c>
      <c r="F332">
        <v>10</v>
      </c>
      <c r="G332">
        <v>7</v>
      </c>
      <c r="H332">
        <v>7</v>
      </c>
      <c r="I332">
        <v>3</v>
      </c>
      <c r="J332">
        <v>100</v>
      </c>
      <c r="K332">
        <v>7</v>
      </c>
      <c r="L332">
        <v>70</v>
      </c>
      <c r="M332">
        <v>57</v>
      </c>
      <c r="N332">
        <v>8.1428571428571406</v>
      </c>
      <c r="O332">
        <v>2.76</v>
      </c>
      <c r="P332">
        <v>0.39428571428571402</v>
      </c>
      <c r="Q332">
        <v>10.2222222222222</v>
      </c>
      <c r="R332">
        <v>14.603174603174599</v>
      </c>
      <c r="S332">
        <v>3</v>
      </c>
      <c r="T332">
        <v>1</v>
      </c>
      <c r="U332">
        <v>5</v>
      </c>
      <c r="V332">
        <v>5</v>
      </c>
      <c r="W332">
        <v>5</v>
      </c>
      <c r="X332">
        <v>48.421052631578902</v>
      </c>
      <c r="Y332">
        <v>200.52</v>
      </c>
      <c r="Z332">
        <v>37.97</v>
      </c>
    </row>
    <row r="333" spans="1:26" x14ac:dyDescent="0.25">
      <c r="A333">
        <v>332</v>
      </c>
      <c r="B333">
        <v>2</v>
      </c>
      <c r="C333">
        <v>34</v>
      </c>
      <c r="D333" t="s">
        <v>947</v>
      </c>
      <c r="E333">
        <v>10</v>
      </c>
      <c r="F333">
        <v>10</v>
      </c>
      <c r="G333">
        <v>7</v>
      </c>
      <c r="H333">
        <v>7</v>
      </c>
      <c r="I333">
        <v>7</v>
      </c>
      <c r="J333">
        <v>100</v>
      </c>
      <c r="K333">
        <v>6</v>
      </c>
      <c r="L333">
        <v>60</v>
      </c>
      <c r="M333">
        <v>43</v>
      </c>
      <c r="N333">
        <v>7.1666666666666696</v>
      </c>
      <c r="O333">
        <v>2.46</v>
      </c>
      <c r="P333">
        <v>0.41</v>
      </c>
      <c r="Q333">
        <v>9.1111111111111107</v>
      </c>
      <c r="R333">
        <v>15.185185185185199</v>
      </c>
      <c r="S333">
        <v>3</v>
      </c>
      <c r="T333">
        <v>1</v>
      </c>
      <c r="U333">
        <v>5</v>
      </c>
      <c r="V333">
        <v>5</v>
      </c>
      <c r="W333">
        <v>5</v>
      </c>
      <c r="X333">
        <v>57.209302325581397</v>
      </c>
      <c r="Y333">
        <v>200.85</v>
      </c>
      <c r="Z333">
        <v>35.94</v>
      </c>
    </row>
    <row r="334" spans="1:26" x14ac:dyDescent="0.25">
      <c r="A334">
        <v>333</v>
      </c>
      <c r="B334">
        <v>2</v>
      </c>
      <c r="C334">
        <v>34</v>
      </c>
      <c r="D334" t="s">
        <v>925</v>
      </c>
      <c r="E334">
        <v>10</v>
      </c>
      <c r="F334">
        <v>10</v>
      </c>
      <c r="G334">
        <v>7</v>
      </c>
      <c r="H334">
        <v>9</v>
      </c>
      <c r="I334">
        <v>5</v>
      </c>
      <c r="J334">
        <v>100</v>
      </c>
      <c r="K334">
        <v>7</v>
      </c>
      <c r="L334">
        <v>70</v>
      </c>
      <c r="M334">
        <v>67</v>
      </c>
      <c r="N334">
        <v>9.5714285714285694</v>
      </c>
      <c r="O334">
        <v>4.9400000000000004</v>
      </c>
      <c r="P334">
        <v>0.70571428571428596</v>
      </c>
      <c r="Q334">
        <v>18.296296296296301</v>
      </c>
      <c r="R334">
        <v>26.1375661375661</v>
      </c>
      <c r="S334">
        <v>3</v>
      </c>
      <c r="T334">
        <v>1</v>
      </c>
      <c r="U334">
        <v>5</v>
      </c>
      <c r="V334">
        <v>5</v>
      </c>
      <c r="W334">
        <v>7</v>
      </c>
      <c r="X334">
        <v>73.731343283582106</v>
      </c>
      <c r="Y334">
        <v>200.18</v>
      </c>
      <c r="Z334">
        <v>36.01</v>
      </c>
    </row>
    <row r="335" spans="1:26" x14ac:dyDescent="0.25">
      <c r="A335">
        <v>334</v>
      </c>
      <c r="B335">
        <v>2</v>
      </c>
      <c r="C335">
        <v>34</v>
      </c>
      <c r="D335" t="s">
        <v>913</v>
      </c>
      <c r="E335">
        <v>10</v>
      </c>
      <c r="F335">
        <v>7</v>
      </c>
      <c r="G335">
        <v>5</v>
      </c>
      <c r="H335">
        <v>5</v>
      </c>
      <c r="I335">
        <v>7</v>
      </c>
      <c r="J335">
        <v>70</v>
      </c>
      <c r="K335">
        <v>5</v>
      </c>
      <c r="L335">
        <v>50</v>
      </c>
      <c r="M335">
        <v>28</v>
      </c>
      <c r="N335">
        <v>5.6</v>
      </c>
      <c r="O335">
        <v>2.02</v>
      </c>
      <c r="P335">
        <v>0.40400000000000003</v>
      </c>
      <c r="Q335">
        <v>7.4814814814814801</v>
      </c>
      <c r="R335">
        <v>14.9629629629629</v>
      </c>
      <c r="S335">
        <v>1</v>
      </c>
      <c r="T335">
        <v>1</v>
      </c>
      <c r="U335">
        <v>7</v>
      </c>
      <c r="V335">
        <v>7</v>
      </c>
      <c r="W335">
        <v>7</v>
      </c>
      <c r="X335">
        <v>72.142857142857196</v>
      </c>
      <c r="Y335">
        <v>200.44</v>
      </c>
      <c r="Z335">
        <v>24.7</v>
      </c>
    </row>
    <row r="336" spans="1:26" x14ac:dyDescent="0.25">
      <c r="A336">
        <v>335</v>
      </c>
      <c r="B336">
        <v>2</v>
      </c>
      <c r="C336">
        <v>34</v>
      </c>
      <c r="D336" t="s">
        <v>876</v>
      </c>
      <c r="E336">
        <v>10</v>
      </c>
      <c r="F336">
        <v>10</v>
      </c>
      <c r="G336">
        <v>7</v>
      </c>
      <c r="H336">
        <v>7</v>
      </c>
      <c r="I336">
        <v>5</v>
      </c>
      <c r="J336">
        <v>100</v>
      </c>
      <c r="K336">
        <v>7</v>
      </c>
      <c r="L336">
        <v>70</v>
      </c>
      <c r="M336">
        <v>44</v>
      </c>
      <c r="N336">
        <v>6.28571428571429</v>
      </c>
      <c r="O336">
        <v>2.78</v>
      </c>
      <c r="P336">
        <v>0.39714285714285702</v>
      </c>
      <c r="Q336">
        <v>10.296296296296299</v>
      </c>
      <c r="R336">
        <v>14.7089947089947</v>
      </c>
      <c r="S336">
        <v>1</v>
      </c>
      <c r="T336">
        <v>1</v>
      </c>
      <c r="U336">
        <v>5</v>
      </c>
      <c r="V336">
        <v>7</v>
      </c>
      <c r="W336">
        <v>5</v>
      </c>
      <c r="X336">
        <v>63.181818181818201</v>
      </c>
      <c r="Y336">
        <v>200.59</v>
      </c>
      <c r="Z336">
        <v>43.28</v>
      </c>
    </row>
    <row r="337" spans="1:26" x14ac:dyDescent="0.25">
      <c r="A337">
        <v>336</v>
      </c>
      <c r="B337">
        <v>2</v>
      </c>
      <c r="C337">
        <v>34</v>
      </c>
      <c r="D337" t="s">
        <v>827</v>
      </c>
      <c r="E337">
        <v>10</v>
      </c>
      <c r="F337">
        <v>10</v>
      </c>
      <c r="G337">
        <v>7</v>
      </c>
      <c r="H337">
        <v>5</v>
      </c>
      <c r="I337">
        <v>5</v>
      </c>
      <c r="J337">
        <v>100</v>
      </c>
      <c r="K337">
        <v>8</v>
      </c>
      <c r="L337">
        <v>80</v>
      </c>
      <c r="M337">
        <v>58</v>
      </c>
      <c r="N337">
        <v>7.25</v>
      </c>
      <c r="O337">
        <v>2.2599999999999998</v>
      </c>
      <c r="P337">
        <v>0.28249999999999997</v>
      </c>
      <c r="Q337">
        <v>8.3703703703703702</v>
      </c>
      <c r="R337">
        <v>10.462962962962999</v>
      </c>
      <c r="S337">
        <v>3</v>
      </c>
      <c r="T337">
        <v>1</v>
      </c>
      <c r="U337">
        <v>5</v>
      </c>
      <c r="V337">
        <v>7</v>
      </c>
      <c r="W337">
        <v>3</v>
      </c>
      <c r="X337">
        <v>38.965517241379303</v>
      </c>
      <c r="Y337">
        <v>200.98</v>
      </c>
      <c r="Z337">
        <v>35.94</v>
      </c>
    </row>
    <row r="338" spans="1:26" x14ac:dyDescent="0.25">
      <c r="A338">
        <v>337</v>
      </c>
      <c r="B338">
        <v>2</v>
      </c>
      <c r="C338">
        <v>34</v>
      </c>
      <c r="D338" t="s">
        <v>935</v>
      </c>
      <c r="E338">
        <v>10</v>
      </c>
      <c r="F338">
        <v>10</v>
      </c>
      <c r="G338">
        <v>5</v>
      </c>
      <c r="H338">
        <v>5</v>
      </c>
      <c r="I338">
        <v>5</v>
      </c>
      <c r="J338">
        <v>100</v>
      </c>
      <c r="K338">
        <v>7</v>
      </c>
      <c r="L338">
        <v>70</v>
      </c>
      <c r="M338">
        <v>40</v>
      </c>
      <c r="N338">
        <v>5.71428571428571</v>
      </c>
      <c r="O338">
        <v>1.52</v>
      </c>
      <c r="P338">
        <v>0.217142857142857</v>
      </c>
      <c r="Q338">
        <v>5.6296296296296298</v>
      </c>
      <c r="R338">
        <v>8.0423280423280303</v>
      </c>
      <c r="S338">
        <v>1</v>
      </c>
      <c r="T338">
        <v>1</v>
      </c>
      <c r="U338">
        <v>5</v>
      </c>
      <c r="V338">
        <v>7</v>
      </c>
      <c r="W338">
        <v>5</v>
      </c>
      <c r="X338">
        <v>38</v>
      </c>
      <c r="Y338">
        <v>201.43</v>
      </c>
      <c r="Z338">
        <v>36.630000000000003</v>
      </c>
    </row>
    <row r="339" spans="1:26" x14ac:dyDescent="0.25">
      <c r="A339">
        <v>338</v>
      </c>
      <c r="B339">
        <v>2</v>
      </c>
      <c r="C339">
        <v>34</v>
      </c>
      <c r="D339" t="s">
        <v>827</v>
      </c>
      <c r="E339">
        <v>10</v>
      </c>
      <c r="F339">
        <v>9</v>
      </c>
      <c r="G339">
        <v>5</v>
      </c>
      <c r="H339">
        <v>5</v>
      </c>
      <c r="I339">
        <v>5</v>
      </c>
      <c r="J339">
        <v>90</v>
      </c>
      <c r="K339">
        <v>5</v>
      </c>
      <c r="L339">
        <v>50</v>
      </c>
      <c r="M339">
        <v>31</v>
      </c>
      <c r="N339">
        <v>6.2</v>
      </c>
      <c r="O339">
        <v>1.06</v>
      </c>
      <c r="P339">
        <v>0.21199999999999999</v>
      </c>
      <c r="Q339">
        <v>3.92592592592593</v>
      </c>
      <c r="R339">
        <v>7.8518518518518396</v>
      </c>
      <c r="S339">
        <v>3</v>
      </c>
      <c r="T339">
        <v>1</v>
      </c>
      <c r="U339">
        <v>3</v>
      </c>
      <c r="V339">
        <v>5</v>
      </c>
      <c r="W339">
        <v>3</v>
      </c>
      <c r="X339">
        <v>34.193548387096797</v>
      </c>
      <c r="Y339">
        <v>199.43</v>
      </c>
      <c r="Z339">
        <v>36.07</v>
      </c>
    </row>
    <row r="340" spans="1:26" x14ac:dyDescent="0.25">
      <c r="A340">
        <v>339</v>
      </c>
      <c r="B340">
        <v>2</v>
      </c>
      <c r="C340">
        <v>34</v>
      </c>
      <c r="D340" t="s">
        <v>903</v>
      </c>
      <c r="E340">
        <v>10</v>
      </c>
      <c r="F340">
        <v>10</v>
      </c>
      <c r="G340">
        <v>7</v>
      </c>
      <c r="H340">
        <v>7</v>
      </c>
      <c r="I340">
        <v>5</v>
      </c>
      <c r="J340">
        <v>100</v>
      </c>
      <c r="K340">
        <v>6</v>
      </c>
      <c r="L340">
        <v>60</v>
      </c>
      <c r="M340">
        <v>35</v>
      </c>
      <c r="N340">
        <v>5.8333333333333304</v>
      </c>
      <c r="O340">
        <v>1.26</v>
      </c>
      <c r="P340">
        <v>0.21</v>
      </c>
      <c r="Q340">
        <v>4.6666666666666696</v>
      </c>
      <c r="R340">
        <v>7.7777777777777697</v>
      </c>
      <c r="S340">
        <v>3</v>
      </c>
      <c r="T340">
        <v>1</v>
      </c>
      <c r="U340">
        <v>3</v>
      </c>
      <c r="V340">
        <v>5</v>
      </c>
      <c r="W340">
        <v>3</v>
      </c>
      <c r="X340">
        <v>36</v>
      </c>
      <c r="Y340">
        <v>200.25</v>
      </c>
      <c r="Z340">
        <v>32.369999999999997</v>
      </c>
    </row>
    <row r="341" spans="1:26" x14ac:dyDescent="0.25">
      <c r="A341">
        <v>340</v>
      </c>
      <c r="B341">
        <v>2</v>
      </c>
      <c r="C341">
        <v>34</v>
      </c>
      <c r="D341" t="s">
        <v>840</v>
      </c>
      <c r="E341">
        <v>10</v>
      </c>
      <c r="F341">
        <v>7</v>
      </c>
      <c r="G341">
        <v>5</v>
      </c>
      <c r="H341">
        <v>5</v>
      </c>
      <c r="I341">
        <v>3</v>
      </c>
      <c r="J341">
        <v>70</v>
      </c>
      <c r="K341">
        <v>6</v>
      </c>
      <c r="L341">
        <v>60</v>
      </c>
      <c r="M341">
        <v>32</v>
      </c>
      <c r="N341">
        <v>5.3333333333333304</v>
      </c>
      <c r="O341">
        <v>0.2</v>
      </c>
      <c r="P341">
        <v>3.3333333333333298E-2</v>
      </c>
      <c r="Q341">
        <v>0.74074074074074103</v>
      </c>
      <c r="R341">
        <v>1.2345679012345701</v>
      </c>
      <c r="S341">
        <v>3</v>
      </c>
      <c r="T341">
        <v>1</v>
      </c>
      <c r="U341">
        <v>1</v>
      </c>
      <c r="V341">
        <v>3</v>
      </c>
      <c r="W341">
        <v>3</v>
      </c>
      <c r="X341">
        <v>6.25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8"/>
  <sheetViews>
    <sheetView tabSelected="1" workbookViewId="0"/>
  </sheetViews>
  <sheetFormatPr defaultRowHeight="15" x14ac:dyDescent="0.25"/>
  <sheetData>
    <row r="1" spans="1:66" x14ac:dyDescent="0.25">
      <c r="A1" t="s">
        <v>797</v>
      </c>
      <c r="B1" t="s">
        <v>968</v>
      </c>
      <c r="C1" t="s">
        <v>969</v>
      </c>
      <c r="D1" t="s">
        <v>970</v>
      </c>
      <c r="E1" t="s">
        <v>971</v>
      </c>
      <c r="F1" t="s">
        <v>972</v>
      </c>
      <c r="G1" t="s">
        <v>973</v>
      </c>
      <c r="H1" t="s">
        <v>974</v>
      </c>
      <c r="I1" t="s">
        <v>975</v>
      </c>
      <c r="J1" t="s">
        <v>976</v>
      </c>
      <c r="K1" t="s">
        <v>977</v>
      </c>
      <c r="L1" t="s">
        <v>978</v>
      </c>
      <c r="M1" t="s">
        <v>979</v>
      </c>
      <c r="N1" t="s">
        <v>980</v>
      </c>
      <c r="O1" t="s">
        <v>981</v>
      </c>
      <c r="P1" t="s">
        <v>982</v>
      </c>
      <c r="Q1" t="s">
        <v>983</v>
      </c>
      <c r="R1" t="s">
        <v>984</v>
      </c>
      <c r="S1" t="s">
        <v>985</v>
      </c>
      <c r="T1" t="s">
        <v>986</v>
      </c>
      <c r="U1" t="s">
        <v>987</v>
      </c>
      <c r="V1" t="s">
        <v>988</v>
      </c>
      <c r="W1" t="s">
        <v>989</v>
      </c>
      <c r="X1" t="s">
        <v>990</v>
      </c>
      <c r="Y1" t="s">
        <v>991</v>
      </c>
      <c r="Z1" t="s">
        <v>992</v>
      </c>
      <c r="AA1" t="s">
        <v>993</v>
      </c>
      <c r="AB1" t="s">
        <v>994</v>
      </c>
      <c r="AC1" t="s">
        <v>995</v>
      </c>
      <c r="AD1" t="s">
        <v>996</v>
      </c>
      <c r="AE1" t="s">
        <v>997</v>
      </c>
      <c r="AF1" t="s">
        <v>998</v>
      </c>
      <c r="AG1" t="s">
        <v>999</v>
      </c>
      <c r="AH1" t="s">
        <v>1000</v>
      </c>
      <c r="AI1" t="s">
        <v>1001</v>
      </c>
      <c r="AJ1" t="s">
        <v>1002</v>
      </c>
      <c r="AK1" t="s">
        <v>1003</v>
      </c>
      <c r="AL1" t="s">
        <v>1004</v>
      </c>
      <c r="AM1" t="s">
        <v>1005</v>
      </c>
      <c r="AN1" t="s">
        <v>1006</v>
      </c>
      <c r="AO1" t="s">
        <v>1007</v>
      </c>
      <c r="AP1" t="s">
        <v>1008</v>
      </c>
      <c r="AQ1" t="s">
        <v>1009</v>
      </c>
      <c r="AR1" t="s">
        <v>1010</v>
      </c>
      <c r="AS1" t="s">
        <v>1011</v>
      </c>
      <c r="AT1" t="s">
        <v>1012</v>
      </c>
      <c r="AU1" t="s">
        <v>1013</v>
      </c>
      <c r="AV1" t="s">
        <v>1014</v>
      </c>
      <c r="AW1" t="s">
        <v>1015</v>
      </c>
      <c r="AX1" t="s">
        <v>1016</v>
      </c>
      <c r="AY1" t="s">
        <v>1017</v>
      </c>
      <c r="AZ1" t="s">
        <v>1018</v>
      </c>
      <c r="BA1" t="s">
        <v>1019</v>
      </c>
      <c r="BB1" t="s">
        <v>1020</v>
      </c>
      <c r="BC1" t="s">
        <v>1021</v>
      </c>
      <c r="BD1" t="s">
        <v>1022</v>
      </c>
      <c r="BE1" t="s">
        <v>1023</v>
      </c>
      <c r="BF1" t="s">
        <v>1024</v>
      </c>
      <c r="BG1" t="s">
        <v>1025</v>
      </c>
      <c r="BH1" t="s">
        <v>1026</v>
      </c>
      <c r="BI1" t="s">
        <v>1027</v>
      </c>
      <c r="BJ1" t="s">
        <v>1028</v>
      </c>
      <c r="BK1" t="s">
        <v>1029</v>
      </c>
      <c r="BL1" t="s">
        <v>1030</v>
      </c>
      <c r="BM1" t="s">
        <v>1031</v>
      </c>
      <c r="BN1" t="s">
        <v>1032</v>
      </c>
    </row>
    <row r="2" spans="1:66" x14ac:dyDescent="0.25">
      <c r="A2" t="s">
        <v>944</v>
      </c>
      <c r="B2">
        <v>2</v>
      </c>
      <c r="C2">
        <v>10</v>
      </c>
      <c r="D2">
        <v>0</v>
      </c>
      <c r="E2">
        <v>2</v>
      </c>
      <c r="F2">
        <v>10</v>
      </c>
      <c r="G2">
        <v>0</v>
      </c>
      <c r="H2" t="s">
        <v>1033</v>
      </c>
      <c r="I2" t="s">
        <v>1034</v>
      </c>
      <c r="J2" t="s">
        <v>1033</v>
      </c>
      <c r="K2" t="s">
        <v>1034</v>
      </c>
      <c r="L2" t="s">
        <v>1033</v>
      </c>
      <c r="M2" t="s">
        <v>1035</v>
      </c>
      <c r="N2">
        <v>2</v>
      </c>
      <c r="O2">
        <v>100</v>
      </c>
      <c r="P2">
        <v>0</v>
      </c>
      <c r="Q2">
        <v>2</v>
      </c>
      <c r="R2">
        <v>9</v>
      </c>
      <c r="S2">
        <v>1.4142135623731</v>
      </c>
      <c r="T2">
        <v>2</v>
      </c>
      <c r="U2">
        <v>90</v>
      </c>
      <c r="V2">
        <v>14.142135623731001</v>
      </c>
      <c r="W2">
        <v>2</v>
      </c>
      <c r="X2">
        <v>51.5</v>
      </c>
      <c r="Y2">
        <v>2.1213203435596402</v>
      </c>
      <c r="Z2">
        <v>2</v>
      </c>
      <c r="AA2">
        <v>5.7750000000000004</v>
      </c>
      <c r="AB2">
        <v>0.67175144212722004</v>
      </c>
      <c r="AC2">
        <v>2</v>
      </c>
      <c r="AD2">
        <v>4.6399999999999997</v>
      </c>
      <c r="AE2">
        <v>0.59396969619670004</v>
      </c>
      <c r="AF2">
        <v>2</v>
      </c>
      <c r="AG2">
        <v>0.51675000000000004</v>
      </c>
      <c r="AH2">
        <v>1.5202795795510701E-2</v>
      </c>
      <c r="AI2">
        <v>2</v>
      </c>
      <c r="AJ2">
        <v>17.185185185185201</v>
      </c>
      <c r="AK2">
        <v>2.1998877636914802</v>
      </c>
      <c r="AL2">
        <v>2</v>
      </c>
      <c r="AM2">
        <v>19.1388888888889</v>
      </c>
      <c r="AN2">
        <v>0.56306651094483895</v>
      </c>
      <c r="AO2" t="s">
        <v>1033</v>
      </c>
      <c r="AP2" t="s">
        <v>1036</v>
      </c>
      <c r="AQ2" t="s">
        <v>1033</v>
      </c>
      <c r="AR2" t="s">
        <v>1037</v>
      </c>
      <c r="AS2" t="s">
        <v>1033</v>
      </c>
      <c r="AT2" t="s">
        <v>1038</v>
      </c>
      <c r="AU2" t="s">
        <v>1033</v>
      </c>
      <c r="AV2" t="s">
        <v>1039</v>
      </c>
      <c r="AW2" t="s">
        <v>1033</v>
      </c>
      <c r="AX2" t="s">
        <v>1040</v>
      </c>
      <c r="AY2">
        <v>2</v>
      </c>
      <c r="AZ2">
        <v>89.9358490566038</v>
      </c>
      <c r="BA2">
        <v>7.8288728150993601</v>
      </c>
      <c r="BB2">
        <v>2</v>
      </c>
      <c r="BC2">
        <v>200.54499999999999</v>
      </c>
      <c r="BD2">
        <v>2.1213203435597201E-2</v>
      </c>
      <c r="BE2">
        <v>2</v>
      </c>
      <c r="BF2">
        <v>35.914999999999999</v>
      </c>
      <c r="BG2">
        <v>5.0699556211075496</v>
      </c>
      <c r="BH2">
        <v>0</v>
      </c>
      <c r="BI2" t="e">
        <v>#NUM!</v>
      </c>
      <c r="BK2" t="s">
        <v>1041</v>
      </c>
      <c r="BL2" t="s">
        <v>1042</v>
      </c>
      <c r="BM2" t="s">
        <v>1041</v>
      </c>
      <c r="BN2" t="s">
        <v>1042</v>
      </c>
    </row>
    <row r="3" spans="1:66" x14ac:dyDescent="0.25">
      <c r="A3" t="s">
        <v>885</v>
      </c>
      <c r="B3">
        <v>2</v>
      </c>
      <c r="C3">
        <v>10</v>
      </c>
      <c r="D3">
        <v>0</v>
      </c>
      <c r="E3">
        <v>2</v>
      </c>
      <c r="F3">
        <v>10</v>
      </c>
      <c r="G3">
        <v>0</v>
      </c>
      <c r="H3" t="s">
        <v>1033</v>
      </c>
      <c r="I3" t="s">
        <v>1034</v>
      </c>
      <c r="J3" t="s">
        <v>1033</v>
      </c>
      <c r="K3" t="s">
        <v>1034</v>
      </c>
      <c r="L3" t="s">
        <v>1033</v>
      </c>
      <c r="M3" t="s">
        <v>1039</v>
      </c>
      <c r="N3">
        <v>2</v>
      </c>
      <c r="O3">
        <v>100</v>
      </c>
      <c r="P3">
        <v>0</v>
      </c>
      <c r="Q3">
        <v>2</v>
      </c>
      <c r="R3">
        <v>9.5</v>
      </c>
      <c r="S3">
        <v>0.70710678118654802</v>
      </c>
      <c r="T3">
        <v>2</v>
      </c>
      <c r="U3">
        <v>95</v>
      </c>
      <c r="V3">
        <v>7.0710678118654799</v>
      </c>
      <c r="W3">
        <v>2</v>
      </c>
      <c r="X3">
        <v>73.5</v>
      </c>
      <c r="Y3">
        <v>26.162950903902299</v>
      </c>
      <c r="Z3">
        <v>2</v>
      </c>
      <c r="AA3">
        <v>7.6555555555555603</v>
      </c>
      <c r="AB3">
        <v>2.1841742796651098</v>
      </c>
      <c r="AC3">
        <v>2</v>
      </c>
      <c r="AD3">
        <v>4.01</v>
      </c>
      <c r="AE3">
        <v>0.97580735803743601</v>
      </c>
      <c r="AF3">
        <v>2</v>
      </c>
      <c r="AG3">
        <v>0.41944444444444401</v>
      </c>
      <c r="AH3">
        <v>7.14963523199732E-2</v>
      </c>
      <c r="AI3">
        <v>2</v>
      </c>
      <c r="AJ3">
        <v>14.851851851851899</v>
      </c>
      <c r="AK3">
        <v>3.61410132606458</v>
      </c>
      <c r="AL3">
        <v>2</v>
      </c>
      <c r="AM3">
        <v>15.5349794238683</v>
      </c>
      <c r="AN3">
        <v>2.6480130488878899</v>
      </c>
      <c r="AO3" t="s">
        <v>1033</v>
      </c>
      <c r="AP3" t="s">
        <v>1036</v>
      </c>
      <c r="AQ3" t="s">
        <v>1033</v>
      </c>
      <c r="AR3" t="s">
        <v>1037</v>
      </c>
      <c r="AS3" t="s">
        <v>1033</v>
      </c>
      <c r="AT3" t="s">
        <v>1036</v>
      </c>
      <c r="AU3" t="s">
        <v>1033</v>
      </c>
      <c r="AV3" t="s">
        <v>1040</v>
      </c>
      <c r="AW3" t="s">
        <v>1033</v>
      </c>
      <c r="AX3" t="s">
        <v>1040</v>
      </c>
      <c r="AY3">
        <v>2</v>
      </c>
      <c r="AZ3">
        <v>55.7252964426877</v>
      </c>
      <c r="BA3">
        <v>6.55960322310208</v>
      </c>
      <c r="BB3">
        <v>2</v>
      </c>
      <c r="BC3">
        <v>200.36500000000001</v>
      </c>
      <c r="BD3">
        <v>0.50204581464245401</v>
      </c>
      <c r="BE3">
        <v>2</v>
      </c>
      <c r="BF3">
        <v>38.994999999999997</v>
      </c>
      <c r="BG3">
        <v>0.64346717087976102</v>
      </c>
      <c r="BH3">
        <v>0</v>
      </c>
      <c r="BI3" t="e">
        <v>#NUM!</v>
      </c>
      <c r="BK3" t="s">
        <v>1041</v>
      </c>
      <c r="BL3" t="s">
        <v>1042</v>
      </c>
      <c r="BM3" t="s">
        <v>1041</v>
      </c>
      <c r="BN3" t="s">
        <v>1042</v>
      </c>
    </row>
    <row r="4" spans="1:66" x14ac:dyDescent="0.25">
      <c r="A4" t="s">
        <v>876</v>
      </c>
      <c r="B4">
        <v>2</v>
      </c>
      <c r="C4">
        <v>10</v>
      </c>
      <c r="D4">
        <v>0</v>
      </c>
      <c r="E4">
        <v>2</v>
      </c>
      <c r="F4">
        <v>10</v>
      </c>
      <c r="G4">
        <v>0</v>
      </c>
      <c r="H4" t="s">
        <v>1033</v>
      </c>
      <c r="I4" t="s">
        <v>1035</v>
      </c>
      <c r="J4" t="s">
        <v>1033</v>
      </c>
      <c r="K4" t="s">
        <v>1035</v>
      </c>
      <c r="L4" t="s">
        <v>1033</v>
      </c>
      <c r="M4" t="s">
        <v>1040</v>
      </c>
      <c r="N4">
        <v>2</v>
      </c>
      <c r="O4">
        <v>100</v>
      </c>
      <c r="P4">
        <v>0</v>
      </c>
      <c r="Q4">
        <v>2</v>
      </c>
      <c r="R4">
        <v>7.5</v>
      </c>
      <c r="S4">
        <v>0.70710678118654802</v>
      </c>
      <c r="T4">
        <v>2</v>
      </c>
      <c r="U4">
        <v>75</v>
      </c>
      <c r="V4">
        <v>7.0710678118654799</v>
      </c>
      <c r="W4">
        <v>2</v>
      </c>
      <c r="X4">
        <v>47.5</v>
      </c>
      <c r="Y4">
        <v>4.94974746830583</v>
      </c>
      <c r="Z4">
        <v>2</v>
      </c>
      <c r="AA4">
        <v>6.3303571428571397</v>
      </c>
      <c r="AB4">
        <v>6.3134534034513301E-2</v>
      </c>
      <c r="AC4">
        <v>2</v>
      </c>
      <c r="AD4">
        <v>2.91</v>
      </c>
      <c r="AE4">
        <v>0.18384776310850301</v>
      </c>
      <c r="AF4">
        <v>2</v>
      </c>
      <c r="AG4">
        <v>0.38857142857142901</v>
      </c>
      <c r="AH4">
        <v>1.2121830534626499E-2</v>
      </c>
      <c r="AI4">
        <v>2</v>
      </c>
      <c r="AJ4">
        <v>10.7777777777778</v>
      </c>
      <c r="AK4">
        <v>0.680917641142602</v>
      </c>
      <c r="AL4">
        <v>2</v>
      </c>
      <c r="AM4">
        <v>14.3915343915344</v>
      </c>
      <c r="AN4">
        <v>0.44895668646764902</v>
      </c>
      <c r="AO4" t="s">
        <v>1033</v>
      </c>
      <c r="AP4" t="s">
        <v>1038</v>
      </c>
      <c r="AQ4" t="s">
        <v>1033</v>
      </c>
      <c r="AR4" t="s">
        <v>1037</v>
      </c>
      <c r="AS4" t="s">
        <v>1033</v>
      </c>
      <c r="AT4" t="s">
        <v>1039</v>
      </c>
      <c r="AU4" t="s">
        <v>1033</v>
      </c>
      <c r="AV4" t="s">
        <v>1035</v>
      </c>
      <c r="AW4" t="s">
        <v>1033</v>
      </c>
      <c r="AX4" t="s">
        <v>1040</v>
      </c>
      <c r="AY4">
        <v>2</v>
      </c>
      <c r="AZ4">
        <v>61.394830659536503</v>
      </c>
      <c r="BA4">
        <v>2.5271819898021799</v>
      </c>
      <c r="BB4">
        <v>2</v>
      </c>
      <c r="BC4">
        <v>200.64500000000001</v>
      </c>
      <c r="BD4">
        <v>7.7781745930509794E-2</v>
      </c>
      <c r="BE4">
        <v>2</v>
      </c>
      <c r="BF4">
        <v>40.159999999999997</v>
      </c>
      <c r="BG4">
        <v>4.4123463146040596</v>
      </c>
      <c r="BH4">
        <v>0</v>
      </c>
      <c r="BI4" t="e">
        <v>#NUM!</v>
      </c>
      <c r="BK4" t="s">
        <v>1041</v>
      </c>
      <c r="BL4" t="s">
        <v>1042</v>
      </c>
      <c r="BM4" t="s">
        <v>1041</v>
      </c>
      <c r="BN4" t="s">
        <v>1042</v>
      </c>
    </row>
    <row r="5" spans="1:66" x14ac:dyDescent="0.25">
      <c r="A5" t="s">
        <v>924</v>
      </c>
      <c r="B5">
        <v>2</v>
      </c>
      <c r="C5">
        <v>10</v>
      </c>
      <c r="D5">
        <v>0</v>
      </c>
      <c r="E5">
        <v>2</v>
      </c>
      <c r="F5">
        <v>10</v>
      </c>
      <c r="G5">
        <v>0</v>
      </c>
      <c r="H5" t="s">
        <v>1033</v>
      </c>
      <c r="I5" t="s">
        <v>1034</v>
      </c>
      <c r="J5" t="s">
        <v>1033</v>
      </c>
      <c r="K5" t="s">
        <v>1034</v>
      </c>
      <c r="L5" t="s">
        <v>1033</v>
      </c>
      <c r="M5" t="s">
        <v>1040</v>
      </c>
      <c r="N5">
        <v>2</v>
      </c>
      <c r="O5">
        <v>100</v>
      </c>
      <c r="P5">
        <v>0</v>
      </c>
      <c r="Q5">
        <v>2</v>
      </c>
      <c r="R5">
        <v>9</v>
      </c>
      <c r="S5">
        <v>1.4142135623731</v>
      </c>
      <c r="T5">
        <v>2</v>
      </c>
      <c r="U5">
        <v>90</v>
      </c>
      <c r="V5">
        <v>14.142135623731001</v>
      </c>
      <c r="W5">
        <v>2</v>
      </c>
      <c r="X5">
        <v>79.5</v>
      </c>
      <c r="Y5">
        <v>4.94974746830583</v>
      </c>
      <c r="Z5">
        <v>2</v>
      </c>
      <c r="AA5">
        <v>8.9</v>
      </c>
      <c r="AB5">
        <v>0.84852813742385702</v>
      </c>
      <c r="AC5">
        <v>2</v>
      </c>
      <c r="AD5">
        <v>5.16</v>
      </c>
      <c r="AE5">
        <v>8.4852813742385805E-2</v>
      </c>
      <c r="AF5">
        <v>2</v>
      </c>
      <c r="AG5">
        <v>0.57974999999999999</v>
      </c>
      <c r="AH5">
        <v>8.16708332270462E-2</v>
      </c>
      <c r="AI5">
        <v>2</v>
      </c>
      <c r="AJ5">
        <v>19.1111111111111</v>
      </c>
      <c r="AK5">
        <v>0.31426968052735599</v>
      </c>
      <c r="AL5">
        <v>2</v>
      </c>
      <c r="AM5">
        <v>21.4722222222222</v>
      </c>
      <c r="AN5">
        <v>3.0248456750757802</v>
      </c>
      <c r="AO5" t="s">
        <v>1033</v>
      </c>
      <c r="AP5" t="s">
        <v>1036</v>
      </c>
      <c r="AQ5" t="s">
        <v>1033</v>
      </c>
      <c r="AR5" t="s">
        <v>1037</v>
      </c>
      <c r="AS5" t="s">
        <v>1033</v>
      </c>
      <c r="AT5" t="s">
        <v>1039</v>
      </c>
      <c r="AU5" t="s">
        <v>1033</v>
      </c>
      <c r="AV5" t="s">
        <v>1035</v>
      </c>
      <c r="AW5" t="s">
        <v>1033</v>
      </c>
      <c r="AX5" t="s">
        <v>1040</v>
      </c>
      <c r="AY5">
        <v>2</v>
      </c>
      <c r="AZ5">
        <v>64.998414711477494</v>
      </c>
      <c r="BA5">
        <v>2.9795336467879601</v>
      </c>
      <c r="BB5">
        <v>2</v>
      </c>
      <c r="BC5">
        <v>200.875</v>
      </c>
      <c r="BD5">
        <v>0.94045201897809705</v>
      </c>
      <c r="BE5">
        <v>2</v>
      </c>
      <c r="BF5">
        <v>39.494999999999997</v>
      </c>
      <c r="BG5">
        <v>2.3546655813511999</v>
      </c>
      <c r="BH5">
        <v>0</v>
      </c>
      <c r="BI5" t="e">
        <v>#NUM!</v>
      </c>
      <c r="BK5" t="s">
        <v>1041</v>
      </c>
      <c r="BL5" t="s">
        <v>1042</v>
      </c>
      <c r="BM5" t="s">
        <v>1041</v>
      </c>
      <c r="BN5" t="s">
        <v>1042</v>
      </c>
    </row>
    <row r="6" spans="1:66" x14ac:dyDescent="0.25">
      <c r="A6" t="s">
        <v>954</v>
      </c>
      <c r="B6">
        <v>2</v>
      </c>
      <c r="C6">
        <v>10</v>
      </c>
      <c r="D6">
        <v>0</v>
      </c>
      <c r="E6">
        <v>2</v>
      </c>
      <c r="F6">
        <v>10</v>
      </c>
      <c r="G6">
        <v>0</v>
      </c>
      <c r="H6" t="s">
        <v>1033</v>
      </c>
      <c r="I6" t="s">
        <v>1034</v>
      </c>
      <c r="J6" t="s">
        <v>1033</v>
      </c>
      <c r="K6" t="s">
        <v>1034</v>
      </c>
      <c r="L6" t="s">
        <v>1033</v>
      </c>
      <c r="M6" t="s">
        <v>1034</v>
      </c>
      <c r="N6">
        <v>2</v>
      </c>
      <c r="O6">
        <v>100</v>
      </c>
      <c r="P6">
        <v>0</v>
      </c>
      <c r="Q6">
        <v>2</v>
      </c>
      <c r="R6">
        <v>9</v>
      </c>
      <c r="S6">
        <v>0</v>
      </c>
      <c r="T6">
        <v>2</v>
      </c>
      <c r="U6">
        <v>90</v>
      </c>
      <c r="V6">
        <v>0</v>
      </c>
      <c r="W6">
        <v>2</v>
      </c>
      <c r="X6">
        <v>42.5</v>
      </c>
      <c r="Y6">
        <v>7.7781745930520199</v>
      </c>
      <c r="Z6">
        <v>2</v>
      </c>
      <c r="AA6">
        <v>4.7222222222222197</v>
      </c>
      <c r="AB6">
        <v>0.86424162145022498</v>
      </c>
      <c r="AC6">
        <v>2</v>
      </c>
      <c r="AD6">
        <v>3.63</v>
      </c>
      <c r="AE6">
        <v>1.23036579926459</v>
      </c>
      <c r="AF6">
        <v>2</v>
      </c>
      <c r="AG6">
        <v>0.40333333333333299</v>
      </c>
      <c r="AH6">
        <v>0.13670731102939901</v>
      </c>
      <c r="AI6">
        <v>2</v>
      </c>
      <c r="AJ6">
        <v>13.4444444444444</v>
      </c>
      <c r="AK6">
        <v>4.5569103676466396</v>
      </c>
      <c r="AL6">
        <v>2</v>
      </c>
      <c r="AM6">
        <v>14.938271604938301</v>
      </c>
      <c r="AN6">
        <v>5.0632337418295998</v>
      </c>
      <c r="AO6" t="s">
        <v>1033</v>
      </c>
      <c r="AP6" t="s">
        <v>1036</v>
      </c>
      <c r="AQ6" t="s">
        <v>1033</v>
      </c>
      <c r="AR6" t="s">
        <v>1037</v>
      </c>
      <c r="AS6" t="s">
        <v>1033</v>
      </c>
      <c r="AT6" t="s">
        <v>1038</v>
      </c>
      <c r="AU6" t="s">
        <v>1033</v>
      </c>
      <c r="AV6" t="s">
        <v>1035</v>
      </c>
      <c r="AW6" t="s">
        <v>1033</v>
      </c>
      <c r="AX6" t="s">
        <v>1040</v>
      </c>
      <c r="AY6">
        <v>2</v>
      </c>
      <c r="AZ6">
        <v>84.172297297297305</v>
      </c>
      <c r="BA6">
        <v>13.5449170585396</v>
      </c>
      <c r="BB6">
        <v>2</v>
      </c>
      <c r="BC6">
        <v>200.31</v>
      </c>
      <c r="BD6">
        <v>0.14142135623730101</v>
      </c>
      <c r="BE6">
        <v>2</v>
      </c>
      <c r="BF6">
        <v>39.869999999999997</v>
      </c>
      <c r="BG6">
        <v>1.35764501987817</v>
      </c>
      <c r="BH6">
        <v>0</v>
      </c>
      <c r="BI6" t="e">
        <v>#NUM!</v>
      </c>
      <c r="BK6" t="s">
        <v>1041</v>
      </c>
      <c r="BL6" t="s">
        <v>1042</v>
      </c>
      <c r="BM6" t="s">
        <v>1041</v>
      </c>
      <c r="BN6" t="s">
        <v>1042</v>
      </c>
    </row>
    <row r="7" spans="1:66" x14ac:dyDescent="0.25">
      <c r="A7" t="s">
        <v>894</v>
      </c>
      <c r="B7">
        <v>2</v>
      </c>
      <c r="C7">
        <v>10</v>
      </c>
      <c r="D7">
        <v>0</v>
      </c>
      <c r="E7">
        <v>2</v>
      </c>
      <c r="F7">
        <v>10</v>
      </c>
      <c r="G7">
        <v>0</v>
      </c>
      <c r="H7" t="s">
        <v>1033</v>
      </c>
      <c r="I7" t="s">
        <v>1034</v>
      </c>
      <c r="J7" t="s">
        <v>1033</v>
      </c>
      <c r="K7" t="s">
        <v>1034</v>
      </c>
      <c r="L7" t="s">
        <v>1033</v>
      </c>
      <c r="M7" t="s">
        <v>1039</v>
      </c>
      <c r="N7">
        <v>2</v>
      </c>
      <c r="O7">
        <v>100</v>
      </c>
      <c r="P7">
        <v>0</v>
      </c>
      <c r="Q7">
        <v>2</v>
      </c>
      <c r="R7">
        <v>8.5</v>
      </c>
      <c r="S7">
        <v>0.70710678118654802</v>
      </c>
      <c r="T7">
        <v>2</v>
      </c>
      <c r="U7">
        <v>85</v>
      </c>
      <c r="V7">
        <v>7.0710678118654799</v>
      </c>
      <c r="W7">
        <v>2</v>
      </c>
      <c r="X7">
        <v>35</v>
      </c>
      <c r="Y7">
        <v>8.4852813742385695</v>
      </c>
      <c r="Z7">
        <v>2</v>
      </c>
      <c r="AA7">
        <v>4.1736111111111098</v>
      </c>
      <c r="AB7">
        <v>1.34546706975774</v>
      </c>
      <c r="AC7">
        <v>2</v>
      </c>
      <c r="AD7">
        <v>3.68</v>
      </c>
      <c r="AE7">
        <v>1.15965512114594</v>
      </c>
      <c r="AF7">
        <v>2</v>
      </c>
      <c r="AG7">
        <v>0.44013888888888902</v>
      </c>
      <c r="AH7">
        <v>0.17304474284037499</v>
      </c>
      <c r="AI7">
        <v>2</v>
      </c>
      <c r="AJ7">
        <v>13.6296296296296</v>
      </c>
      <c r="AK7">
        <v>4.2950189672071799</v>
      </c>
      <c r="AL7">
        <v>2</v>
      </c>
      <c r="AM7">
        <v>16.301440329218099</v>
      </c>
      <c r="AN7">
        <v>6.4090645496435004</v>
      </c>
      <c r="AO7" t="s">
        <v>1033</v>
      </c>
      <c r="AP7" t="s">
        <v>1038</v>
      </c>
      <c r="AQ7" t="s">
        <v>1033</v>
      </c>
      <c r="AR7" t="s">
        <v>1037</v>
      </c>
      <c r="AS7" t="s">
        <v>1033</v>
      </c>
      <c r="AT7" t="s">
        <v>1039</v>
      </c>
      <c r="AU7" t="s">
        <v>1033</v>
      </c>
      <c r="AV7" t="s">
        <v>1040</v>
      </c>
      <c r="AW7" t="s">
        <v>1033</v>
      </c>
      <c r="AX7" t="s">
        <v>1034</v>
      </c>
      <c r="AY7">
        <v>2</v>
      </c>
      <c r="AZ7">
        <v>104.18839360807399</v>
      </c>
      <c r="BA7">
        <v>7.8739224414717297</v>
      </c>
      <c r="BB7">
        <v>2</v>
      </c>
      <c r="BC7">
        <v>200.28</v>
      </c>
      <c r="BD7">
        <v>4.2426406871194498E-2</v>
      </c>
      <c r="BE7">
        <v>2</v>
      </c>
      <c r="BF7">
        <v>35.69</v>
      </c>
      <c r="BG7">
        <v>4.8224682476922496</v>
      </c>
      <c r="BH7">
        <v>0</v>
      </c>
      <c r="BI7" t="e">
        <v>#NUM!</v>
      </c>
      <c r="BK7" t="s">
        <v>1041</v>
      </c>
      <c r="BL7" t="s">
        <v>1042</v>
      </c>
      <c r="BM7" t="s">
        <v>1041</v>
      </c>
      <c r="BN7" t="s">
        <v>1042</v>
      </c>
    </row>
    <row r="8" spans="1:66" x14ac:dyDescent="0.25">
      <c r="A8" t="s">
        <v>966</v>
      </c>
      <c r="B8">
        <v>2</v>
      </c>
      <c r="C8">
        <v>10</v>
      </c>
      <c r="D8">
        <v>0</v>
      </c>
      <c r="E8">
        <v>2</v>
      </c>
      <c r="F8">
        <v>10</v>
      </c>
      <c r="G8">
        <v>0</v>
      </c>
      <c r="H8" t="s">
        <v>1033</v>
      </c>
      <c r="I8" t="s">
        <v>1034</v>
      </c>
      <c r="J8" t="s">
        <v>1033</v>
      </c>
      <c r="K8" t="s">
        <v>1043</v>
      </c>
      <c r="L8" t="s">
        <v>1033</v>
      </c>
      <c r="M8" t="s">
        <v>1035</v>
      </c>
      <c r="N8">
        <v>2</v>
      </c>
      <c r="O8">
        <v>100</v>
      </c>
      <c r="P8">
        <v>0</v>
      </c>
      <c r="Q8">
        <v>2</v>
      </c>
      <c r="R8">
        <v>10</v>
      </c>
      <c r="S8">
        <v>0</v>
      </c>
      <c r="T8">
        <v>2</v>
      </c>
      <c r="U8">
        <v>100</v>
      </c>
      <c r="V8">
        <v>0</v>
      </c>
      <c r="W8">
        <v>2</v>
      </c>
      <c r="X8">
        <v>87.5</v>
      </c>
      <c r="Y8">
        <v>3.53553390593274</v>
      </c>
      <c r="Z8">
        <v>2</v>
      </c>
      <c r="AA8">
        <v>8.75</v>
      </c>
      <c r="AB8">
        <v>0.35355339059327401</v>
      </c>
      <c r="AC8">
        <v>2</v>
      </c>
      <c r="AD8">
        <v>6.54</v>
      </c>
      <c r="AE8">
        <v>1.1879393923934001</v>
      </c>
      <c r="AF8">
        <v>2</v>
      </c>
      <c r="AG8">
        <v>0.65400000000000003</v>
      </c>
      <c r="AH8">
        <v>0.11879393923933999</v>
      </c>
      <c r="AI8">
        <v>2</v>
      </c>
      <c r="AJ8">
        <v>24.2222222222222</v>
      </c>
      <c r="AK8">
        <v>4.3997755273829604</v>
      </c>
      <c r="AL8">
        <v>2</v>
      </c>
      <c r="AM8">
        <v>24.2222222222222</v>
      </c>
      <c r="AN8">
        <v>4.3997755273829604</v>
      </c>
      <c r="AO8" t="s">
        <v>1033</v>
      </c>
      <c r="AP8" t="s">
        <v>1036</v>
      </c>
      <c r="AQ8" t="s">
        <v>1033</v>
      </c>
      <c r="AR8" t="s">
        <v>1037</v>
      </c>
      <c r="AS8" t="s">
        <v>1033</v>
      </c>
      <c r="AT8" t="s">
        <v>1036</v>
      </c>
      <c r="AU8" t="s">
        <v>1033</v>
      </c>
      <c r="AV8" t="s">
        <v>1039</v>
      </c>
      <c r="AW8" t="s">
        <v>1033</v>
      </c>
      <c r="AX8" t="s">
        <v>1040</v>
      </c>
      <c r="AY8">
        <v>2</v>
      </c>
      <c r="AZ8">
        <v>75.078431372549005</v>
      </c>
      <c r="BA8">
        <v>16.610076938460502</v>
      </c>
      <c r="BB8">
        <v>2</v>
      </c>
      <c r="BC8">
        <v>200.465</v>
      </c>
      <c r="BD8">
        <v>0.233345237791549</v>
      </c>
      <c r="BE8">
        <v>2</v>
      </c>
      <c r="BF8">
        <v>40.524999999999999</v>
      </c>
      <c r="BG8">
        <v>2.6657925650732799</v>
      </c>
      <c r="BH8">
        <v>0</v>
      </c>
      <c r="BI8" t="e">
        <v>#NUM!</v>
      </c>
      <c r="BK8" t="s">
        <v>1041</v>
      </c>
      <c r="BL8" t="s">
        <v>1042</v>
      </c>
      <c r="BM8" t="s">
        <v>1041</v>
      </c>
      <c r="BN8" t="s">
        <v>1042</v>
      </c>
    </row>
    <row r="9" spans="1:66" x14ac:dyDescent="0.25">
      <c r="A9" t="s">
        <v>860</v>
      </c>
      <c r="B9">
        <v>2</v>
      </c>
      <c r="C9">
        <v>10</v>
      </c>
      <c r="D9">
        <v>0</v>
      </c>
      <c r="E9">
        <v>2</v>
      </c>
      <c r="F9">
        <v>10</v>
      </c>
      <c r="G9">
        <v>0</v>
      </c>
      <c r="H9" t="s">
        <v>1033</v>
      </c>
      <c r="I9" t="s">
        <v>1034</v>
      </c>
      <c r="J9" t="s">
        <v>1033</v>
      </c>
      <c r="K9" t="s">
        <v>1034</v>
      </c>
      <c r="L9" t="s">
        <v>1033</v>
      </c>
      <c r="M9" t="s">
        <v>1035</v>
      </c>
      <c r="N9">
        <v>2</v>
      </c>
      <c r="O9">
        <v>100</v>
      </c>
      <c r="P9">
        <v>0</v>
      </c>
      <c r="Q9">
        <v>2</v>
      </c>
      <c r="R9">
        <v>10</v>
      </c>
      <c r="S9">
        <v>0</v>
      </c>
      <c r="T9">
        <v>2</v>
      </c>
      <c r="U9">
        <v>100</v>
      </c>
      <c r="V9">
        <v>0</v>
      </c>
      <c r="W9">
        <v>2</v>
      </c>
      <c r="X9">
        <v>54</v>
      </c>
      <c r="Y9">
        <v>1.4142135623731</v>
      </c>
      <c r="Z9">
        <v>2</v>
      </c>
      <c r="AA9">
        <v>5.4</v>
      </c>
      <c r="AB9">
        <v>0.14142135623731</v>
      </c>
      <c r="AC9">
        <v>2</v>
      </c>
      <c r="AD9">
        <v>4.67</v>
      </c>
      <c r="AE9">
        <v>0.72124891681027803</v>
      </c>
      <c r="AF9">
        <v>2</v>
      </c>
      <c r="AG9">
        <v>0.46700000000000003</v>
      </c>
      <c r="AH9">
        <v>7.21248916810278E-2</v>
      </c>
      <c r="AI9">
        <v>2</v>
      </c>
      <c r="AJ9">
        <v>17.296296296296301</v>
      </c>
      <c r="AK9">
        <v>2.6712922844825102</v>
      </c>
      <c r="AL9">
        <v>2</v>
      </c>
      <c r="AM9">
        <v>17.296296296296301</v>
      </c>
      <c r="AN9">
        <v>2.6712922844825102</v>
      </c>
      <c r="AO9" t="s">
        <v>1033</v>
      </c>
      <c r="AP9" t="s">
        <v>1038</v>
      </c>
      <c r="AQ9" t="s">
        <v>1033</v>
      </c>
      <c r="AR9" t="s">
        <v>1037</v>
      </c>
      <c r="AS9" t="s">
        <v>1033</v>
      </c>
      <c r="AT9" t="s">
        <v>1036</v>
      </c>
      <c r="AU9" t="s">
        <v>1033</v>
      </c>
      <c r="AV9" t="s">
        <v>1039</v>
      </c>
      <c r="AW9" t="s">
        <v>1033</v>
      </c>
      <c r="AX9" t="s">
        <v>1040</v>
      </c>
      <c r="AY9">
        <v>2</v>
      </c>
      <c r="AZ9">
        <v>86.686106346483697</v>
      </c>
      <c r="BA9">
        <v>15.626696001385</v>
      </c>
      <c r="BB9">
        <v>2</v>
      </c>
      <c r="BC9">
        <v>200.28</v>
      </c>
      <c r="BD9">
        <v>0.212132034355972</v>
      </c>
      <c r="BE9">
        <v>2</v>
      </c>
      <c r="BF9">
        <v>38.32</v>
      </c>
      <c r="BG9">
        <v>1.5697770542341301</v>
      </c>
      <c r="BH9">
        <v>0</v>
      </c>
      <c r="BI9" t="e">
        <v>#NUM!</v>
      </c>
      <c r="BK9" t="s">
        <v>1041</v>
      </c>
      <c r="BL9" t="s">
        <v>1042</v>
      </c>
      <c r="BM9" t="s">
        <v>1041</v>
      </c>
      <c r="BN9" t="s">
        <v>1042</v>
      </c>
    </row>
    <row r="10" spans="1:66" x14ac:dyDescent="0.25">
      <c r="A10" t="s">
        <v>867</v>
      </c>
      <c r="B10">
        <v>2</v>
      </c>
      <c r="C10">
        <v>10</v>
      </c>
      <c r="D10">
        <v>0</v>
      </c>
      <c r="E10">
        <v>2</v>
      </c>
      <c r="F10">
        <v>10</v>
      </c>
      <c r="G10">
        <v>0</v>
      </c>
      <c r="H10" t="s">
        <v>1033</v>
      </c>
      <c r="I10" t="s">
        <v>1034</v>
      </c>
      <c r="J10" t="s">
        <v>1033</v>
      </c>
      <c r="K10" t="s">
        <v>1043</v>
      </c>
      <c r="L10" t="s">
        <v>1033</v>
      </c>
      <c r="M10" t="s">
        <v>1044</v>
      </c>
      <c r="N10">
        <v>2</v>
      </c>
      <c r="O10">
        <v>100</v>
      </c>
      <c r="P10">
        <v>0</v>
      </c>
      <c r="Q10">
        <v>2</v>
      </c>
      <c r="R10">
        <v>9</v>
      </c>
      <c r="S10">
        <v>1.4142135623731</v>
      </c>
      <c r="T10">
        <v>2</v>
      </c>
      <c r="U10">
        <v>90</v>
      </c>
      <c r="V10">
        <v>14.142135623731001</v>
      </c>
      <c r="W10">
        <v>2</v>
      </c>
      <c r="X10">
        <v>56</v>
      </c>
      <c r="Y10">
        <v>16.9705627484771</v>
      </c>
      <c r="Z10">
        <v>2</v>
      </c>
      <c r="AA10">
        <v>6.15</v>
      </c>
      <c r="AB10">
        <v>0.91923881554251197</v>
      </c>
      <c r="AC10">
        <v>2</v>
      </c>
      <c r="AD10">
        <v>3.02</v>
      </c>
      <c r="AE10">
        <v>0.39597979746446599</v>
      </c>
      <c r="AF10">
        <v>2</v>
      </c>
      <c r="AG10">
        <v>0.33624999999999999</v>
      </c>
      <c r="AH10">
        <v>8.8388347648318908E-3</v>
      </c>
      <c r="AI10">
        <v>2</v>
      </c>
      <c r="AJ10">
        <v>11.185185185185199</v>
      </c>
      <c r="AK10">
        <v>1.4665918424609901</v>
      </c>
      <c r="AL10">
        <v>2</v>
      </c>
      <c r="AM10">
        <v>12.453703703703701</v>
      </c>
      <c r="AN10">
        <v>0.32736425054932899</v>
      </c>
      <c r="AO10" t="s">
        <v>1033</v>
      </c>
      <c r="AP10" t="s">
        <v>1038</v>
      </c>
      <c r="AQ10" t="s">
        <v>1033</v>
      </c>
      <c r="AR10" t="s">
        <v>1037</v>
      </c>
      <c r="AS10" t="s">
        <v>1033</v>
      </c>
      <c r="AT10" t="s">
        <v>1040</v>
      </c>
      <c r="AU10" t="s">
        <v>1033</v>
      </c>
      <c r="AV10" t="s">
        <v>1035</v>
      </c>
      <c r="AW10" t="s">
        <v>1033</v>
      </c>
      <c r="AX10" t="s">
        <v>1039</v>
      </c>
      <c r="AY10">
        <v>2</v>
      </c>
      <c r="AZ10">
        <v>55.401069518716596</v>
      </c>
      <c r="BA10">
        <v>9.7179915917081807</v>
      </c>
      <c r="BB10">
        <v>2</v>
      </c>
      <c r="BC10">
        <v>200.57499999999999</v>
      </c>
      <c r="BD10">
        <v>0.24748737341528801</v>
      </c>
      <c r="BE10">
        <v>2</v>
      </c>
      <c r="BF10">
        <v>39.549999999999997</v>
      </c>
      <c r="BG10">
        <v>4.76589970519733</v>
      </c>
      <c r="BH10">
        <v>0</v>
      </c>
      <c r="BI10" t="e">
        <v>#NUM!</v>
      </c>
      <c r="BK10" t="s">
        <v>1041</v>
      </c>
      <c r="BL10" t="s">
        <v>1042</v>
      </c>
      <c r="BM10" t="s">
        <v>1041</v>
      </c>
      <c r="BN10" t="s">
        <v>1042</v>
      </c>
    </row>
    <row r="11" spans="1:66" x14ac:dyDescent="0.25">
      <c r="A11" t="s">
        <v>900</v>
      </c>
      <c r="B11">
        <v>2</v>
      </c>
      <c r="C11">
        <v>10</v>
      </c>
      <c r="D11">
        <v>0</v>
      </c>
      <c r="E11">
        <v>2</v>
      </c>
      <c r="F11">
        <v>10</v>
      </c>
      <c r="G11">
        <v>0</v>
      </c>
      <c r="H11" t="s">
        <v>1033</v>
      </c>
      <c r="I11" t="s">
        <v>1034</v>
      </c>
      <c r="J11" t="s">
        <v>1033</v>
      </c>
      <c r="K11" t="s">
        <v>1045</v>
      </c>
      <c r="L11" t="s">
        <v>1033</v>
      </c>
      <c r="M11" t="s">
        <v>1034</v>
      </c>
      <c r="N11">
        <v>2</v>
      </c>
      <c r="O11">
        <v>100</v>
      </c>
      <c r="P11">
        <v>0</v>
      </c>
      <c r="Q11">
        <v>2</v>
      </c>
      <c r="R11">
        <v>9</v>
      </c>
      <c r="S11">
        <v>1.4142135623731</v>
      </c>
      <c r="T11">
        <v>2</v>
      </c>
      <c r="U11">
        <v>90</v>
      </c>
      <c r="V11">
        <v>14.142135623731001</v>
      </c>
      <c r="W11">
        <v>2</v>
      </c>
      <c r="X11">
        <v>79.5</v>
      </c>
      <c r="Y11">
        <v>12.0208152801713</v>
      </c>
      <c r="Z11">
        <v>2</v>
      </c>
      <c r="AA11">
        <v>8.8375000000000004</v>
      </c>
      <c r="AB11">
        <v>5.3033008588990599E-2</v>
      </c>
      <c r="AC11">
        <v>2</v>
      </c>
      <c r="AD11">
        <v>6.75</v>
      </c>
      <c r="AE11">
        <v>0.91923881554251197</v>
      </c>
      <c r="AF11">
        <v>2</v>
      </c>
      <c r="AG11">
        <v>0.76749999999999996</v>
      </c>
      <c r="AH11">
        <v>0.22273863607376301</v>
      </c>
      <c r="AI11">
        <v>2</v>
      </c>
      <c r="AJ11">
        <v>25</v>
      </c>
      <c r="AK11">
        <v>3.4045882057130101</v>
      </c>
      <c r="AL11">
        <v>2</v>
      </c>
      <c r="AM11">
        <v>28.425925925925899</v>
      </c>
      <c r="AN11">
        <v>8.2495791138430494</v>
      </c>
      <c r="AO11" t="s">
        <v>1033</v>
      </c>
      <c r="AP11" t="s">
        <v>1036</v>
      </c>
      <c r="AQ11" t="s">
        <v>1033</v>
      </c>
      <c r="AR11" t="s">
        <v>1037</v>
      </c>
      <c r="AS11" t="s">
        <v>1033</v>
      </c>
      <c r="AT11" t="s">
        <v>1039</v>
      </c>
      <c r="AU11" t="s">
        <v>1033</v>
      </c>
      <c r="AV11" t="s">
        <v>1046</v>
      </c>
      <c r="AW11" t="s">
        <v>1033</v>
      </c>
      <c r="AX11" t="s">
        <v>1035</v>
      </c>
      <c r="AY11">
        <v>2</v>
      </c>
      <c r="AZ11">
        <v>86.771766965428995</v>
      </c>
      <c r="BA11">
        <v>24.6830968272705</v>
      </c>
      <c r="BB11">
        <v>2</v>
      </c>
      <c r="BC11">
        <v>200.78</v>
      </c>
      <c r="BD11">
        <v>0.97580735803743202</v>
      </c>
      <c r="BE11">
        <v>2</v>
      </c>
      <c r="BF11">
        <v>38.06</v>
      </c>
      <c r="BG11">
        <v>0.22627416997969499</v>
      </c>
      <c r="BH11">
        <v>0</v>
      </c>
      <c r="BI11" t="e">
        <v>#NUM!</v>
      </c>
      <c r="BK11" t="s">
        <v>1041</v>
      </c>
      <c r="BL11" t="s">
        <v>1042</v>
      </c>
      <c r="BM11" t="s">
        <v>1041</v>
      </c>
      <c r="BN11" t="s">
        <v>1042</v>
      </c>
    </row>
    <row r="12" spans="1:66" x14ac:dyDescent="0.25">
      <c r="A12" t="s">
        <v>825</v>
      </c>
      <c r="B12">
        <v>2</v>
      </c>
      <c r="C12">
        <v>10</v>
      </c>
      <c r="D12">
        <v>0</v>
      </c>
      <c r="E12">
        <v>2</v>
      </c>
      <c r="F12">
        <v>10</v>
      </c>
      <c r="G12">
        <v>0</v>
      </c>
      <c r="H12" t="s">
        <v>1033</v>
      </c>
      <c r="I12" t="s">
        <v>1034</v>
      </c>
      <c r="J12" t="s">
        <v>1033</v>
      </c>
      <c r="K12" t="s">
        <v>1034</v>
      </c>
      <c r="L12" t="s">
        <v>1033</v>
      </c>
      <c r="M12" t="s">
        <v>1035</v>
      </c>
      <c r="N12">
        <v>2</v>
      </c>
      <c r="O12">
        <v>100</v>
      </c>
      <c r="P12">
        <v>0</v>
      </c>
      <c r="Q12">
        <v>2</v>
      </c>
      <c r="R12">
        <v>9.5</v>
      </c>
      <c r="S12">
        <v>0.70710678118654802</v>
      </c>
      <c r="T12">
        <v>2</v>
      </c>
      <c r="U12">
        <v>95</v>
      </c>
      <c r="V12">
        <v>7.0710678118654799</v>
      </c>
      <c r="W12">
        <v>2</v>
      </c>
      <c r="X12">
        <v>56.5</v>
      </c>
      <c r="Y12">
        <v>6.3639610306789303</v>
      </c>
      <c r="Z12">
        <v>2</v>
      </c>
      <c r="AA12">
        <v>5.93888888888889</v>
      </c>
      <c r="AB12">
        <v>0.227845518382332</v>
      </c>
      <c r="AC12">
        <v>2</v>
      </c>
      <c r="AD12">
        <v>4.71</v>
      </c>
      <c r="AE12">
        <v>0.89095454429505005</v>
      </c>
      <c r="AF12">
        <v>2</v>
      </c>
      <c r="AG12">
        <v>0.49366666666666698</v>
      </c>
      <c r="AH12">
        <v>5.7039947015714798E-2</v>
      </c>
      <c r="AI12">
        <v>2</v>
      </c>
      <c r="AJ12">
        <v>17.4444444444444</v>
      </c>
      <c r="AK12">
        <v>3.2998316455372199</v>
      </c>
      <c r="AL12">
        <v>2</v>
      </c>
      <c r="AM12">
        <v>18.283950617283899</v>
      </c>
      <c r="AN12">
        <v>2.1125906302116602</v>
      </c>
      <c r="AO12" t="s">
        <v>1033</v>
      </c>
      <c r="AP12" t="s">
        <v>1036</v>
      </c>
      <c r="AQ12" t="s">
        <v>1033</v>
      </c>
      <c r="AR12" t="s">
        <v>1037</v>
      </c>
      <c r="AS12" t="s">
        <v>1033</v>
      </c>
      <c r="AT12" t="s">
        <v>1040</v>
      </c>
      <c r="AU12" t="s">
        <v>1033</v>
      </c>
      <c r="AV12" t="s">
        <v>1040</v>
      </c>
      <c r="AW12" t="s">
        <v>1033</v>
      </c>
      <c r="AX12" t="s">
        <v>1035</v>
      </c>
      <c r="AY12">
        <v>2</v>
      </c>
      <c r="AZ12">
        <v>83.0012610340479</v>
      </c>
      <c r="BA12">
        <v>6.4201372314541603</v>
      </c>
      <c r="BB12">
        <v>2</v>
      </c>
      <c r="BC12">
        <v>201.14500000000001</v>
      </c>
      <c r="BD12">
        <v>0.58689862838484297</v>
      </c>
      <c r="BE12">
        <v>2</v>
      </c>
      <c r="BF12">
        <v>34.07</v>
      </c>
      <c r="BG12">
        <v>2.0364675298172501</v>
      </c>
      <c r="BH12">
        <v>0</v>
      </c>
      <c r="BI12" t="e">
        <v>#NUM!</v>
      </c>
      <c r="BK12" t="s">
        <v>1041</v>
      </c>
      <c r="BL12" t="s">
        <v>1042</v>
      </c>
      <c r="BM12" t="s">
        <v>1041</v>
      </c>
      <c r="BN12" t="s">
        <v>1042</v>
      </c>
    </row>
    <row r="13" spans="1:66" x14ac:dyDescent="0.25">
      <c r="A13" t="s">
        <v>892</v>
      </c>
      <c r="B13">
        <v>2</v>
      </c>
      <c r="C13">
        <v>10</v>
      </c>
      <c r="D13">
        <v>0</v>
      </c>
      <c r="E13">
        <v>2</v>
      </c>
      <c r="F13">
        <v>10</v>
      </c>
      <c r="G13">
        <v>0</v>
      </c>
      <c r="H13" t="s">
        <v>1033</v>
      </c>
      <c r="I13" t="s">
        <v>1034</v>
      </c>
      <c r="J13" t="s">
        <v>1033</v>
      </c>
      <c r="K13" t="s">
        <v>1047</v>
      </c>
      <c r="L13" t="s">
        <v>1033</v>
      </c>
      <c r="M13" t="s">
        <v>1034</v>
      </c>
      <c r="N13">
        <v>2</v>
      </c>
      <c r="O13">
        <v>100</v>
      </c>
      <c r="P13">
        <v>0</v>
      </c>
      <c r="Q13">
        <v>2</v>
      </c>
      <c r="R13">
        <v>10</v>
      </c>
      <c r="S13">
        <v>0</v>
      </c>
      <c r="T13">
        <v>2</v>
      </c>
      <c r="U13">
        <v>100</v>
      </c>
      <c r="V13">
        <v>0</v>
      </c>
      <c r="W13">
        <v>2</v>
      </c>
      <c r="X13">
        <v>74</v>
      </c>
      <c r="Y13">
        <v>8.4852813742385695</v>
      </c>
      <c r="Z13">
        <v>2</v>
      </c>
      <c r="AA13">
        <v>7.4</v>
      </c>
      <c r="AB13">
        <v>0.84852813742385702</v>
      </c>
      <c r="AC13">
        <v>2</v>
      </c>
      <c r="AD13">
        <v>5.66</v>
      </c>
      <c r="AE13">
        <v>0.19798989873223299</v>
      </c>
      <c r="AF13">
        <v>2</v>
      </c>
      <c r="AG13">
        <v>0.56599999999999995</v>
      </c>
      <c r="AH13">
        <v>1.9798989873223299E-2</v>
      </c>
      <c r="AI13">
        <v>2</v>
      </c>
      <c r="AJ13">
        <v>20.962962962963001</v>
      </c>
      <c r="AK13">
        <v>0.73329592123049403</v>
      </c>
      <c r="AL13">
        <v>2</v>
      </c>
      <c r="AM13">
        <v>20.962962962962902</v>
      </c>
      <c r="AN13">
        <v>0.73329592123049203</v>
      </c>
      <c r="AO13" t="s">
        <v>1033</v>
      </c>
      <c r="AP13" t="s">
        <v>1036</v>
      </c>
      <c r="AQ13" t="s">
        <v>1033</v>
      </c>
      <c r="AR13" t="s">
        <v>1037</v>
      </c>
      <c r="AS13" t="s">
        <v>1033</v>
      </c>
      <c r="AT13" t="s">
        <v>1034</v>
      </c>
      <c r="AU13" t="s">
        <v>1033</v>
      </c>
      <c r="AV13" t="s">
        <v>1040</v>
      </c>
      <c r="AW13" t="s">
        <v>1033</v>
      </c>
      <c r="AX13" t="s">
        <v>1040</v>
      </c>
      <c r="AY13">
        <v>2</v>
      </c>
      <c r="AZ13">
        <v>76.838235294117695</v>
      </c>
      <c r="BA13">
        <v>6.1351911897068101</v>
      </c>
      <c r="BB13">
        <v>2</v>
      </c>
      <c r="BC13">
        <v>202.435</v>
      </c>
      <c r="BD13">
        <v>3.2739043968937098</v>
      </c>
      <c r="BE13">
        <v>2</v>
      </c>
      <c r="BF13">
        <v>36.564999999999998</v>
      </c>
      <c r="BG13">
        <v>0.71417784899841197</v>
      </c>
      <c r="BH13">
        <v>0</v>
      </c>
      <c r="BI13" t="e">
        <v>#NUM!</v>
      </c>
      <c r="BK13" t="s">
        <v>1041</v>
      </c>
      <c r="BL13" t="s">
        <v>1042</v>
      </c>
      <c r="BM13" t="s">
        <v>1041</v>
      </c>
      <c r="BN13" t="s">
        <v>1042</v>
      </c>
    </row>
    <row r="14" spans="1:66" x14ac:dyDescent="0.25">
      <c r="A14" t="s">
        <v>830</v>
      </c>
      <c r="B14">
        <v>2</v>
      </c>
      <c r="C14">
        <v>10</v>
      </c>
      <c r="D14">
        <v>0</v>
      </c>
      <c r="E14">
        <v>2</v>
      </c>
      <c r="F14">
        <v>10</v>
      </c>
      <c r="G14">
        <v>0</v>
      </c>
      <c r="H14" t="s">
        <v>1033</v>
      </c>
      <c r="I14" t="s">
        <v>1034</v>
      </c>
      <c r="J14" t="s">
        <v>1033</v>
      </c>
      <c r="K14" t="s">
        <v>1034</v>
      </c>
      <c r="L14" t="s">
        <v>1033</v>
      </c>
      <c r="M14" t="s">
        <v>1040</v>
      </c>
      <c r="N14">
        <v>2</v>
      </c>
      <c r="O14">
        <v>100</v>
      </c>
      <c r="P14">
        <v>0</v>
      </c>
      <c r="Q14">
        <v>2</v>
      </c>
      <c r="R14">
        <v>9.5</v>
      </c>
      <c r="S14">
        <v>0.70710678118654802</v>
      </c>
      <c r="T14">
        <v>2</v>
      </c>
      <c r="U14">
        <v>95</v>
      </c>
      <c r="V14">
        <v>7.0710678118654799</v>
      </c>
      <c r="W14">
        <v>2</v>
      </c>
      <c r="X14">
        <v>57.5</v>
      </c>
      <c r="Y14">
        <v>10.606601717798201</v>
      </c>
      <c r="Z14">
        <v>2</v>
      </c>
      <c r="AA14">
        <v>6.0277777777777803</v>
      </c>
      <c r="AB14">
        <v>0.667823071120628</v>
      </c>
      <c r="AC14">
        <v>2</v>
      </c>
      <c r="AD14">
        <v>2.7</v>
      </c>
      <c r="AE14">
        <v>0.36769552621700502</v>
      </c>
      <c r="AF14">
        <v>2</v>
      </c>
      <c r="AG14">
        <v>0.283555555555556</v>
      </c>
      <c r="AH14">
        <v>1.7599102109531899E-2</v>
      </c>
      <c r="AI14">
        <v>2</v>
      </c>
      <c r="AJ14">
        <v>10</v>
      </c>
      <c r="AK14">
        <v>1.3618352822852</v>
      </c>
      <c r="AL14">
        <v>2</v>
      </c>
      <c r="AM14">
        <v>10.5020576131687</v>
      </c>
      <c r="AN14">
        <v>0.65181859664932695</v>
      </c>
      <c r="AO14" t="s">
        <v>1033</v>
      </c>
      <c r="AP14" t="s">
        <v>1036</v>
      </c>
      <c r="AQ14" t="s">
        <v>1033</v>
      </c>
      <c r="AR14" t="s">
        <v>1038</v>
      </c>
      <c r="AS14" t="s">
        <v>1033</v>
      </c>
      <c r="AT14" t="s">
        <v>1039</v>
      </c>
      <c r="AU14" t="s">
        <v>1033</v>
      </c>
      <c r="AV14" t="s">
        <v>1034</v>
      </c>
      <c r="AW14" t="s">
        <v>1033</v>
      </c>
      <c r="AX14" t="s">
        <v>1039</v>
      </c>
      <c r="AY14">
        <v>2</v>
      </c>
      <c r="AZ14">
        <v>47.169230769230801</v>
      </c>
      <c r="BA14">
        <v>2.30625596325459</v>
      </c>
      <c r="BB14">
        <v>2</v>
      </c>
      <c r="BC14">
        <v>200.495</v>
      </c>
      <c r="BD14">
        <v>0.67175144212721205</v>
      </c>
      <c r="BE14">
        <v>2</v>
      </c>
      <c r="BF14">
        <v>34.634999999999998</v>
      </c>
      <c r="BG14">
        <v>0.70003571337468395</v>
      </c>
      <c r="BH14">
        <v>0</v>
      </c>
      <c r="BI14" t="e">
        <v>#NUM!</v>
      </c>
      <c r="BK14" t="s">
        <v>1041</v>
      </c>
      <c r="BL14" t="s">
        <v>1042</v>
      </c>
      <c r="BM14" t="s">
        <v>1041</v>
      </c>
      <c r="BN14" t="s">
        <v>1042</v>
      </c>
    </row>
    <row r="15" spans="1:66" x14ac:dyDescent="0.25">
      <c r="A15" t="s">
        <v>904</v>
      </c>
      <c r="B15">
        <v>2</v>
      </c>
      <c r="C15">
        <v>10</v>
      </c>
      <c r="D15">
        <v>0</v>
      </c>
      <c r="E15">
        <v>2</v>
      </c>
      <c r="F15">
        <v>10</v>
      </c>
      <c r="G15">
        <v>0</v>
      </c>
      <c r="H15" t="s">
        <v>1033</v>
      </c>
      <c r="I15" t="s">
        <v>1034</v>
      </c>
      <c r="J15" t="s">
        <v>1033</v>
      </c>
      <c r="K15" t="s">
        <v>1034</v>
      </c>
      <c r="L15" t="s">
        <v>1033</v>
      </c>
      <c r="M15" t="s">
        <v>1036</v>
      </c>
      <c r="N15">
        <v>2</v>
      </c>
      <c r="O15">
        <v>100</v>
      </c>
      <c r="P15">
        <v>0</v>
      </c>
      <c r="Q15">
        <v>2</v>
      </c>
      <c r="R15">
        <v>9</v>
      </c>
      <c r="S15">
        <v>0</v>
      </c>
      <c r="T15">
        <v>2</v>
      </c>
      <c r="U15">
        <v>90</v>
      </c>
      <c r="V15">
        <v>0</v>
      </c>
      <c r="W15">
        <v>2</v>
      </c>
      <c r="X15">
        <v>104.5</v>
      </c>
      <c r="Y15">
        <v>45.961940777125598</v>
      </c>
      <c r="Z15">
        <v>2</v>
      </c>
      <c r="AA15">
        <v>11.6111111111111</v>
      </c>
      <c r="AB15">
        <v>5.1068823085695101</v>
      </c>
      <c r="AC15">
        <v>2</v>
      </c>
      <c r="AD15">
        <v>2.4</v>
      </c>
      <c r="AE15">
        <v>1.9798989873223301</v>
      </c>
      <c r="AF15">
        <v>2</v>
      </c>
      <c r="AG15">
        <v>0.266666666666667</v>
      </c>
      <c r="AH15">
        <v>0.21998877636914799</v>
      </c>
      <c r="AI15">
        <v>2</v>
      </c>
      <c r="AJ15">
        <v>8.8888888888888893</v>
      </c>
      <c r="AK15">
        <v>7.3329592123049396</v>
      </c>
      <c r="AL15">
        <v>2</v>
      </c>
      <c r="AM15">
        <v>9.8765432098765302</v>
      </c>
      <c r="AN15">
        <v>8.1477324581165895</v>
      </c>
      <c r="AO15" t="s">
        <v>1033</v>
      </c>
      <c r="AP15" t="s">
        <v>1036</v>
      </c>
      <c r="AQ15" t="s">
        <v>1033</v>
      </c>
      <c r="AR15" t="s">
        <v>1037</v>
      </c>
      <c r="AS15" t="s">
        <v>1033</v>
      </c>
      <c r="AT15" t="s">
        <v>1038</v>
      </c>
      <c r="AU15" t="s">
        <v>1033</v>
      </c>
      <c r="AV15" t="s">
        <v>1035</v>
      </c>
      <c r="AW15" t="s">
        <v>1033</v>
      </c>
      <c r="AX15" t="s">
        <v>1038</v>
      </c>
      <c r="AY15">
        <v>2</v>
      </c>
      <c r="AZ15">
        <v>20.8130575831306</v>
      </c>
      <c r="BA15">
        <v>9.7922532755557992</v>
      </c>
      <c r="BB15">
        <v>2</v>
      </c>
      <c r="BC15">
        <v>160.68</v>
      </c>
      <c r="BD15">
        <v>55.960430663103402</v>
      </c>
      <c r="BE15">
        <v>2</v>
      </c>
      <c r="BF15">
        <v>28.465</v>
      </c>
      <c r="BG15">
        <v>9.5812968850777196</v>
      </c>
      <c r="BH15">
        <v>0</v>
      </c>
      <c r="BI15" t="e">
        <v>#NUM!</v>
      </c>
      <c r="BK15" t="s">
        <v>1041</v>
      </c>
      <c r="BL15" t="s">
        <v>1042</v>
      </c>
      <c r="BM15" t="s">
        <v>1041</v>
      </c>
      <c r="BN15" t="s">
        <v>1042</v>
      </c>
    </row>
    <row r="16" spans="1:66" x14ac:dyDescent="0.25">
      <c r="A16" t="s">
        <v>856</v>
      </c>
      <c r="B16">
        <v>2</v>
      </c>
      <c r="C16">
        <v>10</v>
      </c>
      <c r="D16">
        <v>0</v>
      </c>
      <c r="E16">
        <v>2</v>
      </c>
      <c r="F16">
        <v>10</v>
      </c>
      <c r="G16">
        <v>0</v>
      </c>
      <c r="H16" t="s">
        <v>1033</v>
      </c>
      <c r="I16" t="s">
        <v>1034</v>
      </c>
      <c r="J16" t="s">
        <v>1033</v>
      </c>
      <c r="K16" t="s">
        <v>1034</v>
      </c>
      <c r="L16" t="s">
        <v>1033</v>
      </c>
      <c r="M16" t="s">
        <v>1048</v>
      </c>
      <c r="N16">
        <v>2</v>
      </c>
      <c r="O16">
        <v>100</v>
      </c>
      <c r="P16">
        <v>0</v>
      </c>
      <c r="Q16">
        <v>2</v>
      </c>
      <c r="R16">
        <v>8.5</v>
      </c>
      <c r="S16">
        <v>0.70710678118654802</v>
      </c>
      <c r="T16">
        <v>2</v>
      </c>
      <c r="U16">
        <v>85</v>
      </c>
      <c r="V16">
        <v>7.0710678118654799</v>
      </c>
      <c r="W16">
        <v>2</v>
      </c>
      <c r="X16">
        <v>45</v>
      </c>
      <c r="Y16">
        <v>4.2426406871192803</v>
      </c>
      <c r="Z16">
        <v>2</v>
      </c>
      <c r="AA16">
        <v>5.2916666666666696</v>
      </c>
      <c r="AB16">
        <v>5.89255650988788E-2</v>
      </c>
      <c r="AC16">
        <v>2</v>
      </c>
      <c r="AD16">
        <v>3.22</v>
      </c>
      <c r="AE16">
        <v>0.87681240867131904</v>
      </c>
      <c r="AF16">
        <v>2</v>
      </c>
      <c r="AG16">
        <v>0.38444444444444398</v>
      </c>
      <c r="AH16">
        <v>0.135135962626762</v>
      </c>
      <c r="AI16">
        <v>2</v>
      </c>
      <c r="AJ16">
        <v>11.925925925925901</v>
      </c>
      <c r="AK16">
        <v>3.2474533654493301</v>
      </c>
      <c r="AL16">
        <v>2</v>
      </c>
      <c r="AM16">
        <v>14.238683127571999</v>
      </c>
      <c r="AN16">
        <v>5.0050356528430502</v>
      </c>
      <c r="AO16" t="s">
        <v>1033</v>
      </c>
      <c r="AP16" t="s">
        <v>1039</v>
      </c>
      <c r="AQ16" t="s">
        <v>1033</v>
      </c>
      <c r="AR16" t="s">
        <v>1038</v>
      </c>
      <c r="AS16" t="s">
        <v>1033</v>
      </c>
      <c r="AT16" t="s">
        <v>1036</v>
      </c>
      <c r="AU16" t="s">
        <v>1033</v>
      </c>
      <c r="AV16" t="s">
        <v>1039</v>
      </c>
      <c r="AW16" t="s">
        <v>1033</v>
      </c>
      <c r="AX16" t="s">
        <v>1040</v>
      </c>
      <c r="AY16">
        <v>2</v>
      </c>
      <c r="AZ16">
        <v>72.797619047619094</v>
      </c>
      <c r="BA16">
        <v>26.348145537070199</v>
      </c>
      <c r="BB16">
        <v>2</v>
      </c>
      <c r="BC16">
        <v>200.33500000000001</v>
      </c>
      <c r="BD16">
        <v>7.7781745930509794E-2</v>
      </c>
      <c r="BE16">
        <v>2</v>
      </c>
      <c r="BF16">
        <v>37.57</v>
      </c>
      <c r="BG16">
        <v>3.153696244092</v>
      </c>
      <c r="BH16">
        <v>0</v>
      </c>
      <c r="BI16" t="e">
        <v>#NUM!</v>
      </c>
      <c r="BK16" t="s">
        <v>1041</v>
      </c>
      <c r="BL16" t="s">
        <v>1042</v>
      </c>
      <c r="BM16" t="s">
        <v>1041</v>
      </c>
      <c r="BN16" t="s">
        <v>1042</v>
      </c>
    </row>
    <row r="17" spans="1:66" x14ac:dyDescent="0.25">
      <c r="A17" t="s">
        <v>840</v>
      </c>
      <c r="B17">
        <v>2</v>
      </c>
      <c r="C17">
        <v>10</v>
      </c>
      <c r="D17">
        <v>0</v>
      </c>
      <c r="E17">
        <v>2</v>
      </c>
      <c r="F17">
        <v>8.5</v>
      </c>
      <c r="G17">
        <v>2.1213203435596402</v>
      </c>
      <c r="H17" t="s">
        <v>1033</v>
      </c>
      <c r="I17" t="s">
        <v>1040</v>
      </c>
      <c r="J17" t="s">
        <v>1033</v>
      </c>
      <c r="K17" t="s">
        <v>1044</v>
      </c>
      <c r="L17" t="s">
        <v>1033</v>
      </c>
      <c r="M17" t="s">
        <v>1039</v>
      </c>
      <c r="N17">
        <v>2</v>
      </c>
      <c r="O17">
        <v>85</v>
      </c>
      <c r="P17">
        <v>21.213203435596402</v>
      </c>
      <c r="Q17">
        <v>2</v>
      </c>
      <c r="R17">
        <v>7.5</v>
      </c>
      <c r="S17">
        <v>2.1213203435596402</v>
      </c>
      <c r="T17">
        <v>2</v>
      </c>
      <c r="U17">
        <v>75</v>
      </c>
      <c r="V17">
        <v>21.213203435596402</v>
      </c>
      <c r="W17">
        <v>2</v>
      </c>
      <c r="X17">
        <v>51.5</v>
      </c>
      <c r="Y17">
        <v>27.577164466275399</v>
      </c>
      <c r="Z17">
        <v>2</v>
      </c>
      <c r="AA17">
        <v>6.6111111111111098</v>
      </c>
      <c r="AB17">
        <v>1.80705066303229</v>
      </c>
      <c r="AC17">
        <v>2</v>
      </c>
      <c r="AD17">
        <v>1.46</v>
      </c>
      <c r="AE17">
        <v>1.7819090885901001</v>
      </c>
      <c r="AF17">
        <v>2</v>
      </c>
      <c r="AG17">
        <v>0.167777777777778</v>
      </c>
      <c r="AH17">
        <v>0.19013315671904901</v>
      </c>
      <c r="AI17">
        <v>2</v>
      </c>
      <c r="AJ17">
        <v>5.4074074074074101</v>
      </c>
      <c r="AK17">
        <v>6.5996632910744397</v>
      </c>
      <c r="AL17">
        <v>2</v>
      </c>
      <c r="AM17">
        <v>6.2139917695473201</v>
      </c>
      <c r="AN17">
        <v>7.0419687673721896</v>
      </c>
      <c r="AO17" t="s">
        <v>1033</v>
      </c>
      <c r="AP17" t="s">
        <v>1036</v>
      </c>
      <c r="AQ17" t="s">
        <v>1033</v>
      </c>
      <c r="AR17" t="s">
        <v>1038</v>
      </c>
      <c r="AS17" t="s">
        <v>1033</v>
      </c>
      <c r="AT17" t="s">
        <v>1037</v>
      </c>
      <c r="AU17" t="s">
        <v>1033</v>
      </c>
      <c r="AV17" t="s">
        <v>1036</v>
      </c>
      <c r="AW17" t="s">
        <v>1033</v>
      </c>
      <c r="AX17" t="s">
        <v>1036</v>
      </c>
      <c r="AY17">
        <v>2</v>
      </c>
      <c r="AZ17">
        <v>22.279929577464799</v>
      </c>
      <c r="BA17">
        <v>22.6697438123363</v>
      </c>
      <c r="BB17">
        <v>1</v>
      </c>
      <c r="BC17">
        <v>200.31</v>
      </c>
      <c r="BE17">
        <v>1</v>
      </c>
      <c r="BF17">
        <v>31.41</v>
      </c>
      <c r="BH17">
        <v>0</v>
      </c>
      <c r="BI17" t="e">
        <v>#NUM!</v>
      </c>
      <c r="BK17" t="s">
        <v>1041</v>
      </c>
      <c r="BL17" t="s">
        <v>1042</v>
      </c>
      <c r="BM17" t="s">
        <v>1041</v>
      </c>
      <c r="BN17" t="s">
        <v>1042</v>
      </c>
    </row>
    <row r="18" spans="1:66" x14ac:dyDescent="0.25">
      <c r="A18" t="s">
        <v>956</v>
      </c>
      <c r="B18">
        <v>2</v>
      </c>
      <c r="C18">
        <v>10</v>
      </c>
      <c r="D18">
        <v>0</v>
      </c>
      <c r="E18">
        <v>2</v>
      </c>
      <c r="F18">
        <v>10</v>
      </c>
      <c r="G18">
        <v>0</v>
      </c>
      <c r="H18" t="s">
        <v>1033</v>
      </c>
      <c r="I18" t="s">
        <v>1035</v>
      </c>
      <c r="J18" t="s">
        <v>1033</v>
      </c>
      <c r="K18" t="s">
        <v>1040</v>
      </c>
      <c r="L18" t="s">
        <v>1033</v>
      </c>
      <c r="M18" t="s">
        <v>1039</v>
      </c>
      <c r="N18">
        <v>2</v>
      </c>
      <c r="O18">
        <v>100</v>
      </c>
      <c r="P18">
        <v>0</v>
      </c>
      <c r="Q18">
        <v>2</v>
      </c>
      <c r="R18">
        <v>9.5</v>
      </c>
      <c r="S18">
        <v>0.70710678118654802</v>
      </c>
      <c r="T18">
        <v>2</v>
      </c>
      <c r="U18">
        <v>95</v>
      </c>
      <c r="V18">
        <v>7.0710678118654799</v>
      </c>
      <c r="W18">
        <v>2</v>
      </c>
      <c r="X18">
        <v>52.5</v>
      </c>
      <c r="Y18">
        <v>6.3639610306789303</v>
      </c>
      <c r="Z18">
        <v>2</v>
      </c>
      <c r="AA18">
        <v>5.56666666666667</v>
      </c>
      <c r="AB18">
        <v>1.0842303978193699</v>
      </c>
      <c r="AC18">
        <v>2</v>
      </c>
      <c r="AD18">
        <v>2.69</v>
      </c>
      <c r="AE18">
        <v>1.6546298679765199</v>
      </c>
      <c r="AF18">
        <v>2</v>
      </c>
      <c r="AG18">
        <v>0.27744444444444399</v>
      </c>
      <c r="AH18">
        <v>0.153520738937613</v>
      </c>
      <c r="AI18">
        <v>2</v>
      </c>
      <c r="AJ18">
        <v>9.9629629629629601</v>
      </c>
      <c r="AK18">
        <v>6.1282587702834102</v>
      </c>
      <c r="AL18">
        <v>2</v>
      </c>
      <c r="AM18">
        <v>10.275720164609</v>
      </c>
      <c r="AN18">
        <v>5.6859532939856496</v>
      </c>
      <c r="AO18" t="s">
        <v>1033</v>
      </c>
      <c r="AP18" t="s">
        <v>1036</v>
      </c>
      <c r="AQ18" t="s">
        <v>1033</v>
      </c>
      <c r="AR18" t="s">
        <v>1037</v>
      </c>
      <c r="AS18" t="s">
        <v>1033</v>
      </c>
      <c r="AT18" t="s">
        <v>1049</v>
      </c>
      <c r="AU18" t="s">
        <v>1033</v>
      </c>
      <c r="AV18" t="s">
        <v>1039</v>
      </c>
      <c r="AW18" t="s">
        <v>1033</v>
      </c>
      <c r="AX18" t="s">
        <v>1039</v>
      </c>
      <c r="AY18">
        <v>2</v>
      </c>
      <c r="AZ18">
        <v>53.5416666666667</v>
      </c>
      <c r="BA18">
        <v>38.006989488776902</v>
      </c>
      <c r="BB18">
        <v>2</v>
      </c>
      <c r="BC18">
        <v>200.92500000000001</v>
      </c>
      <c r="BD18">
        <v>7.7781745930509794E-2</v>
      </c>
      <c r="BE18">
        <v>2</v>
      </c>
      <c r="BF18">
        <v>36.89</v>
      </c>
      <c r="BG18">
        <v>6.6892301500247404</v>
      </c>
      <c r="BH18">
        <v>0</v>
      </c>
      <c r="BI18" t="e">
        <v>#NUM!</v>
      </c>
      <c r="BK18" t="s">
        <v>1041</v>
      </c>
      <c r="BL18" t="s">
        <v>1042</v>
      </c>
      <c r="BM18" t="s">
        <v>1041</v>
      </c>
      <c r="BN18" t="s">
        <v>1042</v>
      </c>
    </row>
    <row r="19" spans="1:66" x14ac:dyDescent="0.25">
      <c r="A19" t="s">
        <v>878</v>
      </c>
      <c r="B19">
        <v>2</v>
      </c>
      <c r="C19">
        <v>10</v>
      </c>
      <c r="D19">
        <v>0</v>
      </c>
      <c r="E19">
        <v>2</v>
      </c>
      <c r="F19">
        <v>10</v>
      </c>
      <c r="G19">
        <v>0</v>
      </c>
      <c r="H19" t="s">
        <v>1033</v>
      </c>
      <c r="I19" t="s">
        <v>1034</v>
      </c>
      <c r="J19" t="s">
        <v>1033</v>
      </c>
      <c r="K19" t="s">
        <v>1034</v>
      </c>
      <c r="L19" t="s">
        <v>1033</v>
      </c>
      <c r="M19" t="s">
        <v>1035</v>
      </c>
      <c r="N19">
        <v>2</v>
      </c>
      <c r="O19">
        <v>100</v>
      </c>
      <c r="P19">
        <v>0</v>
      </c>
      <c r="Q19">
        <v>2</v>
      </c>
      <c r="R19">
        <v>10</v>
      </c>
      <c r="S19">
        <v>0</v>
      </c>
      <c r="T19">
        <v>2</v>
      </c>
      <c r="U19">
        <v>100</v>
      </c>
      <c r="V19">
        <v>0</v>
      </c>
      <c r="W19">
        <v>2</v>
      </c>
      <c r="X19">
        <v>57</v>
      </c>
      <c r="Y19">
        <v>0</v>
      </c>
      <c r="Z19">
        <v>2</v>
      </c>
      <c r="AA19">
        <v>5.7</v>
      </c>
      <c r="AB19">
        <v>0</v>
      </c>
      <c r="AC19">
        <v>2</v>
      </c>
      <c r="AD19">
        <v>3.98</v>
      </c>
      <c r="AE19">
        <v>0.45254833995938998</v>
      </c>
      <c r="AF19">
        <v>2</v>
      </c>
      <c r="AG19">
        <v>0.39800000000000002</v>
      </c>
      <c r="AH19">
        <v>4.5254833995938999E-2</v>
      </c>
      <c r="AI19">
        <v>2</v>
      </c>
      <c r="AJ19">
        <v>14.7407407407407</v>
      </c>
      <c r="AK19">
        <v>1.6761049628125499</v>
      </c>
      <c r="AL19">
        <v>2</v>
      </c>
      <c r="AM19">
        <v>14.7407407407407</v>
      </c>
      <c r="AN19">
        <v>1.6761049628125599</v>
      </c>
      <c r="AO19" t="s">
        <v>1033</v>
      </c>
      <c r="AP19" t="s">
        <v>1036</v>
      </c>
      <c r="AQ19" t="s">
        <v>1033</v>
      </c>
      <c r="AR19" t="s">
        <v>1037</v>
      </c>
      <c r="AS19" t="s">
        <v>1033</v>
      </c>
      <c r="AT19" t="s">
        <v>1036</v>
      </c>
      <c r="AU19" t="s">
        <v>1033</v>
      </c>
      <c r="AV19" t="s">
        <v>1040</v>
      </c>
      <c r="AW19" t="s">
        <v>1033</v>
      </c>
      <c r="AX19" t="s">
        <v>1040</v>
      </c>
      <c r="AY19">
        <v>2</v>
      </c>
      <c r="AZ19">
        <v>69.824561403508795</v>
      </c>
      <c r="BA19">
        <v>7.93944456069105</v>
      </c>
      <c r="BB19">
        <v>2</v>
      </c>
      <c r="BC19">
        <v>200.42</v>
      </c>
      <c r="BD19">
        <v>0.46669047558311899</v>
      </c>
      <c r="BE19">
        <v>2</v>
      </c>
      <c r="BF19">
        <v>36.854999999999997</v>
      </c>
      <c r="BG19">
        <v>2.8637824638055198</v>
      </c>
      <c r="BH19">
        <v>0</v>
      </c>
      <c r="BI19" t="e">
        <v>#NUM!</v>
      </c>
      <c r="BK19" t="s">
        <v>1041</v>
      </c>
      <c r="BL19" t="s">
        <v>1042</v>
      </c>
      <c r="BM19" t="s">
        <v>1041</v>
      </c>
      <c r="BN19" t="s">
        <v>1042</v>
      </c>
    </row>
    <row r="20" spans="1:66" x14ac:dyDescent="0.25">
      <c r="A20" t="s">
        <v>828</v>
      </c>
      <c r="B20">
        <v>2</v>
      </c>
      <c r="C20">
        <v>10</v>
      </c>
      <c r="D20">
        <v>0</v>
      </c>
      <c r="E20">
        <v>2</v>
      </c>
      <c r="F20">
        <v>10</v>
      </c>
      <c r="G20">
        <v>0</v>
      </c>
      <c r="H20" t="s">
        <v>1033</v>
      </c>
      <c r="I20" t="s">
        <v>1034</v>
      </c>
      <c r="J20" t="s">
        <v>1033</v>
      </c>
      <c r="K20" t="s">
        <v>1034</v>
      </c>
      <c r="L20" t="s">
        <v>1033</v>
      </c>
      <c r="M20" t="s">
        <v>1044</v>
      </c>
      <c r="N20">
        <v>2</v>
      </c>
      <c r="O20">
        <v>100</v>
      </c>
      <c r="P20">
        <v>0</v>
      </c>
      <c r="Q20">
        <v>2</v>
      </c>
      <c r="R20">
        <v>8.5</v>
      </c>
      <c r="S20">
        <v>2.1213203435596402</v>
      </c>
      <c r="T20">
        <v>2</v>
      </c>
      <c r="U20">
        <v>85</v>
      </c>
      <c r="V20">
        <v>21.213203435596402</v>
      </c>
      <c r="W20">
        <v>2</v>
      </c>
      <c r="X20">
        <v>40.5</v>
      </c>
      <c r="Y20">
        <v>6.3639610306789303</v>
      </c>
      <c r="Z20">
        <v>2</v>
      </c>
      <c r="AA20">
        <v>4.8214285714285703</v>
      </c>
      <c r="AB20">
        <v>0.45456864504849498</v>
      </c>
      <c r="AC20">
        <v>2</v>
      </c>
      <c r="AD20">
        <v>3.14</v>
      </c>
      <c r="AE20">
        <v>1.13137084989848</v>
      </c>
      <c r="AF20">
        <v>2</v>
      </c>
      <c r="AG20">
        <v>0.36414285714285699</v>
      </c>
      <c r="AH20">
        <v>4.2224376362282399E-2</v>
      </c>
      <c r="AI20">
        <v>2</v>
      </c>
      <c r="AJ20">
        <v>11.6296296296296</v>
      </c>
      <c r="AK20">
        <v>4.1902624070313896</v>
      </c>
      <c r="AL20">
        <v>2</v>
      </c>
      <c r="AM20">
        <v>13.4867724867725</v>
      </c>
      <c r="AN20">
        <v>1.5638657911956499</v>
      </c>
      <c r="AO20" t="s">
        <v>1033</v>
      </c>
      <c r="AP20" t="s">
        <v>1038</v>
      </c>
      <c r="AQ20" t="s">
        <v>1033</v>
      </c>
      <c r="AR20" t="s">
        <v>1037</v>
      </c>
      <c r="AS20" t="s">
        <v>1033</v>
      </c>
      <c r="AT20" t="s">
        <v>1036</v>
      </c>
      <c r="AU20" t="s">
        <v>1033</v>
      </c>
      <c r="AV20" t="s">
        <v>1035</v>
      </c>
      <c r="AW20" t="s">
        <v>1033</v>
      </c>
      <c r="AX20" t="s">
        <v>1040</v>
      </c>
      <c r="AY20">
        <v>2</v>
      </c>
      <c r="AZ20">
        <v>76.2777777777778</v>
      </c>
      <c r="BA20">
        <v>15.949186286763201</v>
      </c>
      <c r="BB20">
        <v>2</v>
      </c>
      <c r="BC20">
        <v>200.565</v>
      </c>
      <c r="BD20">
        <v>0.176776695296637</v>
      </c>
      <c r="BE20">
        <v>2</v>
      </c>
      <c r="BF20">
        <v>40.284999999999997</v>
      </c>
      <c r="BG20">
        <v>3.24562012564625</v>
      </c>
      <c r="BH20">
        <v>0</v>
      </c>
      <c r="BI20" t="e">
        <v>#NUM!</v>
      </c>
      <c r="BK20" t="s">
        <v>1041</v>
      </c>
      <c r="BL20" t="s">
        <v>1042</v>
      </c>
      <c r="BM20" t="s">
        <v>1041</v>
      </c>
      <c r="BN20" t="s">
        <v>1042</v>
      </c>
    </row>
    <row r="21" spans="1:66" x14ac:dyDescent="0.25">
      <c r="A21" t="s">
        <v>945</v>
      </c>
      <c r="B21">
        <v>2</v>
      </c>
      <c r="C21">
        <v>10</v>
      </c>
      <c r="D21">
        <v>0</v>
      </c>
      <c r="E21">
        <v>2</v>
      </c>
      <c r="F21">
        <v>10</v>
      </c>
      <c r="G21">
        <v>0</v>
      </c>
      <c r="H21" t="s">
        <v>1033</v>
      </c>
      <c r="I21" t="s">
        <v>1034</v>
      </c>
      <c r="J21" t="s">
        <v>1033</v>
      </c>
      <c r="K21" t="s">
        <v>1035</v>
      </c>
      <c r="L21" t="s">
        <v>1033</v>
      </c>
      <c r="M21" t="s">
        <v>1040</v>
      </c>
      <c r="N21">
        <v>2</v>
      </c>
      <c r="O21">
        <v>100</v>
      </c>
      <c r="P21">
        <v>0</v>
      </c>
      <c r="Q21">
        <v>2</v>
      </c>
      <c r="R21">
        <v>5.5</v>
      </c>
      <c r="S21">
        <v>4.94974746830583</v>
      </c>
      <c r="T21">
        <v>2</v>
      </c>
      <c r="U21">
        <v>55</v>
      </c>
      <c r="V21">
        <v>49.4974746830583</v>
      </c>
      <c r="W21">
        <v>2</v>
      </c>
      <c r="X21">
        <v>45.5</v>
      </c>
      <c r="Y21">
        <v>34.648232278140803</v>
      </c>
      <c r="Z21">
        <v>2</v>
      </c>
      <c r="AA21">
        <v>9.1388888888888893</v>
      </c>
      <c r="AB21">
        <v>1.9249017932300501</v>
      </c>
      <c r="AC21">
        <v>2</v>
      </c>
      <c r="AD21">
        <v>4.59</v>
      </c>
      <c r="AE21">
        <v>4.03050865276332</v>
      </c>
      <c r="AF21">
        <v>2</v>
      </c>
      <c r="AG21">
        <v>0.84833333333333305</v>
      </c>
      <c r="AH21">
        <v>3.06412938514171E-2</v>
      </c>
      <c r="AI21">
        <v>2</v>
      </c>
      <c r="AJ21">
        <v>17</v>
      </c>
      <c r="AK21">
        <v>14.9278098250493</v>
      </c>
      <c r="AL21">
        <v>2</v>
      </c>
      <c r="AM21">
        <v>31.4197530864197</v>
      </c>
      <c r="AN21">
        <v>1.1348627352376699</v>
      </c>
      <c r="AO21" t="s">
        <v>1033</v>
      </c>
      <c r="AP21" t="s">
        <v>1038</v>
      </c>
      <c r="AQ21" t="s">
        <v>1033</v>
      </c>
      <c r="AR21" t="s">
        <v>1037</v>
      </c>
      <c r="AS21" t="s">
        <v>1033</v>
      </c>
      <c r="AT21" t="s">
        <v>1049</v>
      </c>
      <c r="AU21" t="s">
        <v>1033</v>
      </c>
      <c r="AV21" t="s">
        <v>1039</v>
      </c>
      <c r="AW21" t="s">
        <v>1033</v>
      </c>
      <c r="AX21" t="s">
        <v>1034</v>
      </c>
      <c r="AY21">
        <v>2</v>
      </c>
      <c r="AZ21">
        <v>94.571428571428598</v>
      </c>
      <c r="BA21">
        <v>16.566501730656299</v>
      </c>
      <c r="BB21">
        <v>2</v>
      </c>
      <c r="BC21">
        <v>202.84</v>
      </c>
      <c r="BD21">
        <v>3.3516861428242399</v>
      </c>
      <c r="BE21">
        <v>2</v>
      </c>
      <c r="BF21">
        <v>34.58</v>
      </c>
      <c r="BG21">
        <v>2.1637467504308399</v>
      </c>
      <c r="BH21">
        <v>0</v>
      </c>
      <c r="BI21" t="e">
        <v>#NUM!</v>
      </c>
      <c r="BK21" t="s">
        <v>1041</v>
      </c>
      <c r="BL21" t="s">
        <v>1042</v>
      </c>
      <c r="BM21" t="s">
        <v>1041</v>
      </c>
      <c r="BN21" t="s">
        <v>1042</v>
      </c>
    </row>
    <row r="22" spans="1:66" x14ac:dyDescent="0.25">
      <c r="A22" t="s">
        <v>851</v>
      </c>
      <c r="B22">
        <v>2</v>
      </c>
      <c r="C22">
        <v>10</v>
      </c>
      <c r="D22">
        <v>0</v>
      </c>
      <c r="E22">
        <v>2</v>
      </c>
      <c r="F22">
        <v>9</v>
      </c>
      <c r="G22">
        <v>1.4142135623731</v>
      </c>
      <c r="H22" t="s">
        <v>1033</v>
      </c>
      <c r="I22" t="s">
        <v>1035</v>
      </c>
      <c r="J22" t="s">
        <v>1033</v>
      </c>
      <c r="K22" t="s">
        <v>1034</v>
      </c>
      <c r="L22" t="s">
        <v>1033</v>
      </c>
      <c r="M22" t="s">
        <v>1044</v>
      </c>
      <c r="N22">
        <v>2</v>
      </c>
      <c r="O22">
        <v>90</v>
      </c>
      <c r="P22">
        <v>14.142135623731001</v>
      </c>
      <c r="Q22">
        <v>2</v>
      </c>
      <c r="R22">
        <v>7</v>
      </c>
      <c r="S22">
        <v>2.8284271247461898</v>
      </c>
      <c r="T22">
        <v>2</v>
      </c>
      <c r="U22">
        <v>70</v>
      </c>
      <c r="V22">
        <v>28.284271247461898</v>
      </c>
      <c r="W22">
        <v>2</v>
      </c>
      <c r="X22">
        <v>36</v>
      </c>
      <c r="Y22">
        <v>12.7279220613579</v>
      </c>
      <c r="Z22">
        <v>2</v>
      </c>
      <c r="AA22">
        <v>6</v>
      </c>
      <c r="AB22">
        <v>4.2426406871192803</v>
      </c>
      <c r="AC22">
        <v>2</v>
      </c>
      <c r="AD22">
        <v>2.8</v>
      </c>
      <c r="AE22">
        <v>1.2727922061357899</v>
      </c>
      <c r="AF22">
        <v>2</v>
      </c>
      <c r="AG22">
        <v>0.47555555555555601</v>
      </c>
      <c r="AH22">
        <v>0.37398091982755199</v>
      </c>
      <c r="AI22">
        <v>2</v>
      </c>
      <c r="AJ22">
        <v>10.3703703703704</v>
      </c>
      <c r="AK22">
        <v>4.7140452079103197</v>
      </c>
      <c r="AL22">
        <v>2</v>
      </c>
      <c r="AM22">
        <v>17.613168724279799</v>
      </c>
      <c r="AN22">
        <v>13.8511451787982</v>
      </c>
      <c r="AO22" t="s">
        <v>1033</v>
      </c>
      <c r="AP22" t="s">
        <v>1038</v>
      </c>
      <c r="AQ22" t="s">
        <v>1033</v>
      </c>
      <c r="AR22" t="s">
        <v>1037</v>
      </c>
      <c r="AS22" t="s">
        <v>1033</v>
      </c>
      <c r="AT22" t="s">
        <v>1040</v>
      </c>
      <c r="AU22" t="s">
        <v>1033</v>
      </c>
      <c r="AV22" t="s">
        <v>1035</v>
      </c>
      <c r="AW22" t="s">
        <v>1033</v>
      </c>
      <c r="AX22" t="s">
        <v>1040</v>
      </c>
      <c r="AY22">
        <v>2</v>
      </c>
      <c r="AZ22">
        <v>76.296296296296305</v>
      </c>
      <c r="BA22">
        <v>8.3805248140627899</v>
      </c>
      <c r="BB22">
        <v>2</v>
      </c>
      <c r="BC22">
        <v>200.35</v>
      </c>
      <c r="BD22">
        <v>0.268700576850885</v>
      </c>
      <c r="BE22">
        <v>2</v>
      </c>
      <c r="BF22">
        <v>37.524999999999999</v>
      </c>
      <c r="BG22">
        <v>1.01116269709676</v>
      </c>
      <c r="BH22">
        <v>0</v>
      </c>
      <c r="BI22" t="e">
        <v>#NUM!</v>
      </c>
      <c r="BK22" t="s">
        <v>1041</v>
      </c>
      <c r="BL22" t="s">
        <v>1042</v>
      </c>
      <c r="BM22" t="s">
        <v>1041</v>
      </c>
      <c r="BN22" t="s">
        <v>1042</v>
      </c>
    </row>
    <row r="23" spans="1:66" x14ac:dyDescent="0.25">
      <c r="A23" t="s">
        <v>939</v>
      </c>
      <c r="B23">
        <v>2</v>
      </c>
      <c r="C23">
        <v>10</v>
      </c>
      <c r="D23">
        <v>0</v>
      </c>
      <c r="E23">
        <v>2</v>
      </c>
      <c r="F23">
        <v>10</v>
      </c>
      <c r="G23">
        <v>0</v>
      </c>
      <c r="H23" t="s">
        <v>1033</v>
      </c>
      <c r="I23" t="s">
        <v>1034</v>
      </c>
      <c r="J23" t="s">
        <v>1033</v>
      </c>
      <c r="K23" t="s">
        <v>1034</v>
      </c>
      <c r="L23" t="s">
        <v>1033</v>
      </c>
      <c r="M23" t="s">
        <v>1040</v>
      </c>
      <c r="N23">
        <v>2</v>
      </c>
      <c r="O23">
        <v>100</v>
      </c>
      <c r="P23">
        <v>0</v>
      </c>
      <c r="Q23">
        <v>2</v>
      </c>
      <c r="R23">
        <v>9</v>
      </c>
      <c r="S23">
        <v>1.4142135623731</v>
      </c>
      <c r="T23">
        <v>2</v>
      </c>
      <c r="U23">
        <v>90</v>
      </c>
      <c r="V23">
        <v>14.142135623731001</v>
      </c>
      <c r="W23">
        <v>2</v>
      </c>
      <c r="X23">
        <v>39.5</v>
      </c>
      <c r="Y23">
        <v>7.7781745930520199</v>
      </c>
      <c r="Z23">
        <v>2</v>
      </c>
      <c r="AA23">
        <v>4.375</v>
      </c>
      <c r="AB23">
        <v>0.176776695296637</v>
      </c>
      <c r="AC23">
        <v>2</v>
      </c>
      <c r="AD23">
        <v>2.31</v>
      </c>
      <c r="AE23">
        <v>0.86267027304758803</v>
      </c>
      <c r="AF23">
        <v>2</v>
      </c>
      <c r="AG23">
        <v>0.25224999999999997</v>
      </c>
      <c r="AH23">
        <v>5.6214989104330503E-2</v>
      </c>
      <c r="AI23">
        <v>2</v>
      </c>
      <c r="AJ23">
        <v>8.5555555555555607</v>
      </c>
      <c r="AK23">
        <v>3.1950750853614398</v>
      </c>
      <c r="AL23">
        <v>2</v>
      </c>
      <c r="AM23">
        <v>9.3425925925925792</v>
      </c>
      <c r="AN23">
        <v>2.0820366334937201</v>
      </c>
      <c r="AO23" t="s">
        <v>1033</v>
      </c>
      <c r="AP23" t="s">
        <v>1038</v>
      </c>
      <c r="AQ23" t="s">
        <v>1033</v>
      </c>
      <c r="AR23" t="s">
        <v>1037</v>
      </c>
      <c r="AS23" t="s">
        <v>1033</v>
      </c>
      <c r="AT23" t="s">
        <v>1039</v>
      </c>
      <c r="AU23" t="s">
        <v>1033</v>
      </c>
      <c r="AV23" t="s">
        <v>1040</v>
      </c>
      <c r="AW23" t="s">
        <v>1033</v>
      </c>
      <c r="AX23" t="s">
        <v>1039</v>
      </c>
      <c r="AY23">
        <v>2</v>
      </c>
      <c r="AZ23">
        <v>57.4444444444444</v>
      </c>
      <c r="BA23">
        <v>10.5280342976664</v>
      </c>
      <c r="BB23">
        <v>2</v>
      </c>
      <c r="BC23">
        <v>200.61</v>
      </c>
      <c r="BD23">
        <v>0.57982756057298401</v>
      </c>
      <c r="BE23">
        <v>2</v>
      </c>
      <c r="BF23">
        <v>38.015000000000001</v>
      </c>
      <c r="BG23">
        <v>2.5667976157071601</v>
      </c>
      <c r="BH23">
        <v>0</v>
      </c>
      <c r="BI23" t="e">
        <v>#NUM!</v>
      </c>
      <c r="BK23" t="s">
        <v>1041</v>
      </c>
      <c r="BL23" t="s">
        <v>1042</v>
      </c>
      <c r="BM23" t="s">
        <v>1041</v>
      </c>
      <c r="BN23" t="s">
        <v>1042</v>
      </c>
    </row>
    <row r="24" spans="1:66" x14ac:dyDescent="0.25">
      <c r="A24" t="s">
        <v>919</v>
      </c>
      <c r="B24">
        <v>2</v>
      </c>
      <c r="C24">
        <v>10</v>
      </c>
      <c r="D24">
        <v>0</v>
      </c>
      <c r="E24">
        <v>2</v>
      </c>
      <c r="F24">
        <v>10</v>
      </c>
      <c r="G24">
        <v>0</v>
      </c>
      <c r="H24" t="s">
        <v>1033</v>
      </c>
      <c r="I24" t="s">
        <v>1035</v>
      </c>
      <c r="J24" t="s">
        <v>1033</v>
      </c>
      <c r="K24" t="s">
        <v>1040</v>
      </c>
      <c r="L24" t="s">
        <v>1033</v>
      </c>
      <c r="M24" t="s">
        <v>1040</v>
      </c>
      <c r="N24">
        <v>2</v>
      </c>
      <c r="O24">
        <v>100</v>
      </c>
      <c r="P24">
        <v>0</v>
      </c>
      <c r="Q24">
        <v>2</v>
      </c>
      <c r="R24">
        <v>10</v>
      </c>
      <c r="S24">
        <v>0</v>
      </c>
      <c r="T24">
        <v>2</v>
      </c>
      <c r="U24">
        <v>100</v>
      </c>
      <c r="V24">
        <v>0</v>
      </c>
      <c r="W24">
        <v>2</v>
      </c>
      <c r="X24">
        <v>64</v>
      </c>
      <c r="Y24">
        <v>14.142135623731001</v>
      </c>
      <c r="Z24">
        <v>2</v>
      </c>
      <c r="AA24">
        <v>6.4</v>
      </c>
      <c r="AB24">
        <v>1.4142135623731</v>
      </c>
      <c r="AC24">
        <v>2</v>
      </c>
      <c r="AD24">
        <v>5.67</v>
      </c>
      <c r="AE24">
        <v>4.2426406871193201E-2</v>
      </c>
      <c r="AF24">
        <v>2</v>
      </c>
      <c r="AG24">
        <v>0.56699999999999995</v>
      </c>
      <c r="AH24">
        <v>4.2426406871193699E-3</v>
      </c>
      <c r="AI24">
        <v>2</v>
      </c>
      <c r="AJ24">
        <v>21</v>
      </c>
      <c r="AK24">
        <v>0.15713484026367899</v>
      </c>
      <c r="AL24">
        <v>2</v>
      </c>
      <c r="AM24">
        <v>21</v>
      </c>
      <c r="AN24">
        <v>0.15713484026368199</v>
      </c>
      <c r="AO24" t="s">
        <v>1033</v>
      </c>
      <c r="AP24" t="s">
        <v>1036</v>
      </c>
      <c r="AQ24" t="s">
        <v>1033</v>
      </c>
      <c r="AR24" t="s">
        <v>1037</v>
      </c>
      <c r="AS24" t="s">
        <v>1033</v>
      </c>
      <c r="AT24" t="s">
        <v>1035</v>
      </c>
      <c r="AU24" t="s">
        <v>1033</v>
      </c>
      <c r="AV24" t="s">
        <v>1035</v>
      </c>
      <c r="AW24" t="s">
        <v>1033</v>
      </c>
      <c r="AX24" t="s">
        <v>1040</v>
      </c>
      <c r="AY24">
        <v>2</v>
      </c>
      <c r="AZ24">
        <v>90.885885885885898</v>
      </c>
      <c r="BA24">
        <v>20.746045802380099</v>
      </c>
      <c r="BB24">
        <v>2</v>
      </c>
      <c r="BC24">
        <v>200.35</v>
      </c>
      <c r="BD24">
        <v>0.18384776310849599</v>
      </c>
      <c r="BE24">
        <v>2</v>
      </c>
      <c r="BF24">
        <v>31.75</v>
      </c>
      <c r="BG24">
        <v>7.0710678118655806E-2</v>
      </c>
      <c r="BH24">
        <v>0</v>
      </c>
      <c r="BI24" t="e">
        <v>#NUM!</v>
      </c>
      <c r="BK24" t="s">
        <v>1041</v>
      </c>
      <c r="BL24" t="s">
        <v>1042</v>
      </c>
      <c r="BM24" t="s">
        <v>1041</v>
      </c>
      <c r="BN24" t="s">
        <v>1042</v>
      </c>
    </row>
    <row r="25" spans="1:66" x14ac:dyDescent="0.25">
      <c r="A25" t="s">
        <v>870</v>
      </c>
      <c r="B25">
        <v>2</v>
      </c>
      <c r="C25">
        <v>10</v>
      </c>
      <c r="D25">
        <v>0</v>
      </c>
      <c r="E25">
        <v>2</v>
      </c>
      <c r="F25">
        <v>10</v>
      </c>
      <c r="G25">
        <v>0</v>
      </c>
      <c r="H25" t="s">
        <v>1033</v>
      </c>
      <c r="I25" t="s">
        <v>1040</v>
      </c>
      <c r="J25" t="s">
        <v>1033</v>
      </c>
      <c r="K25" t="s">
        <v>1035</v>
      </c>
      <c r="L25" t="s">
        <v>1033</v>
      </c>
      <c r="M25" t="s">
        <v>1039</v>
      </c>
      <c r="N25">
        <v>2</v>
      </c>
      <c r="O25">
        <v>100</v>
      </c>
      <c r="P25">
        <v>0</v>
      </c>
      <c r="Q25">
        <v>2</v>
      </c>
      <c r="R25">
        <v>8.5</v>
      </c>
      <c r="S25">
        <v>2.1213203435596402</v>
      </c>
      <c r="T25">
        <v>2</v>
      </c>
      <c r="U25">
        <v>85</v>
      </c>
      <c r="V25">
        <v>21.213203435596402</v>
      </c>
      <c r="W25">
        <v>2</v>
      </c>
      <c r="X25">
        <v>57</v>
      </c>
      <c r="Y25">
        <v>5.6568542494923797</v>
      </c>
      <c r="Z25">
        <v>2</v>
      </c>
      <c r="AA25">
        <v>7.0071428571428598</v>
      </c>
      <c r="AB25">
        <v>2.4142645814797801</v>
      </c>
      <c r="AC25">
        <v>2</v>
      </c>
      <c r="AD25">
        <v>4.16</v>
      </c>
      <c r="AE25">
        <v>0.14142135623731</v>
      </c>
      <c r="AF25">
        <v>2</v>
      </c>
      <c r="AG25">
        <v>0.50728571428571401</v>
      </c>
      <c r="AH25">
        <v>0.14323963081750299</v>
      </c>
      <c r="AI25">
        <v>2</v>
      </c>
      <c r="AJ25">
        <v>15.407407407407399</v>
      </c>
      <c r="AK25">
        <v>0.52378280087892404</v>
      </c>
      <c r="AL25">
        <v>2</v>
      </c>
      <c r="AM25">
        <v>18.788359788359799</v>
      </c>
      <c r="AN25">
        <v>5.3051715117593803</v>
      </c>
      <c r="AO25" t="s">
        <v>1033</v>
      </c>
      <c r="AP25" t="s">
        <v>1036</v>
      </c>
      <c r="AQ25" t="s">
        <v>1033</v>
      </c>
      <c r="AR25" t="s">
        <v>1037</v>
      </c>
      <c r="AS25" t="s">
        <v>1033</v>
      </c>
      <c r="AT25" t="s">
        <v>1036</v>
      </c>
      <c r="AU25" t="s">
        <v>1033</v>
      </c>
      <c r="AV25" t="s">
        <v>1040</v>
      </c>
      <c r="AW25" t="s">
        <v>1033</v>
      </c>
      <c r="AX25" t="s">
        <v>1040</v>
      </c>
      <c r="AY25">
        <v>2</v>
      </c>
      <c r="AZ25">
        <v>73.219919579338097</v>
      </c>
      <c r="BA25">
        <v>4.7854922277641903</v>
      </c>
      <c r="BB25">
        <v>2</v>
      </c>
      <c r="BC25">
        <v>200.21</v>
      </c>
      <c r="BD25">
        <v>4.2426406871194498E-2</v>
      </c>
      <c r="BE25">
        <v>2</v>
      </c>
      <c r="BF25">
        <v>31.484999999999999</v>
      </c>
      <c r="BG25">
        <v>0.756604255869609</v>
      </c>
      <c r="BH25">
        <v>0</v>
      </c>
      <c r="BI25" t="e">
        <v>#NUM!</v>
      </c>
      <c r="BK25" t="s">
        <v>1041</v>
      </c>
      <c r="BL25" t="s">
        <v>1042</v>
      </c>
      <c r="BM25" t="s">
        <v>1041</v>
      </c>
      <c r="BN25" t="s">
        <v>1042</v>
      </c>
    </row>
    <row r="26" spans="1:66" x14ac:dyDescent="0.25">
      <c r="A26" t="s">
        <v>929</v>
      </c>
      <c r="B26">
        <v>2</v>
      </c>
      <c r="C26">
        <v>10</v>
      </c>
      <c r="D26">
        <v>0</v>
      </c>
      <c r="E26">
        <v>2</v>
      </c>
      <c r="F26">
        <v>10</v>
      </c>
      <c r="G26">
        <v>0</v>
      </c>
      <c r="H26" t="s">
        <v>1033</v>
      </c>
      <c r="I26" t="s">
        <v>1035</v>
      </c>
      <c r="J26" t="s">
        <v>1033</v>
      </c>
      <c r="K26" t="s">
        <v>1040</v>
      </c>
      <c r="L26" t="s">
        <v>1033</v>
      </c>
      <c r="M26" t="s">
        <v>1034</v>
      </c>
      <c r="N26">
        <v>2</v>
      </c>
      <c r="O26">
        <v>100</v>
      </c>
      <c r="P26">
        <v>0</v>
      </c>
      <c r="Q26">
        <v>2</v>
      </c>
      <c r="R26">
        <v>9</v>
      </c>
      <c r="S26">
        <v>1.4142135623731</v>
      </c>
      <c r="T26">
        <v>2</v>
      </c>
      <c r="U26">
        <v>90</v>
      </c>
      <c r="V26">
        <v>14.142135623731001</v>
      </c>
      <c r="W26">
        <v>2</v>
      </c>
      <c r="X26">
        <v>61.5</v>
      </c>
      <c r="Y26">
        <v>21.920310216783001</v>
      </c>
      <c r="Z26">
        <v>2</v>
      </c>
      <c r="AA26">
        <v>7.1124999999999998</v>
      </c>
      <c r="AB26">
        <v>3.5532115754624001</v>
      </c>
      <c r="AC26">
        <v>2</v>
      </c>
      <c r="AD26">
        <v>3.71</v>
      </c>
      <c r="AE26">
        <v>0.74953318805774005</v>
      </c>
      <c r="AF26">
        <v>2</v>
      </c>
      <c r="AG26">
        <v>0.42399999999999999</v>
      </c>
      <c r="AH26">
        <v>0.14990663761154799</v>
      </c>
      <c r="AI26">
        <v>2</v>
      </c>
      <c r="AJ26">
        <v>13.7407407407407</v>
      </c>
      <c r="AK26">
        <v>2.7760488446583</v>
      </c>
      <c r="AL26">
        <v>2</v>
      </c>
      <c r="AM26">
        <v>15.703703703703701</v>
      </c>
      <c r="AN26">
        <v>5.5520976893165903</v>
      </c>
      <c r="AO26" t="s">
        <v>1033</v>
      </c>
      <c r="AP26" t="s">
        <v>1036</v>
      </c>
      <c r="AQ26" t="s">
        <v>1033</v>
      </c>
      <c r="AR26" t="s">
        <v>1037</v>
      </c>
      <c r="AS26" t="s">
        <v>1033</v>
      </c>
      <c r="AT26" t="s">
        <v>1040</v>
      </c>
      <c r="AU26" t="s">
        <v>1033</v>
      </c>
      <c r="AV26" t="s">
        <v>1034</v>
      </c>
      <c r="AW26" t="s">
        <v>1033</v>
      </c>
      <c r="AX26" t="s">
        <v>1040</v>
      </c>
      <c r="AY26">
        <v>2</v>
      </c>
      <c r="AZ26">
        <v>62.097684923771901</v>
      </c>
      <c r="BA26">
        <v>9.9458102311445007</v>
      </c>
      <c r="BB26">
        <v>2</v>
      </c>
      <c r="BC26">
        <v>200.375</v>
      </c>
      <c r="BD26">
        <v>0.24748737341530799</v>
      </c>
      <c r="BE26">
        <v>2</v>
      </c>
      <c r="BF26">
        <v>35.784999999999997</v>
      </c>
      <c r="BG26">
        <v>2.0435385976291198</v>
      </c>
      <c r="BH26">
        <v>0</v>
      </c>
      <c r="BI26" t="e">
        <v>#NUM!</v>
      </c>
      <c r="BK26" t="s">
        <v>1041</v>
      </c>
      <c r="BL26" t="s">
        <v>1042</v>
      </c>
      <c r="BM26" t="s">
        <v>1041</v>
      </c>
      <c r="BN26" t="s">
        <v>1042</v>
      </c>
    </row>
    <row r="27" spans="1:66" x14ac:dyDescent="0.25">
      <c r="A27" t="s">
        <v>937</v>
      </c>
      <c r="B27">
        <v>2</v>
      </c>
      <c r="C27">
        <v>10</v>
      </c>
      <c r="D27">
        <v>0</v>
      </c>
      <c r="E27">
        <v>2</v>
      </c>
      <c r="F27">
        <v>10</v>
      </c>
      <c r="G27">
        <v>0</v>
      </c>
      <c r="H27" t="s">
        <v>1033</v>
      </c>
      <c r="I27" t="s">
        <v>1034</v>
      </c>
      <c r="J27" t="s">
        <v>1033</v>
      </c>
      <c r="K27" t="s">
        <v>1034</v>
      </c>
      <c r="L27" t="s">
        <v>1033</v>
      </c>
      <c r="M27" t="s">
        <v>1040</v>
      </c>
      <c r="N27">
        <v>2</v>
      </c>
      <c r="O27">
        <v>100</v>
      </c>
      <c r="P27">
        <v>0</v>
      </c>
      <c r="Q27">
        <v>2</v>
      </c>
      <c r="R27">
        <v>9.5</v>
      </c>
      <c r="S27">
        <v>0.70710678118654802</v>
      </c>
      <c r="T27">
        <v>2</v>
      </c>
      <c r="U27">
        <v>95</v>
      </c>
      <c r="V27">
        <v>7.0710678118654799</v>
      </c>
      <c r="W27">
        <v>2</v>
      </c>
      <c r="X27">
        <v>78</v>
      </c>
      <c r="Y27">
        <v>7.0710678118654799</v>
      </c>
      <c r="Z27">
        <v>2</v>
      </c>
      <c r="AA27">
        <v>8.2055555555555593</v>
      </c>
      <c r="AB27">
        <v>0.13356461422412599</v>
      </c>
      <c r="AC27">
        <v>2</v>
      </c>
      <c r="AD27">
        <v>4.29</v>
      </c>
      <c r="AE27">
        <v>1.25865007051205</v>
      </c>
      <c r="AF27">
        <v>2</v>
      </c>
      <c r="AG27">
        <v>0.447888888888889</v>
      </c>
      <c r="AH27">
        <v>9.9152084206380303E-2</v>
      </c>
      <c r="AI27">
        <v>2</v>
      </c>
      <c r="AJ27">
        <v>15.8888888888889</v>
      </c>
      <c r="AK27">
        <v>4.6616669278224201</v>
      </c>
      <c r="AL27">
        <v>2</v>
      </c>
      <c r="AM27">
        <v>16.588477366255098</v>
      </c>
      <c r="AN27">
        <v>3.6722994150511199</v>
      </c>
      <c r="AO27" t="s">
        <v>1033</v>
      </c>
      <c r="AP27" t="s">
        <v>1036</v>
      </c>
      <c r="AQ27" t="s">
        <v>1033</v>
      </c>
      <c r="AR27" t="s">
        <v>1037</v>
      </c>
      <c r="AS27" t="s">
        <v>1033</v>
      </c>
      <c r="AT27" t="s">
        <v>1039</v>
      </c>
      <c r="AU27" t="s">
        <v>1033</v>
      </c>
      <c r="AV27" t="s">
        <v>1035</v>
      </c>
      <c r="AW27" t="s">
        <v>1033</v>
      </c>
      <c r="AX27" t="s">
        <v>1040</v>
      </c>
      <c r="AY27">
        <v>2</v>
      </c>
      <c r="AZ27">
        <v>54.492490509985103</v>
      </c>
      <c r="BA27">
        <v>11.1965381394681</v>
      </c>
      <c r="BB27">
        <v>2</v>
      </c>
      <c r="BC27">
        <v>200.38</v>
      </c>
      <c r="BD27">
        <v>9.8994949366107005E-2</v>
      </c>
      <c r="BE27">
        <v>2</v>
      </c>
      <c r="BF27">
        <v>35.805</v>
      </c>
      <c r="BG27">
        <v>0.43133513652379402</v>
      </c>
      <c r="BH27">
        <v>0</v>
      </c>
      <c r="BI27" t="e">
        <v>#NUM!</v>
      </c>
      <c r="BK27" t="s">
        <v>1041</v>
      </c>
      <c r="BL27" t="s">
        <v>1042</v>
      </c>
      <c r="BM27" t="s">
        <v>1041</v>
      </c>
      <c r="BN27" t="s">
        <v>1042</v>
      </c>
    </row>
    <row r="28" spans="1:66" x14ac:dyDescent="0.25">
      <c r="A28" t="s">
        <v>931</v>
      </c>
      <c r="B28">
        <v>2</v>
      </c>
      <c r="C28">
        <v>10</v>
      </c>
      <c r="D28">
        <v>0</v>
      </c>
      <c r="E28">
        <v>2</v>
      </c>
      <c r="F28">
        <v>10</v>
      </c>
      <c r="G28">
        <v>0</v>
      </c>
      <c r="H28" t="s">
        <v>1033</v>
      </c>
      <c r="I28" t="s">
        <v>1034</v>
      </c>
      <c r="J28" t="s">
        <v>1033</v>
      </c>
      <c r="K28" t="s">
        <v>1034</v>
      </c>
      <c r="L28" t="s">
        <v>1033</v>
      </c>
      <c r="M28" t="s">
        <v>1040</v>
      </c>
      <c r="N28">
        <v>2</v>
      </c>
      <c r="O28">
        <v>100</v>
      </c>
      <c r="P28">
        <v>0</v>
      </c>
      <c r="Q28">
        <v>2</v>
      </c>
      <c r="R28">
        <v>10</v>
      </c>
      <c r="S28">
        <v>0</v>
      </c>
      <c r="T28">
        <v>2</v>
      </c>
      <c r="U28">
        <v>100</v>
      </c>
      <c r="V28">
        <v>0</v>
      </c>
      <c r="W28">
        <v>2</v>
      </c>
      <c r="X28">
        <v>97</v>
      </c>
      <c r="Y28">
        <v>1.4142135623731</v>
      </c>
      <c r="Z28">
        <v>2</v>
      </c>
      <c r="AA28">
        <v>9.6999999999999993</v>
      </c>
      <c r="AB28">
        <v>0.14142135623731</v>
      </c>
      <c r="AC28">
        <v>2</v>
      </c>
      <c r="AD28">
        <v>6.83</v>
      </c>
      <c r="AE28">
        <v>0.72124891681027803</v>
      </c>
      <c r="AF28">
        <v>2</v>
      </c>
      <c r="AG28">
        <v>0.68300000000000005</v>
      </c>
      <c r="AH28">
        <v>7.21248916810278E-2</v>
      </c>
      <c r="AI28">
        <v>2</v>
      </c>
      <c r="AJ28">
        <v>25.296296296296301</v>
      </c>
      <c r="AK28">
        <v>2.6712922844825102</v>
      </c>
      <c r="AL28">
        <v>2</v>
      </c>
      <c r="AM28">
        <v>25.296296296296301</v>
      </c>
      <c r="AN28">
        <v>2.6712922844825102</v>
      </c>
      <c r="AO28" t="s">
        <v>1033</v>
      </c>
      <c r="AP28" t="s">
        <v>1036</v>
      </c>
      <c r="AQ28" t="s">
        <v>1033</v>
      </c>
      <c r="AR28" t="s">
        <v>1037</v>
      </c>
      <c r="AS28" t="s">
        <v>1033</v>
      </c>
      <c r="AT28" t="s">
        <v>1035</v>
      </c>
      <c r="AU28" t="s">
        <v>1033</v>
      </c>
      <c r="AV28" t="s">
        <v>1035</v>
      </c>
      <c r="AW28" t="s">
        <v>1033</v>
      </c>
      <c r="AX28" t="s">
        <v>1040</v>
      </c>
      <c r="AY28">
        <v>2</v>
      </c>
      <c r="AZ28">
        <v>70.474064625850303</v>
      </c>
      <c r="BA28">
        <v>8.4630339670073695</v>
      </c>
      <c r="BB28">
        <v>2</v>
      </c>
      <c r="BC28">
        <v>200.82</v>
      </c>
      <c r="BD28">
        <v>4.2426406871194498E-2</v>
      </c>
      <c r="BE28">
        <v>2</v>
      </c>
      <c r="BF28">
        <v>38.89</v>
      </c>
      <c r="BG28">
        <v>1.6546298679765199</v>
      </c>
      <c r="BH28">
        <v>0</v>
      </c>
      <c r="BI28" t="e">
        <v>#NUM!</v>
      </c>
      <c r="BK28" t="s">
        <v>1041</v>
      </c>
      <c r="BL28" t="s">
        <v>1042</v>
      </c>
      <c r="BM28" t="s">
        <v>1041</v>
      </c>
      <c r="BN28" t="s">
        <v>1042</v>
      </c>
    </row>
    <row r="29" spans="1:66" x14ac:dyDescent="0.25">
      <c r="A29" t="s">
        <v>880</v>
      </c>
      <c r="B29">
        <v>2</v>
      </c>
      <c r="C29">
        <v>10</v>
      </c>
      <c r="D29">
        <v>0</v>
      </c>
      <c r="E29">
        <v>2</v>
      </c>
      <c r="F29">
        <v>10</v>
      </c>
      <c r="G29">
        <v>0</v>
      </c>
      <c r="H29" t="s">
        <v>1033</v>
      </c>
      <c r="I29" t="s">
        <v>1034</v>
      </c>
      <c r="J29" t="s">
        <v>1033</v>
      </c>
      <c r="K29" t="s">
        <v>1034</v>
      </c>
      <c r="L29" t="s">
        <v>1033</v>
      </c>
      <c r="M29" t="s">
        <v>1040</v>
      </c>
      <c r="N29">
        <v>2</v>
      </c>
      <c r="O29">
        <v>100</v>
      </c>
      <c r="P29">
        <v>0</v>
      </c>
      <c r="Q29">
        <v>2</v>
      </c>
      <c r="R29">
        <v>9</v>
      </c>
      <c r="S29">
        <v>0</v>
      </c>
      <c r="T29">
        <v>2</v>
      </c>
      <c r="U29">
        <v>90</v>
      </c>
      <c r="V29">
        <v>0</v>
      </c>
      <c r="W29">
        <v>2</v>
      </c>
      <c r="X29">
        <v>50</v>
      </c>
      <c r="Y29">
        <v>8.4852813742385695</v>
      </c>
      <c r="Z29">
        <v>2</v>
      </c>
      <c r="AA29">
        <v>5.5555555555555598</v>
      </c>
      <c r="AB29">
        <v>0.94280904158206302</v>
      </c>
      <c r="AC29">
        <v>2</v>
      </c>
      <c r="AD29">
        <v>3.21</v>
      </c>
      <c r="AE29">
        <v>1.3152186130069801</v>
      </c>
      <c r="AF29">
        <v>2</v>
      </c>
      <c r="AG29">
        <v>0.35666666666666702</v>
      </c>
      <c r="AH29">
        <v>0.14613540144522</v>
      </c>
      <c r="AI29">
        <v>2</v>
      </c>
      <c r="AJ29">
        <v>11.8888888888889</v>
      </c>
      <c r="AK29">
        <v>4.87118004817399</v>
      </c>
      <c r="AL29">
        <v>2</v>
      </c>
      <c r="AM29">
        <v>13.2098765432099</v>
      </c>
      <c r="AN29">
        <v>5.41242227574888</v>
      </c>
      <c r="AO29" t="s">
        <v>1033</v>
      </c>
      <c r="AP29" t="s">
        <v>1037</v>
      </c>
      <c r="AQ29" t="s">
        <v>1033</v>
      </c>
      <c r="AR29" t="s">
        <v>1037</v>
      </c>
      <c r="AS29" t="s">
        <v>1033</v>
      </c>
      <c r="AT29" t="s">
        <v>1036</v>
      </c>
      <c r="AU29" t="s">
        <v>1033</v>
      </c>
      <c r="AV29" t="s">
        <v>1040</v>
      </c>
      <c r="AW29" t="s">
        <v>1033</v>
      </c>
      <c r="AX29" t="s">
        <v>1040</v>
      </c>
      <c r="AY29">
        <v>2</v>
      </c>
      <c r="AZ29">
        <v>62.8733766233766</v>
      </c>
      <c r="BA29">
        <v>15.6344064281831</v>
      </c>
      <c r="BB29">
        <v>2</v>
      </c>
      <c r="BC29">
        <v>200.655</v>
      </c>
      <c r="BD29">
        <v>0.33234018715767699</v>
      </c>
      <c r="BE29">
        <v>2</v>
      </c>
      <c r="BF29">
        <v>40.619999999999997</v>
      </c>
      <c r="BG29">
        <v>6.1376868606992296</v>
      </c>
      <c r="BH29">
        <v>0</v>
      </c>
      <c r="BI29" t="e">
        <v>#NUM!</v>
      </c>
      <c r="BK29" t="s">
        <v>1041</v>
      </c>
      <c r="BL29" t="s">
        <v>1042</v>
      </c>
      <c r="BM29" t="s">
        <v>1041</v>
      </c>
      <c r="BN29" t="s">
        <v>1042</v>
      </c>
    </row>
    <row r="30" spans="1:66" x14ac:dyDescent="0.25">
      <c r="A30" t="s">
        <v>905</v>
      </c>
      <c r="B30">
        <v>2</v>
      </c>
      <c r="C30">
        <v>10</v>
      </c>
      <c r="D30">
        <v>0</v>
      </c>
      <c r="E30">
        <v>2</v>
      </c>
      <c r="F30">
        <v>10</v>
      </c>
      <c r="G30">
        <v>0</v>
      </c>
      <c r="H30" t="s">
        <v>1033</v>
      </c>
      <c r="I30" t="s">
        <v>1035</v>
      </c>
      <c r="J30" t="s">
        <v>1033</v>
      </c>
      <c r="K30" t="s">
        <v>1035</v>
      </c>
      <c r="L30" t="s">
        <v>1033</v>
      </c>
      <c r="M30" t="s">
        <v>1040</v>
      </c>
      <c r="N30">
        <v>2</v>
      </c>
      <c r="O30">
        <v>100</v>
      </c>
      <c r="P30">
        <v>0</v>
      </c>
      <c r="Q30">
        <v>2</v>
      </c>
      <c r="R30">
        <v>6.5</v>
      </c>
      <c r="S30">
        <v>0.70710678118654802</v>
      </c>
      <c r="T30">
        <v>2</v>
      </c>
      <c r="U30">
        <v>65</v>
      </c>
      <c r="V30">
        <v>7.0710678118654799</v>
      </c>
      <c r="W30">
        <v>2</v>
      </c>
      <c r="X30">
        <v>32.5</v>
      </c>
      <c r="Y30">
        <v>6.3639610306789303</v>
      </c>
      <c r="Z30">
        <v>2</v>
      </c>
      <c r="AA30">
        <v>4.9761904761904798</v>
      </c>
      <c r="AB30">
        <v>0.437732769305958</v>
      </c>
      <c r="AC30">
        <v>2</v>
      </c>
      <c r="AD30">
        <v>2.4700000000000002</v>
      </c>
      <c r="AE30">
        <v>1.23036579926459</v>
      </c>
      <c r="AF30">
        <v>2</v>
      </c>
      <c r="AG30">
        <v>0.37190476190476202</v>
      </c>
      <c r="AH30">
        <v>0.14882914156402599</v>
      </c>
      <c r="AI30">
        <v>2</v>
      </c>
      <c r="AJ30">
        <v>9.1481481481481506</v>
      </c>
      <c r="AK30">
        <v>4.5569103676466396</v>
      </c>
      <c r="AL30">
        <v>2</v>
      </c>
      <c r="AM30">
        <v>13.7742504409171</v>
      </c>
      <c r="AN30">
        <v>5.5121904282972398</v>
      </c>
      <c r="AO30" t="s">
        <v>1033</v>
      </c>
      <c r="AP30" t="s">
        <v>1038</v>
      </c>
      <c r="AQ30" t="s">
        <v>1033</v>
      </c>
      <c r="AR30" t="s">
        <v>1037</v>
      </c>
      <c r="AS30" t="s">
        <v>1033</v>
      </c>
      <c r="AT30" t="s">
        <v>1036</v>
      </c>
      <c r="AU30" t="s">
        <v>1033</v>
      </c>
      <c r="AV30" t="s">
        <v>1040</v>
      </c>
      <c r="AW30" t="s">
        <v>1033</v>
      </c>
      <c r="AX30" t="s">
        <v>1040</v>
      </c>
      <c r="AY30">
        <v>2</v>
      </c>
      <c r="AZ30">
        <v>73.706563706563699</v>
      </c>
      <c r="BA30">
        <v>23.424618465562101</v>
      </c>
      <c r="BB30">
        <v>2</v>
      </c>
      <c r="BC30">
        <v>200.52500000000001</v>
      </c>
      <c r="BD30">
        <v>0.57275649276110496</v>
      </c>
      <c r="BE30">
        <v>2</v>
      </c>
      <c r="BF30">
        <v>28.8</v>
      </c>
      <c r="BG30">
        <v>0.80610173055266499</v>
      </c>
      <c r="BH30">
        <v>0</v>
      </c>
      <c r="BI30" t="e">
        <v>#NUM!</v>
      </c>
      <c r="BK30" t="s">
        <v>1041</v>
      </c>
      <c r="BL30" t="s">
        <v>1042</v>
      </c>
      <c r="BM30" t="s">
        <v>1041</v>
      </c>
      <c r="BN30" t="s">
        <v>1042</v>
      </c>
    </row>
    <row r="31" spans="1:66" x14ac:dyDescent="0.25">
      <c r="A31" t="s">
        <v>896</v>
      </c>
      <c r="B31">
        <v>2</v>
      </c>
      <c r="C31">
        <v>10</v>
      </c>
      <c r="D31">
        <v>0</v>
      </c>
      <c r="E31">
        <v>2</v>
      </c>
      <c r="F31">
        <v>10</v>
      </c>
      <c r="G31">
        <v>0</v>
      </c>
      <c r="H31" t="s">
        <v>1033</v>
      </c>
      <c r="I31" t="s">
        <v>1034</v>
      </c>
      <c r="J31" t="s">
        <v>1033</v>
      </c>
      <c r="K31" t="s">
        <v>1035</v>
      </c>
      <c r="L31" t="s">
        <v>1033</v>
      </c>
      <c r="M31" t="s">
        <v>1040</v>
      </c>
      <c r="N31">
        <v>2</v>
      </c>
      <c r="O31">
        <v>100</v>
      </c>
      <c r="P31">
        <v>0</v>
      </c>
      <c r="Q31">
        <v>2</v>
      </c>
      <c r="R31">
        <v>7</v>
      </c>
      <c r="S31">
        <v>2.8284271247461898</v>
      </c>
      <c r="T31">
        <v>2</v>
      </c>
      <c r="U31">
        <v>70</v>
      </c>
      <c r="V31">
        <v>28.284271247461898</v>
      </c>
      <c r="W31">
        <v>2</v>
      </c>
      <c r="X31">
        <v>37.5</v>
      </c>
      <c r="Y31">
        <v>24.7487373415292</v>
      </c>
      <c r="Z31">
        <v>2</v>
      </c>
      <c r="AA31">
        <v>5.0555555555555598</v>
      </c>
      <c r="AB31">
        <v>1.4927809825049301</v>
      </c>
      <c r="AC31">
        <v>2</v>
      </c>
      <c r="AD31">
        <v>2.7</v>
      </c>
      <c r="AE31">
        <v>1.7536248173426401</v>
      </c>
      <c r="AF31">
        <v>2</v>
      </c>
      <c r="AG31">
        <v>0.36488888888888898</v>
      </c>
      <c r="AH31">
        <v>0.103080455212972</v>
      </c>
      <c r="AI31">
        <v>2</v>
      </c>
      <c r="AJ31">
        <v>10</v>
      </c>
      <c r="AK31">
        <v>6.4949067308986601</v>
      </c>
      <c r="AL31">
        <v>2</v>
      </c>
      <c r="AM31">
        <v>13.5144032921811</v>
      </c>
      <c r="AN31">
        <v>3.81779463751749</v>
      </c>
      <c r="AO31" t="s">
        <v>1033</v>
      </c>
      <c r="AP31" t="s">
        <v>1038</v>
      </c>
      <c r="AQ31" t="s">
        <v>1033</v>
      </c>
      <c r="AR31" t="s">
        <v>1037</v>
      </c>
      <c r="AS31" t="s">
        <v>1033</v>
      </c>
      <c r="AT31" t="s">
        <v>1039</v>
      </c>
      <c r="AU31" t="s">
        <v>1033</v>
      </c>
      <c r="AV31" t="s">
        <v>1040</v>
      </c>
      <c r="AW31" t="s">
        <v>1033</v>
      </c>
      <c r="AX31" t="s">
        <v>1040</v>
      </c>
      <c r="AY31">
        <v>2</v>
      </c>
      <c r="AZ31">
        <v>72.318181818181799</v>
      </c>
      <c r="BA31">
        <v>0.96423651979983505</v>
      </c>
      <c r="BB31">
        <v>2</v>
      </c>
      <c r="BC31">
        <v>200.255</v>
      </c>
      <c r="BD31">
        <v>3.5355339059335397E-2</v>
      </c>
      <c r="BE31">
        <v>2</v>
      </c>
      <c r="BF31">
        <v>29.515000000000001</v>
      </c>
      <c r="BG31">
        <v>1.52027957955108</v>
      </c>
      <c r="BH31">
        <v>0</v>
      </c>
      <c r="BI31" t="e">
        <v>#NUM!</v>
      </c>
      <c r="BK31" t="s">
        <v>1041</v>
      </c>
      <c r="BL31" t="s">
        <v>1042</v>
      </c>
      <c r="BM31" t="s">
        <v>1041</v>
      </c>
      <c r="BN31" t="s">
        <v>1042</v>
      </c>
    </row>
    <row r="32" spans="1:66" x14ac:dyDescent="0.25">
      <c r="A32" t="s">
        <v>908</v>
      </c>
      <c r="B32">
        <v>2</v>
      </c>
      <c r="C32">
        <v>10</v>
      </c>
      <c r="D32">
        <v>0</v>
      </c>
      <c r="E32">
        <v>2</v>
      </c>
      <c r="F32">
        <v>10</v>
      </c>
      <c r="G32">
        <v>0</v>
      </c>
      <c r="H32" t="s">
        <v>1033</v>
      </c>
      <c r="I32" t="s">
        <v>1040</v>
      </c>
      <c r="J32" t="s">
        <v>1033</v>
      </c>
      <c r="K32" t="s">
        <v>1040</v>
      </c>
      <c r="L32" t="s">
        <v>1033</v>
      </c>
      <c r="M32" t="s">
        <v>1040</v>
      </c>
      <c r="N32">
        <v>2</v>
      </c>
      <c r="O32">
        <v>100</v>
      </c>
      <c r="P32">
        <v>0</v>
      </c>
      <c r="Q32">
        <v>2</v>
      </c>
      <c r="R32">
        <v>8.5</v>
      </c>
      <c r="S32">
        <v>0.70710678118654802</v>
      </c>
      <c r="T32">
        <v>2</v>
      </c>
      <c r="U32">
        <v>85</v>
      </c>
      <c r="V32">
        <v>7.0710678118654799</v>
      </c>
      <c r="W32">
        <v>2</v>
      </c>
      <c r="X32">
        <v>58</v>
      </c>
      <c r="Y32">
        <v>5.6568542494923797</v>
      </c>
      <c r="Z32">
        <v>2</v>
      </c>
      <c r="AA32">
        <v>6.8194444444444402</v>
      </c>
      <c r="AB32">
        <v>9.8209275164798507E-2</v>
      </c>
      <c r="AC32">
        <v>2</v>
      </c>
      <c r="AD32">
        <v>4.4000000000000004</v>
      </c>
      <c r="AE32">
        <v>0.42426406871192901</v>
      </c>
      <c r="AF32">
        <v>2</v>
      </c>
      <c r="AG32">
        <v>0.52152777777777803</v>
      </c>
      <c r="AH32">
        <v>9.3298811406558393E-2</v>
      </c>
      <c r="AI32">
        <v>2</v>
      </c>
      <c r="AJ32">
        <v>16.296296296296301</v>
      </c>
      <c r="AK32">
        <v>1.5713484026367699</v>
      </c>
      <c r="AL32">
        <v>2</v>
      </c>
      <c r="AM32">
        <v>19.3158436213992</v>
      </c>
      <c r="AN32">
        <v>3.4555115335762299</v>
      </c>
      <c r="AO32" t="s">
        <v>1033</v>
      </c>
      <c r="AP32" t="s">
        <v>1036</v>
      </c>
      <c r="AQ32" t="s">
        <v>1033</v>
      </c>
      <c r="AR32" t="s">
        <v>1037</v>
      </c>
      <c r="AS32" t="s">
        <v>1033</v>
      </c>
      <c r="AT32" t="s">
        <v>1039</v>
      </c>
      <c r="AU32" t="s">
        <v>1033</v>
      </c>
      <c r="AV32" t="s">
        <v>1035</v>
      </c>
      <c r="AW32" t="s">
        <v>1033</v>
      </c>
      <c r="AX32" t="s">
        <v>1040</v>
      </c>
      <c r="AY32">
        <v>2</v>
      </c>
      <c r="AZ32">
        <v>76.583034647550804</v>
      </c>
      <c r="BA32">
        <v>14.784191960292199</v>
      </c>
      <c r="BB32">
        <v>2</v>
      </c>
      <c r="BC32">
        <v>200.52500000000001</v>
      </c>
      <c r="BD32">
        <v>0.30405591591022002</v>
      </c>
      <c r="BE32">
        <v>2</v>
      </c>
      <c r="BF32">
        <v>30.585000000000001</v>
      </c>
      <c r="BG32">
        <v>2.5243712088359702</v>
      </c>
      <c r="BH32">
        <v>0</v>
      </c>
      <c r="BI32" t="e">
        <v>#NUM!</v>
      </c>
      <c r="BK32" t="s">
        <v>1041</v>
      </c>
      <c r="BL32" t="s">
        <v>1042</v>
      </c>
      <c r="BM32" t="s">
        <v>1041</v>
      </c>
      <c r="BN32" t="s">
        <v>1042</v>
      </c>
    </row>
    <row r="33" spans="1:66" x14ac:dyDescent="0.25">
      <c r="A33" t="s">
        <v>946</v>
      </c>
      <c r="B33">
        <v>2</v>
      </c>
      <c r="C33">
        <v>10</v>
      </c>
      <c r="D33">
        <v>0</v>
      </c>
      <c r="E33">
        <v>2</v>
      </c>
      <c r="F33">
        <v>10</v>
      </c>
      <c r="G33">
        <v>0</v>
      </c>
      <c r="H33" t="s">
        <v>1033</v>
      </c>
      <c r="I33" t="s">
        <v>1035</v>
      </c>
      <c r="J33" t="s">
        <v>1033</v>
      </c>
      <c r="K33" t="s">
        <v>1035</v>
      </c>
      <c r="L33" t="s">
        <v>1033</v>
      </c>
      <c r="M33" t="s">
        <v>1050</v>
      </c>
      <c r="N33">
        <v>2</v>
      </c>
      <c r="O33">
        <v>100</v>
      </c>
      <c r="P33">
        <v>0</v>
      </c>
      <c r="Q33">
        <v>2</v>
      </c>
      <c r="R33">
        <v>10</v>
      </c>
      <c r="S33">
        <v>0</v>
      </c>
      <c r="T33">
        <v>2</v>
      </c>
      <c r="U33">
        <v>100</v>
      </c>
      <c r="V33">
        <v>0</v>
      </c>
      <c r="W33">
        <v>2</v>
      </c>
      <c r="X33">
        <v>49.5</v>
      </c>
      <c r="Y33">
        <v>17.677669529663699</v>
      </c>
      <c r="Z33">
        <v>2</v>
      </c>
      <c r="AA33">
        <v>4.95</v>
      </c>
      <c r="AB33">
        <v>1.76776695296637</v>
      </c>
      <c r="AC33">
        <v>2</v>
      </c>
      <c r="AD33">
        <v>2.5299999999999998</v>
      </c>
      <c r="AE33">
        <v>0.74953318805774005</v>
      </c>
      <c r="AF33">
        <v>2</v>
      </c>
      <c r="AG33">
        <v>0.253</v>
      </c>
      <c r="AH33">
        <v>7.4953318805773994E-2</v>
      </c>
      <c r="AI33">
        <v>2</v>
      </c>
      <c r="AJ33">
        <v>9.3703703703703702</v>
      </c>
      <c r="AK33">
        <v>2.7760488446583</v>
      </c>
      <c r="AL33">
        <v>2</v>
      </c>
      <c r="AM33">
        <v>9.3703703703703596</v>
      </c>
      <c r="AN33">
        <v>2.7760488446582898</v>
      </c>
      <c r="AO33" t="s">
        <v>1033</v>
      </c>
      <c r="AP33" t="s">
        <v>1036</v>
      </c>
      <c r="AQ33" t="s">
        <v>1033</v>
      </c>
      <c r="AR33" t="s">
        <v>1037</v>
      </c>
      <c r="AS33" t="s">
        <v>1033</v>
      </c>
      <c r="AT33" t="s">
        <v>1036</v>
      </c>
      <c r="AU33" t="s">
        <v>1033</v>
      </c>
      <c r="AV33" t="s">
        <v>1039</v>
      </c>
      <c r="AW33" t="s">
        <v>1033</v>
      </c>
      <c r="AX33" t="s">
        <v>1040</v>
      </c>
      <c r="AY33">
        <v>2</v>
      </c>
      <c r="AZ33">
        <v>51.704446381865701</v>
      </c>
      <c r="BA33">
        <v>3.3228470362646001</v>
      </c>
      <c r="BB33">
        <v>2</v>
      </c>
      <c r="BC33">
        <v>200.13499999999999</v>
      </c>
      <c r="BD33">
        <v>4.9497474683053502E-2</v>
      </c>
      <c r="BE33">
        <v>2</v>
      </c>
      <c r="BF33">
        <v>31.914999999999999</v>
      </c>
      <c r="BG33">
        <v>1.44956890143242</v>
      </c>
      <c r="BH33">
        <v>0</v>
      </c>
      <c r="BI33" t="e">
        <v>#NUM!</v>
      </c>
      <c r="BK33" t="s">
        <v>1041</v>
      </c>
      <c r="BL33" t="s">
        <v>1042</v>
      </c>
      <c r="BM33" t="s">
        <v>1041</v>
      </c>
      <c r="BN33" t="s">
        <v>1042</v>
      </c>
    </row>
    <row r="34" spans="1:66" x14ac:dyDescent="0.25">
      <c r="A34" t="s">
        <v>961</v>
      </c>
      <c r="B34">
        <v>2</v>
      </c>
      <c r="C34">
        <v>10</v>
      </c>
      <c r="D34">
        <v>0</v>
      </c>
      <c r="E34">
        <v>2</v>
      </c>
      <c r="F34">
        <v>10</v>
      </c>
      <c r="G34">
        <v>0</v>
      </c>
      <c r="H34" t="s">
        <v>1033</v>
      </c>
      <c r="I34" t="s">
        <v>1034</v>
      </c>
      <c r="J34" t="s">
        <v>1033</v>
      </c>
      <c r="K34" t="s">
        <v>1035</v>
      </c>
      <c r="L34" t="s">
        <v>1033</v>
      </c>
      <c r="M34" t="s">
        <v>1040</v>
      </c>
      <c r="N34">
        <v>2</v>
      </c>
      <c r="O34">
        <v>100</v>
      </c>
      <c r="P34">
        <v>0</v>
      </c>
      <c r="Q34">
        <v>2</v>
      </c>
      <c r="R34">
        <v>9</v>
      </c>
      <c r="S34">
        <v>0</v>
      </c>
      <c r="T34">
        <v>2</v>
      </c>
      <c r="U34">
        <v>90</v>
      </c>
      <c r="V34">
        <v>0</v>
      </c>
      <c r="W34">
        <v>2</v>
      </c>
      <c r="X34">
        <v>71</v>
      </c>
      <c r="Y34">
        <v>32.5269119345812</v>
      </c>
      <c r="Z34">
        <v>2</v>
      </c>
      <c r="AA34">
        <v>7.8888888888888902</v>
      </c>
      <c r="AB34">
        <v>3.61410132606458</v>
      </c>
      <c r="AC34">
        <v>2</v>
      </c>
      <c r="AD34">
        <v>7.41</v>
      </c>
      <c r="AE34">
        <v>1.54149278298667</v>
      </c>
      <c r="AF34">
        <v>2</v>
      </c>
      <c r="AG34">
        <v>0.82333333333333303</v>
      </c>
      <c r="AH34">
        <v>0.17127697588740801</v>
      </c>
      <c r="AI34">
        <v>2</v>
      </c>
      <c r="AJ34">
        <v>27.4444444444444</v>
      </c>
      <c r="AK34">
        <v>5.7092325295802704</v>
      </c>
      <c r="AL34">
        <v>2</v>
      </c>
      <c r="AM34">
        <v>30.493827160493801</v>
      </c>
      <c r="AN34">
        <v>6.3435916995336301</v>
      </c>
      <c r="AO34" t="s">
        <v>1033</v>
      </c>
      <c r="AP34" t="s">
        <v>1036</v>
      </c>
      <c r="AQ34" t="s">
        <v>1033</v>
      </c>
      <c r="AR34" t="s">
        <v>1037</v>
      </c>
      <c r="AS34" t="s">
        <v>1033</v>
      </c>
      <c r="AT34" t="s">
        <v>1035</v>
      </c>
      <c r="AU34" t="s">
        <v>1033</v>
      </c>
      <c r="AV34" t="s">
        <v>1034</v>
      </c>
      <c r="AW34" t="s">
        <v>1033</v>
      </c>
      <c r="AX34" t="s">
        <v>1035</v>
      </c>
      <c r="AY34">
        <v>2</v>
      </c>
      <c r="AZ34">
        <v>111.04609929078001</v>
      </c>
      <c r="BA34">
        <v>29.161886046806899</v>
      </c>
      <c r="BB34">
        <v>2</v>
      </c>
      <c r="BC34">
        <v>200.38499999999999</v>
      </c>
      <c r="BD34">
        <v>9.1923881554247994E-2</v>
      </c>
      <c r="BE34">
        <v>2</v>
      </c>
      <c r="BF34">
        <v>33.715000000000003</v>
      </c>
      <c r="BG34">
        <v>1.70412734265958</v>
      </c>
      <c r="BH34">
        <v>0</v>
      </c>
      <c r="BI34" t="e">
        <v>#NUM!</v>
      </c>
      <c r="BK34" t="s">
        <v>1041</v>
      </c>
      <c r="BL34" t="s">
        <v>1042</v>
      </c>
      <c r="BM34" t="s">
        <v>1041</v>
      </c>
      <c r="BN34" t="s">
        <v>1042</v>
      </c>
    </row>
    <row r="35" spans="1:66" x14ac:dyDescent="0.25">
      <c r="A35" t="s">
        <v>846</v>
      </c>
      <c r="B35">
        <v>2</v>
      </c>
      <c r="C35">
        <v>10</v>
      </c>
      <c r="D35">
        <v>0</v>
      </c>
      <c r="E35">
        <v>2</v>
      </c>
      <c r="F35">
        <v>10</v>
      </c>
      <c r="G35">
        <v>0</v>
      </c>
      <c r="H35" t="s">
        <v>1033</v>
      </c>
      <c r="I35" t="s">
        <v>1034</v>
      </c>
      <c r="J35" t="s">
        <v>1033</v>
      </c>
      <c r="K35" t="s">
        <v>1034</v>
      </c>
      <c r="L35" t="s">
        <v>1033</v>
      </c>
      <c r="M35" t="s">
        <v>1034</v>
      </c>
      <c r="N35">
        <v>2</v>
      </c>
      <c r="O35">
        <v>100</v>
      </c>
      <c r="P35">
        <v>0</v>
      </c>
      <c r="Q35">
        <v>2</v>
      </c>
      <c r="R35">
        <v>8.5</v>
      </c>
      <c r="S35">
        <v>0.70710678118654802</v>
      </c>
      <c r="T35">
        <v>2</v>
      </c>
      <c r="U35">
        <v>85</v>
      </c>
      <c r="V35">
        <v>7.0710678118654799</v>
      </c>
      <c r="W35">
        <v>2</v>
      </c>
      <c r="X35">
        <v>41.5</v>
      </c>
      <c r="Y35">
        <v>3.53553390593274</v>
      </c>
      <c r="Z35">
        <v>2</v>
      </c>
      <c r="AA35">
        <v>4.8819444444444402</v>
      </c>
      <c r="AB35">
        <v>9.8209275164801105E-3</v>
      </c>
      <c r="AC35">
        <v>2</v>
      </c>
      <c r="AD35">
        <v>3.11</v>
      </c>
      <c r="AE35">
        <v>1.28693434175952</v>
      </c>
      <c r="AF35">
        <v>2</v>
      </c>
      <c r="AG35">
        <v>0.36083333333333301</v>
      </c>
      <c r="AH35">
        <v>0.12138666410369101</v>
      </c>
      <c r="AI35">
        <v>2</v>
      </c>
      <c r="AJ35">
        <v>11.5185185185185</v>
      </c>
      <c r="AK35">
        <v>4.7664234879982104</v>
      </c>
      <c r="AL35">
        <v>2</v>
      </c>
      <c r="AM35">
        <v>13.3641975308642</v>
      </c>
      <c r="AN35">
        <v>4.4958023742107596</v>
      </c>
      <c r="AO35" t="s">
        <v>1033</v>
      </c>
      <c r="AP35" t="s">
        <v>1038</v>
      </c>
      <c r="AQ35" t="s">
        <v>1033</v>
      </c>
      <c r="AR35" t="s">
        <v>1037</v>
      </c>
      <c r="AS35" t="s">
        <v>1033</v>
      </c>
      <c r="AT35" t="s">
        <v>1039</v>
      </c>
      <c r="AU35" t="s">
        <v>1033</v>
      </c>
      <c r="AV35" t="s">
        <v>1046</v>
      </c>
      <c r="AW35" t="s">
        <v>1033</v>
      </c>
      <c r="AX35" t="s">
        <v>1040</v>
      </c>
      <c r="AY35">
        <v>2</v>
      </c>
      <c r="AZ35">
        <v>73.886946386946406</v>
      </c>
      <c r="BA35">
        <v>24.715771990424901</v>
      </c>
      <c r="BB35">
        <v>2</v>
      </c>
      <c r="BC35">
        <v>200.43</v>
      </c>
      <c r="BD35">
        <v>0.41012193308820599</v>
      </c>
      <c r="BE35">
        <v>2</v>
      </c>
      <c r="BF35">
        <v>29.215</v>
      </c>
      <c r="BG35">
        <v>1.35057395206631</v>
      </c>
      <c r="BH35">
        <v>0</v>
      </c>
      <c r="BI35" t="e">
        <v>#NUM!</v>
      </c>
      <c r="BK35" t="s">
        <v>1041</v>
      </c>
      <c r="BL35" t="s">
        <v>1042</v>
      </c>
      <c r="BM35" t="s">
        <v>1041</v>
      </c>
      <c r="BN35" t="s">
        <v>1042</v>
      </c>
    </row>
    <row r="36" spans="1:66" x14ac:dyDescent="0.25">
      <c r="A36" t="s">
        <v>916</v>
      </c>
      <c r="B36">
        <v>2</v>
      </c>
      <c r="C36">
        <v>10</v>
      </c>
      <c r="D36">
        <v>0</v>
      </c>
      <c r="E36">
        <v>2</v>
      </c>
      <c r="F36">
        <v>10</v>
      </c>
      <c r="G36">
        <v>0</v>
      </c>
      <c r="H36" t="s">
        <v>1033</v>
      </c>
      <c r="I36" t="s">
        <v>1034</v>
      </c>
      <c r="J36" t="s">
        <v>1033</v>
      </c>
      <c r="K36" t="s">
        <v>1034</v>
      </c>
      <c r="L36" t="s">
        <v>1033</v>
      </c>
      <c r="M36" t="s">
        <v>1034</v>
      </c>
      <c r="N36">
        <v>2</v>
      </c>
      <c r="O36">
        <v>100</v>
      </c>
      <c r="P36">
        <v>0</v>
      </c>
      <c r="Q36">
        <v>2</v>
      </c>
      <c r="R36">
        <v>4</v>
      </c>
      <c r="S36">
        <v>0</v>
      </c>
      <c r="T36">
        <v>2</v>
      </c>
      <c r="U36">
        <v>40</v>
      </c>
      <c r="V36">
        <v>0</v>
      </c>
      <c r="W36">
        <v>2</v>
      </c>
      <c r="X36">
        <v>39.5</v>
      </c>
      <c r="Y36">
        <v>0.70710678118654802</v>
      </c>
      <c r="Z36">
        <v>2</v>
      </c>
      <c r="AA36">
        <v>9.875</v>
      </c>
      <c r="AB36">
        <v>0.176776695296637</v>
      </c>
      <c r="AC36">
        <v>2</v>
      </c>
      <c r="AD36">
        <v>1.96</v>
      </c>
      <c r="AE36">
        <v>0</v>
      </c>
      <c r="AF36">
        <v>2</v>
      </c>
      <c r="AG36">
        <v>0.49</v>
      </c>
      <c r="AH36">
        <v>0</v>
      </c>
      <c r="AI36">
        <v>2</v>
      </c>
      <c r="AJ36">
        <v>7.2592592592592604</v>
      </c>
      <c r="AK36">
        <v>0</v>
      </c>
      <c r="AL36">
        <v>2</v>
      </c>
      <c r="AM36">
        <v>18.148148148148099</v>
      </c>
      <c r="AN36">
        <v>0</v>
      </c>
      <c r="AO36" t="s">
        <v>1033</v>
      </c>
      <c r="AP36" t="s">
        <v>1038</v>
      </c>
      <c r="AQ36" t="s">
        <v>1033</v>
      </c>
      <c r="AR36" t="s">
        <v>1037</v>
      </c>
      <c r="AS36" t="s">
        <v>1033</v>
      </c>
      <c r="AT36" t="s">
        <v>1039</v>
      </c>
      <c r="AU36" t="s">
        <v>1033</v>
      </c>
      <c r="AV36" t="s">
        <v>1046</v>
      </c>
      <c r="AW36" t="s">
        <v>1033</v>
      </c>
      <c r="AX36" t="s">
        <v>1040</v>
      </c>
      <c r="AY36">
        <v>2</v>
      </c>
      <c r="AZ36">
        <v>49.628205128205103</v>
      </c>
      <c r="BA36">
        <v>0.88841621226002099</v>
      </c>
      <c r="BB36">
        <v>2</v>
      </c>
      <c r="BC36">
        <v>182.35499999999999</v>
      </c>
      <c r="BD36">
        <v>20.060619382262399</v>
      </c>
      <c r="BE36">
        <v>2</v>
      </c>
      <c r="BF36">
        <v>30.274999999999999</v>
      </c>
      <c r="BG36">
        <v>4.7022600948905398</v>
      </c>
      <c r="BH36">
        <v>0</v>
      </c>
      <c r="BI36" t="e">
        <v>#NUM!</v>
      </c>
      <c r="BK36" t="s">
        <v>1041</v>
      </c>
      <c r="BL36" t="s">
        <v>1042</v>
      </c>
      <c r="BM36" t="s">
        <v>1041</v>
      </c>
      <c r="BN36" t="s">
        <v>1042</v>
      </c>
    </row>
    <row r="37" spans="1:66" x14ac:dyDescent="0.25">
      <c r="A37" t="s">
        <v>861</v>
      </c>
      <c r="B37">
        <v>2</v>
      </c>
      <c r="C37">
        <v>10</v>
      </c>
      <c r="D37">
        <v>0</v>
      </c>
      <c r="E37">
        <v>2</v>
      </c>
      <c r="F37">
        <v>10</v>
      </c>
      <c r="G37">
        <v>0</v>
      </c>
      <c r="H37" t="s">
        <v>1033</v>
      </c>
      <c r="I37" t="s">
        <v>1034</v>
      </c>
      <c r="J37" t="s">
        <v>1033</v>
      </c>
      <c r="K37" t="s">
        <v>1040</v>
      </c>
      <c r="L37" t="s">
        <v>1033</v>
      </c>
      <c r="M37" t="s">
        <v>1040</v>
      </c>
      <c r="N37">
        <v>2</v>
      </c>
      <c r="O37">
        <v>100</v>
      </c>
      <c r="P37">
        <v>0</v>
      </c>
      <c r="Q37">
        <v>2</v>
      </c>
      <c r="R37">
        <v>8.5</v>
      </c>
      <c r="S37">
        <v>0.70710678118654802</v>
      </c>
      <c r="T37">
        <v>2</v>
      </c>
      <c r="U37">
        <v>85</v>
      </c>
      <c r="V37">
        <v>7.0710678118654799</v>
      </c>
      <c r="W37">
        <v>2</v>
      </c>
      <c r="X37">
        <v>56.5</v>
      </c>
      <c r="Y37">
        <v>3.53553390593274</v>
      </c>
      <c r="Z37">
        <v>2</v>
      </c>
      <c r="AA37">
        <v>6.6527777777777803</v>
      </c>
      <c r="AB37">
        <v>0.13749298523071801</v>
      </c>
      <c r="AC37">
        <v>2</v>
      </c>
      <c r="AD37">
        <v>3.44</v>
      </c>
      <c r="AE37">
        <v>0.98994949366116602</v>
      </c>
      <c r="AF37">
        <v>2</v>
      </c>
      <c r="AG37">
        <v>0.40125</v>
      </c>
      <c r="AH37">
        <v>8.3085046789419303E-2</v>
      </c>
      <c r="AI37">
        <v>2</v>
      </c>
      <c r="AJ37">
        <v>12.7407407407407</v>
      </c>
      <c r="AK37">
        <v>3.6664796061524698</v>
      </c>
      <c r="AL37">
        <v>2</v>
      </c>
      <c r="AM37">
        <v>14.8611111111111</v>
      </c>
      <c r="AN37">
        <v>3.07722395516367</v>
      </c>
      <c r="AO37" t="s">
        <v>1033</v>
      </c>
      <c r="AP37" t="s">
        <v>1038</v>
      </c>
      <c r="AQ37" t="s">
        <v>1033</v>
      </c>
      <c r="AR37" t="s">
        <v>1037</v>
      </c>
      <c r="AS37" t="s">
        <v>1033</v>
      </c>
      <c r="AT37" t="s">
        <v>1036</v>
      </c>
      <c r="AU37" t="s">
        <v>1033</v>
      </c>
      <c r="AV37" t="s">
        <v>1036</v>
      </c>
      <c r="AW37" t="s">
        <v>1033</v>
      </c>
      <c r="AX37" t="s">
        <v>1040</v>
      </c>
      <c r="AY37">
        <v>2</v>
      </c>
      <c r="AZ37">
        <v>60.4551161330822</v>
      </c>
      <c r="BA37">
        <v>13.738201429832801</v>
      </c>
      <c r="BB37">
        <v>2</v>
      </c>
      <c r="BC37">
        <v>200.22499999999999</v>
      </c>
      <c r="BD37">
        <v>6.3639610306791702E-2</v>
      </c>
      <c r="BE37">
        <v>2</v>
      </c>
      <c r="BF37">
        <v>31.555</v>
      </c>
      <c r="BG37">
        <v>3.5991735162395302</v>
      </c>
      <c r="BH37">
        <v>0</v>
      </c>
      <c r="BI37" t="e">
        <v>#NUM!</v>
      </c>
      <c r="BK37" t="s">
        <v>1041</v>
      </c>
      <c r="BL37" t="s">
        <v>1042</v>
      </c>
      <c r="BM37" t="s">
        <v>1041</v>
      </c>
      <c r="BN37" t="s">
        <v>1042</v>
      </c>
    </row>
    <row r="38" spans="1:66" x14ac:dyDescent="0.25">
      <c r="A38" t="s">
        <v>837</v>
      </c>
      <c r="B38">
        <v>2</v>
      </c>
      <c r="C38">
        <v>10</v>
      </c>
      <c r="D38">
        <v>0</v>
      </c>
      <c r="E38">
        <v>2</v>
      </c>
      <c r="F38">
        <v>10</v>
      </c>
      <c r="G38">
        <v>0</v>
      </c>
      <c r="H38" t="s">
        <v>1033</v>
      </c>
      <c r="I38" t="s">
        <v>1034</v>
      </c>
      <c r="J38" t="s">
        <v>1033</v>
      </c>
      <c r="K38" t="s">
        <v>1040</v>
      </c>
      <c r="L38" t="s">
        <v>1033</v>
      </c>
      <c r="M38" t="s">
        <v>1035</v>
      </c>
      <c r="N38">
        <v>2</v>
      </c>
      <c r="O38">
        <v>100</v>
      </c>
      <c r="P38">
        <v>0</v>
      </c>
      <c r="Q38">
        <v>2</v>
      </c>
      <c r="R38">
        <v>8.5</v>
      </c>
      <c r="S38">
        <v>0.70710678118654802</v>
      </c>
      <c r="T38">
        <v>2</v>
      </c>
      <c r="U38">
        <v>85</v>
      </c>
      <c r="V38">
        <v>7.0710678118654799</v>
      </c>
      <c r="W38">
        <v>2</v>
      </c>
      <c r="X38">
        <v>49.5</v>
      </c>
      <c r="Y38">
        <v>4.94974746830583</v>
      </c>
      <c r="Z38">
        <v>2</v>
      </c>
      <c r="AA38">
        <v>5.8680555555555598</v>
      </c>
      <c r="AB38">
        <v>1.0704810992963001</v>
      </c>
      <c r="AC38">
        <v>2</v>
      </c>
      <c r="AD38">
        <v>4.71</v>
      </c>
      <c r="AE38">
        <v>0.15556349186104099</v>
      </c>
      <c r="AF38">
        <v>2</v>
      </c>
      <c r="AG38">
        <v>0.556805555555556</v>
      </c>
      <c r="AH38">
        <v>6.4621703058437299E-2</v>
      </c>
      <c r="AI38">
        <v>2</v>
      </c>
      <c r="AJ38">
        <v>17.4444444444444</v>
      </c>
      <c r="AK38">
        <v>0.57616108096681795</v>
      </c>
      <c r="AL38">
        <v>2</v>
      </c>
      <c r="AM38">
        <v>20.622427983539101</v>
      </c>
      <c r="AN38">
        <v>2.3933964095717499</v>
      </c>
      <c r="AO38" t="s">
        <v>1033</v>
      </c>
      <c r="AP38" t="s">
        <v>1036</v>
      </c>
      <c r="AQ38" t="s">
        <v>1033</v>
      </c>
      <c r="AR38" t="s">
        <v>1037</v>
      </c>
      <c r="AS38" t="s">
        <v>1033</v>
      </c>
      <c r="AT38" t="s">
        <v>1036</v>
      </c>
      <c r="AU38" t="s">
        <v>1033</v>
      </c>
      <c r="AV38" t="s">
        <v>1035</v>
      </c>
      <c r="AW38" t="s">
        <v>1033</v>
      </c>
      <c r="AX38" t="s">
        <v>1035</v>
      </c>
      <c r="AY38">
        <v>2</v>
      </c>
      <c r="AZ38">
        <v>95.471698113207495</v>
      </c>
      <c r="BA38">
        <v>6.4039859428215502</v>
      </c>
      <c r="BB38">
        <v>2</v>
      </c>
      <c r="BC38">
        <v>200.52</v>
      </c>
      <c r="BD38">
        <v>0.31112698372207898</v>
      </c>
      <c r="BE38">
        <v>2</v>
      </c>
      <c r="BF38">
        <v>25.414999999999999</v>
      </c>
      <c r="BG38">
        <v>0.50204581464244902</v>
      </c>
      <c r="BH38">
        <v>0</v>
      </c>
      <c r="BI38" t="e">
        <v>#NUM!</v>
      </c>
      <c r="BK38" t="s">
        <v>1041</v>
      </c>
      <c r="BL38" t="s">
        <v>1042</v>
      </c>
      <c r="BM38" t="s">
        <v>1041</v>
      </c>
      <c r="BN38" t="s">
        <v>1042</v>
      </c>
    </row>
    <row r="39" spans="1:66" x14ac:dyDescent="0.25">
      <c r="A39" t="s">
        <v>910</v>
      </c>
      <c r="B39">
        <v>2</v>
      </c>
      <c r="C39">
        <v>10</v>
      </c>
      <c r="D39">
        <v>0</v>
      </c>
      <c r="E39">
        <v>2</v>
      </c>
      <c r="F39">
        <v>10</v>
      </c>
      <c r="G39">
        <v>0</v>
      </c>
      <c r="H39" t="s">
        <v>1033</v>
      </c>
      <c r="I39" t="s">
        <v>1035</v>
      </c>
      <c r="J39" t="s">
        <v>1033</v>
      </c>
      <c r="K39" t="s">
        <v>1040</v>
      </c>
      <c r="L39" t="s">
        <v>1033</v>
      </c>
      <c r="M39" t="s">
        <v>1035</v>
      </c>
      <c r="N39">
        <v>2</v>
      </c>
      <c r="O39">
        <v>100</v>
      </c>
      <c r="P39">
        <v>0</v>
      </c>
      <c r="Q39">
        <v>2</v>
      </c>
      <c r="R39">
        <v>7.5</v>
      </c>
      <c r="S39">
        <v>2.1213203435596402</v>
      </c>
      <c r="T39">
        <v>2</v>
      </c>
      <c r="U39">
        <v>75</v>
      </c>
      <c r="V39">
        <v>21.213203435596402</v>
      </c>
      <c r="W39">
        <v>2</v>
      </c>
      <c r="X39">
        <v>28.5</v>
      </c>
      <c r="Y39">
        <v>4.94974746830583</v>
      </c>
      <c r="Z39">
        <v>2</v>
      </c>
      <c r="AA39">
        <v>3.8611111111111098</v>
      </c>
      <c r="AB39">
        <v>0.43212081072511299</v>
      </c>
      <c r="AC39">
        <v>2</v>
      </c>
      <c r="AD39">
        <v>1.63</v>
      </c>
      <c r="AE39">
        <v>0.43840620433565902</v>
      </c>
      <c r="AF39">
        <v>2</v>
      </c>
      <c r="AG39">
        <v>0.21777777777777799</v>
      </c>
      <c r="AH39">
        <v>3.14269680527355E-3</v>
      </c>
      <c r="AI39">
        <v>2</v>
      </c>
      <c r="AJ39">
        <v>6.0370370370370399</v>
      </c>
      <c r="AK39">
        <v>1.6237266827246599</v>
      </c>
      <c r="AL39">
        <v>2</v>
      </c>
      <c r="AM39">
        <v>8.0658436213991695</v>
      </c>
      <c r="AN39">
        <v>0.116396177973094</v>
      </c>
      <c r="AO39" t="s">
        <v>1033</v>
      </c>
      <c r="AP39" t="s">
        <v>1038</v>
      </c>
      <c r="AQ39" t="s">
        <v>1033</v>
      </c>
      <c r="AR39" t="s">
        <v>1037</v>
      </c>
      <c r="AS39" t="s">
        <v>1033</v>
      </c>
      <c r="AT39" t="s">
        <v>1039</v>
      </c>
      <c r="AU39" t="s">
        <v>1033</v>
      </c>
      <c r="AV39" t="s">
        <v>1040</v>
      </c>
      <c r="AW39" t="s">
        <v>1033</v>
      </c>
      <c r="AX39" t="s">
        <v>1040</v>
      </c>
      <c r="AY39">
        <v>2</v>
      </c>
      <c r="AZ39">
        <v>56.712499999999999</v>
      </c>
      <c r="BA39">
        <v>5.5331105627847403</v>
      </c>
      <c r="BB39">
        <v>2</v>
      </c>
      <c r="BC39">
        <v>200.63499999999999</v>
      </c>
      <c r="BD39">
        <v>0.162634559672899</v>
      </c>
      <c r="BE39">
        <v>2</v>
      </c>
      <c r="BF39">
        <v>31.495000000000001</v>
      </c>
      <c r="BG39">
        <v>0.898025612106918</v>
      </c>
      <c r="BH39">
        <v>0</v>
      </c>
      <c r="BI39" t="e">
        <v>#NUM!</v>
      </c>
      <c r="BK39" t="s">
        <v>1041</v>
      </c>
      <c r="BL39" t="s">
        <v>1042</v>
      </c>
      <c r="BM39" t="s">
        <v>1041</v>
      </c>
      <c r="BN39" t="s">
        <v>1042</v>
      </c>
    </row>
    <row r="40" spans="1:66" x14ac:dyDescent="0.25">
      <c r="A40" t="s">
        <v>866</v>
      </c>
      <c r="B40">
        <v>2</v>
      </c>
      <c r="C40">
        <v>10</v>
      </c>
      <c r="D40">
        <v>0</v>
      </c>
      <c r="E40">
        <v>2</v>
      </c>
      <c r="F40">
        <v>10</v>
      </c>
      <c r="G40">
        <v>0</v>
      </c>
      <c r="H40" t="s">
        <v>1033</v>
      </c>
      <c r="I40" t="s">
        <v>1034</v>
      </c>
      <c r="J40" t="s">
        <v>1033</v>
      </c>
      <c r="K40" t="s">
        <v>1035</v>
      </c>
      <c r="L40" t="s">
        <v>1033</v>
      </c>
      <c r="M40" t="s">
        <v>1034</v>
      </c>
      <c r="N40">
        <v>2</v>
      </c>
      <c r="O40">
        <v>100</v>
      </c>
      <c r="P40">
        <v>0</v>
      </c>
      <c r="Q40">
        <v>2</v>
      </c>
      <c r="R40">
        <v>7</v>
      </c>
      <c r="S40">
        <v>0</v>
      </c>
      <c r="T40">
        <v>2</v>
      </c>
      <c r="U40">
        <v>70</v>
      </c>
      <c r="V40">
        <v>0</v>
      </c>
      <c r="W40">
        <v>2</v>
      </c>
      <c r="X40">
        <v>26.5</v>
      </c>
      <c r="Y40">
        <v>2.1213203435596402</v>
      </c>
      <c r="Z40">
        <v>2</v>
      </c>
      <c r="AA40">
        <v>3.78571428571429</v>
      </c>
      <c r="AB40">
        <v>0.30304576336566302</v>
      </c>
      <c r="AC40">
        <v>2</v>
      </c>
      <c r="AD40">
        <v>1.56</v>
      </c>
      <c r="AE40">
        <v>8.4852813742385805E-2</v>
      </c>
      <c r="AF40">
        <v>2</v>
      </c>
      <c r="AG40">
        <v>0.222857142857143</v>
      </c>
      <c r="AH40">
        <v>1.21218305346266E-2</v>
      </c>
      <c r="AI40">
        <v>2</v>
      </c>
      <c r="AJ40">
        <v>5.7777777777777803</v>
      </c>
      <c r="AK40">
        <v>0.31426968052735499</v>
      </c>
      <c r="AL40">
        <v>2</v>
      </c>
      <c r="AM40">
        <v>8.2539682539682495</v>
      </c>
      <c r="AN40">
        <v>0.44895668646765002</v>
      </c>
      <c r="AO40" t="s">
        <v>1033</v>
      </c>
      <c r="AP40" t="s">
        <v>1038</v>
      </c>
      <c r="AQ40" t="s">
        <v>1033</v>
      </c>
      <c r="AR40" t="s">
        <v>1037</v>
      </c>
      <c r="AS40" t="s">
        <v>1033</v>
      </c>
      <c r="AT40" t="s">
        <v>1036</v>
      </c>
      <c r="AU40" t="s">
        <v>1033</v>
      </c>
      <c r="AV40" t="s">
        <v>1039</v>
      </c>
      <c r="AW40" t="s">
        <v>1033</v>
      </c>
      <c r="AX40" t="s">
        <v>1040</v>
      </c>
      <c r="AY40">
        <v>2</v>
      </c>
      <c r="AZ40">
        <v>58.928571428571402</v>
      </c>
      <c r="BA40">
        <v>1.5152288168283099</v>
      </c>
      <c r="BB40">
        <v>2</v>
      </c>
      <c r="BC40">
        <v>200.45500000000001</v>
      </c>
      <c r="BD40">
        <v>0.360624458405153</v>
      </c>
      <c r="BE40">
        <v>2</v>
      </c>
      <c r="BF40">
        <v>30.28</v>
      </c>
      <c r="BG40">
        <v>1.4142135623731</v>
      </c>
      <c r="BH40">
        <v>0</v>
      </c>
      <c r="BI40" t="e">
        <v>#NUM!</v>
      </c>
      <c r="BK40" t="s">
        <v>1041</v>
      </c>
      <c r="BL40" t="s">
        <v>1042</v>
      </c>
      <c r="BM40" t="s">
        <v>1041</v>
      </c>
      <c r="BN40" t="s">
        <v>1042</v>
      </c>
    </row>
    <row r="41" spans="1:66" x14ac:dyDescent="0.25">
      <c r="A41" t="s">
        <v>927</v>
      </c>
      <c r="B41">
        <v>2</v>
      </c>
      <c r="C41">
        <v>10</v>
      </c>
      <c r="D41">
        <v>0</v>
      </c>
      <c r="E41">
        <v>2</v>
      </c>
      <c r="F41">
        <v>10</v>
      </c>
      <c r="G41">
        <v>0</v>
      </c>
      <c r="H41" t="s">
        <v>1033</v>
      </c>
      <c r="I41" t="s">
        <v>1035</v>
      </c>
      <c r="J41" t="s">
        <v>1033</v>
      </c>
      <c r="K41" t="s">
        <v>1040</v>
      </c>
      <c r="L41" t="s">
        <v>1033</v>
      </c>
      <c r="M41" t="s">
        <v>1040</v>
      </c>
      <c r="N41">
        <v>2</v>
      </c>
      <c r="O41">
        <v>100</v>
      </c>
      <c r="P41">
        <v>0</v>
      </c>
      <c r="Q41">
        <v>2</v>
      </c>
      <c r="R41">
        <v>7.5</v>
      </c>
      <c r="S41">
        <v>3.53553390593274</v>
      </c>
      <c r="T41">
        <v>2</v>
      </c>
      <c r="U41">
        <v>75</v>
      </c>
      <c r="V41">
        <v>35.355339059327399</v>
      </c>
      <c r="W41">
        <v>2</v>
      </c>
      <c r="X41">
        <v>56.5</v>
      </c>
      <c r="Y41">
        <v>47.376154339498697</v>
      </c>
      <c r="Z41">
        <v>2</v>
      </c>
      <c r="AA41">
        <v>6.8</v>
      </c>
      <c r="AB41">
        <v>3.1112698372208101</v>
      </c>
      <c r="AC41">
        <v>2</v>
      </c>
      <c r="AD41">
        <v>4.4800000000000004</v>
      </c>
      <c r="AE41">
        <v>3.7618080759124299</v>
      </c>
      <c r="AF41">
        <v>2</v>
      </c>
      <c r="AG41">
        <v>0.53900000000000003</v>
      </c>
      <c r="AH41">
        <v>0.24748737341529201</v>
      </c>
      <c r="AI41">
        <v>2</v>
      </c>
      <c r="AJ41">
        <v>16.592592592592599</v>
      </c>
      <c r="AK41">
        <v>13.932622503379401</v>
      </c>
      <c r="AL41">
        <v>2</v>
      </c>
      <c r="AM41">
        <v>19.962962962962902</v>
      </c>
      <c r="AN41">
        <v>9.1661990153811601</v>
      </c>
      <c r="AO41" t="s">
        <v>1033</v>
      </c>
      <c r="AP41" t="s">
        <v>1038</v>
      </c>
      <c r="AQ41" t="s">
        <v>1033</v>
      </c>
      <c r="AR41" t="s">
        <v>1037</v>
      </c>
      <c r="AS41" t="s">
        <v>1033</v>
      </c>
      <c r="AT41" t="s">
        <v>1036</v>
      </c>
      <c r="AU41" t="s">
        <v>1033</v>
      </c>
      <c r="AV41" t="s">
        <v>1046</v>
      </c>
      <c r="AW41" t="s">
        <v>1033</v>
      </c>
      <c r="AX41" t="s">
        <v>1040</v>
      </c>
      <c r="AY41">
        <v>2</v>
      </c>
      <c r="AZ41">
        <v>79.231884057971001</v>
      </c>
      <c r="BA41">
        <v>0.14347094111030601</v>
      </c>
      <c r="BB41">
        <v>2</v>
      </c>
      <c r="BC41">
        <v>200.18</v>
      </c>
      <c r="BD41">
        <v>0.240416305603429</v>
      </c>
      <c r="BE41">
        <v>2</v>
      </c>
      <c r="BF41">
        <v>28.484999999999999</v>
      </c>
      <c r="BG41">
        <v>2.6940768363207499</v>
      </c>
      <c r="BH41">
        <v>0</v>
      </c>
      <c r="BI41" t="e">
        <v>#NUM!</v>
      </c>
      <c r="BK41" t="s">
        <v>1041</v>
      </c>
      <c r="BL41" t="s">
        <v>1042</v>
      </c>
      <c r="BM41" t="s">
        <v>1041</v>
      </c>
      <c r="BN41" t="s">
        <v>1042</v>
      </c>
    </row>
    <row r="42" spans="1:66" x14ac:dyDescent="0.25">
      <c r="A42" t="s">
        <v>865</v>
      </c>
      <c r="B42">
        <v>2</v>
      </c>
      <c r="C42">
        <v>10</v>
      </c>
      <c r="D42">
        <v>0</v>
      </c>
      <c r="E42">
        <v>2</v>
      </c>
      <c r="F42">
        <v>10</v>
      </c>
      <c r="G42">
        <v>0</v>
      </c>
      <c r="H42" t="s">
        <v>1033</v>
      </c>
      <c r="I42" t="s">
        <v>1034</v>
      </c>
      <c r="J42" t="s">
        <v>1033</v>
      </c>
      <c r="K42" t="s">
        <v>1034</v>
      </c>
      <c r="L42" t="s">
        <v>1033</v>
      </c>
      <c r="M42" t="s">
        <v>1034</v>
      </c>
      <c r="N42">
        <v>2</v>
      </c>
      <c r="O42">
        <v>100</v>
      </c>
      <c r="P42">
        <v>0</v>
      </c>
      <c r="Q42">
        <v>2</v>
      </c>
      <c r="R42">
        <v>8.5</v>
      </c>
      <c r="S42">
        <v>2.1213203435596402</v>
      </c>
      <c r="T42">
        <v>2</v>
      </c>
      <c r="U42">
        <v>85</v>
      </c>
      <c r="V42">
        <v>21.213203435596402</v>
      </c>
      <c r="W42">
        <v>2</v>
      </c>
      <c r="X42">
        <v>57</v>
      </c>
      <c r="Y42">
        <v>41.012193308819803</v>
      </c>
      <c r="Z42">
        <v>2</v>
      </c>
      <c r="AA42">
        <v>6.3</v>
      </c>
      <c r="AB42">
        <v>3.2526911934581202</v>
      </c>
      <c r="AC42">
        <v>2</v>
      </c>
      <c r="AD42">
        <v>4</v>
      </c>
      <c r="AE42">
        <v>2.6021529547664901</v>
      </c>
      <c r="AF42">
        <v>2</v>
      </c>
      <c r="AG42">
        <v>0.44628571428571401</v>
      </c>
      <c r="AH42">
        <v>0.194757410589666</v>
      </c>
      <c r="AI42">
        <v>2</v>
      </c>
      <c r="AJ42">
        <v>14.814814814814801</v>
      </c>
      <c r="AK42">
        <v>9.6376035361722003</v>
      </c>
      <c r="AL42">
        <v>2</v>
      </c>
      <c r="AM42">
        <v>16.5291005291005</v>
      </c>
      <c r="AN42">
        <v>7.2132374292468899</v>
      </c>
      <c r="AO42" t="s">
        <v>1033</v>
      </c>
      <c r="AP42" t="s">
        <v>1038</v>
      </c>
      <c r="AQ42" t="s">
        <v>1033</v>
      </c>
      <c r="AR42" t="s">
        <v>1037</v>
      </c>
      <c r="AS42" t="s">
        <v>1033</v>
      </c>
      <c r="AT42" t="s">
        <v>1046</v>
      </c>
      <c r="AU42" t="s">
        <v>1033</v>
      </c>
      <c r="AV42" t="s">
        <v>1039</v>
      </c>
      <c r="AW42" t="s">
        <v>1033</v>
      </c>
      <c r="AX42" t="s">
        <v>1035</v>
      </c>
      <c r="AY42">
        <v>2</v>
      </c>
      <c r="AZ42">
        <v>72.524916943521603</v>
      </c>
      <c r="BA42">
        <v>6.5307536601282603</v>
      </c>
      <c r="BB42">
        <v>2</v>
      </c>
      <c r="BC42">
        <v>200.41</v>
      </c>
      <c r="BD42">
        <v>0.42426406871192401</v>
      </c>
      <c r="BE42">
        <v>2</v>
      </c>
      <c r="BF42">
        <v>32.145000000000003</v>
      </c>
      <c r="BG42">
        <v>3.0476302269140199</v>
      </c>
      <c r="BH42">
        <v>0</v>
      </c>
      <c r="BI42" t="e">
        <v>#NUM!</v>
      </c>
      <c r="BK42" t="s">
        <v>1041</v>
      </c>
      <c r="BL42" t="s">
        <v>1042</v>
      </c>
      <c r="BM42" t="s">
        <v>1041</v>
      </c>
      <c r="BN42" t="s">
        <v>1042</v>
      </c>
    </row>
    <row r="43" spans="1:66" x14ac:dyDescent="0.25">
      <c r="A43" t="s">
        <v>911</v>
      </c>
      <c r="B43">
        <v>2</v>
      </c>
      <c r="C43">
        <v>10</v>
      </c>
      <c r="D43">
        <v>0</v>
      </c>
      <c r="E43">
        <v>2</v>
      </c>
      <c r="F43">
        <v>10</v>
      </c>
      <c r="G43">
        <v>0</v>
      </c>
      <c r="H43" t="s">
        <v>1033</v>
      </c>
      <c r="I43" t="s">
        <v>1034</v>
      </c>
      <c r="J43" t="s">
        <v>1033</v>
      </c>
      <c r="K43" t="s">
        <v>1034</v>
      </c>
      <c r="L43" t="s">
        <v>1033</v>
      </c>
      <c r="M43" t="s">
        <v>1035</v>
      </c>
      <c r="N43">
        <v>2</v>
      </c>
      <c r="O43">
        <v>100</v>
      </c>
      <c r="P43">
        <v>0</v>
      </c>
      <c r="Q43">
        <v>2</v>
      </c>
      <c r="R43">
        <v>9</v>
      </c>
      <c r="S43">
        <v>1.4142135623731</v>
      </c>
      <c r="T43">
        <v>2</v>
      </c>
      <c r="U43">
        <v>90</v>
      </c>
      <c r="V43">
        <v>14.142135623731001</v>
      </c>
      <c r="W43">
        <v>2</v>
      </c>
      <c r="X43">
        <v>72.5</v>
      </c>
      <c r="Y43">
        <v>28.991378028648398</v>
      </c>
      <c r="Z43">
        <v>2</v>
      </c>
      <c r="AA43">
        <v>7.9</v>
      </c>
      <c r="AB43">
        <v>1.9798989873223301</v>
      </c>
      <c r="AC43">
        <v>2</v>
      </c>
      <c r="AD43">
        <v>4.47</v>
      </c>
      <c r="AE43">
        <v>0.77781745930520196</v>
      </c>
      <c r="AF43">
        <v>2</v>
      </c>
      <c r="AG43">
        <v>0.496</v>
      </c>
      <c r="AH43">
        <v>8.4852813742385801E-3</v>
      </c>
      <c r="AI43">
        <v>2</v>
      </c>
      <c r="AJ43">
        <v>16.5555555555556</v>
      </c>
      <c r="AK43">
        <v>2.8808054048340801</v>
      </c>
      <c r="AL43">
        <v>2</v>
      </c>
      <c r="AM43">
        <v>18.370370370370399</v>
      </c>
      <c r="AN43">
        <v>0.31426968052735299</v>
      </c>
      <c r="AO43" t="s">
        <v>1033</v>
      </c>
      <c r="AP43" t="s">
        <v>1036</v>
      </c>
      <c r="AQ43" t="s">
        <v>1033</v>
      </c>
      <c r="AR43" t="s">
        <v>1037</v>
      </c>
      <c r="AS43" t="s">
        <v>1033</v>
      </c>
      <c r="AT43" t="s">
        <v>1039</v>
      </c>
      <c r="AU43" t="s">
        <v>1033</v>
      </c>
      <c r="AV43" t="s">
        <v>1035</v>
      </c>
      <c r="AW43" t="s">
        <v>1033</v>
      </c>
      <c r="AX43" t="s">
        <v>1040</v>
      </c>
      <c r="AY43">
        <v>2</v>
      </c>
      <c r="AZ43">
        <v>64.681555004135603</v>
      </c>
      <c r="BA43">
        <v>15.136413148972601</v>
      </c>
      <c r="BB43">
        <v>2</v>
      </c>
      <c r="BC43">
        <v>200.66499999999999</v>
      </c>
      <c r="BD43">
        <v>0.36062445840513302</v>
      </c>
      <c r="BE43">
        <v>2</v>
      </c>
      <c r="BF43">
        <v>41.98</v>
      </c>
      <c r="BG43">
        <v>0.410121933088201</v>
      </c>
      <c r="BH43">
        <v>0</v>
      </c>
      <c r="BI43" t="e">
        <v>#NUM!</v>
      </c>
      <c r="BK43" t="s">
        <v>1041</v>
      </c>
      <c r="BL43" t="s">
        <v>1042</v>
      </c>
      <c r="BM43" t="s">
        <v>1041</v>
      </c>
      <c r="BN43" t="s">
        <v>1042</v>
      </c>
    </row>
    <row r="44" spans="1:66" x14ac:dyDescent="0.25">
      <c r="A44" t="s">
        <v>915</v>
      </c>
      <c r="B44">
        <v>2</v>
      </c>
      <c r="C44">
        <v>10</v>
      </c>
      <c r="D44">
        <v>0</v>
      </c>
      <c r="E44">
        <v>2</v>
      </c>
      <c r="F44">
        <v>10</v>
      </c>
      <c r="G44">
        <v>0</v>
      </c>
      <c r="H44" t="s">
        <v>1033</v>
      </c>
      <c r="I44" t="s">
        <v>1034</v>
      </c>
      <c r="J44" t="s">
        <v>1033</v>
      </c>
      <c r="K44" t="s">
        <v>1035</v>
      </c>
      <c r="L44" t="s">
        <v>1033</v>
      </c>
      <c r="M44" t="s">
        <v>1039</v>
      </c>
      <c r="N44">
        <v>2</v>
      </c>
      <c r="O44">
        <v>100</v>
      </c>
      <c r="P44">
        <v>0</v>
      </c>
      <c r="Q44">
        <v>2</v>
      </c>
      <c r="R44">
        <v>9.5</v>
      </c>
      <c r="S44">
        <v>0.70710678118654802</v>
      </c>
      <c r="T44">
        <v>2</v>
      </c>
      <c r="U44">
        <v>95</v>
      </c>
      <c r="V44">
        <v>7.0710678118654799</v>
      </c>
      <c r="W44">
        <v>2</v>
      </c>
      <c r="X44">
        <v>77.5</v>
      </c>
      <c r="Y44">
        <v>6.3639610306789303</v>
      </c>
      <c r="Z44">
        <v>2</v>
      </c>
      <c r="AA44">
        <v>8.1555555555555603</v>
      </c>
      <c r="AB44">
        <v>6.2853936105470701E-2</v>
      </c>
      <c r="AC44">
        <v>2</v>
      </c>
      <c r="AD44">
        <v>5.21</v>
      </c>
      <c r="AE44">
        <v>0.410121933088198</v>
      </c>
      <c r="AF44">
        <v>2</v>
      </c>
      <c r="AG44">
        <v>0.54833333333333301</v>
      </c>
      <c r="AH44">
        <v>2.3570226039552099E-3</v>
      </c>
      <c r="AI44">
        <v>2</v>
      </c>
      <c r="AJ44">
        <v>19.296296296296301</v>
      </c>
      <c r="AK44">
        <v>1.5189701225488801</v>
      </c>
      <c r="AL44">
        <v>2</v>
      </c>
      <c r="AM44">
        <v>20.3086419753086</v>
      </c>
      <c r="AN44">
        <v>8.7297133479819794E-2</v>
      </c>
      <c r="AO44" t="s">
        <v>1033</v>
      </c>
      <c r="AP44" t="s">
        <v>1036</v>
      </c>
      <c r="AQ44" t="s">
        <v>1033</v>
      </c>
      <c r="AR44" t="s">
        <v>1037</v>
      </c>
      <c r="AS44" t="s">
        <v>1033</v>
      </c>
      <c r="AT44" t="s">
        <v>1040</v>
      </c>
      <c r="AU44" t="s">
        <v>1033</v>
      </c>
      <c r="AV44" t="s">
        <v>1034</v>
      </c>
      <c r="AW44" t="s">
        <v>1033</v>
      </c>
      <c r="AX44" t="s">
        <v>1040</v>
      </c>
      <c r="AY44">
        <v>2</v>
      </c>
      <c r="AZ44">
        <v>67.235215502840006</v>
      </c>
      <c r="BA44">
        <v>0.22916591304741701</v>
      </c>
      <c r="BB44">
        <v>2</v>
      </c>
      <c r="BC44">
        <v>200.88499999999999</v>
      </c>
      <c r="BD44">
        <v>1.01116269709677</v>
      </c>
      <c r="BE44">
        <v>2</v>
      </c>
      <c r="BF44">
        <v>31.56</v>
      </c>
      <c r="BG44">
        <v>2.5031580054003801</v>
      </c>
      <c r="BH44">
        <v>0</v>
      </c>
      <c r="BI44" t="e">
        <v>#NUM!</v>
      </c>
      <c r="BK44" t="s">
        <v>1041</v>
      </c>
      <c r="BL44" t="s">
        <v>1042</v>
      </c>
      <c r="BM44" t="s">
        <v>1041</v>
      </c>
      <c r="BN44" t="s">
        <v>1042</v>
      </c>
    </row>
    <row r="45" spans="1:66" x14ac:dyDescent="0.25">
      <c r="A45" t="s">
        <v>953</v>
      </c>
      <c r="B45">
        <v>2</v>
      </c>
      <c r="C45">
        <v>10</v>
      </c>
      <c r="D45">
        <v>0</v>
      </c>
      <c r="E45">
        <v>2</v>
      </c>
      <c r="F45">
        <v>10</v>
      </c>
      <c r="G45">
        <v>0</v>
      </c>
      <c r="H45" t="s">
        <v>1033</v>
      </c>
      <c r="I45" t="s">
        <v>1034</v>
      </c>
      <c r="J45" t="s">
        <v>1033</v>
      </c>
      <c r="K45" t="s">
        <v>1043</v>
      </c>
      <c r="L45" t="s">
        <v>1033</v>
      </c>
      <c r="M45" t="s">
        <v>1034</v>
      </c>
      <c r="N45">
        <v>2</v>
      </c>
      <c r="O45">
        <v>100</v>
      </c>
      <c r="P45">
        <v>0</v>
      </c>
      <c r="Q45">
        <v>2</v>
      </c>
      <c r="R45">
        <v>9</v>
      </c>
      <c r="S45">
        <v>0</v>
      </c>
      <c r="T45">
        <v>2</v>
      </c>
      <c r="U45">
        <v>90</v>
      </c>
      <c r="V45">
        <v>0</v>
      </c>
      <c r="W45">
        <v>2</v>
      </c>
      <c r="X45">
        <v>88.5</v>
      </c>
      <c r="Y45">
        <v>9.1923881554251192</v>
      </c>
      <c r="Z45">
        <v>2</v>
      </c>
      <c r="AA45">
        <v>9.8333333333333304</v>
      </c>
      <c r="AB45">
        <v>1.0213764617139001</v>
      </c>
      <c r="AC45">
        <v>2</v>
      </c>
      <c r="AD45">
        <v>6.3449999999999998</v>
      </c>
      <c r="AE45">
        <v>0.51618795026617903</v>
      </c>
      <c r="AF45">
        <v>2</v>
      </c>
      <c r="AG45">
        <v>0.70499999999999996</v>
      </c>
      <c r="AH45">
        <v>5.7354216696242098E-2</v>
      </c>
      <c r="AI45">
        <v>2</v>
      </c>
      <c r="AJ45">
        <v>23.5</v>
      </c>
      <c r="AK45">
        <v>1.9118072232080701</v>
      </c>
      <c r="AL45">
        <v>2</v>
      </c>
      <c r="AM45">
        <v>26.1111111111111</v>
      </c>
      <c r="AN45">
        <v>2.1242302480089599</v>
      </c>
      <c r="AO45" t="s">
        <v>1033</v>
      </c>
      <c r="AP45" t="s">
        <v>1036</v>
      </c>
      <c r="AQ45" t="s">
        <v>1033</v>
      </c>
      <c r="AR45" t="s">
        <v>1037</v>
      </c>
      <c r="AS45" t="s">
        <v>1033</v>
      </c>
      <c r="AT45" t="s">
        <v>1035</v>
      </c>
      <c r="AU45" t="s">
        <v>1033</v>
      </c>
      <c r="AV45" t="s">
        <v>1040</v>
      </c>
      <c r="AW45" t="s">
        <v>1033</v>
      </c>
      <c r="AX45" t="s">
        <v>1035</v>
      </c>
      <c r="AY45">
        <v>2</v>
      </c>
      <c r="AZ45">
        <v>72.388318356867799</v>
      </c>
      <c r="BA45">
        <v>13.351519440915199</v>
      </c>
      <c r="BB45">
        <v>2</v>
      </c>
      <c r="BC45">
        <v>200.55500000000001</v>
      </c>
      <c r="BD45">
        <v>0.176776695296637</v>
      </c>
      <c r="BE45">
        <v>2</v>
      </c>
      <c r="BF45">
        <v>34.725000000000001</v>
      </c>
      <c r="BG45">
        <v>2.4253762594698598</v>
      </c>
      <c r="BH45">
        <v>0</v>
      </c>
      <c r="BI45" t="e">
        <v>#NUM!</v>
      </c>
      <c r="BK45" t="s">
        <v>1041</v>
      </c>
      <c r="BL45" t="s">
        <v>1042</v>
      </c>
      <c r="BM45" t="s">
        <v>1041</v>
      </c>
      <c r="BN45" t="s">
        <v>1042</v>
      </c>
    </row>
    <row r="46" spans="1:66" x14ac:dyDescent="0.25">
      <c r="A46" t="s">
        <v>912</v>
      </c>
      <c r="B46">
        <v>2</v>
      </c>
      <c r="C46">
        <v>10</v>
      </c>
      <c r="D46">
        <v>0</v>
      </c>
      <c r="E46">
        <v>2</v>
      </c>
      <c r="F46">
        <v>10</v>
      </c>
      <c r="G46">
        <v>0</v>
      </c>
      <c r="H46" t="s">
        <v>1033</v>
      </c>
      <c r="I46" t="s">
        <v>1035</v>
      </c>
      <c r="J46" t="s">
        <v>1033</v>
      </c>
      <c r="K46" t="s">
        <v>1034</v>
      </c>
      <c r="L46" t="s">
        <v>1033</v>
      </c>
      <c r="M46" t="s">
        <v>1040</v>
      </c>
      <c r="N46">
        <v>2</v>
      </c>
      <c r="O46">
        <v>100</v>
      </c>
      <c r="P46">
        <v>0</v>
      </c>
      <c r="Q46">
        <v>2</v>
      </c>
      <c r="R46">
        <v>9.5</v>
      </c>
      <c r="S46">
        <v>0.70710678118654802</v>
      </c>
      <c r="T46">
        <v>2</v>
      </c>
      <c r="U46">
        <v>95</v>
      </c>
      <c r="V46">
        <v>7.0710678118654799</v>
      </c>
      <c r="W46">
        <v>2</v>
      </c>
      <c r="X46">
        <v>62.5</v>
      </c>
      <c r="Y46">
        <v>14.849242404917501</v>
      </c>
      <c r="Z46">
        <v>2</v>
      </c>
      <c r="AA46">
        <v>6.5388888888888896</v>
      </c>
      <c r="AB46">
        <v>1.07637365580619</v>
      </c>
      <c r="AC46">
        <v>2</v>
      </c>
      <c r="AD46">
        <v>5.28</v>
      </c>
      <c r="AE46">
        <v>5.65685424949239E-2</v>
      </c>
      <c r="AF46">
        <v>2</v>
      </c>
      <c r="AG46">
        <v>0.55755555555555603</v>
      </c>
      <c r="AH46">
        <v>4.7454721759630503E-2</v>
      </c>
      <c r="AI46">
        <v>2</v>
      </c>
      <c r="AJ46">
        <v>19.5555555555556</v>
      </c>
      <c r="AK46">
        <v>0.20951312035157099</v>
      </c>
      <c r="AL46">
        <v>2</v>
      </c>
      <c r="AM46">
        <v>20.650205761316901</v>
      </c>
      <c r="AN46">
        <v>1.7575822873937199</v>
      </c>
      <c r="AO46" t="s">
        <v>1033</v>
      </c>
      <c r="AP46" t="s">
        <v>1036</v>
      </c>
      <c r="AQ46" t="s">
        <v>1033</v>
      </c>
      <c r="AR46" t="s">
        <v>1037</v>
      </c>
      <c r="AS46" t="s">
        <v>1033</v>
      </c>
      <c r="AT46" t="s">
        <v>1039</v>
      </c>
      <c r="AU46" t="s">
        <v>1033</v>
      </c>
      <c r="AV46" t="s">
        <v>1034</v>
      </c>
      <c r="AW46" t="s">
        <v>1033</v>
      </c>
      <c r="AX46" t="s">
        <v>1040</v>
      </c>
      <c r="AY46">
        <v>2</v>
      </c>
      <c r="AZ46">
        <v>87.044257112750302</v>
      </c>
      <c r="BA46">
        <v>21.5857570610899</v>
      </c>
      <c r="BB46">
        <v>2</v>
      </c>
      <c r="BC46">
        <v>200.63499999999999</v>
      </c>
      <c r="BD46">
        <v>0.65760930650349403</v>
      </c>
      <c r="BE46">
        <v>2</v>
      </c>
      <c r="BF46">
        <v>35.484999999999999</v>
      </c>
      <c r="BG46">
        <v>1.60513239329346</v>
      </c>
      <c r="BH46">
        <v>0</v>
      </c>
      <c r="BI46" t="e">
        <v>#NUM!</v>
      </c>
      <c r="BK46" t="s">
        <v>1041</v>
      </c>
      <c r="BL46" t="s">
        <v>1042</v>
      </c>
      <c r="BM46" t="s">
        <v>1041</v>
      </c>
      <c r="BN46" t="s">
        <v>1042</v>
      </c>
    </row>
    <row r="47" spans="1:66" x14ac:dyDescent="0.25">
      <c r="A47" t="s">
        <v>930</v>
      </c>
      <c r="B47">
        <v>2</v>
      </c>
      <c r="C47">
        <v>10</v>
      </c>
      <c r="D47">
        <v>0</v>
      </c>
      <c r="E47">
        <v>2</v>
      </c>
      <c r="F47">
        <v>10</v>
      </c>
      <c r="G47">
        <v>0</v>
      </c>
      <c r="H47" t="s">
        <v>1033</v>
      </c>
      <c r="I47" t="s">
        <v>1034</v>
      </c>
      <c r="J47" t="s">
        <v>1033</v>
      </c>
      <c r="K47" t="s">
        <v>1034</v>
      </c>
      <c r="L47" t="s">
        <v>1033</v>
      </c>
      <c r="M47" t="s">
        <v>1035</v>
      </c>
      <c r="N47">
        <v>2</v>
      </c>
      <c r="O47">
        <v>100</v>
      </c>
      <c r="P47">
        <v>0</v>
      </c>
      <c r="Q47">
        <v>2</v>
      </c>
      <c r="R47">
        <v>6.5</v>
      </c>
      <c r="S47">
        <v>0.70710678118654802</v>
      </c>
      <c r="T47">
        <v>2</v>
      </c>
      <c r="U47">
        <v>65</v>
      </c>
      <c r="V47">
        <v>7.0710678118654799</v>
      </c>
      <c r="W47">
        <v>2</v>
      </c>
      <c r="X47">
        <v>43.5</v>
      </c>
      <c r="Y47">
        <v>6.3639610306789303</v>
      </c>
      <c r="Z47">
        <v>2</v>
      </c>
      <c r="AA47">
        <v>6.78571428571429</v>
      </c>
      <c r="AB47">
        <v>1.7172593257387601</v>
      </c>
      <c r="AC47">
        <v>2</v>
      </c>
      <c r="AD47">
        <v>3.9</v>
      </c>
      <c r="AE47">
        <v>0.36769552621700502</v>
      </c>
      <c r="AF47">
        <v>2</v>
      </c>
      <c r="AG47">
        <v>0.60047619047619005</v>
      </c>
      <c r="AH47">
        <v>8.7546553861191593E-3</v>
      </c>
      <c r="AI47">
        <v>2</v>
      </c>
      <c r="AJ47">
        <v>14.4444444444444</v>
      </c>
      <c r="AK47">
        <v>1.3618352822852</v>
      </c>
      <c r="AL47">
        <v>2</v>
      </c>
      <c r="AM47">
        <v>22.239858906525601</v>
      </c>
      <c r="AN47">
        <v>0.32424649578219</v>
      </c>
      <c r="AO47" t="s">
        <v>1033</v>
      </c>
      <c r="AP47" t="s">
        <v>1036</v>
      </c>
      <c r="AQ47" t="s">
        <v>1033</v>
      </c>
      <c r="AR47" t="s">
        <v>1037</v>
      </c>
      <c r="AS47" t="s">
        <v>1033</v>
      </c>
      <c r="AT47" t="s">
        <v>1036</v>
      </c>
      <c r="AU47" t="s">
        <v>1033</v>
      </c>
      <c r="AV47" t="s">
        <v>1040</v>
      </c>
      <c r="AW47" t="s">
        <v>1033</v>
      </c>
      <c r="AX47" t="s">
        <v>1035</v>
      </c>
      <c r="AY47">
        <v>2</v>
      </c>
      <c r="AZ47">
        <v>91.25</v>
      </c>
      <c r="BA47">
        <v>21.802459086585198</v>
      </c>
      <c r="BB47">
        <v>2</v>
      </c>
      <c r="BC47">
        <v>200.47</v>
      </c>
      <c r="BD47">
        <v>0.49497474683057502</v>
      </c>
      <c r="BE47">
        <v>2</v>
      </c>
      <c r="BF47">
        <v>37.585000000000001</v>
      </c>
      <c r="BG47">
        <v>1.26572113832392</v>
      </c>
      <c r="BH47">
        <v>0</v>
      </c>
      <c r="BI47" t="e">
        <v>#NUM!</v>
      </c>
      <c r="BK47" t="s">
        <v>1041</v>
      </c>
      <c r="BL47" t="s">
        <v>1042</v>
      </c>
      <c r="BM47" t="s">
        <v>1041</v>
      </c>
      <c r="BN47" t="s">
        <v>1042</v>
      </c>
    </row>
    <row r="48" spans="1:66" x14ac:dyDescent="0.25">
      <c r="A48" t="s">
        <v>959</v>
      </c>
      <c r="B48">
        <v>2</v>
      </c>
      <c r="C48">
        <v>10</v>
      </c>
      <c r="D48">
        <v>0</v>
      </c>
      <c r="E48">
        <v>2</v>
      </c>
      <c r="F48">
        <v>10</v>
      </c>
      <c r="G48">
        <v>0</v>
      </c>
      <c r="H48" t="s">
        <v>1033</v>
      </c>
      <c r="I48" t="s">
        <v>1034</v>
      </c>
      <c r="J48" t="s">
        <v>1033</v>
      </c>
      <c r="K48" t="s">
        <v>1034</v>
      </c>
      <c r="L48" t="s">
        <v>1033</v>
      </c>
      <c r="M48" t="s">
        <v>1040</v>
      </c>
      <c r="N48">
        <v>2</v>
      </c>
      <c r="O48">
        <v>100</v>
      </c>
      <c r="P48">
        <v>0</v>
      </c>
      <c r="Q48">
        <v>2</v>
      </c>
      <c r="R48">
        <v>10</v>
      </c>
      <c r="S48">
        <v>0</v>
      </c>
      <c r="T48">
        <v>2</v>
      </c>
      <c r="U48">
        <v>100</v>
      </c>
      <c r="V48">
        <v>0</v>
      </c>
      <c r="W48">
        <v>2</v>
      </c>
      <c r="X48">
        <v>90</v>
      </c>
      <c r="Y48">
        <v>11.3137084989848</v>
      </c>
      <c r="Z48">
        <v>2</v>
      </c>
      <c r="AA48">
        <v>9</v>
      </c>
      <c r="AB48">
        <v>1.13137084989848</v>
      </c>
      <c r="AC48">
        <v>2</v>
      </c>
      <c r="AD48">
        <v>4.1399999999999997</v>
      </c>
      <c r="AE48">
        <v>0.25455844122715698</v>
      </c>
      <c r="AF48">
        <v>2</v>
      </c>
      <c r="AG48">
        <v>0.41399999999999998</v>
      </c>
      <c r="AH48">
        <v>2.54558441227157E-2</v>
      </c>
      <c r="AI48">
        <v>2</v>
      </c>
      <c r="AJ48">
        <v>15.3333333333333</v>
      </c>
      <c r="AK48">
        <v>0.94280904158206402</v>
      </c>
      <c r="AL48">
        <v>2</v>
      </c>
      <c r="AM48">
        <v>15.3333333333333</v>
      </c>
      <c r="AN48">
        <v>0.94280904158206202</v>
      </c>
      <c r="AO48" t="s">
        <v>1033</v>
      </c>
      <c r="AP48" t="s">
        <v>1036</v>
      </c>
      <c r="AQ48" t="s">
        <v>1033</v>
      </c>
      <c r="AR48" t="s">
        <v>1037</v>
      </c>
      <c r="AS48" t="s">
        <v>1033</v>
      </c>
      <c r="AT48" t="s">
        <v>1036</v>
      </c>
      <c r="AU48" t="s">
        <v>1033</v>
      </c>
      <c r="AV48" t="s">
        <v>1034</v>
      </c>
      <c r="AW48" t="s">
        <v>1033</v>
      </c>
      <c r="AX48" t="s">
        <v>1039</v>
      </c>
      <c r="AY48">
        <v>2</v>
      </c>
      <c r="AZ48">
        <v>46.187157789945203</v>
      </c>
      <c r="BA48">
        <v>2.9776622044988499</v>
      </c>
      <c r="BB48">
        <v>2</v>
      </c>
      <c r="BC48">
        <v>200.82</v>
      </c>
      <c r="BD48">
        <v>0.84852813742384903</v>
      </c>
      <c r="BE48">
        <v>2</v>
      </c>
      <c r="BF48">
        <v>34.57</v>
      </c>
      <c r="BG48">
        <v>0.39597979746446799</v>
      </c>
      <c r="BH48">
        <v>0</v>
      </c>
      <c r="BI48" t="e">
        <v>#NUM!</v>
      </c>
      <c r="BK48" t="s">
        <v>1041</v>
      </c>
      <c r="BL48" t="s">
        <v>1042</v>
      </c>
      <c r="BM48" t="s">
        <v>1041</v>
      </c>
      <c r="BN48" t="s">
        <v>1042</v>
      </c>
    </row>
    <row r="49" spans="1:66" x14ac:dyDescent="0.25">
      <c r="A49" t="s">
        <v>875</v>
      </c>
      <c r="B49">
        <v>2</v>
      </c>
      <c r="C49">
        <v>10</v>
      </c>
      <c r="D49">
        <v>0</v>
      </c>
      <c r="E49">
        <v>2</v>
      </c>
      <c r="F49">
        <v>10</v>
      </c>
      <c r="G49">
        <v>0</v>
      </c>
      <c r="H49" t="s">
        <v>1033</v>
      </c>
      <c r="I49" t="s">
        <v>1034</v>
      </c>
      <c r="J49" t="s">
        <v>1033</v>
      </c>
      <c r="K49" t="s">
        <v>1034</v>
      </c>
      <c r="L49" t="s">
        <v>1033</v>
      </c>
      <c r="M49" t="s">
        <v>1035</v>
      </c>
      <c r="N49">
        <v>2</v>
      </c>
      <c r="O49">
        <v>100</v>
      </c>
      <c r="P49">
        <v>0</v>
      </c>
      <c r="Q49">
        <v>2</v>
      </c>
      <c r="R49">
        <v>10</v>
      </c>
      <c r="S49">
        <v>0</v>
      </c>
      <c r="T49">
        <v>2</v>
      </c>
      <c r="U49">
        <v>100</v>
      </c>
      <c r="V49">
        <v>0</v>
      </c>
      <c r="W49">
        <v>2</v>
      </c>
      <c r="X49">
        <v>87.5</v>
      </c>
      <c r="Y49">
        <v>21.920310216783001</v>
      </c>
      <c r="Z49">
        <v>2</v>
      </c>
      <c r="AA49">
        <v>8.75</v>
      </c>
      <c r="AB49">
        <v>2.1920310216783001</v>
      </c>
      <c r="AC49">
        <v>2</v>
      </c>
      <c r="AD49">
        <v>4.82</v>
      </c>
      <c r="AE49">
        <v>2.1213203435596402</v>
      </c>
      <c r="AF49">
        <v>2</v>
      </c>
      <c r="AG49">
        <v>0.48199999999999998</v>
      </c>
      <c r="AH49">
        <v>0.21213203435596401</v>
      </c>
      <c r="AI49">
        <v>2</v>
      </c>
      <c r="AJ49">
        <v>17.851851851851801</v>
      </c>
      <c r="AK49">
        <v>7.8567420131838599</v>
      </c>
      <c r="AL49">
        <v>2</v>
      </c>
      <c r="AM49">
        <v>17.851851851851801</v>
      </c>
      <c r="AN49">
        <v>7.8567420131838501</v>
      </c>
      <c r="AO49" t="s">
        <v>1033</v>
      </c>
      <c r="AP49" t="s">
        <v>1038</v>
      </c>
      <c r="AQ49" t="s">
        <v>1033</v>
      </c>
      <c r="AR49" t="s">
        <v>1037</v>
      </c>
      <c r="AS49" t="s">
        <v>1033</v>
      </c>
      <c r="AT49" t="s">
        <v>1039</v>
      </c>
      <c r="AU49" t="s">
        <v>1033</v>
      </c>
      <c r="AV49" t="s">
        <v>1046</v>
      </c>
      <c r="AW49" t="s">
        <v>1033</v>
      </c>
      <c r="AX49" t="s">
        <v>1040</v>
      </c>
      <c r="AY49">
        <v>2</v>
      </c>
      <c r="AZ49">
        <v>53.735167206040998</v>
      </c>
      <c r="BA49">
        <v>10.782043529743101</v>
      </c>
      <c r="BB49">
        <v>2</v>
      </c>
      <c r="BC49">
        <v>200.755</v>
      </c>
      <c r="BD49">
        <v>0.16263455967291901</v>
      </c>
      <c r="BE49">
        <v>2</v>
      </c>
      <c r="BF49">
        <v>37.65</v>
      </c>
      <c r="BG49">
        <v>0.62225396744416395</v>
      </c>
      <c r="BH49">
        <v>0</v>
      </c>
      <c r="BI49" t="e">
        <v>#NUM!</v>
      </c>
      <c r="BK49" t="s">
        <v>1041</v>
      </c>
      <c r="BL49" t="s">
        <v>1042</v>
      </c>
      <c r="BM49" t="s">
        <v>1041</v>
      </c>
      <c r="BN49" t="s">
        <v>1042</v>
      </c>
    </row>
    <row r="50" spans="1:66" x14ac:dyDescent="0.25">
      <c r="A50" t="s">
        <v>952</v>
      </c>
      <c r="B50">
        <v>2</v>
      </c>
      <c r="C50">
        <v>10</v>
      </c>
      <c r="D50">
        <v>0</v>
      </c>
      <c r="E50">
        <v>2</v>
      </c>
      <c r="F50">
        <v>10</v>
      </c>
      <c r="G50">
        <v>0</v>
      </c>
      <c r="H50" t="s">
        <v>1033</v>
      </c>
      <c r="I50" t="s">
        <v>1034</v>
      </c>
      <c r="J50" t="s">
        <v>1033</v>
      </c>
      <c r="K50" t="s">
        <v>1034</v>
      </c>
      <c r="L50" t="s">
        <v>1033</v>
      </c>
      <c r="M50" t="s">
        <v>1035</v>
      </c>
      <c r="N50">
        <v>2</v>
      </c>
      <c r="O50">
        <v>100</v>
      </c>
      <c r="P50">
        <v>0</v>
      </c>
      <c r="Q50">
        <v>2</v>
      </c>
      <c r="R50">
        <v>9</v>
      </c>
      <c r="S50">
        <v>1.4142135623731</v>
      </c>
      <c r="T50">
        <v>2</v>
      </c>
      <c r="U50">
        <v>90</v>
      </c>
      <c r="V50">
        <v>14.142135623731001</v>
      </c>
      <c r="W50">
        <v>2</v>
      </c>
      <c r="X50">
        <v>71</v>
      </c>
      <c r="Y50">
        <v>9.8994949366116707</v>
      </c>
      <c r="Z50">
        <v>2</v>
      </c>
      <c r="AA50">
        <v>7.9</v>
      </c>
      <c r="AB50">
        <v>0.14142135623731</v>
      </c>
      <c r="AC50">
        <v>2</v>
      </c>
      <c r="AD50">
        <v>5.38</v>
      </c>
      <c r="AE50">
        <v>1.66877200360025</v>
      </c>
      <c r="AF50">
        <v>2</v>
      </c>
      <c r="AG50">
        <v>0.59050000000000002</v>
      </c>
      <c r="AH50">
        <v>9.2630988335437606E-2</v>
      </c>
      <c r="AI50">
        <v>2</v>
      </c>
      <c r="AJ50">
        <v>19.925925925925899</v>
      </c>
      <c r="AK50">
        <v>6.1806370503713</v>
      </c>
      <c r="AL50">
        <v>2</v>
      </c>
      <c r="AM50">
        <v>21.870370370370299</v>
      </c>
      <c r="AN50">
        <v>3.4307773457569399</v>
      </c>
      <c r="AO50" t="s">
        <v>1033</v>
      </c>
      <c r="AP50" t="s">
        <v>1036</v>
      </c>
      <c r="AQ50" t="s">
        <v>1033</v>
      </c>
      <c r="AR50" t="s">
        <v>1037</v>
      </c>
      <c r="AS50" t="s">
        <v>1033</v>
      </c>
      <c r="AT50" t="s">
        <v>1035</v>
      </c>
      <c r="AU50" t="s">
        <v>1033</v>
      </c>
      <c r="AV50" t="s">
        <v>1034</v>
      </c>
      <c r="AW50" t="s">
        <v>1033</v>
      </c>
      <c r="AX50" t="s">
        <v>1040</v>
      </c>
      <c r="AY50">
        <v>2</v>
      </c>
      <c r="AZ50">
        <v>74.863782051282001</v>
      </c>
      <c r="BA50">
        <v>13.065610876732199</v>
      </c>
      <c r="BB50">
        <v>2</v>
      </c>
      <c r="BC50">
        <v>200.785</v>
      </c>
      <c r="BD50">
        <v>2.1213203435597201E-2</v>
      </c>
      <c r="BE50">
        <v>2</v>
      </c>
      <c r="BF50">
        <v>38.655000000000001</v>
      </c>
      <c r="BG50">
        <v>3.1041987694089399</v>
      </c>
      <c r="BH50">
        <v>0</v>
      </c>
      <c r="BI50" t="e">
        <v>#NUM!</v>
      </c>
      <c r="BK50" t="s">
        <v>1041</v>
      </c>
      <c r="BL50" t="s">
        <v>1042</v>
      </c>
      <c r="BM50" t="s">
        <v>1041</v>
      </c>
      <c r="BN50" t="s">
        <v>1042</v>
      </c>
    </row>
    <row r="51" spans="1:66" x14ac:dyDescent="0.25">
      <c r="A51" t="s">
        <v>926</v>
      </c>
      <c r="B51">
        <v>2</v>
      </c>
      <c r="C51">
        <v>10</v>
      </c>
      <c r="D51">
        <v>0</v>
      </c>
      <c r="E51">
        <v>2</v>
      </c>
      <c r="F51">
        <v>10</v>
      </c>
      <c r="G51">
        <v>0</v>
      </c>
      <c r="H51" t="s">
        <v>1033</v>
      </c>
      <c r="I51" t="s">
        <v>1034</v>
      </c>
      <c r="J51" t="s">
        <v>1033</v>
      </c>
      <c r="K51" t="s">
        <v>1034</v>
      </c>
      <c r="L51" t="s">
        <v>1033</v>
      </c>
      <c r="M51" t="s">
        <v>1050</v>
      </c>
      <c r="N51">
        <v>2</v>
      </c>
      <c r="O51">
        <v>100</v>
      </c>
      <c r="P51">
        <v>0</v>
      </c>
      <c r="Q51">
        <v>2</v>
      </c>
      <c r="R51">
        <v>6.5</v>
      </c>
      <c r="S51">
        <v>0.70710678118654802</v>
      </c>
      <c r="T51">
        <v>2</v>
      </c>
      <c r="U51">
        <v>65</v>
      </c>
      <c r="V51">
        <v>7.0710678118654799</v>
      </c>
      <c r="W51">
        <v>2</v>
      </c>
      <c r="X51">
        <v>34</v>
      </c>
      <c r="Y51">
        <v>8.4852813742385695</v>
      </c>
      <c r="Z51">
        <v>2</v>
      </c>
      <c r="AA51">
        <v>5.1904761904761898</v>
      </c>
      <c r="AB51">
        <v>0.74077853267162097</v>
      </c>
      <c r="AC51">
        <v>2</v>
      </c>
      <c r="AD51">
        <v>2.25</v>
      </c>
      <c r="AE51">
        <v>0.268700576850888</v>
      </c>
      <c r="AF51">
        <v>2</v>
      </c>
      <c r="AG51">
        <v>0.34595238095238101</v>
      </c>
      <c r="AH51">
        <v>3.70389266335812E-3</v>
      </c>
      <c r="AI51">
        <v>2</v>
      </c>
      <c r="AJ51">
        <v>8.3333333333333304</v>
      </c>
      <c r="AK51">
        <v>0.99518732166995505</v>
      </c>
      <c r="AL51">
        <v>2</v>
      </c>
      <c r="AM51">
        <v>12.813051146384501</v>
      </c>
      <c r="AN51">
        <v>0.137181209754005</v>
      </c>
      <c r="AO51" t="s">
        <v>1033</v>
      </c>
      <c r="AP51" t="s">
        <v>1036</v>
      </c>
      <c r="AQ51" t="s">
        <v>1033</v>
      </c>
      <c r="AR51" t="s">
        <v>1037</v>
      </c>
      <c r="AS51" t="s">
        <v>1033</v>
      </c>
      <c r="AT51" t="s">
        <v>1039</v>
      </c>
      <c r="AU51" t="s">
        <v>1033</v>
      </c>
      <c r="AV51" t="s">
        <v>1040</v>
      </c>
      <c r="AW51" t="s">
        <v>1033</v>
      </c>
      <c r="AX51" t="s">
        <v>1040</v>
      </c>
      <c r="AY51">
        <v>2</v>
      </c>
      <c r="AZ51">
        <v>67.285714285714306</v>
      </c>
      <c r="BA51">
        <v>8.8893423920594596</v>
      </c>
      <c r="BB51">
        <v>2</v>
      </c>
      <c r="BC51">
        <v>200.10499999999999</v>
      </c>
      <c r="BD51">
        <v>2.1213203435597201E-2</v>
      </c>
      <c r="BE51">
        <v>2</v>
      </c>
      <c r="BF51">
        <v>38.08</v>
      </c>
      <c r="BG51">
        <v>0.65053823869162497</v>
      </c>
      <c r="BH51">
        <v>0</v>
      </c>
      <c r="BI51" t="e">
        <v>#NUM!</v>
      </c>
      <c r="BK51" t="s">
        <v>1041</v>
      </c>
      <c r="BL51" t="s">
        <v>1042</v>
      </c>
      <c r="BM51" t="s">
        <v>1041</v>
      </c>
      <c r="BN51" t="s">
        <v>1042</v>
      </c>
    </row>
    <row r="52" spans="1:66" x14ac:dyDescent="0.25">
      <c r="A52" t="s">
        <v>960</v>
      </c>
      <c r="B52">
        <v>2</v>
      </c>
      <c r="C52">
        <v>10</v>
      </c>
      <c r="D52">
        <v>0</v>
      </c>
      <c r="E52">
        <v>2</v>
      </c>
      <c r="F52">
        <v>10</v>
      </c>
      <c r="G52">
        <v>0</v>
      </c>
      <c r="H52" t="s">
        <v>1033</v>
      </c>
      <c r="I52" t="s">
        <v>1035</v>
      </c>
      <c r="J52" t="s">
        <v>1033</v>
      </c>
      <c r="K52" t="s">
        <v>1034</v>
      </c>
      <c r="L52" t="s">
        <v>1033</v>
      </c>
      <c r="M52" t="s">
        <v>1035</v>
      </c>
      <c r="N52">
        <v>2</v>
      </c>
      <c r="O52">
        <v>100</v>
      </c>
      <c r="P52">
        <v>0</v>
      </c>
      <c r="Q52">
        <v>2</v>
      </c>
      <c r="R52">
        <v>9</v>
      </c>
      <c r="S52">
        <v>0</v>
      </c>
      <c r="T52">
        <v>2</v>
      </c>
      <c r="U52">
        <v>90</v>
      </c>
      <c r="V52">
        <v>0</v>
      </c>
      <c r="W52">
        <v>2</v>
      </c>
      <c r="X52">
        <v>40.5</v>
      </c>
      <c r="Y52">
        <v>4.94974746830583</v>
      </c>
      <c r="Z52">
        <v>2</v>
      </c>
      <c r="AA52">
        <v>4.5</v>
      </c>
      <c r="AB52">
        <v>0.54997194092287105</v>
      </c>
      <c r="AC52">
        <v>2</v>
      </c>
      <c r="AD52">
        <v>3.61</v>
      </c>
      <c r="AE52">
        <v>2.7011479041326099</v>
      </c>
      <c r="AF52">
        <v>2</v>
      </c>
      <c r="AG52">
        <v>0.40111111111111097</v>
      </c>
      <c r="AH52">
        <v>0.30012754490362298</v>
      </c>
      <c r="AI52">
        <v>2</v>
      </c>
      <c r="AJ52">
        <v>13.3703703703704</v>
      </c>
      <c r="AK52">
        <v>10.004251496787401</v>
      </c>
      <c r="AL52">
        <v>2</v>
      </c>
      <c r="AM52">
        <v>14.8559670781893</v>
      </c>
      <c r="AN52">
        <v>11.1158349964305</v>
      </c>
      <c r="AO52" t="s">
        <v>1033</v>
      </c>
      <c r="AP52" t="s">
        <v>1036</v>
      </c>
      <c r="AQ52" t="s">
        <v>1033</v>
      </c>
      <c r="AR52" t="s">
        <v>1037</v>
      </c>
      <c r="AS52" t="s">
        <v>1033</v>
      </c>
      <c r="AT52" t="s">
        <v>1036</v>
      </c>
      <c r="AU52" t="s">
        <v>1033</v>
      </c>
      <c r="AV52" t="s">
        <v>1040</v>
      </c>
      <c r="AW52" t="s">
        <v>1033</v>
      </c>
      <c r="AX52" t="s">
        <v>1046</v>
      </c>
      <c r="AY52">
        <v>2</v>
      </c>
      <c r="AZ52">
        <v>93.912776412776395</v>
      </c>
      <c r="BA52">
        <v>78.172652627736397</v>
      </c>
      <c r="BB52">
        <v>2</v>
      </c>
      <c r="BC52">
        <v>200.405</v>
      </c>
      <c r="BD52">
        <v>0.27577164466274401</v>
      </c>
      <c r="BE52">
        <v>2</v>
      </c>
      <c r="BF52">
        <v>38.954999999999998</v>
      </c>
      <c r="BG52">
        <v>2.0435385976291198</v>
      </c>
      <c r="BH52">
        <v>0</v>
      </c>
      <c r="BI52" t="e">
        <v>#NUM!</v>
      </c>
      <c r="BK52" t="s">
        <v>1041</v>
      </c>
      <c r="BL52" t="s">
        <v>1042</v>
      </c>
      <c r="BM52" t="s">
        <v>1041</v>
      </c>
      <c r="BN52" t="s">
        <v>1042</v>
      </c>
    </row>
    <row r="53" spans="1:66" x14ac:dyDescent="0.25">
      <c r="A53" t="s">
        <v>949</v>
      </c>
      <c r="B53">
        <v>2</v>
      </c>
      <c r="C53">
        <v>10</v>
      </c>
      <c r="D53">
        <v>0</v>
      </c>
      <c r="E53">
        <v>2</v>
      </c>
      <c r="F53">
        <v>10</v>
      </c>
      <c r="G53">
        <v>0</v>
      </c>
      <c r="H53" t="s">
        <v>1033</v>
      </c>
      <c r="I53" t="s">
        <v>1034</v>
      </c>
      <c r="J53" t="s">
        <v>1033</v>
      </c>
      <c r="K53" t="s">
        <v>1034</v>
      </c>
      <c r="L53" t="s">
        <v>1033</v>
      </c>
      <c r="M53" t="s">
        <v>1034</v>
      </c>
      <c r="N53">
        <v>2</v>
      </c>
      <c r="O53">
        <v>100</v>
      </c>
      <c r="P53">
        <v>0</v>
      </c>
      <c r="Q53">
        <v>2</v>
      </c>
      <c r="R53">
        <v>10</v>
      </c>
      <c r="S53">
        <v>0</v>
      </c>
      <c r="T53">
        <v>2</v>
      </c>
      <c r="U53">
        <v>100</v>
      </c>
      <c r="V53">
        <v>0</v>
      </c>
      <c r="W53">
        <v>2</v>
      </c>
      <c r="X53">
        <v>124.5</v>
      </c>
      <c r="Y53">
        <v>70.003571337468202</v>
      </c>
      <c r="Z53">
        <v>2</v>
      </c>
      <c r="AA53">
        <v>12.45</v>
      </c>
      <c r="AB53">
        <v>7.00035713374682</v>
      </c>
      <c r="AC53">
        <v>2</v>
      </c>
      <c r="AD53">
        <v>6.36</v>
      </c>
      <c r="AE53">
        <v>1.07480230740355</v>
      </c>
      <c r="AF53">
        <v>2</v>
      </c>
      <c r="AG53">
        <v>0.63600000000000001</v>
      </c>
      <c r="AH53">
        <v>0.107480230740355</v>
      </c>
      <c r="AI53">
        <v>2</v>
      </c>
      <c r="AJ53">
        <v>23.5555555555556</v>
      </c>
      <c r="AK53">
        <v>3.9807492866798202</v>
      </c>
      <c r="AL53">
        <v>2</v>
      </c>
      <c r="AM53">
        <v>23.5555555555555</v>
      </c>
      <c r="AN53">
        <v>3.9807492866798202</v>
      </c>
      <c r="AO53" t="s">
        <v>1033</v>
      </c>
      <c r="AP53" t="s">
        <v>1036</v>
      </c>
      <c r="AQ53" t="s">
        <v>1033</v>
      </c>
      <c r="AR53" t="s">
        <v>1037</v>
      </c>
      <c r="AS53" t="s">
        <v>1033</v>
      </c>
      <c r="AT53" t="s">
        <v>1040</v>
      </c>
      <c r="AU53" t="s">
        <v>1033</v>
      </c>
      <c r="AV53" t="s">
        <v>1035</v>
      </c>
      <c r="AW53" t="s">
        <v>1033</v>
      </c>
      <c r="AX53" t="s">
        <v>1039</v>
      </c>
      <c r="AY53">
        <v>2</v>
      </c>
      <c r="AZ53">
        <v>57.7931034482759</v>
      </c>
      <c r="BA53">
        <v>23.862821949008101</v>
      </c>
      <c r="BB53">
        <v>2</v>
      </c>
      <c r="BC53">
        <v>200.95500000000001</v>
      </c>
      <c r="BD53">
        <v>0.38890872965258899</v>
      </c>
      <c r="BE53">
        <v>2</v>
      </c>
      <c r="BF53">
        <v>37.08</v>
      </c>
      <c r="BG53">
        <v>0.12727922061357799</v>
      </c>
      <c r="BH53">
        <v>0</v>
      </c>
      <c r="BI53" t="e">
        <v>#NUM!</v>
      </c>
      <c r="BK53" t="s">
        <v>1041</v>
      </c>
      <c r="BL53" t="s">
        <v>1042</v>
      </c>
      <c r="BM53" t="s">
        <v>1041</v>
      </c>
      <c r="BN53" t="s">
        <v>1042</v>
      </c>
    </row>
    <row r="54" spans="1:66" x14ac:dyDescent="0.25">
      <c r="A54" t="s">
        <v>898</v>
      </c>
      <c r="B54">
        <v>2</v>
      </c>
      <c r="C54">
        <v>10</v>
      </c>
      <c r="D54">
        <v>0</v>
      </c>
      <c r="E54">
        <v>2</v>
      </c>
      <c r="F54">
        <v>10</v>
      </c>
      <c r="G54">
        <v>0</v>
      </c>
      <c r="H54" t="s">
        <v>1033</v>
      </c>
      <c r="I54" t="s">
        <v>1040</v>
      </c>
      <c r="J54" t="s">
        <v>1033</v>
      </c>
      <c r="K54" t="s">
        <v>1035</v>
      </c>
      <c r="L54" t="s">
        <v>1033</v>
      </c>
      <c r="M54" t="s">
        <v>1039</v>
      </c>
      <c r="N54">
        <v>2</v>
      </c>
      <c r="O54">
        <v>100</v>
      </c>
      <c r="P54">
        <v>0</v>
      </c>
      <c r="Q54">
        <v>2</v>
      </c>
      <c r="R54">
        <v>6.5</v>
      </c>
      <c r="S54">
        <v>0.70710678118654802</v>
      </c>
      <c r="T54">
        <v>2</v>
      </c>
      <c r="U54">
        <v>65</v>
      </c>
      <c r="V54">
        <v>7.0710678118654799</v>
      </c>
      <c r="W54">
        <v>2</v>
      </c>
      <c r="X54">
        <v>39.5</v>
      </c>
      <c r="Y54">
        <v>3.53553390593274</v>
      </c>
      <c r="Z54">
        <v>2</v>
      </c>
      <c r="AA54">
        <v>6.0833333333333304</v>
      </c>
      <c r="AB54">
        <v>0.117851130197758</v>
      </c>
      <c r="AC54">
        <v>2</v>
      </c>
      <c r="AD54">
        <v>2.8</v>
      </c>
      <c r="AE54">
        <v>0.36769552621700502</v>
      </c>
      <c r="AF54">
        <v>2</v>
      </c>
      <c r="AG54">
        <v>0.436428571428571</v>
      </c>
      <c r="AH54">
        <v>0.104045712088878</v>
      </c>
      <c r="AI54">
        <v>2</v>
      </c>
      <c r="AJ54">
        <v>10.3703703703704</v>
      </c>
      <c r="AK54">
        <v>1.3618352822852</v>
      </c>
      <c r="AL54">
        <v>2</v>
      </c>
      <c r="AM54">
        <v>16.164021164021101</v>
      </c>
      <c r="AN54">
        <v>3.8535448921806501</v>
      </c>
      <c r="AO54" t="s">
        <v>1033</v>
      </c>
      <c r="AP54" t="s">
        <v>1038</v>
      </c>
      <c r="AQ54" t="s">
        <v>1033</v>
      </c>
      <c r="AR54" t="s">
        <v>1037</v>
      </c>
      <c r="AS54" t="s">
        <v>1033</v>
      </c>
      <c r="AT54" t="s">
        <v>1040</v>
      </c>
      <c r="AU54" t="s">
        <v>1033</v>
      </c>
      <c r="AV54" t="s">
        <v>1035</v>
      </c>
      <c r="AW54" t="s">
        <v>1033</v>
      </c>
      <c r="AX54" t="s">
        <v>1040</v>
      </c>
      <c r="AY54">
        <v>2</v>
      </c>
      <c r="AZ54">
        <v>71.589446589446595</v>
      </c>
      <c r="BA54">
        <v>15.7165175174925</v>
      </c>
      <c r="BB54">
        <v>2</v>
      </c>
      <c r="BC54">
        <v>201.77</v>
      </c>
      <c r="BD54">
        <v>1.07480230740356</v>
      </c>
      <c r="BE54">
        <v>2</v>
      </c>
      <c r="BF54">
        <v>39.215000000000003</v>
      </c>
      <c r="BG54">
        <v>5.6497831816805197</v>
      </c>
      <c r="BH54">
        <v>0</v>
      </c>
      <c r="BI54" t="e">
        <v>#NUM!</v>
      </c>
      <c r="BK54" t="s">
        <v>1041</v>
      </c>
      <c r="BL54" t="s">
        <v>1042</v>
      </c>
      <c r="BM54" t="s">
        <v>1041</v>
      </c>
      <c r="BN54" t="s">
        <v>1042</v>
      </c>
    </row>
    <row r="55" spans="1:66" x14ac:dyDescent="0.25">
      <c r="A55" t="s">
        <v>836</v>
      </c>
      <c r="B55">
        <v>2</v>
      </c>
      <c r="C55">
        <v>10</v>
      </c>
      <c r="D55">
        <v>0</v>
      </c>
      <c r="E55">
        <v>2</v>
      </c>
      <c r="F55">
        <v>9</v>
      </c>
      <c r="G55">
        <v>1.4142135623731</v>
      </c>
      <c r="H55" t="s">
        <v>1033</v>
      </c>
      <c r="I55" t="s">
        <v>1034</v>
      </c>
      <c r="J55" t="s">
        <v>1033</v>
      </c>
      <c r="K55" t="s">
        <v>1034</v>
      </c>
      <c r="L55" t="s">
        <v>1033</v>
      </c>
      <c r="M55" t="s">
        <v>1044</v>
      </c>
      <c r="N55">
        <v>2</v>
      </c>
      <c r="O55">
        <v>90</v>
      </c>
      <c r="P55">
        <v>14.142135623731001</v>
      </c>
      <c r="Q55">
        <v>2</v>
      </c>
      <c r="R55">
        <v>7</v>
      </c>
      <c r="S55">
        <v>0</v>
      </c>
      <c r="T55">
        <v>2</v>
      </c>
      <c r="U55">
        <v>70</v>
      </c>
      <c r="V55">
        <v>0</v>
      </c>
      <c r="W55">
        <v>2</v>
      </c>
      <c r="X55">
        <v>33</v>
      </c>
      <c r="Y55">
        <v>7.0710678118654799</v>
      </c>
      <c r="Z55">
        <v>2</v>
      </c>
      <c r="AA55">
        <v>4.71428571428571</v>
      </c>
      <c r="AB55">
        <v>1.0101525445522099</v>
      </c>
      <c r="AC55">
        <v>2</v>
      </c>
      <c r="AD55">
        <v>2.72</v>
      </c>
      <c r="AE55">
        <v>0.42426406871192901</v>
      </c>
      <c r="AF55">
        <v>2</v>
      </c>
      <c r="AG55">
        <v>0.38857142857142901</v>
      </c>
      <c r="AH55">
        <v>6.0609152673132702E-2</v>
      </c>
      <c r="AI55">
        <v>2</v>
      </c>
      <c r="AJ55">
        <v>10.074074074074099</v>
      </c>
      <c r="AK55">
        <v>1.5713484026367699</v>
      </c>
      <c r="AL55">
        <v>2</v>
      </c>
      <c r="AM55">
        <v>14.3915343915344</v>
      </c>
      <c r="AN55">
        <v>2.2447834323382501</v>
      </c>
      <c r="AO55" t="s">
        <v>1033</v>
      </c>
      <c r="AP55" t="s">
        <v>1038</v>
      </c>
      <c r="AQ55" t="s">
        <v>1033</v>
      </c>
      <c r="AR55" t="s">
        <v>1037</v>
      </c>
      <c r="AS55" t="s">
        <v>1033</v>
      </c>
      <c r="AT55" t="s">
        <v>1039</v>
      </c>
      <c r="AU55" t="s">
        <v>1033</v>
      </c>
      <c r="AV55" t="s">
        <v>1040</v>
      </c>
      <c r="AW55" t="s">
        <v>1033</v>
      </c>
      <c r="AX55" t="s">
        <v>1040</v>
      </c>
      <c r="AY55">
        <v>2</v>
      </c>
      <c r="AZ55">
        <v>82.951127819548901</v>
      </c>
      <c r="BA55">
        <v>4.9178479142673401</v>
      </c>
      <c r="BB55">
        <v>2</v>
      </c>
      <c r="BC55">
        <v>201.4</v>
      </c>
      <c r="BD55">
        <v>1.89504617357995</v>
      </c>
      <c r="BE55">
        <v>2</v>
      </c>
      <c r="BF55">
        <v>34.630000000000003</v>
      </c>
      <c r="BG55">
        <v>5.02045814642449</v>
      </c>
      <c r="BH55">
        <v>0</v>
      </c>
      <c r="BI55" t="e">
        <v>#NUM!</v>
      </c>
      <c r="BK55" t="s">
        <v>1041</v>
      </c>
      <c r="BL55" t="s">
        <v>1042</v>
      </c>
      <c r="BM55" t="s">
        <v>1041</v>
      </c>
      <c r="BN55" t="s">
        <v>1042</v>
      </c>
    </row>
    <row r="56" spans="1:66" x14ac:dyDescent="0.25">
      <c r="A56" t="s">
        <v>833</v>
      </c>
      <c r="B56">
        <v>2</v>
      </c>
      <c r="C56">
        <v>10</v>
      </c>
      <c r="D56">
        <v>0</v>
      </c>
      <c r="E56">
        <v>2</v>
      </c>
      <c r="F56">
        <v>10</v>
      </c>
      <c r="G56">
        <v>0</v>
      </c>
      <c r="H56" t="s">
        <v>1033</v>
      </c>
      <c r="I56" t="s">
        <v>1034</v>
      </c>
      <c r="J56" t="s">
        <v>1033</v>
      </c>
      <c r="K56" t="s">
        <v>1034</v>
      </c>
      <c r="L56" t="s">
        <v>1033</v>
      </c>
      <c r="M56" t="s">
        <v>1040</v>
      </c>
      <c r="N56">
        <v>2</v>
      </c>
      <c r="O56">
        <v>100</v>
      </c>
      <c r="P56">
        <v>0</v>
      </c>
      <c r="Q56">
        <v>2</v>
      </c>
      <c r="R56">
        <v>9.5</v>
      </c>
      <c r="S56">
        <v>0.70710678118654802</v>
      </c>
      <c r="T56">
        <v>2</v>
      </c>
      <c r="U56">
        <v>95</v>
      </c>
      <c r="V56">
        <v>7.0710678118654799</v>
      </c>
      <c r="W56">
        <v>2</v>
      </c>
      <c r="X56">
        <v>75.5</v>
      </c>
      <c r="Y56">
        <v>7.7781745930520199</v>
      </c>
      <c r="Z56">
        <v>2</v>
      </c>
      <c r="AA56">
        <v>7.93888888888889</v>
      </c>
      <c r="AB56">
        <v>0.227845518382332</v>
      </c>
      <c r="AC56">
        <v>2</v>
      </c>
      <c r="AD56">
        <v>5.26</v>
      </c>
      <c r="AE56">
        <v>1.10308657865101</v>
      </c>
      <c r="AF56">
        <v>2</v>
      </c>
      <c r="AG56">
        <v>0.55088888888888898</v>
      </c>
      <c r="AH56">
        <v>7.5110453646037703E-2</v>
      </c>
      <c r="AI56">
        <v>2</v>
      </c>
      <c r="AJ56">
        <v>19.481481481481499</v>
      </c>
      <c r="AK56">
        <v>4.08550584685561</v>
      </c>
      <c r="AL56">
        <v>2</v>
      </c>
      <c r="AM56">
        <v>20.403292181069901</v>
      </c>
      <c r="AN56">
        <v>2.7818686535569501</v>
      </c>
      <c r="AO56" t="s">
        <v>1033</v>
      </c>
      <c r="AP56" t="s">
        <v>1036</v>
      </c>
      <c r="AQ56" t="s">
        <v>1033</v>
      </c>
      <c r="AR56" t="s">
        <v>1037</v>
      </c>
      <c r="AS56" t="s">
        <v>1033</v>
      </c>
      <c r="AT56" t="s">
        <v>1039</v>
      </c>
      <c r="AU56" t="s">
        <v>1033</v>
      </c>
      <c r="AV56" t="s">
        <v>1035</v>
      </c>
      <c r="AW56" t="s">
        <v>1033</v>
      </c>
      <c r="AX56" t="s">
        <v>1040</v>
      </c>
      <c r="AY56">
        <v>2</v>
      </c>
      <c r="AZ56">
        <v>69.283950617283907</v>
      </c>
      <c r="BA56">
        <v>7.4726346258726499</v>
      </c>
      <c r="BB56">
        <v>2</v>
      </c>
      <c r="BC56">
        <v>200.48</v>
      </c>
      <c r="BD56">
        <v>0.38183766184072998</v>
      </c>
      <c r="BE56">
        <v>2</v>
      </c>
      <c r="BF56">
        <v>41.52</v>
      </c>
      <c r="BG56">
        <v>3.8183766184073602</v>
      </c>
      <c r="BH56">
        <v>0</v>
      </c>
      <c r="BI56" t="e">
        <v>#NUM!</v>
      </c>
      <c r="BK56" t="s">
        <v>1041</v>
      </c>
      <c r="BL56" t="s">
        <v>1042</v>
      </c>
      <c r="BM56" t="s">
        <v>1041</v>
      </c>
      <c r="BN56" t="s">
        <v>1042</v>
      </c>
    </row>
    <row r="57" spans="1:66" x14ac:dyDescent="0.25">
      <c r="A57" t="s">
        <v>958</v>
      </c>
      <c r="B57">
        <v>2</v>
      </c>
      <c r="C57">
        <v>10</v>
      </c>
      <c r="D57">
        <v>0</v>
      </c>
      <c r="E57">
        <v>2</v>
      </c>
      <c r="F57">
        <v>10</v>
      </c>
      <c r="G57">
        <v>0</v>
      </c>
      <c r="H57" t="s">
        <v>1033</v>
      </c>
      <c r="I57" t="s">
        <v>1035</v>
      </c>
      <c r="J57" t="s">
        <v>1033</v>
      </c>
      <c r="K57" t="s">
        <v>1045</v>
      </c>
      <c r="L57" t="s">
        <v>1033</v>
      </c>
      <c r="M57" t="s">
        <v>1040</v>
      </c>
      <c r="N57">
        <v>2</v>
      </c>
      <c r="O57">
        <v>100</v>
      </c>
      <c r="P57">
        <v>0</v>
      </c>
      <c r="Q57">
        <v>2</v>
      </c>
      <c r="R57">
        <v>9</v>
      </c>
      <c r="S57">
        <v>1.4142135623731</v>
      </c>
      <c r="T57">
        <v>2</v>
      </c>
      <c r="U57">
        <v>90</v>
      </c>
      <c r="V57">
        <v>14.142135623731001</v>
      </c>
      <c r="W57">
        <v>2</v>
      </c>
      <c r="X57">
        <v>67</v>
      </c>
      <c r="Y57">
        <v>28.284271247461898</v>
      </c>
      <c r="Z57">
        <v>2</v>
      </c>
      <c r="AA57">
        <v>7.2874999999999996</v>
      </c>
      <c r="AB57">
        <v>1.9975766568519999</v>
      </c>
      <c r="AC57">
        <v>2</v>
      </c>
      <c r="AD57">
        <v>6.06</v>
      </c>
      <c r="AE57">
        <v>3.1678383797157301</v>
      </c>
      <c r="AF57">
        <v>2</v>
      </c>
      <c r="AG57">
        <v>0.65375000000000005</v>
      </c>
      <c r="AH57">
        <v>0.24925514036825799</v>
      </c>
      <c r="AI57">
        <v>2</v>
      </c>
      <c r="AJ57">
        <v>22.4444444444444</v>
      </c>
      <c r="AK57">
        <v>11.732734739687899</v>
      </c>
      <c r="AL57">
        <v>2</v>
      </c>
      <c r="AM57">
        <v>24.212962962962902</v>
      </c>
      <c r="AN57">
        <v>9.2316718654910304</v>
      </c>
      <c r="AO57" t="s">
        <v>1033</v>
      </c>
      <c r="AP57" t="s">
        <v>1036</v>
      </c>
      <c r="AQ57" t="s">
        <v>1033</v>
      </c>
      <c r="AR57" t="s">
        <v>1037</v>
      </c>
      <c r="AS57" t="s">
        <v>1033</v>
      </c>
      <c r="AT57" t="s">
        <v>1036</v>
      </c>
      <c r="AU57" t="s">
        <v>1033</v>
      </c>
      <c r="AV57" t="s">
        <v>1040</v>
      </c>
      <c r="AW57" t="s">
        <v>1033</v>
      </c>
      <c r="AX57" t="s">
        <v>1035</v>
      </c>
      <c r="AY57">
        <v>2</v>
      </c>
      <c r="AZ57">
        <v>88.3394472976278</v>
      </c>
      <c r="BA57">
        <v>9.9883804552054407</v>
      </c>
      <c r="BB57">
        <v>2</v>
      </c>
      <c r="BC57">
        <v>200.64500000000001</v>
      </c>
      <c r="BD57">
        <v>0.6151828996323</v>
      </c>
      <c r="BE57">
        <v>2</v>
      </c>
      <c r="BF57">
        <v>30.28</v>
      </c>
      <c r="BG57">
        <v>0.77781745930520096</v>
      </c>
      <c r="BH57">
        <v>0</v>
      </c>
      <c r="BI57" t="e">
        <v>#NUM!</v>
      </c>
      <c r="BK57" t="s">
        <v>1041</v>
      </c>
      <c r="BL57" t="s">
        <v>1042</v>
      </c>
      <c r="BM57" t="s">
        <v>1041</v>
      </c>
      <c r="BN57" t="s">
        <v>1042</v>
      </c>
    </row>
    <row r="58" spans="1:66" x14ac:dyDescent="0.25">
      <c r="A58" t="s">
        <v>950</v>
      </c>
      <c r="B58">
        <v>2</v>
      </c>
      <c r="C58">
        <v>10</v>
      </c>
      <c r="D58">
        <v>0</v>
      </c>
      <c r="E58">
        <v>2</v>
      </c>
      <c r="F58">
        <v>10</v>
      </c>
      <c r="G58">
        <v>0</v>
      </c>
      <c r="H58" t="s">
        <v>1033</v>
      </c>
      <c r="I58" t="s">
        <v>1034</v>
      </c>
      <c r="J58" t="s">
        <v>1033</v>
      </c>
      <c r="K58" t="s">
        <v>1043</v>
      </c>
      <c r="L58" t="s">
        <v>1033</v>
      </c>
      <c r="M58" t="s">
        <v>1050</v>
      </c>
      <c r="N58">
        <v>2</v>
      </c>
      <c r="O58">
        <v>100</v>
      </c>
      <c r="P58">
        <v>0</v>
      </c>
      <c r="Q58">
        <v>2</v>
      </c>
      <c r="R58">
        <v>10</v>
      </c>
      <c r="S58">
        <v>0</v>
      </c>
      <c r="T58">
        <v>2</v>
      </c>
      <c r="U58">
        <v>100</v>
      </c>
      <c r="V58">
        <v>0</v>
      </c>
      <c r="W58">
        <v>2</v>
      </c>
      <c r="X58">
        <v>64</v>
      </c>
      <c r="Y58">
        <v>5.6568542494923797</v>
      </c>
      <c r="Z58">
        <v>2</v>
      </c>
      <c r="AA58">
        <v>6.4</v>
      </c>
      <c r="AB58">
        <v>0.56568542494923801</v>
      </c>
      <c r="AC58">
        <v>2</v>
      </c>
      <c r="AD58">
        <v>6.83</v>
      </c>
      <c r="AE58">
        <v>2.7294321753800701</v>
      </c>
      <c r="AF58">
        <v>2</v>
      </c>
      <c r="AG58">
        <v>0.68300000000000005</v>
      </c>
      <c r="AH58">
        <v>0.27294321753800699</v>
      </c>
      <c r="AI58">
        <v>2</v>
      </c>
      <c r="AJ58">
        <v>25.296296296296301</v>
      </c>
      <c r="AK58">
        <v>10.1090080569632</v>
      </c>
      <c r="AL58">
        <v>2</v>
      </c>
      <c r="AM58">
        <v>25.296296296296301</v>
      </c>
      <c r="AN58">
        <v>10.1090080569632</v>
      </c>
      <c r="AO58" t="s">
        <v>1033</v>
      </c>
      <c r="AP58" t="s">
        <v>1036</v>
      </c>
      <c r="AQ58" t="s">
        <v>1033</v>
      </c>
      <c r="AR58" t="s">
        <v>1037</v>
      </c>
      <c r="AS58" t="s">
        <v>1033</v>
      </c>
      <c r="AT58" t="s">
        <v>1040</v>
      </c>
      <c r="AU58" t="s">
        <v>1033</v>
      </c>
      <c r="AV58" t="s">
        <v>1034</v>
      </c>
      <c r="AW58" t="s">
        <v>1033</v>
      </c>
      <c r="AX58" t="s">
        <v>1034</v>
      </c>
      <c r="AY58">
        <v>2</v>
      </c>
      <c r="AZ58">
        <v>105.245098039216</v>
      </c>
      <c r="BA58">
        <v>33.344937426542103</v>
      </c>
      <c r="BB58">
        <v>2</v>
      </c>
      <c r="BC58">
        <v>200.67</v>
      </c>
      <c r="BD58">
        <v>0.31112698372207898</v>
      </c>
      <c r="BE58">
        <v>2</v>
      </c>
      <c r="BF58">
        <v>36.85</v>
      </c>
      <c r="BG58">
        <v>2.7718585822512698</v>
      </c>
      <c r="BH58">
        <v>0</v>
      </c>
      <c r="BI58" t="e">
        <v>#NUM!</v>
      </c>
      <c r="BK58" t="s">
        <v>1041</v>
      </c>
      <c r="BL58" t="s">
        <v>1042</v>
      </c>
      <c r="BM58" t="s">
        <v>1041</v>
      </c>
      <c r="BN58" t="s">
        <v>1042</v>
      </c>
    </row>
    <row r="59" spans="1:66" x14ac:dyDescent="0.25">
      <c r="A59" t="s">
        <v>854</v>
      </c>
      <c r="B59">
        <v>2</v>
      </c>
      <c r="C59">
        <v>10</v>
      </c>
      <c r="D59">
        <v>0</v>
      </c>
      <c r="E59">
        <v>2</v>
      </c>
      <c r="F59">
        <v>10</v>
      </c>
      <c r="G59">
        <v>0</v>
      </c>
      <c r="H59" t="s">
        <v>1033</v>
      </c>
      <c r="I59" t="s">
        <v>1034</v>
      </c>
      <c r="J59" t="s">
        <v>1033</v>
      </c>
      <c r="K59" t="s">
        <v>1043</v>
      </c>
      <c r="L59" t="s">
        <v>1033</v>
      </c>
      <c r="M59" t="s">
        <v>1039</v>
      </c>
      <c r="N59">
        <v>2</v>
      </c>
      <c r="O59">
        <v>100</v>
      </c>
      <c r="P59">
        <v>0</v>
      </c>
      <c r="Q59">
        <v>2</v>
      </c>
      <c r="R59">
        <v>10</v>
      </c>
      <c r="S59">
        <v>0</v>
      </c>
      <c r="T59">
        <v>2</v>
      </c>
      <c r="U59">
        <v>100</v>
      </c>
      <c r="V59">
        <v>0</v>
      </c>
      <c r="W59">
        <v>2</v>
      </c>
      <c r="X59">
        <v>70</v>
      </c>
      <c r="Y59">
        <v>14.142135623731001</v>
      </c>
      <c r="Z59">
        <v>2</v>
      </c>
      <c r="AA59">
        <v>7</v>
      </c>
      <c r="AB59">
        <v>1.4142135623731</v>
      </c>
      <c r="AC59">
        <v>2</v>
      </c>
      <c r="AD59">
        <v>4.72</v>
      </c>
      <c r="AE59">
        <v>0.93338095116624298</v>
      </c>
      <c r="AF59">
        <v>2</v>
      </c>
      <c r="AG59">
        <v>0.47199999999999998</v>
      </c>
      <c r="AH59">
        <v>9.3338095116624303E-2</v>
      </c>
      <c r="AI59">
        <v>2</v>
      </c>
      <c r="AJ59">
        <v>17.481481481481499</v>
      </c>
      <c r="AK59">
        <v>3.4569664858008999</v>
      </c>
      <c r="AL59">
        <v>2</v>
      </c>
      <c r="AM59">
        <v>17.481481481481499</v>
      </c>
      <c r="AN59">
        <v>3.4569664858008999</v>
      </c>
      <c r="AO59" t="s">
        <v>1033</v>
      </c>
      <c r="AP59" t="s">
        <v>1038</v>
      </c>
      <c r="AQ59" t="s">
        <v>1033</v>
      </c>
      <c r="AR59" t="s">
        <v>1037</v>
      </c>
      <c r="AS59" t="s">
        <v>1033</v>
      </c>
      <c r="AT59" t="s">
        <v>1039</v>
      </c>
      <c r="AU59" t="s">
        <v>1033</v>
      </c>
      <c r="AV59" t="s">
        <v>1035</v>
      </c>
      <c r="AW59" t="s">
        <v>1033</v>
      </c>
      <c r="AX59" t="s">
        <v>1040</v>
      </c>
      <c r="AY59">
        <v>2</v>
      </c>
      <c r="AZ59">
        <v>67.4583333333333</v>
      </c>
      <c r="BA59">
        <v>0.29462782549439798</v>
      </c>
      <c r="BB59">
        <v>2</v>
      </c>
      <c r="BC59">
        <v>200.46</v>
      </c>
      <c r="BD59">
        <v>5.6568542494932601E-2</v>
      </c>
      <c r="BE59">
        <v>2</v>
      </c>
      <c r="BF59">
        <v>31.74</v>
      </c>
      <c r="BG59">
        <v>2.4324473272817202</v>
      </c>
      <c r="BH59">
        <v>0</v>
      </c>
      <c r="BI59" t="e">
        <v>#NUM!</v>
      </c>
      <c r="BK59" t="s">
        <v>1041</v>
      </c>
      <c r="BL59" t="s">
        <v>1042</v>
      </c>
      <c r="BM59" t="s">
        <v>1041</v>
      </c>
      <c r="BN59" t="s">
        <v>1042</v>
      </c>
    </row>
    <row r="60" spans="1:66" x14ac:dyDescent="0.25">
      <c r="A60" t="s">
        <v>874</v>
      </c>
      <c r="B60">
        <v>2</v>
      </c>
      <c r="C60">
        <v>10</v>
      </c>
      <c r="D60">
        <v>0</v>
      </c>
      <c r="E60">
        <v>2</v>
      </c>
      <c r="F60">
        <v>10</v>
      </c>
      <c r="G60">
        <v>0</v>
      </c>
      <c r="H60" t="s">
        <v>1033</v>
      </c>
      <c r="I60" t="s">
        <v>1035</v>
      </c>
      <c r="J60" t="s">
        <v>1033</v>
      </c>
      <c r="K60" t="s">
        <v>1034</v>
      </c>
      <c r="L60" t="s">
        <v>1033</v>
      </c>
      <c r="M60" t="s">
        <v>1036</v>
      </c>
      <c r="N60">
        <v>2</v>
      </c>
      <c r="O60">
        <v>100</v>
      </c>
      <c r="P60">
        <v>0</v>
      </c>
      <c r="Q60">
        <v>2</v>
      </c>
      <c r="R60">
        <v>8.5</v>
      </c>
      <c r="S60">
        <v>0.70710678118654802</v>
      </c>
      <c r="T60">
        <v>2</v>
      </c>
      <c r="U60">
        <v>85</v>
      </c>
      <c r="V60">
        <v>7.0710678118654799</v>
      </c>
      <c r="W60">
        <v>2</v>
      </c>
      <c r="X60">
        <v>42.5</v>
      </c>
      <c r="Y60">
        <v>2.1213203435596402</v>
      </c>
      <c r="Z60">
        <v>2</v>
      </c>
      <c r="AA60">
        <v>5.0277777777777803</v>
      </c>
      <c r="AB60">
        <v>0.667823071120628</v>
      </c>
      <c r="AC60">
        <v>2</v>
      </c>
      <c r="AD60">
        <v>2.5099999999999998</v>
      </c>
      <c r="AE60">
        <v>0.72124891681027803</v>
      </c>
      <c r="AF60">
        <v>2</v>
      </c>
      <c r="AG60">
        <v>0.29986111111111102</v>
      </c>
      <c r="AH60">
        <v>0.109797969634244</v>
      </c>
      <c r="AI60">
        <v>2</v>
      </c>
      <c r="AJ60">
        <v>9.2962962962962994</v>
      </c>
      <c r="AK60">
        <v>2.6712922844825102</v>
      </c>
      <c r="AL60">
        <v>2</v>
      </c>
      <c r="AM60">
        <v>11.1059670781893</v>
      </c>
      <c r="AN60">
        <v>4.0665914679349804</v>
      </c>
      <c r="AO60" t="s">
        <v>1033</v>
      </c>
      <c r="AP60" t="s">
        <v>1036</v>
      </c>
      <c r="AQ60" t="s">
        <v>1033</v>
      </c>
      <c r="AR60" t="s">
        <v>1037</v>
      </c>
      <c r="AS60" t="s">
        <v>1033</v>
      </c>
      <c r="AT60" t="s">
        <v>1036</v>
      </c>
      <c r="AU60" t="s">
        <v>1033</v>
      </c>
      <c r="AV60" t="s">
        <v>1040</v>
      </c>
      <c r="AW60" t="s">
        <v>1033</v>
      </c>
      <c r="AX60" t="s">
        <v>1039</v>
      </c>
      <c r="AY60">
        <v>2</v>
      </c>
      <c r="AZ60">
        <v>58.708425720620802</v>
      </c>
      <c r="BA60">
        <v>14.040224446841499</v>
      </c>
      <c r="BB60">
        <v>2</v>
      </c>
      <c r="BC60">
        <v>200.59</v>
      </c>
      <c r="BD60">
        <v>0.45254833995938099</v>
      </c>
      <c r="BE60">
        <v>2</v>
      </c>
      <c r="BF60">
        <v>32.880000000000003</v>
      </c>
      <c r="BG60">
        <v>3.7476659402886998</v>
      </c>
      <c r="BH60">
        <v>0</v>
      </c>
      <c r="BI60" t="e">
        <v>#NUM!</v>
      </c>
      <c r="BK60" t="s">
        <v>1041</v>
      </c>
      <c r="BL60" t="s">
        <v>1042</v>
      </c>
      <c r="BM60" t="s">
        <v>1041</v>
      </c>
      <c r="BN60" t="s">
        <v>1042</v>
      </c>
    </row>
    <row r="61" spans="1:66" x14ac:dyDescent="0.25">
      <c r="A61" t="s">
        <v>879</v>
      </c>
      <c r="B61">
        <v>2</v>
      </c>
      <c r="C61">
        <v>10</v>
      </c>
      <c r="D61">
        <v>0</v>
      </c>
      <c r="E61">
        <v>2</v>
      </c>
      <c r="F61">
        <v>10</v>
      </c>
      <c r="G61">
        <v>0</v>
      </c>
      <c r="H61" t="s">
        <v>1033</v>
      </c>
      <c r="I61" t="s">
        <v>1040</v>
      </c>
      <c r="J61" t="s">
        <v>1033</v>
      </c>
      <c r="K61" t="s">
        <v>1035</v>
      </c>
      <c r="L61" t="s">
        <v>1033</v>
      </c>
      <c r="M61" t="s">
        <v>1040</v>
      </c>
      <c r="N61">
        <v>2</v>
      </c>
      <c r="O61">
        <v>100</v>
      </c>
      <c r="P61">
        <v>0</v>
      </c>
      <c r="Q61">
        <v>2</v>
      </c>
      <c r="R61">
        <v>6.5</v>
      </c>
      <c r="S61">
        <v>0.70710678118654802</v>
      </c>
      <c r="T61">
        <v>2</v>
      </c>
      <c r="U61">
        <v>65</v>
      </c>
      <c r="V61">
        <v>7.0710678118654799</v>
      </c>
      <c r="W61">
        <v>2</v>
      </c>
      <c r="X61">
        <v>40</v>
      </c>
      <c r="Y61">
        <v>9.8994949366116707</v>
      </c>
      <c r="Z61">
        <v>2</v>
      </c>
      <c r="AA61">
        <v>6.2738095238095202</v>
      </c>
      <c r="AB61">
        <v>2.20549972227233</v>
      </c>
      <c r="AC61">
        <v>2</v>
      </c>
      <c r="AD61">
        <v>2.2000000000000002</v>
      </c>
      <c r="AE61">
        <v>1.69705627484771</v>
      </c>
      <c r="AF61">
        <v>2</v>
      </c>
      <c r="AG61">
        <v>0.354761904761905</v>
      </c>
      <c r="AH61">
        <v>0.29967858821715598</v>
      </c>
      <c r="AI61">
        <v>2</v>
      </c>
      <c r="AJ61">
        <v>8.1481481481481506</v>
      </c>
      <c r="AK61">
        <v>6.2853936105470902</v>
      </c>
      <c r="AL61">
        <v>2</v>
      </c>
      <c r="AM61">
        <v>13.1393298059965</v>
      </c>
      <c r="AN61">
        <v>11.099206971005801</v>
      </c>
      <c r="AO61" t="s">
        <v>1033</v>
      </c>
      <c r="AP61" t="s">
        <v>1036</v>
      </c>
      <c r="AQ61" t="s">
        <v>1033</v>
      </c>
      <c r="AR61" t="s">
        <v>1037</v>
      </c>
      <c r="AS61" t="s">
        <v>1033</v>
      </c>
      <c r="AT61" t="s">
        <v>1046</v>
      </c>
      <c r="AU61" t="s">
        <v>1033</v>
      </c>
      <c r="AV61" t="s">
        <v>1040</v>
      </c>
      <c r="AW61" t="s">
        <v>1033</v>
      </c>
      <c r="AX61" t="s">
        <v>1046</v>
      </c>
      <c r="AY61">
        <v>2</v>
      </c>
      <c r="AZ61">
        <v>51.3217279174726</v>
      </c>
      <c r="BA61">
        <v>29.724927229763299</v>
      </c>
      <c r="BB61">
        <v>2</v>
      </c>
      <c r="BC61">
        <v>170.815</v>
      </c>
      <c r="BD61">
        <v>41.485954852214803</v>
      </c>
      <c r="BE61">
        <v>2</v>
      </c>
      <c r="BF61">
        <v>29.38</v>
      </c>
      <c r="BG61">
        <v>11.737972567696699</v>
      </c>
      <c r="BH61">
        <v>0</v>
      </c>
      <c r="BI61" t="e">
        <v>#NUM!</v>
      </c>
      <c r="BK61" t="s">
        <v>1041</v>
      </c>
      <c r="BL61" t="s">
        <v>1042</v>
      </c>
      <c r="BM61" t="s">
        <v>1041</v>
      </c>
      <c r="BN61" t="s">
        <v>1042</v>
      </c>
    </row>
    <row r="62" spans="1:66" x14ac:dyDescent="0.25">
      <c r="A62" t="s">
        <v>914</v>
      </c>
      <c r="B62">
        <v>2</v>
      </c>
      <c r="C62">
        <v>10</v>
      </c>
      <c r="D62">
        <v>0</v>
      </c>
      <c r="E62">
        <v>2</v>
      </c>
      <c r="F62">
        <v>10</v>
      </c>
      <c r="G62">
        <v>0</v>
      </c>
      <c r="H62" t="s">
        <v>1033</v>
      </c>
      <c r="I62" t="s">
        <v>1034</v>
      </c>
      <c r="J62" t="s">
        <v>1033</v>
      </c>
      <c r="K62" t="s">
        <v>1035</v>
      </c>
      <c r="L62" t="s">
        <v>1033</v>
      </c>
      <c r="M62" t="s">
        <v>1034</v>
      </c>
      <c r="N62">
        <v>2</v>
      </c>
      <c r="O62">
        <v>100</v>
      </c>
      <c r="P62">
        <v>0</v>
      </c>
      <c r="Q62">
        <v>2</v>
      </c>
      <c r="R62">
        <v>7.5</v>
      </c>
      <c r="S62">
        <v>0.70710678118654802</v>
      </c>
      <c r="T62">
        <v>2</v>
      </c>
      <c r="U62">
        <v>75</v>
      </c>
      <c r="V62">
        <v>7.0710678118654799</v>
      </c>
      <c r="W62">
        <v>2</v>
      </c>
      <c r="X62">
        <v>36.5</v>
      </c>
      <c r="Y62">
        <v>2.1213203435596402</v>
      </c>
      <c r="Z62">
        <v>2</v>
      </c>
      <c r="AA62">
        <v>4.875</v>
      </c>
      <c r="AB62">
        <v>0.176776695296637</v>
      </c>
      <c r="AC62">
        <v>2</v>
      </c>
      <c r="AD62">
        <v>2.95</v>
      </c>
      <c r="AE62">
        <v>1.4142135623730999E-2</v>
      </c>
      <c r="AF62">
        <v>2</v>
      </c>
      <c r="AG62">
        <v>0.39517857142857099</v>
      </c>
      <c r="AH62">
        <v>3.9143411101398198E-2</v>
      </c>
      <c r="AI62">
        <v>2</v>
      </c>
      <c r="AJ62">
        <v>10.925925925925901</v>
      </c>
      <c r="AK62">
        <v>5.2378280087892602E-2</v>
      </c>
      <c r="AL62">
        <v>2</v>
      </c>
      <c r="AM62">
        <v>14.6362433862434</v>
      </c>
      <c r="AN62">
        <v>1.4497559667184501</v>
      </c>
      <c r="AO62" t="s">
        <v>1033</v>
      </c>
      <c r="AP62" t="s">
        <v>1036</v>
      </c>
      <c r="AQ62" t="s">
        <v>1033</v>
      </c>
      <c r="AR62" t="s">
        <v>1037</v>
      </c>
      <c r="AS62" t="s">
        <v>1033</v>
      </c>
      <c r="AT62" t="s">
        <v>1035</v>
      </c>
      <c r="AU62" t="s">
        <v>1033</v>
      </c>
      <c r="AV62" t="s">
        <v>1040</v>
      </c>
      <c r="AW62" t="s">
        <v>1033</v>
      </c>
      <c r="AX62" t="s">
        <v>1040</v>
      </c>
      <c r="AY62">
        <v>2</v>
      </c>
      <c r="AZ62">
        <v>80.969924812030101</v>
      </c>
      <c r="BA62">
        <v>5.0932954614790402</v>
      </c>
      <c r="BB62">
        <v>2</v>
      </c>
      <c r="BC62">
        <v>200.75</v>
      </c>
      <c r="BD62">
        <v>0.29698484809836101</v>
      </c>
      <c r="BE62">
        <v>2</v>
      </c>
      <c r="BF62">
        <v>35.479999999999997</v>
      </c>
      <c r="BG62">
        <v>0.57982756057296903</v>
      </c>
      <c r="BH62">
        <v>0</v>
      </c>
      <c r="BI62" t="e">
        <v>#NUM!</v>
      </c>
      <c r="BK62" t="s">
        <v>1041</v>
      </c>
      <c r="BL62" t="s">
        <v>1042</v>
      </c>
      <c r="BM62" t="s">
        <v>1041</v>
      </c>
      <c r="BN62" t="s">
        <v>1042</v>
      </c>
    </row>
    <row r="63" spans="1:66" x14ac:dyDescent="0.25">
      <c r="A63" t="s">
        <v>947</v>
      </c>
      <c r="B63">
        <v>2</v>
      </c>
      <c r="C63">
        <v>10</v>
      </c>
      <c r="D63">
        <v>0</v>
      </c>
      <c r="E63">
        <v>2</v>
      </c>
      <c r="F63">
        <v>10</v>
      </c>
      <c r="G63">
        <v>0</v>
      </c>
      <c r="H63" t="s">
        <v>1033</v>
      </c>
      <c r="I63" t="s">
        <v>1035</v>
      </c>
      <c r="J63" t="s">
        <v>1033</v>
      </c>
      <c r="K63" t="s">
        <v>1034</v>
      </c>
      <c r="L63" t="s">
        <v>1033</v>
      </c>
      <c r="M63" t="s">
        <v>1034</v>
      </c>
      <c r="N63">
        <v>2</v>
      </c>
      <c r="O63">
        <v>100</v>
      </c>
      <c r="P63">
        <v>0</v>
      </c>
      <c r="Q63">
        <v>2</v>
      </c>
      <c r="R63">
        <v>7</v>
      </c>
      <c r="S63">
        <v>1.4142135623731</v>
      </c>
      <c r="T63">
        <v>2</v>
      </c>
      <c r="U63">
        <v>70</v>
      </c>
      <c r="V63">
        <v>14.142135623731001</v>
      </c>
      <c r="W63">
        <v>2</v>
      </c>
      <c r="X63">
        <v>58.5</v>
      </c>
      <c r="Y63">
        <v>21.920310216783001</v>
      </c>
      <c r="Z63">
        <v>2</v>
      </c>
      <c r="AA63">
        <v>8.2083333333333304</v>
      </c>
      <c r="AB63">
        <v>1.4731391274719701</v>
      </c>
      <c r="AC63">
        <v>2</v>
      </c>
      <c r="AD63">
        <v>3.2</v>
      </c>
      <c r="AE63">
        <v>1.04651803615609</v>
      </c>
      <c r="AF63">
        <v>2</v>
      </c>
      <c r="AG63">
        <v>0.45124999999999998</v>
      </c>
      <c r="AH63">
        <v>5.83363094478902E-2</v>
      </c>
      <c r="AI63">
        <v>2</v>
      </c>
      <c r="AJ63">
        <v>11.851851851851899</v>
      </c>
      <c r="AK63">
        <v>3.8759927265040401</v>
      </c>
      <c r="AL63">
        <v>2</v>
      </c>
      <c r="AM63">
        <v>16.712962962962902</v>
      </c>
      <c r="AN63">
        <v>2.1606040536255602</v>
      </c>
      <c r="AO63" t="s">
        <v>1033</v>
      </c>
      <c r="AP63" t="s">
        <v>1036</v>
      </c>
      <c r="AQ63" t="s">
        <v>1033</v>
      </c>
      <c r="AR63" t="s">
        <v>1037</v>
      </c>
      <c r="AS63" t="s">
        <v>1033</v>
      </c>
      <c r="AT63" t="s">
        <v>1040</v>
      </c>
      <c r="AU63" t="s">
        <v>1033</v>
      </c>
      <c r="AV63" t="s">
        <v>1040</v>
      </c>
      <c r="AW63" t="s">
        <v>1033</v>
      </c>
      <c r="AX63" t="s">
        <v>1040</v>
      </c>
      <c r="AY63">
        <v>2</v>
      </c>
      <c r="AZ63">
        <v>55.226272784412302</v>
      </c>
      <c r="BA63">
        <v>2.8044272717077998</v>
      </c>
      <c r="BB63">
        <v>2</v>
      </c>
      <c r="BC63">
        <v>200.57</v>
      </c>
      <c r="BD63">
        <v>0.39597979746446799</v>
      </c>
      <c r="BE63">
        <v>2</v>
      </c>
      <c r="BF63">
        <v>36.630000000000003</v>
      </c>
      <c r="BG63">
        <v>0.97580735803743701</v>
      </c>
      <c r="BH63">
        <v>0</v>
      </c>
      <c r="BI63" t="e">
        <v>#NUM!</v>
      </c>
      <c r="BK63" t="s">
        <v>1041</v>
      </c>
      <c r="BL63" t="s">
        <v>1042</v>
      </c>
      <c r="BM63" t="s">
        <v>1041</v>
      </c>
      <c r="BN63" t="s">
        <v>1042</v>
      </c>
    </row>
    <row r="64" spans="1:66" x14ac:dyDescent="0.25">
      <c r="A64" t="s">
        <v>839</v>
      </c>
      <c r="B64">
        <v>2</v>
      </c>
      <c r="C64">
        <v>10</v>
      </c>
      <c r="D64">
        <v>0</v>
      </c>
      <c r="E64">
        <v>2</v>
      </c>
      <c r="F64">
        <v>10</v>
      </c>
      <c r="G64">
        <v>0</v>
      </c>
      <c r="H64" t="s">
        <v>1033</v>
      </c>
      <c r="I64" t="s">
        <v>1035</v>
      </c>
      <c r="J64" t="s">
        <v>1033</v>
      </c>
      <c r="K64" t="s">
        <v>1035</v>
      </c>
      <c r="L64" t="s">
        <v>1033</v>
      </c>
      <c r="M64" t="s">
        <v>1051</v>
      </c>
      <c r="N64">
        <v>2</v>
      </c>
      <c r="O64">
        <v>100</v>
      </c>
      <c r="P64">
        <v>0</v>
      </c>
      <c r="Q64">
        <v>2</v>
      </c>
      <c r="R64">
        <v>7.5</v>
      </c>
      <c r="S64">
        <v>0.70710678118654802</v>
      </c>
      <c r="T64">
        <v>2</v>
      </c>
      <c r="U64">
        <v>75</v>
      </c>
      <c r="V64">
        <v>7.0710678118654799</v>
      </c>
      <c r="W64">
        <v>2</v>
      </c>
      <c r="X64">
        <v>66.5</v>
      </c>
      <c r="Y64">
        <v>28.991378028648398</v>
      </c>
      <c r="Z64">
        <v>2</v>
      </c>
      <c r="AA64">
        <v>9.0892857142857206</v>
      </c>
      <c r="AB64">
        <v>4.7224631457815898</v>
      </c>
      <c r="AC64">
        <v>2</v>
      </c>
      <c r="AD64">
        <v>4.47</v>
      </c>
      <c r="AE64">
        <v>2.0223253941935302</v>
      </c>
      <c r="AF64">
        <v>2</v>
      </c>
      <c r="AG64">
        <v>0.61142857142857099</v>
      </c>
      <c r="AH64">
        <v>0.32728942443491599</v>
      </c>
      <c r="AI64">
        <v>2</v>
      </c>
      <c r="AJ64">
        <v>16.5555555555556</v>
      </c>
      <c r="AK64">
        <v>7.4900940525686197</v>
      </c>
      <c r="AL64">
        <v>2</v>
      </c>
      <c r="AM64">
        <v>22.645502645502599</v>
      </c>
      <c r="AN64">
        <v>12.121830534626501</v>
      </c>
      <c r="AO64" t="s">
        <v>1033</v>
      </c>
      <c r="AP64" t="s">
        <v>1036</v>
      </c>
      <c r="AQ64" t="s">
        <v>1033</v>
      </c>
      <c r="AR64" t="s">
        <v>1037</v>
      </c>
      <c r="AS64" t="s">
        <v>1033</v>
      </c>
      <c r="AT64" t="s">
        <v>1039</v>
      </c>
      <c r="AU64" t="s">
        <v>1033</v>
      </c>
      <c r="AV64" t="s">
        <v>1040</v>
      </c>
      <c r="AW64" t="s">
        <v>1033</v>
      </c>
      <c r="AX64" t="s">
        <v>1040</v>
      </c>
      <c r="AY64">
        <v>2</v>
      </c>
      <c r="AZ64">
        <v>66.951524237881102</v>
      </c>
      <c r="BA64">
        <v>1.22268338975786</v>
      </c>
      <c r="BB64">
        <v>2</v>
      </c>
      <c r="BC64">
        <v>200.625</v>
      </c>
      <c r="BD64">
        <v>0.403050865276327</v>
      </c>
      <c r="BE64">
        <v>2</v>
      </c>
      <c r="BF64">
        <v>38.555</v>
      </c>
      <c r="BG64">
        <v>0.45961940777125998</v>
      </c>
      <c r="BH64">
        <v>0</v>
      </c>
      <c r="BI64" t="e">
        <v>#NUM!</v>
      </c>
      <c r="BK64" t="s">
        <v>1041</v>
      </c>
      <c r="BL64" t="s">
        <v>1042</v>
      </c>
      <c r="BM64" t="s">
        <v>1041</v>
      </c>
      <c r="BN64" t="s">
        <v>1042</v>
      </c>
    </row>
    <row r="65" spans="1:66" x14ac:dyDescent="0.25">
      <c r="A65" t="s">
        <v>895</v>
      </c>
      <c r="B65">
        <v>2</v>
      </c>
      <c r="C65">
        <v>10</v>
      </c>
      <c r="D65">
        <v>0</v>
      </c>
      <c r="E65">
        <v>2</v>
      </c>
      <c r="F65">
        <v>10</v>
      </c>
      <c r="G65">
        <v>0</v>
      </c>
      <c r="H65" t="s">
        <v>1033</v>
      </c>
      <c r="I65" t="s">
        <v>1034</v>
      </c>
      <c r="J65" t="s">
        <v>1033</v>
      </c>
      <c r="K65" t="s">
        <v>1035</v>
      </c>
      <c r="L65" t="s">
        <v>1033</v>
      </c>
      <c r="M65" t="s">
        <v>1034</v>
      </c>
      <c r="N65">
        <v>2</v>
      </c>
      <c r="O65">
        <v>100</v>
      </c>
      <c r="P65">
        <v>0</v>
      </c>
      <c r="Q65">
        <v>2</v>
      </c>
      <c r="R65">
        <v>9.5</v>
      </c>
      <c r="S65">
        <v>0.70710678118654802</v>
      </c>
      <c r="T65">
        <v>2</v>
      </c>
      <c r="U65">
        <v>95</v>
      </c>
      <c r="V65">
        <v>7.0710678118654799</v>
      </c>
      <c r="W65">
        <v>2</v>
      </c>
      <c r="X65">
        <v>60</v>
      </c>
      <c r="Y65">
        <v>7.0710678118654799</v>
      </c>
      <c r="Z65">
        <v>2</v>
      </c>
      <c r="AA65">
        <v>6.3611111111111098</v>
      </c>
      <c r="AB65">
        <v>1.2177950120434999</v>
      </c>
      <c r="AC65">
        <v>2</v>
      </c>
      <c r="AD65">
        <v>5.95</v>
      </c>
      <c r="AE65">
        <v>0.77781745930520196</v>
      </c>
      <c r="AF65">
        <v>2</v>
      </c>
      <c r="AG65">
        <v>0.63111111111111096</v>
      </c>
      <c r="AH65">
        <v>0.128850569016215</v>
      </c>
      <c r="AI65">
        <v>2</v>
      </c>
      <c r="AJ65">
        <v>22.037037037036999</v>
      </c>
      <c r="AK65">
        <v>2.8808054048340801</v>
      </c>
      <c r="AL65">
        <v>2</v>
      </c>
      <c r="AM65">
        <v>23.3744855967078</v>
      </c>
      <c r="AN65">
        <v>4.7722432968968604</v>
      </c>
      <c r="AO65" t="s">
        <v>1033</v>
      </c>
      <c r="AP65" t="s">
        <v>1038</v>
      </c>
      <c r="AQ65" t="s">
        <v>1033</v>
      </c>
      <c r="AR65" t="s">
        <v>1037</v>
      </c>
      <c r="AS65" t="s">
        <v>1033</v>
      </c>
      <c r="AT65" t="s">
        <v>1036</v>
      </c>
      <c r="AU65" t="s">
        <v>1033</v>
      </c>
      <c r="AV65" t="s">
        <v>1035</v>
      </c>
      <c r="AW65" t="s">
        <v>1033</v>
      </c>
      <c r="AX65" t="s">
        <v>1035</v>
      </c>
      <c r="AY65">
        <v>2</v>
      </c>
      <c r="AZ65">
        <v>99.090909090909093</v>
      </c>
      <c r="BA65">
        <v>1.2856486930664499</v>
      </c>
      <c r="BB65">
        <v>2</v>
      </c>
      <c r="BC65">
        <v>200.095</v>
      </c>
      <c r="BD65">
        <v>2.1213203435597201E-2</v>
      </c>
      <c r="BE65">
        <v>2</v>
      </c>
      <c r="BF65">
        <v>30.715</v>
      </c>
      <c r="BG65">
        <v>1.0818733752154199</v>
      </c>
      <c r="BH65">
        <v>0</v>
      </c>
      <c r="BI65" t="e">
        <v>#NUM!</v>
      </c>
      <c r="BK65" t="s">
        <v>1041</v>
      </c>
      <c r="BL65" t="s">
        <v>1042</v>
      </c>
      <c r="BM65" t="s">
        <v>1041</v>
      </c>
      <c r="BN65" t="s">
        <v>1042</v>
      </c>
    </row>
    <row r="66" spans="1:66" x14ac:dyDescent="0.25">
      <c r="A66" t="s">
        <v>913</v>
      </c>
      <c r="B66">
        <v>2</v>
      </c>
      <c r="C66">
        <v>10</v>
      </c>
      <c r="D66">
        <v>0</v>
      </c>
      <c r="E66">
        <v>2</v>
      </c>
      <c r="F66">
        <v>8.5</v>
      </c>
      <c r="G66">
        <v>2.1213203435596402</v>
      </c>
      <c r="H66" t="s">
        <v>1033</v>
      </c>
      <c r="I66" t="s">
        <v>1035</v>
      </c>
      <c r="J66" t="s">
        <v>1033</v>
      </c>
      <c r="K66" t="s">
        <v>1040</v>
      </c>
      <c r="L66" t="s">
        <v>1033</v>
      </c>
      <c r="M66" t="s">
        <v>1034</v>
      </c>
      <c r="N66">
        <v>2</v>
      </c>
      <c r="O66">
        <v>85</v>
      </c>
      <c r="P66">
        <v>21.213203435596402</v>
      </c>
      <c r="Q66">
        <v>2</v>
      </c>
      <c r="R66">
        <v>7.5</v>
      </c>
      <c r="S66">
        <v>3.53553390593274</v>
      </c>
      <c r="T66">
        <v>2</v>
      </c>
      <c r="U66">
        <v>75</v>
      </c>
      <c r="V66">
        <v>35.355339059327399</v>
      </c>
      <c r="W66">
        <v>2</v>
      </c>
      <c r="X66">
        <v>41.5</v>
      </c>
      <c r="Y66">
        <v>19.091883092036799</v>
      </c>
      <c r="Z66">
        <v>2</v>
      </c>
      <c r="AA66">
        <v>5.55</v>
      </c>
      <c r="AB66">
        <v>7.0710678118654502E-2</v>
      </c>
      <c r="AC66">
        <v>2</v>
      </c>
      <c r="AD66">
        <v>2.94</v>
      </c>
      <c r="AE66">
        <v>1.3010764773832499</v>
      </c>
      <c r="AF66">
        <v>2</v>
      </c>
      <c r="AG66">
        <v>0.39500000000000002</v>
      </c>
      <c r="AH66">
        <v>1.2727922061357901E-2</v>
      </c>
      <c r="AI66">
        <v>2</v>
      </c>
      <c r="AJ66">
        <v>10.8888888888889</v>
      </c>
      <c r="AK66">
        <v>4.8188017680861002</v>
      </c>
      <c r="AL66">
        <v>2</v>
      </c>
      <c r="AM66">
        <v>14.6296296296296</v>
      </c>
      <c r="AN66">
        <v>0.47140452079103101</v>
      </c>
      <c r="AO66" t="s">
        <v>1033</v>
      </c>
      <c r="AP66" t="s">
        <v>1038</v>
      </c>
      <c r="AQ66" t="s">
        <v>1033</v>
      </c>
      <c r="AR66" t="s">
        <v>1037</v>
      </c>
      <c r="AS66" t="s">
        <v>1033</v>
      </c>
      <c r="AT66" t="s">
        <v>1035</v>
      </c>
      <c r="AU66" t="s">
        <v>1033</v>
      </c>
      <c r="AV66" t="s">
        <v>1046</v>
      </c>
      <c r="AW66" t="s">
        <v>1033</v>
      </c>
      <c r="AX66" t="s">
        <v>1034</v>
      </c>
      <c r="AY66">
        <v>2</v>
      </c>
      <c r="AZ66">
        <v>71.162337662337706</v>
      </c>
      <c r="BA66">
        <v>1.38666394752168</v>
      </c>
      <c r="BB66">
        <v>2</v>
      </c>
      <c r="BC66">
        <v>200.46</v>
      </c>
      <c r="BD66">
        <v>2.8284271247456302E-2</v>
      </c>
      <c r="BE66">
        <v>2</v>
      </c>
      <c r="BF66">
        <v>27.984999999999999</v>
      </c>
      <c r="BG66">
        <v>4.6456915523956201</v>
      </c>
      <c r="BH66">
        <v>0</v>
      </c>
      <c r="BI66" t="e">
        <v>#NUM!</v>
      </c>
      <c r="BK66" t="s">
        <v>1041</v>
      </c>
      <c r="BL66" t="s">
        <v>1042</v>
      </c>
      <c r="BM66" t="s">
        <v>1041</v>
      </c>
      <c r="BN66" t="s">
        <v>1042</v>
      </c>
    </row>
    <row r="67" spans="1:66" x14ac:dyDescent="0.25">
      <c r="A67" t="s">
        <v>824</v>
      </c>
      <c r="B67">
        <v>2</v>
      </c>
      <c r="C67">
        <v>10</v>
      </c>
      <c r="D67">
        <v>0</v>
      </c>
      <c r="E67">
        <v>2</v>
      </c>
      <c r="F67">
        <v>10</v>
      </c>
      <c r="G67">
        <v>0</v>
      </c>
      <c r="H67" t="s">
        <v>1033</v>
      </c>
      <c r="I67" t="s">
        <v>1034</v>
      </c>
      <c r="J67" t="s">
        <v>1033</v>
      </c>
      <c r="K67" t="s">
        <v>1035</v>
      </c>
      <c r="L67" t="s">
        <v>1033</v>
      </c>
      <c r="M67" t="s">
        <v>1034</v>
      </c>
      <c r="N67">
        <v>2</v>
      </c>
      <c r="O67">
        <v>100</v>
      </c>
      <c r="P67">
        <v>0</v>
      </c>
      <c r="Q67">
        <v>2</v>
      </c>
      <c r="R67">
        <v>9.5</v>
      </c>
      <c r="S67">
        <v>0.70710678118654802</v>
      </c>
      <c r="T67">
        <v>2</v>
      </c>
      <c r="U67">
        <v>95</v>
      </c>
      <c r="V67">
        <v>7.0710678118654799</v>
      </c>
      <c r="W67">
        <v>2</v>
      </c>
      <c r="X67">
        <v>62</v>
      </c>
      <c r="Y67">
        <v>33.941125496954299</v>
      </c>
      <c r="Z67">
        <v>2</v>
      </c>
      <c r="AA67">
        <v>6.6777777777777798</v>
      </c>
      <c r="AB67">
        <v>4.0697923628292401</v>
      </c>
      <c r="AC67">
        <v>2</v>
      </c>
      <c r="AD67">
        <v>4.37</v>
      </c>
      <c r="AE67">
        <v>1.0606601717798201</v>
      </c>
      <c r="AF67">
        <v>2</v>
      </c>
      <c r="AG67">
        <v>0.46544444444444399</v>
      </c>
      <c r="AH67">
        <v>0.146292536285483</v>
      </c>
      <c r="AI67">
        <v>2</v>
      </c>
      <c r="AJ67">
        <v>16.185185185185201</v>
      </c>
      <c r="AK67">
        <v>3.9283710065919299</v>
      </c>
      <c r="AL67">
        <v>2</v>
      </c>
      <c r="AM67">
        <v>17.238683127571999</v>
      </c>
      <c r="AN67">
        <v>5.4182420846475301</v>
      </c>
      <c r="AO67" t="s">
        <v>1033</v>
      </c>
      <c r="AP67" t="s">
        <v>1036</v>
      </c>
      <c r="AQ67" t="s">
        <v>1033</v>
      </c>
      <c r="AR67" t="s">
        <v>1037</v>
      </c>
      <c r="AS67" t="s">
        <v>1033</v>
      </c>
      <c r="AT67" t="s">
        <v>1040</v>
      </c>
      <c r="AU67" t="s">
        <v>1033</v>
      </c>
      <c r="AV67" t="s">
        <v>1039</v>
      </c>
      <c r="AW67" t="s">
        <v>1033</v>
      </c>
      <c r="AX67" t="s">
        <v>1040</v>
      </c>
      <c r="AY67">
        <v>2</v>
      </c>
      <c r="AZ67">
        <v>77.399020807833494</v>
      </c>
      <c r="BA67">
        <v>25.263704948390799</v>
      </c>
      <c r="BB67">
        <v>2</v>
      </c>
      <c r="BC67">
        <v>200.47499999999999</v>
      </c>
      <c r="BD67">
        <v>7.7781745930529902E-2</v>
      </c>
      <c r="BE67">
        <v>2</v>
      </c>
      <c r="BF67">
        <v>26.47</v>
      </c>
      <c r="BG67">
        <v>1.82433549546129</v>
      </c>
      <c r="BH67">
        <v>0</v>
      </c>
      <c r="BI67" t="e">
        <v>#NUM!</v>
      </c>
      <c r="BK67" t="s">
        <v>1041</v>
      </c>
      <c r="BL67" t="s">
        <v>1042</v>
      </c>
      <c r="BM67" t="s">
        <v>1041</v>
      </c>
      <c r="BN67" t="s">
        <v>1042</v>
      </c>
    </row>
    <row r="68" spans="1:66" x14ac:dyDescent="0.25">
      <c r="A68" t="s">
        <v>932</v>
      </c>
      <c r="B68">
        <v>2</v>
      </c>
      <c r="C68">
        <v>10</v>
      </c>
      <c r="D68">
        <v>0</v>
      </c>
      <c r="E68">
        <v>2</v>
      </c>
      <c r="F68">
        <v>10</v>
      </c>
      <c r="G68">
        <v>0</v>
      </c>
      <c r="H68" t="s">
        <v>1033</v>
      </c>
      <c r="I68" t="s">
        <v>1040</v>
      </c>
      <c r="J68" t="s">
        <v>1033</v>
      </c>
      <c r="K68" t="s">
        <v>1040</v>
      </c>
      <c r="L68" t="s">
        <v>1033</v>
      </c>
      <c r="M68" t="s">
        <v>1044</v>
      </c>
      <c r="N68">
        <v>2</v>
      </c>
      <c r="O68">
        <v>100</v>
      </c>
      <c r="P68">
        <v>0</v>
      </c>
      <c r="Q68">
        <v>2</v>
      </c>
      <c r="R68">
        <v>9</v>
      </c>
      <c r="S68">
        <v>1.4142135623731</v>
      </c>
      <c r="T68">
        <v>2</v>
      </c>
      <c r="U68">
        <v>90</v>
      </c>
      <c r="V68">
        <v>14.142135623731001</v>
      </c>
      <c r="W68">
        <v>2</v>
      </c>
      <c r="X68">
        <v>26.5</v>
      </c>
      <c r="Y68">
        <v>4.94974746830583</v>
      </c>
      <c r="Z68">
        <v>2</v>
      </c>
      <c r="AA68">
        <v>2.9375</v>
      </c>
      <c r="AB68">
        <v>8.8388347648318405E-2</v>
      </c>
      <c r="AC68">
        <v>2</v>
      </c>
      <c r="AD68">
        <v>1.32</v>
      </c>
      <c r="AE68">
        <v>0.45254833995938998</v>
      </c>
      <c r="AF68">
        <v>2</v>
      </c>
      <c r="AG68">
        <v>0.14449999999999999</v>
      </c>
      <c r="AH68">
        <v>2.7577164466275301E-2</v>
      </c>
      <c r="AI68">
        <v>2</v>
      </c>
      <c r="AJ68">
        <v>4.8888888888888902</v>
      </c>
      <c r="AK68">
        <v>1.6761049628125599</v>
      </c>
      <c r="AL68">
        <v>2</v>
      </c>
      <c r="AM68">
        <v>5.3518518518518503</v>
      </c>
      <c r="AN68">
        <v>1.0213764617139001</v>
      </c>
      <c r="AO68" t="s">
        <v>1033</v>
      </c>
      <c r="AP68" t="s">
        <v>1036</v>
      </c>
      <c r="AQ68" t="s">
        <v>1033</v>
      </c>
      <c r="AR68" t="s">
        <v>1037</v>
      </c>
      <c r="AS68" t="s">
        <v>1033</v>
      </c>
      <c r="AT68" t="s">
        <v>1039</v>
      </c>
      <c r="AU68" t="s">
        <v>1033</v>
      </c>
      <c r="AV68" t="s">
        <v>1035</v>
      </c>
      <c r="AW68" t="s">
        <v>1033</v>
      </c>
      <c r="AX68" t="s">
        <v>1039</v>
      </c>
      <c r="AY68">
        <v>2</v>
      </c>
      <c r="AZ68">
        <v>49.072463768115902</v>
      </c>
      <c r="BA68">
        <v>7.9113976097973104</v>
      </c>
      <c r="BB68">
        <v>2</v>
      </c>
      <c r="BC68">
        <v>200.6</v>
      </c>
      <c r="BD68">
        <v>5.6568542494912499E-2</v>
      </c>
      <c r="BE68">
        <v>2</v>
      </c>
      <c r="BF68">
        <v>33.844999999999999</v>
      </c>
      <c r="BG68">
        <v>1.9162593770155401</v>
      </c>
      <c r="BH68">
        <v>0</v>
      </c>
      <c r="BI68" t="e">
        <v>#NUM!</v>
      </c>
      <c r="BK68" t="s">
        <v>1041</v>
      </c>
      <c r="BL68" t="s">
        <v>1042</v>
      </c>
      <c r="BM68" t="s">
        <v>1041</v>
      </c>
      <c r="BN68" t="s">
        <v>1042</v>
      </c>
    </row>
    <row r="69" spans="1:66" x14ac:dyDescent="0.25">
      <c r="A69" t="s">
        <v>848</v>
      </c>
      <c r="B69">
        <v>2</v>
      </c>
      <c r="C69">
        <v>10</v>
      </c>
      <c r="D69">
        <v>0</v>
      </c>
      <c r="E69">
        <v>2</v>
      </c>
      <c r="F69">
        <v>10</v>
      </c>
      <c r="G69">
        <v>0</v>
      </c>
      <c r="H69" t="s">
        <v>1033</v>
      </c>
      <c r="I69" t="s">
        <v>1035</v>
      </c>
      <c r="J69" t="s">
        <v>1033</v>
      </c>
      <c r="K69" t="s">
        <v>1051</v>
      </c>
      <c r="L69" t="s">
        <v>1033</v>
      </c>
      <c r="M69" t="s">
        <v>1034</v>
      </c>
      <c r="N69">
        <v>2</v>
      </c>
      <c r="O69">
        <v>100</v>
      </c>
      <c r="P69">
        <v>0</v>
      </c>
      <c r="Q69">
        <v>2</v>
      </c>
      <c r="R69">
        <v>8</v>
      </c>
      <c r="S69">
        <v>0</v>
      </c>
      <c r="T69">
        <v>2</v>
      </c>
      <c r="U69">
        <v>80</v>
      </c>
      <c r="V69">
        <v>0</v>
      </c>
      <c r="W69">
        <v>2</v>
      </c>
      <c r="X69">
        <v>50</v>
      </c>
      <c r="Y69">
        <v>2.8284271247461898</v>
      </c>
      <c r="Z69">
        <v>2</v>
      </c>
      <c r="AA69">
        <v>6.25</v>
      </c>
      <c r="AB69">
        <v>0.35355339059327401</v>
      </c>
      <c r="AC69">
        <v>2</v>
      </c>
      <c r="AD69">
        <v>3.41</v>
      </c>
      <c r="AE69">
        <v>1.6829141392239799</v>
      </c>
      <c r="AF69">
        <v>2</v>
      </c>
      <c r="AG69">
        <v>0.42625000000000002</v>
      </c>
      <c r="AH69">
        <v>0.21036426740299799</v>
      </c>
      <c r="AI69">
        <v>2</v>
      </c>
      <c r="AJ69">
        <v>12.6296296296296</v>
      </c>
      <c r="AK69">
        <v>6.2330153304592004</v>
      </c>
      <c r="AL69">
        <v>2</v>
      </c>
      <c r="AM69">
        <v>15.787037037037001</v>
      </c>
      <c r="AN69">
        <v>7.7912691630739896</v>
      </c>
      <c r="AO69" t="s">
        <v>1033</v>
      </c>
      <c r="AP69" t="s">
        <v>1038</v>
      </c>
      <c r="AQ69" t="s">
        <v>1033</v>
      </c>
      <c r="AR69" t="s">
        <v>1037</v>
      </c>
      <c r="AS69" t="s">
        <v>1033</v>
      </c>
      <c r="AT69" t="s">
        <v>1039</v>
      </c>
      <c r="AU69" t="s">
        <v>1033</v>
      </c>
      <c r="AV69" t="s">
        <v>1040</v>
      </c>
      <c r="AW69" t="s">
        <v>1033</v>
      </c>
      <c r="AX69" t="s">
        <v>1039</v>
      </c>
      <c r="AY69">
        <v>2</v>
      </c>
      <c r="AZ69">
        <v>67.355769230769198</v>
      </c>
      <c r="BA69">
        <v>29.848065090470602</v>
      </c>
      <c r="BB69">
        <v>2</v>
      </c>
      <c r="BC69">
        <v>201.33</v>
      </c>
      <c r="BD69">
        <v>1.07480230740356</v>
      </c>
      <c r="BE69">
        <v>2</v>
      </c>
      <c r="BF69">
        <v>32.825000000000003</v>
      </c>
      <c r="BG69">
        <v>2.67993470069701</v>
      </c>
      <c r="BH69">
        <v>0</v>
      </c>
      <c r="BI69" t="e">
        <v>#NUM!</v>
      </c>
      <c r="BK69" t="s">
        <v>1041</v>
      </c>
      <c r="BL69" t="s">
        <v>1042</v>
      </c>
      <c r="BM69" t="s">
        <v>1041</v>
      </c>
      <c r="BN69" t="s">
        <v>1042</v>
      </c>
    </row>
    <row r="70" spans="1:66" x14ac:dyDescent="0.25">
      <c r="A70" t="s">
        <v>835</v>
      </c>
      <c r="B70">
        <v>2</v>
      </c>
      <c r="C70">
        <v>10</v>
      </c>
      <c r="D70">
        <v>0</v>
      </c>
      <c r="E70">
        <v>2</v>
      </c>
      <c r="F70">
        <v>10</v>
      </c>
      <c r="G70">
        <v>0</v>
      </c>
      <c r="H70" t="s">
        <v>1033</v>
      </c>
      <c r="I70" t="s">
        <v>1034</v>
      </c>
      <c r="J70" t="s">
        <v>1033</v>
      </c>
      <c r="K70" t="s">
        <v>1035</v>
      </c>
      <c r="L70" t="s">
        <v>1033</v>
      </c>
      <c r="M70" t="s">
        <v>1034</v>
      </c>
      <c r="N70">
        <v>2</v>
      </c>
      <c r="O70">
        <v>100</v>
      </c>
      <c r="P70">
        <v>0</v>
      </c>
      <c r="Q70">
        <v>2</v>
      </c>
      <c r="R70">
        <v>7</v>
      </c>
      <c r="S70">
        <v>0</v>
      </c>
      <c r="T70">
        <v>2</v>
      </c>
      <c r="U70">
        <v>70</v>
      </c>
      <c r="V70">
        <v>0</v>
      </c>
      <c r="W70">
        <v>2</v>
      </c>
      <c r="X70">
        <v>39</v>
      </c>
      <c r="Y70">
        <v>14.142135623731001</v>
      </c>
      <c r="Z70">
        <v>2</v>
      </c>
      <c r="AA70">
        <v>5.5714285714285703</v>
      </c>
      <c r="AB70">
        <v>2.0203050891044199</v>
      </c>
      <c r="AC70">
        <v>2</v>
      </c>
      <c r="AD70">
        <v>2.85</v>
      </c>
      <c r="AE70">
        <v>1.56977705423414</v>
      </c>
      <c r="AF70">
        <v>2</v>
      </c>
      <c r="AG70">
        <v>0.40714285714285697</v>
      </c>
      <c r="AH70">
        <v>0.22425386489059099</v>
      </c>
      <c r="AI70">
        <v>2</v>
      </c>
      <c r="AJ70">
        <v>10.5555555555556</v>
      </c>
      <c r="AK70">
        <v>5.8139890897560598</v>
      </c>
      <c r="AL70">
        <v>2</v>
      </c>
      <c r="AM70">
        <v>15.0793650793651</v>
      </c>
      <c r="AN70">
        <v>8.3056986996515008</v>
      </c>
      <c r="AO70" t="s">
        <v>1033</v>
      </c>
      <c r="AP70" t="s">
        <v>1038</v>
      </c>
      <c r="AQ70" t="s">
        <v>1033</v>
      </c>
      <c r="AR70" t="s">
        <v>1037</v>
      </c>
      <c r="AS70" t="s">
        <v>1033</v>
      </c>
      <c r="AT70" t="s">
        <v>1039</v>
      </c>
      <c r="AU70" t="s">
        <v>1033</v>
      </c>
      <c r="AV70" t="s">
        <v>1035</v>
      </c>
      <c r="AW70" t="s">
        <v>1033</v>
      </c>
      <c r="AX70" t="s">
        <v>1035</v>
      </c>
      <c r="AY70">
        <v>2</v>
      </c>
      <c r="AZ70">
        <v>70.408163265306101</v>
      </c>
      <c r="BA70">
        <v>14.719365649189401</v>
      </c>
      <c r="BB70">
        <v>2</v>
      </c>
      <c r="BC70">
        <v>200.80500000000001</v>
      </c>
      <c r="BD70">
        <v>0.50204581464245401</v>
      </c>
      <c r="BE70">
        <v>2</v>
      </c>
      <c r="BF70">
        <v>33.015000000000001</v>
      </c>
      <c r="BG70">
        <v>2.5809397513309</v>
      </c>
      <c r="BH70">
        <v>0</v>
      </c>
      <c r="BI70" t="e">
        <v>#NUM!</v>
      </c>
      <c r="BK70" t="s">
        <v>1041</v>
      </c>
      <c r="BL70" t="s">
        <v>1042</v>
      </c>
      <c r="BM70" t="s">
        <v>1041</v>
      </c>
      <c r="BN70" t="s">
        <v>1042</v>
      </c>
    </row>
    <row r="71" spans="1:66" x14ac:dyDescent="0.25">
      <c r="A71" t="s">
        <v>832</v>
      </c>
      <c r="B71">
        <v>2</v>
      </c>
      <c r="C71">
        <v>10</v>
      </c>
      <c r="D71">
        <v>0</v>
      </c>
      <c r="E71">
        <v>2</v>
      </c>
      <c r="F71">
        <v>10</v>
      </c>
      <c r="G71">
        <v>0</v>
      </c>
      <c r="H71" t="s">
        <v>1033</v>
      </c>
      <c r="I71" t="s">
        <v>1035</v>
      </c>
      <c r="J71" t="s">
        <v>1033</v>
      </c>
      <c r="K71" t="s">
        <v>1035</v>
      </c>
      <c r="L71" t="s">
        <v>1033</v>
      </c>
      <c r="M71" t="s">
        <v>1040</v>
      </c>
      <c r="N71">
        <v>2</v>
      </c>
      <c r="O71">
        <v>100</v>
      </c>
      <c r="P71">
        <v>0</v>
      </c>
      <c r="Q71">
        <v>2</v>
      </c>
      <c r="R71">
        <v>8.5</v>
      </c>
      <c r="S71">
        <v>0.70710678118654802</v>
      </c>
      <c r="T71">
        <v>2</v>
      </c>
      <c r="U71">
        <v>85</v>
      </c>
      <c r="V71">
        <v>7.0710678118654799</v>
      </c>
      <c r="W71">
        <v>2</v>
      </c>
      <c r="X71">
        <v>68.5</v>
      </c>
      <c r="Y71">
        <v>2.1213203435596402</v>
      </c>
      <c r="Z71">
        <v>2</v>
      </c>
      <c r="AA71">
        <v>8.0763888888888893</v>
      </c>
      <c r="AB71">
        <v>0.42229988320863299</v>
      </c>
      <c r="AC71">
        <v>2</v>
      </c>
      <c r="AD71">
        <v>4.79</v>
      </c>
      <c r="AE71">
        <v>0.74953318805774105</v>
      </c>
      <c r="AF71">
        <v>2</v>
      </c>
      <c r="AG71">
        <v>0.56916666666666704</v>
      </c>
      <c r="AH71">
        <v>0.13552879972742199</v>
      </c>
      <c r="AI71">
        <v>2</v>
      </c>
      <c r="AJ71">
        <v>17.740740740740701</v>
      </c>
      <c r="AK71">
        <v>2.7760488446583</v>
      </c>
      <c r="AL71">
        <v>2</v>
      </c>
      <c r="AM71">
        <v>21.080246913580201</v>
      </c>
      <c r="AN71">
        <v>5.0195851750896798</v>
      </c>
      <c r="AO71" t="s">
        <v>1033</v>
      </c>
      <c r="AP71" t="s">
        <v>1036</v>
      </c>
      <c r="AQ71" t="s">
        <v>1033</v>
      </c>
      <c r="AR71" t="s">
        <v>1037</v>
      </c>
      <c r="AS71" t="s">
        <v>1033</v>
      </c>
      <c r="AT71" t="s">
        <v>1040</v>
      </c>
      <c r="AU71" t="s">
        <v>1033</v>
      </c>
      <c r="AV71" t="s">
        <v>1034</v>
      </c>
      <c r="AW71" t="s">
        <v>1033</v>
      </c>
      <c r="AX71" t="s">
        <v>1040</v>
      </c>
      <c r="AY71">
        <v>2</v>
      </c>
      <c r="AZ71">
        <v>70.130063965884901</v>
      </c>
      <c r="BA71">
        <v>13.113890794798699</v>
      </c>
      <c r="BB71">
        <v>2</v>
      </c>
      <c r="BC71">
        <v>200.38</v>
      </c>
      <c r="BD71">
        <v>0.12727922061358299</v>
      </c>
      <c r="BE71">
        <v>2</v>
      </c>
      <c r="BF71">
        <v>37.76</v>
      </c>
      <c r="BG71">
        <v>3.1112698372208101</v>
      </c>
      <c r="BH71">
        <v>0</v>
      </c>
      <c r="BI71" t="e">
        <v>#NUM!</v>
      </c>
      <c r="BK71" t="s">
        <v>1041</v>
      </c>
      <c r="BL71" t="s">
        <v>1042</v>
      </c>
      <c r="BM71" t="s">
        <v>1041</v>
      </c>
      <c r="BN71" t="s">
        <v>1042</v>
      </c>
    </row>
    <row r="72" spans="1:66" x14ac:dyDescent="0.25">
      <c r="A72" t="s">
        <v>964</v>
      </c>
      <c r="B72">
        <v>2</v>
      </c>
      <c r="C72">
        <v>10</v>
      </c>
      <c r="D72">
        <v>0</v>
      </c>
      <c r="E72">
        <v>2</v>
      </c>
      <c r="F72">
        <v>10</v>
      </c>
      <c r="G72">
        <v>0</v>
      </c>
      <c r="H72" t="s">
        <v>1033</v>
      </c>
      <c r="I72" t="s">
        <v>1034</v>
      </c>
      <c r="J72" t="s">
        <v>1033</v>
      </c>
      <c r="K72" t="s">
        <v>1047</v>
      </c>
      <c r="L72" t="s">
        <v>1033</v>
      </c>
      <c r="M72" t="s">
        <v>1034</v>
      </c>
      <c r="N72">
        <v>2</v>
      </c>
      <c r="O72">
        <v>100</v>
      </c>
      <c r="P72">
        <v>0</v>
      </c>
      <c r="Q72">
        <v>2</v>
      </c>
      <c r="R72">
        <v>10</v>
      </c>
      <c r="S72">
        <v>0</v>
      </c>
      <c r="T72">
        <v>2</v>
      </c>
      <c r="U72">
        <v>100</v>
      </c>
      <c r="V72">
        <v>0</v>
      </c>
      <c r="W72">
        <v>2</v>
      </c>
      <c r="X72">
        <v>93.5</v>
      </c>
      <c r="Y72">
        <v>14.849242404917501</v>
      </c>
      <c r="Z72">
        <v>2</v>
      </c>
      <c r="AA72">
        <v>9.35</v>
      </c>
      <c r="AB72">
        <v>1.48492424049175</v>
      </c>
      <c r="AC72">
        <v>2</v>
      </c>
      <c r="AD72">
        <v>8.3000000000000007</v>
      </c>
      <c r="AE72">
        <v>1.9798989873223301</v>
      </c>
      <c r="AF72">
        <v>2</v>
      </c>
      <c r="AG72">
        <v>0.83</v>
      </c>
      <c r="AH72">
        <v>0.19798989873223299</v>
      </c>
      <c r="AI72">
        <v>2</v>
      </c>
      <c r="AJ72">
        <v>30.740740740740701</v>
      </c>
      <c r="AK72">
        <v>7.3329592123049396</v>
      </c>
      <c r="AL72">
        <v>2</v>
      </c>
      <c r="AM72">
        <v>30.740740740740701</v>
      </c>
      <c r="AN72">
        <v>7.3329592123049299</v>
      </c>
      <c r="AO72" t="s">
        <v>1033</v>
      </c>
      <c r="AP72" t="s">
        <v>1036</v>
      </c>
      <c r="AQ72" t="s">
        <v>1033</v>
      </c>
      <c r="AR72" t="s">
        <v>1037</v>
      </c>
      <c r="AS72" t="s">
        <v>1033</v>
      </c>
      <c r="AT72" t="s">
        <v>1035</v>
      </c>
      <c r="AU72" t="s">
        <v>1033</v>
      </c>
      <c r="AV72" t="s">
        <v>1040</v>
      </c>
      <c r="AW72" t="s">
        <v>1033</v>
      </c>
      <c r="AX72" t="s">
        <v>1035</v>
      </c>
      <c r="AY72">
        <v>2</v>
      </c>
      <c r="AZ72">
        <v>88.200880444856395</v>
      </c>
      <c r="BA72">
        <v>7.1677297675883702</v>
      </c>
      <c r="BB72">
        <v>2</v>
      </c>
      <c r="BC72">
        <v>201.69</v>
      </c>
      <c r="BD72">
        <v>1.9091883092036701</v>
      </c>
      <c r="BE72">
        <v>2</v>
      </c>
      <c r="BF72">
        <v>40.68</v>
      </c>
      <c r="BG72">
        <v>0.820243866176393</v>
      </c>
      <c r="BH72">
        <v>0</v>
      </c>
      <c r="BI72" t="e">
        <v>#NUM!</v>
      </c>
      <c r="BK72" t="s">
        <v>1041</v>
      </c>
      <c r="BL72" t="s">
        <v>1042</v>
      </c>
      <c r="BM72" t="s">
        <v>1041</v>
      </c>
      <c r="BN72" t="s">
        <v>1042</v>
      </c>
    </row>
    <row r="73" spans="1:66" x14ac:dyDescent="0.25">
      <c r="A73" t="s">
        <v>909</v>
      </c>
      <c r="B73">
        <v>2</v>
      </c>
      <c r="C73">
        <v>10</v>
      </c>
      <c r="D73">
        <v>0</v>
      </c>
      <c r="E73">
        <v>2</v>
      </c>
      <c r="F73">
        <v>10</v>
      </c>
      <c r="G73">
        <v>0</v>
      </c>
      <c r="H73" t="s">
        <v>1033</v>
      </c>
      <c r="I73" t="s">
        <v>1035</v>
      </c>
      <c r="J73" t="s">
        <v>1033</v>
      </c>
      <c r="K73" t="s">
        <v>1035</v>
      </c>
      <c r="L73" t="s">
        <v>1033</v>
      </c>
      <c r="M73" t="s">
        <v>1044</v>
      </c>
      <c r="N73">
        <v>2</v>
      </c>
      <c r="O73">
        <v>100</v>
      </c>
      <c r="P73">
        <v>0</v>
      </c>
      <c r="Q73">
        <v>2</v>
      </c>
      <c r="R73">
        <v>8</v>
      </c>
      <c r="S73">
        <v>0</v>
      </c>
      <c r="T73">
        <v>2</v>
      </c>
      <c r="U73">
        <v>80</v>
      </c>
      <c r="V73">
        <v>0</v>
      </c>
      <c r="W73">
        <v>2</v>
      </c>
      <c r="X73">
        <v>77.5</v>
      </c>
      <c r="Y73">
        <v>36.062445840513902</v>
      </c>
      <c r="Z73">
        <v>2</v>
      </c>
      <c r="AA73">
        <v>9.6875</v>
      </c>
      <c r="AB73">
        <v>4.5078057300642396</v>
      </c>
      <c r="AC73">
        <v>2</v>
      </c>
      <c r="AD73">
        <v>5.17</v>
      </c>
      <c r="AE73">
        <v>3.0122748878546899</v>
      </c>
      <c r="AF73">
        <v>2</v>
      </c>
      <c r="AG73">
        <v>0.64624999999999999</v>
      </c>
      <c r="AH73">
        <v>0.37653436098183701</v>
      </c>
      <c r="AI73">
        <v>2</v>
      </c>
      <c r="AJ73">
        <v>19.148148148148099</v>
      </c>
      <c r="AK73">
        <v>11.156573658721101</v>
      </c>
      <c r="AL73">
        <v>2</v>
      </c>
      <c r="AM73">
        <v>23.935185185185201</v>
      </c>
      <c r="AN73">
        <v>13.945717073401299</v>
      </c>
      <c r="AO73" t="s">
        <v>1033</v>
      </c>
      <c r="AP73" t="s">
        <v>1036</v>
      </c>
      <c r="AQ73" t="s">
        <v>1033</v>
      </c>
      <c r="AR73" t="s">
        <v>1037</v>
      </c>
      <c r="AS73" t="s">
        <v>1033</v>
      </c>
      <c r="AT73" t="s">
        <v>1040</v>
      </c>
      <c r="AU73" t="s">
        <v>1033</v>
      </c>
      <c r="AV73" t="s">
        <v>1040</v>
      </c>
      <c r="AW73" t="s">
        <v>1033</v>
      </c>
      <c r="AX73" t="s">
        <v>1035</v>
      </c>
      <c r="AY73">
        <v>2</v>
      </c>
      <c r="AZ73">
        <v>64.667662434652698</v>
      </c>
      <c r="BA73">
        <v>8.7767846925470003</v>
      </c>
      <c r="BB73">
        <v>2</v>
      </c>
      <c r="BC73">
        <v>200.27</v>
      </c>
      <c r="BD73">
        <v>0.22627416997968999</v>
      </c>
      <c r="BE73">
        <v>2</v>
      </c>
      <c r="BF73">
        <v>38.229999999999997</v>
      </c>
      <c r="BG73">
        <v>1.1172287142747499</v>
      </c>
      <c r="BH73">
        <v>0</v>
      </c>
      <c r="BI73" t="e">
        <v>#NUM!</v>
      </c>
      <c r="BK73" t="s">
        <v>1041</v>
      </c>
      <c r="BL73" t="s">
        <v>1042</v>
      </c>
      <c r="BM73" t="s">
        <v>1041</v>
      </c>
      <c r="BN73" t="s">
        <v>1042</v>
      </c>
    </row>
    <row r="74" spans="1:66" x14ac:dyDescent="0.25">
      <c r="A74" t="s">
        <v>850</v>
      </c>
      <c r="B74">
        <v>2</v>
      </c>
      <c r="C74">
        <v>10</v>
      </c>
      <c r="D74">
        <v>0</v>
      </c>
      <c r="E74">
        <v>2</v>
      </c>
      <c r="F74">
        <v>10</v>
      </c>
      <c r="G74">
        <v>0</v>
      </c>
      <c r="H74" t="s">
        <v>1033</v>
      </c>
      <c r="I74" t="s">
        <v>1034</v>
      </c>
      <c r="J74" t="s">
        <v>1033</v>
      </c>
      <c r="K74" t="s">
        <v>1043</v>
      </c>
      <c r="L74" t="s">
        <v>1033</v>
      </c>
      <c r="M74" t="s">
        <v>1035</v>
      </c>
      <c r="N74">
        <v>2</v>
      </c>
      <c r="O74">
        <v>100</v>
      </c>
      <c r="P74">
        <v>0</v>
      </c>
      <c r="Q74">
        <v>2</v>
      </c>
      <c r="R74">
        <v>10</v>
      </c>
      <c r="S74">
        <v>0</v>
      </c>
      <c r="T74">
        <v>2</v>
      </c>
      <c r="U74">
        <v>100</v>
      </c>
      <c r="V74">
        <v>0</v>
      </c>
      <c r="W74">
        <v>2</v>
      </c>
      <c r="X74">
        <v>88</v>
      </c>
      <c r="Y74">
        <v>12.7279220613579</v>
      </c>
      <c r="Z74">
        <v>2</v>
      </c>
      <c r="AA74">
        <v>8.8000000000000007</v>
      </c>
      <c r="AB74">
        <v>1.2727922061357799</v>
      </c>
      <c r="AC74">
        <v>2</v>
      </c>
      <c r="AD74">
        <v>5.25</v>
      </c>
      <c r="AE74">
        <v>1.25865007051205</v>
      </c>
      <c r="AF74">
        <v>2</v>
      </c>
      <c r="AG74">
        <v>0.52500000000000002</v>
      </c>
      <c r="AH74">
        <v>0.12586500705120501</v>
      </c>
      <c r="AI74">
        <v>2</v>
      </c>
      <c r="AJ74">
        <v>19.4444444444444</v>
      </c>
      <c r="AK74">
        <v>4.6616669278224201</v>
      </c>
      <c r="AL74">
        <v>2</v>
      </c>
      <c r="AM74">
        <v>19.4444444444444</v>
      </c>
      <c r="AN74">
        <v>4.6616669278224201</v>
      </c>
      <c r="AO74" t="s">
        <v>1033</v>
      </c>
      <c r="AP74" t="s">
        <v>1038</v>
      </c>
      <c r="AQ74" t="s">
        <v>1033</v>
      </c>
      <c r="AR74" t="s">
        <v>1037</v>
      </c>
      <c r="AS74" t="s">
        <v>1033</v>
      </c>
      <c r="AT74" t="s">
        <v>1035</v>
      </c>
      <c r="AU74" t="s">
        <v>1033</v>
      </c>
      <c r="AV74" t="s">
        <v>1040</v>
      </c>
      <c r="AW74" t="s">
        <v>1033</v>
      </c>
      <c r="AX74" t="s">
        <v>1040</v>
      </c>
      <c r="AY74">
        <v>2</v>
      </c>
      <c r="AZ74">
        <v>59.244421244943197</v>
      </c>
      <c r="BA74">
        <v>5.7339965265473101</v>
      </c>
      <c r="BB74">
        <v>2</v>
      </c>
      <c r="BC74">
        <v>200.315</v>
      </c>
      <c r="BD74">
        <v>0.16263455967291901</v>
      </c>
      <c r="BE74">
        <v>2</v>
      </c>
      <c r="BF74">
        <v>35.5</v>
      </c>
      <c r="BG74">
        <v>1.99404112294606</v>
      </c>
      <c r="BH74">
        <v>0</v>
      </c>
      <c r="BI74" t="e">
        <v>#NUM!</v>
      </c>
      <c r="BK74" t="s">
        <v>1041</v>
      </c>
      <c r="BL74" t="s">
        <v>1042</v>
      </c>
      <c r="BM74" t="s">
        <v>1041</v>
      </c>
      <c r="BN74" t="s">
        <v>1042</v>
      </c>
    </row>
    <row r="75" spans="1:66" x14ac:dyDescent="0.25">
      <c r="A75" t="s">
        <v>918</v>
      </c>
      <c r="B75">
        <v>2</v>
      </c>
      <c r="C75">
        <v>10</v>
      </c>
      <c r="D75">
        <v>0</v>
      </c>
      <c r="E75">
        <v>2</v>
      </c>
      <c r="F75">
        <v>10</v>
      </c>
      <c r="G75">
        <v>0</v>
      </c>
      <c r="H75" t="s">
        <v>1033</v>
      </c>
      <c r="I75" t="s">
        <v>1040</v>
      </c>
      <c r="J75" t="s">
        <v>1033</v>
      </c>
      <c r="K75" t="s">
        <v>1034</v>
      </c>
      <c r="L75" t="s">
        <v>1033</v>
      </c>
      <c r="M75" t="s">
        <v>1040</v>
      </c>
      <c r="N75">
        <v>2</v>
      </c>
      <c r="O75">
        <v>100</v>
      </c>
      <c r="P75">
        <v>0</v>
      </c>
      <c r="Q75">
        <v>2</v>
      </c>
      <c r="R75">
        <v>8</v>
      </c>
      <c r="S75">
        <v>1.4142135623731</v>
      </c>
      <c r="T75">
        <v>2</v>
      </c>
      <c r="U75">
        <v>80</v>
      </c>
      <c r="V75">
        <v>14.142135623731001</v>
      </c>
      <c r="W75">
        <v>2</v>
      </c>
      <c r="X75">
        <v>46</v>
      </c>
      <c r="Y75">
        <v>5.6568542494923797</v>
      </c>
      <c r="Z75">
        <v>2</v>
      </c>
      <c r="AA75">
        <v>5.9047619047619104</v>
      </c>
      <c r="AB75">
        <v>1.75093107722383</v>
      </c>
      <c r="AC75">
        <v>2</v>
      </c>
      <c r="AD75">
        <v>2.3199999999999998</v>
      </c>
      <c r="AE75">
        <v>0.67882250993908499</v>
      </c>
      <c r="AF75">
        <v>2</v>
      </c>
      <c r="AG75">
        <v>0.302222222222222</v>
      </c>
      <c r="AH75">
        <v>0.13827865943203599</v>
      </c>
      <c r="AI75">
        <v>2</v>
      </c>
      <c r="AJ75">
        <v>8.5925925925925899</v>
      </c>
      <c r="AK75">
        <v>2.5141574442188399</v>
      </c>
      <c r="AL75">
        <v>2</v>
      </c>
      <c r="AM75">
        <v>11.193415637860101</v>
      </c>
      <c r="AN75">
        <v>5.1214318308161397</v>
      </c>
      <c r="AO75" t="s">
        <v>1033</v>
      </c>
      <c r="AP75" t="s">
        <v>1036</v>
      </c>
      <c r="AQ75" t="s">
        <v>1033</v>
      </c>
      <c r="AR75" t="s">
        <v>1037</v>
      </c>
      <c r="AS75" t="s">
        <v>1033</v>
      </c>
      <c r="AT75" t="s">
        <v>1038</v>
      </c>
      <c r="AU75" t="s">
        <v>1033</v>
      </c>
      <c r="AV75" t="s">
        <v>1039</v>
      </c>
      <c r="AW75" t="s">
        <v>1033</v>
      </c>
      <c r="AX75" t="s">
        <v>1040</v>
      </c>
      <c r="AY75">
        <v>2</v>
      </c>
      <c r="AZ75">
        <v>49.904761904761898</v>
      </c>
      <c r="BA75">
        <v>8.6199683801788591</v>
      </c>
      <c r="BB75">
        <v>2</v>
      </c>
      <c r="BC75">
        <v>201.245</v>
      </c>
      <c r="BD75">
        <v>1.01116269709677</v>
      </c>
      <c r="BE75">
        <v>2</v>
      </c>
      <c r="BF75">
        <v>30.535</v>
      </c>
      <c r="BG75">
        <v>1.7182694782833099</v>
      </c>
      <c r="BH75">
        <v>0</v>
      </c>
      <c r="BI75" t="e">
        <v>#NUM!</v>
      </c>
      <c r="BK75" t="s">
        <v>1041</v>
      </c>
      <c r="BL75" t="s">
        <v>1042</v>
      </c>
      <c r="BM75" t="s">
        <v>1041</v>
      </c>
      <c r="BN75" t="s">
        <v>1042</v>
      </c>
    </row>
    <row r="76" spans="1:66" x14ac:dyDescent="0.25">
      <c r="A76" t="s">
        <v>868</v>
      </c>
      <c r="B76">
        <v>2</v>
      </c>
      <c r="C76">
        <v>10</v>
      </c>
      <c r="D76">
        <v>0</v>
      </c>
      <c r="E76">
        <v>2</v>
      </c>
      <c r="F76">
        <v>10</v>
      </c>
      <c r="G76">
        <v>0</v>
      </c>
      <c r="H76" t="s">
        <v>1033</v>
      </c>
      <c r="I76" t="s">
        <v>1034</v>
      </c>
      <c r="J76" t="s">
        <v>1033</v>
      </c>
      <c r="K76" t="s">
        <v>1034</v>
      </c>
      <c r="L76" t="s">
        <v>1033</v>
      </c>
      <c r="M76" t="s">
        <v>1048</v>
      </c>
      <c r="N76">
        <v>2</v>
      </c>
      <c r="O76">
        <v>100</v>
      </c>
      <c r="P76">
        <v>0</v>
      </c>
      <c r="Q76">
        <v>2</v>
      </c>
      <c r="R76">
        <v>4.5</v>
      </c>
      <c r="S76">
        <v>0.70710678118654802</v>
      </c>
      <c r="T76">
        <v>2</v>
      </c>
      <c r="U76">
        <v>45</v>
      </c>
      <c r="V76">
        <v>7.0710678118654799</v>
      </c>
      <c r="W76">
        <v>2</v>
      </c>
      <c r="X76">
        <v>9.5</v>
      </c>
      <c r="Y76">
        <v>0.70710678118654802</v>
      </c>
      <c r="Z76">
        <v>2</v>
      </c>
      <c r="AA76">
        <v>2.15</v>
      </c>
      <c r="AB76">
        <v>0.49497474683058301</v>
      </c>
      <c r="AC76">
        <v>2</v>
      </c>
      <c r="AD76">
        <v>0.39</v>
      </c>
      <c r="AE76">
        <v>9.8994949366116705E-2</v>
      </c>
      <c r="AF76">
        <v>2</v>
      </c>
      <c r="AG76">
        <v>8.9499999999999996E-2</v>
      </c>
      <c r="AH76">
        <v>3.60624458405139E-2</v>
      </c>
      <c r="AI76">
        <v>2</v>
      </c>
      <c r="AJ76">
        <v>1.44444444444444</v>
      </c>
      <c r="AK76">
        <v>0.36664796061524701</v>
      </c>
      <c r="AL76">
        <v>2</v>
      </c>
      <c r="AM76">
        <v>3.31481481481481</v>
      </c>
      <c r="AN76">
        <v>1.33564614224126</v>
      </c>
      <c r="AO76" t="s">
        <v>1033</v>
      </c>
      <c r="AP76" t="s">
        <v>1038</v>
      </c>
      <c r="AQ76" t="s">
        <v>1033</v>
      </c>
      <c r="AR76" t="s">
        <v>1037</v>
      </c>
      <c r="AS76" t="s">
        <v>1033</v>
      </c>
      <c r="AT76" t="s">
        <v>1049</v>
      </c>
      <c r="AU76" t="s">
        <v>1033</v>
      </c>
      <c r="AV76" t="s">
        <v>1039</v>
      </c>
      <c r="AW76" t="s">
        <v>1033</v>
      </c>
      <c r="AX76" t="s">
        <v>1039</v>
      </c>
      <c r="AY76">
        <v>2</v>
      </c>
      <c r="AZ76">
        <v>40.7777777777778</v>
      </c>
      <c r="BA76">
        <v>7.3853374923928303</v>
      </c>
      <c r="BB76">
        <v>1</v>
      </c>
      <c r="BC76">
        <v>190.61</v>
      </c>
      <c r="BE76">
        <v>1</v>
      </c>
      <c r="BF76">
        <v>25.76</v>
      </c>
      <c r="BH76">
        <v>0</v>
      </c>
      <c r="BI76" t="e">
        <v>#NUM!</v>
      </c>
      <c r="BK76" t="s">
        <v>1041</v>
      </c>
      <c r="BL76" t="s">
        <v>1042</v>
      </c>
      <c r="BM76" t="s">
        <v>1041</v>
      </c>
      <c r="BN76" t="s">
        <v>1042</v>
      </c>
    </row>
    <row r="77" spans="1:66" x14ac:dyDescent="0.25">
      <c r="A77" t="s">
        <v>859</v>
      </c>
      <c r="B77">
        <v>2</v>
      </c>
      <c r="C77">
        <v>10</v>
      </c>
      <c r="D77">
        <v>0</v>
      </c>
      <c r="E77">
        <v>2</v>
      </c>
      <c r="F77">
        <v>10</v>
      </c>
      <c r="G77">
        <v>0</v>
      </c>
      <c r="H77" t="s">
        <v>1033</v>
      </c>
      <c r="I77" t="s">
        <v>1034</v>
      </c>
      <c r="J77" t="s">
        <v>1033</v>
      </c>
      <c r="K77" t="s">
        <v>1047</v>
      </c>
      <c r="L77" t="s">
        <v>1033</v>
      </c>
      <c r="M77" t="s">
        <v>1035</v>
      </c>
      <c r="N77">
        <v>2</v>
      </c>
      <c r="O77">
        <v>100</v>
      </c>
      <c r="P77">
        <v>0</v>
      </c>
      <c r="Q77">
        <v>2</v>
      </c>
      <c r="R77">
        <v>9.5</v>
      </c>
      <c r="S77">
        <v>0.70710678118654802</v>
      </c>
      <c r="T77">
        <v>2</v>
      </c>
      <c r="U77">
        <v>95</v>
      </c>
      <c r="V77">
        <v>7.0710678118654799</v>
      </c>
      <c r="W77">
        <v>2</v>
      </c>
      <c r="X77">
        <v>90</v>
      </c>
      <c r="Y77">
        <v>16.9705627484771</v>
      </c>
      <c r="Z77">
        <v>2</v>
      </c>
      <c r="AA77">
        <v>9.43333333333333</v>
      </c>
      <c r="AB77">
        <v>1.0842303978193699</v>
      </c>
      <c r="AC77">
        <v>2</v>
      </c>
      <c r="AD77">
        <v>5</v>
      </c>
      <c r="AE77">
        <v>2.3475945135393399</v>
      </c>
      <c r="AF77">
        <v>2</v>
      </c>
      <c r="AG77">
        <v>0.51855555555555599</v>
      </c>
      <c r="AH77">
        <v>0.20851793302989999</v>
      </c>
      <c r="AI77">
        <v>2</v>
      </c>
      <c r="AJ77">
        <v>18.518518518518501</v>
      </c>
      <c r="AK77">
        <v>8.6947944945901394</v>
      </c>
      <c r="AL77">
        <v>2</v>
      </c>
      <c r="AM77">
        <v>19.205761316872401</v>
      </c>
      <c r="AN77">
        <v>7.7228864085147997</v>
      </c>
      <c r="AO77" t="s">
        <v>1033</v>
      </c>
      <c r="AP77" t="s">
        <v>1038</v>
      </c>
      <c r="AQ77" t="s">
        <v>1033</v>
      </c>
      <c r="AR77" t="s">
        <v>1037</v>
      </c>
      <c r="AS77" t="s">
        <v>1033</v>
      </c>
      <c r="AT77" t="s">
        <v>1046</v>
      </c>
      <c r="AU77" t="s">
        <v>1033</v>
      </c>
      <c r="AV77" t="s">
        <v>1040</v>
      </c>
      <c r="AW77" t="s">
        <v>1033</v>
      </c>
      <c r="AX77" t="s">
        <v>1039</v>
      </c>
      <c r="AY77">
        <v>2</v>
      </c>
      <c r="AZ77">
        <v>54.057315233785801</v>
      </c>
      <c r="BA77">
        <v>15.891238370557399</v>
      </c>
      <c r="BB77">
        <v>2</v>
      </c>
      <c r="BC77">
        <v>200.51</v>
      </c>
      <c r="BD77">
        <v>0.21213203435595199</v>
      </c>
      <c r="BE77">
        <v>2</v>
      </c>
      <c r="BF77">
        <v>35.305</v>
      </c>
      <c r="BG77">
        <v>1.8738329701443599</v>
      </c>
      <c r="BH77">
        <v>0</v>
      </c>
      <c r="BI77" t="e">
        <v>#NUM!</v>
      </c>
      <c r="BK77" t="s">
        <v>1041</v>
      </c>
      <c r="BL77" t="s">
        <v>1042</v>
      </c>
      <c r="BM77" t="s">
        <v>1041</v>
      </c>
      <c r="BN77" t="s">
        <v>1042</v>
      </c>
    </row>
    <row r="78" spans="1:66" x14ac:dyDescent="0.25">
      <c r="A78" t="s">
        <v>921</v>
      </c>
      <c r="B78">
        <v>2</v>
      </c>
      <c r="C78">
        <v>10</v>
      </c>
      <c r="D78">
        <v>0</v>
      </c>
      <c r="E78">
        <v>2</v>
      </c>
      <c r="F78">
        <v>10</v>
      </c>
      <c r="G78">
        <v>0</v>
      </c>
      <c r="H78" t="s">
        <v>1033</v>
      </c>
      <c r="I78" t="s">
        <v>1034</v>
      </c>
      <c r="J78" t="s">
        <v>1033</v>
      </c>
      <c r="K78" t="s">
        <v>1034</v>
      </c>
      <c r="L78" t="s">
        <v>1033</v>
      </c>
      <c r="M78" t="s">
        <v>1040</v>
      </c>
      <c r="N78">
        <v>2</v>
      </c>
      <c r="O78">
        <v>100</v>
      </c>
      <c r="P78">
        <v>0</v>
      </c>
      <c r="Q78">
        <v>2</v>
      </c>
      <c r="R78">
        <v>8</v>
      </c>
      <c r="S78">
        <v>0</v>
      </c>
      <c r="T78">
        <v>2</v>
      </c>
      <c r="U78">
        <v>80</v>
      </c>
      <c r="V78">
        <v>0</v>
      </c>
      <c r="W78">
        <v>2</v>
      </c>
      <c r="X78">
        <v>50</v>
      </c>
      <c r="Y78">
        <v>1.4142135623731</v>
      </c>
      <c r="Z78">
        <v>2</v>
      </c>
      <c r="AA78">
        <v>6.25</v>
      </c>
      <c r="AB78">
        <v>0.176776695296637</v>
      </c>
      <c r="AC78">
        <v>2</v>
      </c>
      <c r="AD78">
        <v>1.72</v>
      </c>
      <c r="AE78">
        <v>0.42426406871192901</v>
      </c>
      <c r="AF78">
        <v>2</v>
      </c>
      <c r="AG78">
        <v>0.215</v>
      </c>
      <c r="AH78">
        <v>5.3033008588991098E-2</v>
      </c>
      <c r="AI78">
        <v>2</v>
      </c>
      <c r="AJ78">
        <v>6.3703703703703702</v>
      </c>
      <c r="AK78">
        <v>1.5713484026367699</v>
      </c>
      <c r="AL78">
        <v>2</v>
      </c>
      <c r="AM78">
        <v>7.9629629629629504</v>
      </c>
      <c r="AN78">
        <v>1.9641855032959601</v>
      </c>
      <c r="AO78" t="s">
        <v>1033</v>
      </c>
      <c r="AP78" t="s">
        <v>1036</v>
      </c>
      <c r="AQ78" t="s">
        <v>1033</v>
      </c>
      <c r="AR78" t="s">
        <v>1037</v>
      </c>
      <c r="AS78" t="s">
        <v>1033</v>
      </c>
      <c r="AT78" t="s">
        <v>1036</v>
      </c>
      <c r="AU78" t="s">
        <v>1033</v>
      </c>
      <c r="AV78" t="s">
        <v>1039</v>
      </c>
      <c r="AW78" t="s">
        <v>1033</v>
      </c>
      <c r="AX78" t="s">
        <v>1039</v>
      </c>
      <c r="AY78">
        <v>2</v>
      </c>
      <c r="AZ78">
        <v>34.533813525410203</v>
      </c>
      <c r="BA78">
        <v>9.4620451232005394</v>
      </c>
      <c r="BB78">
        <v>2</v>
      </c>
      <c r="BC78">
        <v>197.435</v>
      </c>
      <c r="BD78">
        <v>5.8194888091652999</v>
      </c>
      <c r="BE78">
        <v>2</v>
      </c>
      <c r="BF78">
        <v>31.754999999999999</v>
      </c>
      <c r="BG78">
        <v>3.3870414818835601</v>
      </c>
      <c r="BH78">
        <v>0</v>
      </c>
      <c r="BI78" t="e">
        <v>#NUM!</v>
      </c>
      <c r="BK78" t="s">
        <v>1041</v>
      </c>
      <c r="BL78" t="s">
        <v>1042</v>
      </c>
      <c r="BM78" t="s">
        <v>1041</v>
      </c>
      <c r="BN78" t="s">
        <v>1042</v>
      </c>
    </row>
    <row r="79" spans="1:66" x14ac:dyDescent="0.25">
      <c r="A79" t="s">
        <v>933</v>
      </c>
      <c r="B79">
        <v>2</v>
      </c>
      <c r="C79">
        <v>10</v>
      </c>
      <c r="D79">
        <v>0</v>
      </c>
      <c r="E79">
        <v>2</v>
      </c>
      <c r="F79">
        <v>10</v>
      </c>
      <c r="G79">
        <v>0</v>
      </c>
      <c r="H79" t="s">
        <v>1033</v>
      </c>
      <c r="I79" t="s">
        <v>1034</v>
      </c>
      <c r="J79" t="s">
        <v>1033</v>
      </c>
      <c r="K79" t="s">
        <v>1035</v>
      </c>
      <c r="L79" t="s">
        <v>1033</v>
      </c>
      <c r="M79" t="s">
        <v>1034</v>
      </c>
      <c r="N79">
        <v>2</v>
      </c>
      <c r="O79">
        <v>100</v>
      </c>
      <c r="P79">
        <v>0</v>
      </c>
      <c r="Q79">
        <v>2</v>
      </c>
      <c r="R79">
        <v>10</v>
      </c>
      <c r="S79">
        <v>0</v>
      </c>
      <c r="T79">
        <v>2</v>
      </c>
      <c r="U79">
        <v>100</v>
      </c>
      <c r="V79">
        <v>0</v>
      </c>
      <c r="W79">
        <v>2</v>
      </c>
      <c r="X79">
        <v>116.5</v>
      </c>
      <c r="Y79">
        <v>2.1213203435596402</v>
      </c>
      <c r="Z79">
        <v>2</v>
      </c>
      <c r="AA79">
        <v>11.65</v>
      </c>
      <c r="AB79">
        <v>0.212132034355965</v>
      </c>
      <c r="AC79">
        <v>2</v>
      </c>
      <c r="AD79">
        <v>11.62</v>
      </c>
      <c r="AE79">
        <v>1.86676190233248</v>
      </c>
      <c r="AF79">
        <v>2</v>
      </c>
      <c r="AG79">
        <v>1.1619999999999999</v>
      </c>
      <c r="AH79">
        <v>0.186676190233249</v>
      </c>
      <c r="AI79">
        <v>2</v>
      </c>
      <c r="AJ79">
        <v>43.037037037037003</v>
      </c>
      <c r="AK79">
        <v>6.9139329716017901</v>
      </c>
      <c r="AL79">
        <v>2</v>
      </c>
      <c r="AM79">
        <v>43.037037037037003</v>
      </c>
      <c r="AN79">
        <v>6.9139329716017901</v>
      </c>
      <c r="AO79" t="s">
        <v>1033</v>
      </c>
      <c r="AP79" t="s">
        <v>1036</v>
      </c>
      <c r="AQ79" t="s">
        <v>1033</v>
      </c>
      <c r="AR79" t="s">
        <v>1037</v>
      </c>
      <c r="AS79" t="s">
        <v>1033</v>
      </c>
      <c r="AT79" t="s">
        <v>1045</v>
      </c>
      <c r="AU79" t="s">
        <v>1033</v>
      </c>
      <c r="AV79" t="s">
        <v>1035</v>
      </c>
      <c r="AW79" t="s">
        <v>1033</v>
      </c>
      <c r="AX79" t="s">
        <v>1043</v>
      </c>
      <c r="AY79">
        <v>2</v>
      </c>
      <c r="AZ79">
        <v>99.904937361827606</v>
      </c>
      <c r="BA79">
        <v>17.8428521749372</v>
      </c>
      <c r="BB79">
        <v>2</v>
      </c>
      <c r="BC79">
        <v>200.23500000000001</v>
      </c>
      <c r="BD79">
        <v>0.24748737341528801</v>
      </c>
      <c r="BE79">
        <v>2</v>
      </c>
      <c r="BF79">
        <v>29.1</v>
      </c>
      <c r="BG79">
        <v>1.28693434175952</v>
      </c>
      <c r="BH79">
        <v>0</v>
      </c>
      <c r="BI79" t="e">
        <v>#NUM!</v>
      </c>
      <c r="BK79" t="s">
        <v>1041</v>
      </c>
      <c r="BL79" t="s">
        <v>1042</v>
      </c>
      <c r="BM79" t="s">
        <v>1041</v>
      </c>
      <c r="BN79" t="s">
        <v>1042</v>
      </c>
    </row>
    <row r="80" spans="1:66" x14ac:dyDescent="0.25">
      <c r="A80" t="s">
        <v>917</v>
      </c>
      <c r="B80">
        <v>2</v>
      </c>
      <c r="C80">
        <v>10</v>
      </c>
      <c r="D80">
        <v>0</v>
      </c>
      <c r="E80">
        <v>2</v>
      </c>
      <c r="F80">
        <v>10</v>
      </c>
      <c r="G80">
        <v>0</v>
      </c>
      <c r="H80" t="s">
        <v>1033</v>
      </c>
      <c r="I80" t="s">
        <v>1034</v>
      </c>
      <c r="J80" t="s">
        <v>1033</v>
      </c>
      <c r="K80" t="s">
        <v>1034</v>
      </c>
      <c r="L80" t="s">
        <v>1033</v>
      </c>
      <c r="M80" t="s">
        <v>1034</v>
      </c>
      <c r="N80">
        <v>2</v>
      </c>
      <c r="O80">
        <v>100</v>
      </c>
      <c r="P80">
        <v>0</v>
      </c>
      <c r="Q80">
        <v>2</v>
      </c>
      <c r="R80">
        <v>9.5</v>
      </c>
      <c r="S80">
        <v>0.70710678118654802</v>
      </c>
      <c r="T80">
        <v>2</v>
      </c>
      <c r="U80">
        <v>95</v>
      </c>
      <c r="V80">
        <v>7.0710678118654799</v>
      </c>
      <c r="W80">
        <v>2</v>
      </c>
      <c r="X80">
        <v>74</v>
      </c>
      <c r="Y80">
        <v>0</v>
      </c>
      <c r="Z80">
        <v>2</v>
      </c>
      <c r="AA80">
        <v>7.81111111111111</v>
      </c>
      <c r="AB80">
        <v>0.58139890897560498</v>
      </c>
      <c r="AC80">
        <v>2</v>
      </c>
      <c r="AD80">
        <v>5.95</v>
      </c>
      <c r="AE80">
        <v>0.77781745930520196</v>
      </c>
      <c r="AF80">
        <v>2</v>
      </c>
      <c r="AG80">
        <v>0.625</v>
      </c>
      <c r="AH80">
        <v>3.53553390593273E-2</v>
      </c>
      <c r="AI80">
        <v>2</v>
      </c>
      <c r="AJ80">
        <v>22.037037037036999</v>
      </c>
      <c r="AK80">
        <v>2.8808054048340801</v>
      </c>
      <c r="AL80">
        <v>2</v>
      </c>
      <c r="AM80">
        <v>23.148148148148099</v>
      </c>
      <c r="AN80">
        <v>1.30945700219731</v>
      </c>
      <c r="AO80" t="s">
        <v>1033</v>
      </c>
      <c r="AP80" t="s">
        <v>1036</v>
      </c>
      <c r="AQ80" t="s">
        <v>1033</v>
      </c>
      <c r="AR80" t="s">
        <v>1037</v>
      </c>
      <c r="AS80" t="s">
        <v>1033</v>
      </c>
      <c r="AT80" t="s">
        <v>1039</v>
      </c>
      <c r="AU80" t="s">
        <v>1033</v>
      </c>
      <c r="AV80" t="s">
        <v>1040</v>
      </c>
      <c r="AW80" t="s">
        <v>1033</v>
      </c>
      <c r="AX80" t="s">
        <v>1035</v>
      </c>
      <c r="AY80">
        <v>2</v>
      </c>
      <c r="AZ80">
        <v>80.405405405405403</v>
      </c>
      <c r="BA80">
        <v>10.511046747367599</v>
      </c>
      <c r="BB80">
        <v>2</v>
      </c>
      <c r="BC80">
        <v>200.77500000000001</v>
      </c>
      <c r="BD80">
        <v>7.7781745930529902E-2</v>
      </c>
      <c r="BE80">
        <v>2</v>
      </c>
      <c r="BF80">
        <v>32.43</v>
      </c>
      <c r="BG80">
        <v>1.5839191898578699</v>
      </c>
      <c r="BH80">
        <v>0</v>
      </c>
      <c r="BI80" t="e">
        <v>#NUM!</v>
      </c>
      <c r="BK80" t="s">
        <v>1041</v>
      </c>
      <c r="BL80" t="s">
        <v>1042</v>
      </c>
      <c r="BM80" t="s">
        <v>1041</v>
      </c>
      <c r="BN80" t="s">
        <v>1042</v>
      </c>
    </row>
    <row r="81" spans="1:66" x14ac:dyDescent="0.25">
      <c r="A81" t="s">
        <v>826</v>
      </c>
      <c r="B81">
        <v>2</v>
      </c>
      <c r="C81">
        <v>10</v>
      </c>
      <c r="D81">
        <v>0</v>
      </c>
      <c r="E81">
        <v>2</v>
      </c>
      <c r="F81">
        <v>10</v>
      </c>
      <c r="G81">
        <v>0</v>
      </c>
      <c r="H81" t="s">
        <v>1033</v>
      </c>
      <c r="I81" t="s">
        <v>1034</v>
      </c>
      <c r="J81" t="s">
        <v>1033</v>
      </c>
      <c r="K81" t="s">
        <v>1034</v>
      </c>
      <c r="L81" t="s">
        <v>1033</v>
      </c>
      <c r="M81" t="s">
        <v>1040</v>
      </c>
      <c r="N81">
        <v>2</v>
      </c>
      <c r="O81">
        <v>100</v>
      </c>
      <c r="P81">
        <v>0</v>
      </c>
      <c r="Q81">
        <v>2</v>
      </c>
      <c r="R81">
        <v>10</v>
      </c>
      <c r="S81">
        <v>0</v>
      </c>
      <c r="T81">
        <v>2</v>
      </c>
      <c r="U81">
        <v>100</v>
      </c>
      <c r="V81">
        <v>0</v>
      </c>
      <c r="W81">
        <v>2</v>
      </c>
      <c r="X81">
        <v>62</v>
      </c>
      <c r="Y81">
        <v>4.2426406871192803</v>
      </c>
      <c r="Z81">
        <v>2</v>
      </c>
      <c r="AA81">
        <v>6.2</v>
      </c>
      <c r="AB81">
        <v>0.42426406871192801</v>
      </c>
      <c r="AC81">
        <v>2</v>
      </c>
      <c r="AD81">
        <v>6.63</v>
      </c>
      <c r="AE81">
        <v>0.240416305603426</v>
      </c>
      <c r="AF81">
        <v>2</v>
      </c>
      <c r="AG81">
        <v>0.66300000000000003</v>
      </c>
      <c r="AH81">
        <v>2.40416305603426E-2</v>
      </c>
      <c r="AI81">
        <v>2</v>
      </c>
      <c r="AJ81">
        <v>24.5555555555556</v>
      </c>
      <c r="AK81">
        <v>0.890430761494171</v>
      </c>
      <c r="AL81">
        <v>2</v>
      </c>
      <c r="AM81">
        <v>24.5555555555555</v>
      </c>
      <c r="AN81">
        <v>0.890430761494169</v>
      </c>
      <c r="AO81" t="s">
        <v>1033</v>
      </c>
      <c r="AP81" t="s">
        <v>1036</v>
      </c>
      <c r="AQ81" t="s">
        <v>1033</v>
      </c>
      <c r="AR81" t="s">
        <v>1037</v>
      </c>
      <c r="AS81" t="s">
        <v>1033</v>
      </c>
      <c r="AT81" t="s">
        <v>1034</v>
      </c>
      <c r="AU81" t="s">
        <v>1033</v>
      </c>
      <c r="AV81" t="s">
        <v>1034</v>
      </c>
      <c r="AW81" t="s">
        <v>1033</v>
      </c>
      <c r="AX81" t="s">
        <v>1035</v>
      </c>
      <c r="AY81">
        <v>2</v>
      </c>
      <c r="AZ81">
        <v>107.319426336375</v>
      </c>
      <c r="BA81">
        <v>11.221517262845699</v>
      </c>
      <c r="BB81">
        <v>2</v>
      </c>
      <c r="BC81">
        <v>201.005</v>
      </c>
      <c r="BD81">
        <v>0.81317279836453404</v>
      </c>
      <c r="BE81">
        <v>2</v>
      </c>
      <c r="BF81">
        <v>36.295000000000002</v>
      </c>
      <c r="BG81">
        <v>1.63341666454093</v>
      </c>
      <c r="BH81">
        <v>0</v>
      </c>
      <c r="BI81" t="e">
        <v>#NUM!</v>
      </c>
      <c r="BK81" t="s">
        <v>1041</v>
      </c>
      <c r="BL81" t="s">
        <v>1042</v>
      </c>
      <c r="BM81" t="s">
        <v>1041</v>
      </c>
      <c r="BN81" t="s">
        <v>1042</v>
      </c>
    </row>
    <row r="82" spans="1:66" x14ac:dyDescent="0.25">
      <c r="A82" t="s">
        <v>907</v>
      </c>
      <c r="B82">
        <v>2</v>
      </c>
      <c r="C82">
        <v>10</v>
      </c>
      <c r="D82">
        <v>0</v>
      </c>
      <c r="E82">
        <v>2</v>
      </c>
      <c r="F82">
        <v>10</v>
      </c>
      <c r="G82">
        <v>0</v>
      </c>
      <c r="H82" t="s">
        <v>1033</v>
      </c>
      <c r="I82" t="s">
        <v>1034</v>
      </c>
      <c r="J82" t="s">
        <v>1033</v>
      </c>
      <c r="K82" t="s">
        <v>1034</v>
      </c>
      <c r="L82" t="s">
        <v>1033</v>
      </c>
      <c r="M82" t="s">
        <v>1040</v>
      </c>
      <c r="N82">
        <v>2</v>
      </c>
      <c r="O82">
        <v>100</v>
      </c>
      <c r="P82">
        <v>0</v>
      </c>
      <c r="Q82">
        <v>2</v>
      </c>
      <c r="R82">
        <v>8.5</v>
      </c>
      <c r="S82">
        <v>2.1213203435596402</v>
      </c>
      <c r="T82">
        <v>2</v>
      </c>
      <c r="U82">
        <v>85</v>
      </c>
      <c r="V82">
        <v>21.213203435596402</v>
      </c>
      <c r="W82">
        <v>2</v>
      </c>
      <c r="X82">
        <v>63.5</v>
      </c>
      <c r="Y82">
        <v>28.991378028648398</v>
      </c>
      <c r="Z82">
        <v>2</v>
      </c>
      <c r="AA82">
        <v>7.2714285714285696</v>
      </c>
      <c r="AB82">
        <v>1.59604102039249</v>
      </c>
      <c r="AC82">
        <v>2</v>
      </c>
      <c r="AD82">
        <v>7.51</v>
      </c>
      <c r="AE82">
        <v>4.1719300090006302</v>
      </c>
      <c r="AF82">
        <v>2</v>
      </c>
      <c r="AG82">
        <v>0.84871428571428598</v>
      </c>
      <c r="AH82">
        <v>0.27900413280532099</v>
      </c>
      <c r="AI82">
        <v>2</v>
      </c>
      <c r="AJ82">
        <v>27.814814814814799</v>
      </c>
      <c r="AK82">
        <v>15.451592625928299</v>
      </c>
      <c r="AL82">
        <v>2</v>
      </c>
      <c r="AM82">
        <v>31.433862433862402</v>
      </c>
      <c r="AN82">
        <v>10.333486400197</v>
      </c>
      <c r="AO82" t="s">
        <v>1033</v>
      </c>
      <c r="AP82" t="s">
        <v>1036</v>
      </c>
      <c r="AQ82" t="s">
        <v>1033</v>
      </c>
      <c r="AR82" t="s">
        <v>1037</v>
      </c>
      <c r="AS82" t="s">
        <v>1033</v>
      </c>
      <c r="AT82" t="s">
        <v>1046</v>
      </c>
      <c r="AU82" t="s">
        <v>1033</v>
      </c>
      <c r="AV82" t="s">
        <v>1040</v>
      </c>
      <c r="AW82" t="s">
        <v>1033</v>
      </c>
      <c r="AX82" t="s">
        <v>1034</v>
      </c>
      <c r="AY82">
        <v>2</v>
      </c>
      <c r="AZ82">
        <v>115.285160575858</v>
      </c>
      <c r="BA82">
        <v>13.0654226401966</v>
      </c>
      <c r="BB82">
        <v>2</v>
      </c>
      <c r="BC82">
        <v>200.59</v>
      </c>
      <c r="BD82">
        <v>0.18384776310849599</v>
      </c>
      <c r="BE82">
        <v>2</v>
      </c>
      <c r="BF82">
        <v>32.395000000000003</v>
      </c>
      <c r="BG82">
        <v>1.1808683245815299</v>
      </c>
      <c r="BH82">
        <v>0</v>
      </c>
      <c r="BI82" t="e">
        <v>#NUM!</v>
      </c>
      <c r="BK82" t="s">
        <v>1041</v>
      </c>
      <c r="BL82" t="s">
        <v>1042</v>
      </c>
      <c r="BM82" t="s">
        <v>1041</v>
      </c>
      <c r="BN82" t="s">
        <v>1042</v>
      </c>
    </row>
    <row r="83" spans="1:66" x14ac:dyDescent="0.25">
      <c r="A83" t="s">
        <v>864</v>
      </c>
      <c r="B83">
        <v>2</v>
      </c>
      <c r="C83">
        <v>10</v>
      </c>
      <c r="D83">
        <v>0</v>
      </c>
      <c r="E83">
        <v>2</v>
      </c>
      <c r="F83">
        <v>10</v>
      </c>
      <c r="G83">
        <v>0</v>
      </c>
      <c r="H83" t="s">
        <v>1033</v>
      </c>
      <c r="I83" t="s">
        <v>1034</v>
      </c>
      <c r="J83" t="s">
        <v>1033</v>
      </c>
      <c r="K83" t="s">
        <v>1034</v>
      </c>
      <c r="L83" t="s">
        <v>1033</v>
      </c>
      <c r="M83" t="s">
        <v>1034</v>
      </c>
      <c r="N83">
        <v>2</v>
      </c>
      <c r="O83">
        <v>100</v>
      </c>
      <c r="P83">
        <v>0</v>
      </c>
      <c r="Q83">
        <v>2</v>
      </c>
      <c r="R83">
        <v>8.5</v>
      </c>
      <c r="S83">
        <v>0.70710678118654802</v>
      </c>
      <c r="T83">
        <v>2</v>
      </c>
      <c r="U83">
        <v>85</v>
      </c>
      <c r="V83">
        <v>7.0710678118654799</v>
      </c>
      <c r="W83">
        <v>2</v>
      </c>
      <c r="X83">
        <v>101.5</v>
      </c>
      <c r="Y83">
        <v>4.94974746830583</v>
      </c>
      <c r="Z83">
        <v>2</v>
      </c>
      <c r="AA83">
        <v>12.0069444444444</v>
      </c>
      <c r="AB83">
        <v>1.5811693301532499</v>
      </c>
      <c r="AC83">
        <v>2</v>
      </c>
      <c r="AD83">
        <v>5.55</v>
      </c>
      <c r="AE83">
        <v>0.29698484809835002</v>
      </c>
      <c r="AF83">
        <v>2</v>
      </c>
      <c r="AG83">
        <v>0.65375000000000005</v>
      </c>
      <c r="AH83">
        <v>1.9445436482629998E-2</v>
      </c>
      <c r="AI83">
        <v>2</v>
      </c>
      <c r="AJ83">
        <v>20.5555555555556</v>
      </c>
      <c r="AK83">
        <v>1.0999438818457401</v>
      </c>
      <c r="AL83">
        <v>2</v>
      </c>
      <c r="AM83">
        <v>24.212962962962902</v>
      </c>
      <c r="AN83">
        <v>0.72020135120852102</v>
      </c>
      <c r="AO83" t="s">
        <v>1033</v>
      </c>
      <c r="AP83" t="s">
        <v>1038</v>
      </c>
      <c r="AQ83" t="s">
        <v>1033</v>
      </c>
      <c r="AR83" t="s">
        <v>1037</v>
      </c>
      <c r="AS83" t="s">
        <v>1033</v>
      </c>
      <c r="AT83" t="s">
        <v>1036</v>
      </c>
      <c r="AU83" t="s">
        <v>1033</v>
      </c>
      <c r="AV83" t="s">
        <v>1040</v>
      </c>
      <c r="AW83" t="s">
        <v>1033</v>
      </c>
      <c r="AX83" t="s">
        <v>1040</v>
      </c>
      <c r="AY83">
        <v>2</v>
      </c>
      <c r="AZ83">
        <v>54.816326530612201</v>
      </c>
      <c r="BA83">
        <v>5.5991312469465297</v>
      </c>
      <c r="BB83">
        <v>2</v>
      </c>
      <c r="BC83">
        <v>200.255</v>
      </c>
      <c r="BD83">
        <v>6.3639610306791702E-2</v>
      </c>
      <c r="BE83">
        <v>2</v>
      </c>
      <c r="BF83">
        <v>29.29</v>
      </c>
      <c r="BG83">
        <v>2.1920310216783001</v>
      </c>
      <c r="BH83">
        <v>0</v>
      </c>
      <c r="BI83" t="e">
        <v>#NUM!</v>
      </c>
      <c r="BK83" t="s">
        <v>1041</v>
      </c>
      <c r="BL83" t="s">
        <v>1042</v>
      </c>
      <c r="BM83" t="s">
        <v>1041</v>
      </c>
      <c r="BN83" t="s">
        <v>1042</v>
      </c>
    </row>
    <row r="84" spans="1:66" x14ac:dyDescent="0.25">
      <c r="A84" t="s">
        <v>852</v>
      </c>
      <c r="B84">
        <v>2</v>
      </c>
      <c r="C84">
        <v>10</v>
      </c>
      <c r="D84">
        <v>0</v>
      </c>
      <c r="E84">
        <v>2</v>
      </c>
      <c r="F84">
        <v>10</v>
      </c>
      <c r="G84">
        <v>0</v>
      </c>
      <c r="H84" t="s">
        <v>1033</v>
      </c>
      <c r="I84" t="s">
        <v>1034</v>
      </c>
      <c r="J84" t="s">
        <v>1033</v>
      </c>
      <c r="K84" t="s">
        <v>1034</v>
      </c>
      <c r="L84" t="s">
        <v>1033</v>
      </c>
      <c r="M84" t="s">
        <v>1034</v>
      </c>
      <c r="N84">
        <v>2</v>
      </c>
      <c r="O84">
        <v>100</v>
      </c>
      <c r="P84">
        <v>0</v>
      </c>
      <c r="Q84">
        <v>2</v>
      </c>
      <c r="R84">
        <v>9.5</v>
      </c>
      <c r="S84">
        <v>0.70710678118654802</v>
      </c>
      <c r="T84">
        <v>2</v>
      </c>
      <c r="U84">
        <v>95</v>
      </c>
      <c r="V84">
        <v>7.0710678118654799</v>
      </c>
      <c r="W84">
        <v>2</v>
      </c>
      <c r="X84">
        <v>53.5</v>
      </c>
      <c r="Y84">
        <v>9.1923881554251192</v>
      </c>
      <c r="Z84">
        <v>2</v>
      </c>
      <c r="AA84">
        <v>5.6111111111111098</v>
      </c>
      <c r="AB84">
        <v>0.54997194092287005</v>
      </c>
      <c r="AC84">
        <v>2</v>
      </c>
      <c r="AD84">
        <v>3.49</v>
      </c>
      <c r="AE84">
        <v>1.28693434175952</v>
      </c>
      <c r="AF84">
        <v>2</v>
      </c>
      <c r="AG84">
        <v>0.36333333333333301</v>
      </c>
      <c r="AH84">
        <v>0.108423039781937</v>
      </c>
      <c r="AI84">
        <v>2</v>
      </c>
      <c r="AJ84">
        <v>12.925925925925901</v>
      </c>
      <c r="AK84">
        <v>4.7664234879982104</v>
      </c>
      <c r="AL84">
        <v>2</v>
      </c>
      <c r="AM84">
        <v>13.4567901234568</v>
      </c>
      <c r="AN84">
        <v>4.0156681400717504</v>
      </c>
      <c r="AO84" t="s">
        <v>1033</v>
      </c>
      <c r="AP84" t="s">
        <v>1037</v>
      </c>
      <c r="AQ84" t="s">
        <v>1033</v>
      </c>
      <c r="AR84" t="s">
        <v>1037</v>
      </c>
      <c r="AS84" t="s">
        <v>1033</v>
      </c>
      <c r="AT84" t="s">
        <v>1039</v>
      </c>
      <c r="AU84" t="s">
        <v>1033</v>
      </c>
      <c r="AV84" t="s">
        <v>1039</v>
      </c>
      <c r="AW84" t="s">
        <v>1033</v>
      </c>
      <c r="AX84" t="s">
        <v>1040</v>
      </c>
      <c r="AY84">
        <v>2</v>
      </c>
      <c r="AZ84">
        <v>64.113475177305006</v>
      </c>
      <c r="BA84">
        <v>13.0388484474115</v>
      </c>
      <c r="BB84">
        <v>2</v>
      </c>
      <c r="BC84">
        <v>200.48</v>
      </c>
      <c r="BD84">
        <v>0.50911688245431297</v>
      </c>
      <c r="BE84">
        <v>2</v>
      </c>
      <c r="BF84">
        <v>30.67</v>
      </c>
      <c r="BG84">
        <v>3.9315137033972101</v>
      </c>
      <c r="BH84">
        <v>0</v>
      </c>
      <c r="BI84" t="e">
        <v>#NUM!</v>
      </c>
      <c r="BK84" t="s">
        <v>1041</v>
      </c>
      <c r="BL84" t="s">
        <v>1042</v>
      </c>
      <c r="BM84" t="s">
        <v>1041</v>
      </c>
      <c r="BN84" t="s">
        <v>1042</v>
      </c>
    </row>
    <row r="85" spans="1:66" x14ac:dyDescent="0.25">
      <c r="A85" t="s">
        <v>872</v>
      </c>
      <c r="B85">
        <v>2</v>
      </c>
      <c r="C85">
        <v>10</v>
      </c>
      <c r="D85">
        <v>0</v>
      </c>
      <c r="E85">
        <v>2</v>
      </c>
      <c r="F85">
        <v>10</v>
      </c>
      <c r="G85">
        <v>0</v>
      </c>
      <c r="H85" t="s">
        <v>1033</v>
      </c>
      <c r="I85" t="s">
        <v>1035</v>
      </c>
      <c r="J85" t="s">
        <v>1033</v>
      </c>
      <c r="K85" t="s">
        <v>1035</v>
      </c>
      <c r="L85" t="s">
        <v>1033</v>
      </c>
      <c r="M85" t="s">
        <v>1036</v>
      </c>
      <c r="N85">
        <v>2</v>
      </c>
      <c r="O85">
        <v>100</v>
      </c>
      <c r="P85">
        <v>0</v>
      </c>
      <c r="Q85">
        <v>2</v>
      </c>
      <c r="R85">
        <v>6.5</v>
      </c>
      <c r="S85">
        <v>2.1213203435596402</v>
      </c>
      <c r="T85">
        <v>2</v>
      </c>
      <c r="U85">
        <v>65</v>
      </c>
      <c r="V85">
        <v>21.213203435596402</v>
      </c>
      <c r="W85">
        <v>2</v>
      </c>
      <c r="X85">
        <v>47.5</v>
      </c>
      <c r="Y85">
        <v>31.819805153394601</v>
      </c>
      <c r="Z85">
        <v>2</v>
      </c>
      <c r="AA85">
        <v>6.875</v>
      </c>
      <c r="AB85">
        <v>2.6516504294495502</v>
      </c>
      <c r="AC85">
        <v>2</v>
      </c>
      <c r="AD85">
        <v>3.2050000000000001</v>
      </c>
      <c r="AE85">
        <v>1.9162593770155401</v>
      </c>
      <c r="AF85">
        <v>2</v>
      </c>
      <c r="AG85">
        <v>0.47</v>
      </c>
      <c r="AH85">
        <v>0.141421356237309</v>
      </c>
      <c r="AI85">
        <v>2</v>
      </c>
      <c r="AJ85">
        <v>11.8703703703704</v>
      </c>
      <c r="AK85">
        <v>7.0972569519094204</v>
      </c>
      <c r="AL85">
        <v>2</v>
      </c>
      <c r="AM85">
        <v>17.407407407407401</v>
      </c>
      <c r="AN85">
        <v>5.2378280087892399</v>
      </c>
      <c r="AO85" t="s">
        <v>1033</v>
      </c>
      <c r="AP85" t="s">
        <v>1036</v>
      </c>
      <c r="AQ85" t="s">
        <v>1033</v>
      </c>
      <c r="AR85" t="s">
        <v>1037</v>
      </c>
      <c r="AS85" t="s">
        <v>1033</v>
      </c>
      <c r="AT85" t="s">
        <v>1046</v>
      </c>
      <c r="AU85" t="s">
        <v>1033</v>
      </c>
      <c r="AV85" t="s">
        <v>1035</v>
      </c>
      <c r="AW85" t="s">
        <v>1033</v>
      </c>
      <c r="AX85" t="s">
        <v>1040</v>
      </c>
      <c r="AY85">
        <v>2</v>
      </c>
      <c r="AZ85">
        <v>69.571428571428598</v>
      </c>
      <c r="BA85">
        <v>6.2629457762237202</v>
      </c>
      <c r="BB85">
        <v>2</v>
      </c>
      <c r="BC85">
        <v>200.89500000000001</v>
      </c>
      <c r="BD85">
        <v>3.5355339059315302E-2</v>
      </c>
      <c r="BE85">
        <v>2</v>
      </c>
      <c r="BF85">
        <v>37.115000000000002</v>
      </c>
      <c r="BG85">
        <v>1.26572113832392</v>
      </c>
      <c r="BH85">
        <v>0</v>
      </c>
      <c r="BI85" t="e">
        <v>#NUM!</v>
      </c>
      <c r="BK85" t="s">
        <v>1041</v>
      </c>
      <c r="BL85" t="s">
        <v>1042</v>
      </c>
      <c r="BM85" t="s">
        <v>1041</v>
      </c>
      <c r="BN85" t="s">
        <v>1042</v>
      </c>
    </row>
    <row r="86" spans="1:66" x14ac:dyDescent="0.25">
      <c r="A86" t="s">
        <v>967</v>
      </c>
      <c r="B86">
        <v>2</v>
      </c>
      <c r="C86">
        <v>10</v>
      </c>
      <c r="D86">
        <v>0</v>
      </c>
      <c r="E86">
        <v>2</v>
      </c>
      <c r="F86">
        <v>10</v>
      </c>
      <c r="G86">
        <v>0</v>
      </c>
      <c r="H86" t="s">
        <v>1033</v>
      </c>
      <c r="I86" t="s">
        <v>1035</v>
      </c>
      <c r="J86" t="s">
        <v>1033</v>
      </c>
      <c r="K86" t="s">
        <v>1035</v>
      </c>
      <c r="L86" t="s">
        <v>1033</v>
      </c>
      <c r="M86" t="s">
        <v>1035</v>
      </c>
      <c r="N86">
        <v>2</v>
      </c>
      <c r="O86">
        <v>100</v>
      </c>
      <c r="P86">
        <v>0</v>
      </c>
      <c r="Q86">
        <v>2</v>
      </c>
      <c r="R86">
        <v>9.5</v>
      </c>
      <c r="S86">
        <v>0.70710678118654802</v>
      </c>
      <c r="T86">
        <v>2</v>
      </c>
      <c r="U86">
        <v>95</v>
      </c>
      <c r="V86">
        <v>7.0710678118654799</v>
      </c>
      <c r="W86">
        <v>2</v>
      </c>
      <c r="X86">
        <v>86</v>
      </c>
      <c r="Y86">
        <v>4.2426406871192803</v>
      </c>
      <c r="Z86">
        <v>2</v>
      </c>
      <c r="AA86">
        <v>9.06111111111111</v>
      </c>
      <c r="AB86">
        <v>0.227845518382331</v>
      </c>
      <c r="AC86">
        <v>2</v>
      </c>
      <c r="AD86">
        <v>5.03</v>
      </c>
      <c r="AE86">
        <v>0.12727922061357799</v>
      </c>
      <c r="AF86">
        <v>2</v>
      </c>
      <c r="AG86">
        <v>0.53044444444444405</v>
      </c>
      <c r="AH86">
        <v>2.6084383483770499E-2</v>
      </c>
      <c r="AI86">
        <v>2</v>
      </c>
      <c r="AJ86">
        <v>18.629629629629601</v>
      </c>
      <c r="AK86">
        <v>0.47140452079103001</v>
      </c>
      <c r="AL86">
        <v>2</v>
      </c>
      <c r="AM86">
        <v>19.6460905349794</v>
      </c>
      <c r="AN86">
        <v>0.966088277176683</v>
      </c>
      <c r="AO86" t="s">
        <v>1033</v>
      </c>
      <c r="AP86" t="s">
        <v>1036</v>
      </c>
      <c r="AQ86" t="s">
        <v>1033</v>
      </c>
      <c r="AR86" t="s">
        <v>1037</v>
      </c>
      <c r="AS86" t="s">
        <v>1033</v>
      </c>
      <c r="AT86" t="s">
        <v>1034</v>
      </c>
      <c r="AU86" t="s">
        <v>1033</v>
      </c>
      <c r="AV86" t="s">
        <v>1034</v>
      </c>
      <c r="AW86" t="s">
        <v>1033</v>
      </c>
      <c r="AX86" t="s">
        <v>1040</v>
      </c>
      <c r="AY86">
        <v>2</v>
      </c>
      <c r="AZ86">
        <v>58.523081088398499</v>
      </c>
      <c r="BA86">
        <v>1.4071300505539801</v>
      </c>
      <c r="BB86">
        <v>2</v>
      </c>
      <c r="BC86">
        <v>200.94</v>
      </c>
      <c r="BD86">
        <v>0.46669047558311899</v>
      </c>
      <c r="BE86">
        <v>2</v>
      </c>
      <c r="BF86">
        <v>34.950000000000003</v>
      </c>
      <c r="BG86">
        <v>1.1879393923934001</v>
      </c>
      <c r="BH86">
        <v>0</v>
      </c>
      <c r="BI86" t="e">
        <v>#NUM!</v>
      </c>
      <c r="BK86" t="s">
        <v>1041</v>
      </c>
      <c r="BL86" t="s">
        <v>1042</v>
      </c>
      <c r="BM86" t="s">
        <v>1041</v>
      </c>
      <c r="BN86" t="s">
        <v>1042</v>
      </c>
    </row>
    <row r="87" spans="1:66" x14ac:dyDescent="0.25">
      <c r="A87" t="s">
        <v>887</v>
      </c>
      <c r="B87">
        <v>2</v>
      </c>
      <c r="C87">
        <v>10</v>
      </c>
      <c r="D87">
        <v>0</v>
      </c>
      <c r="E87">
        <v>2</v>
      </c>
      <c r="F87">
        <v>10</v>
      </c>
      <c r="G87">
        <v>0</v>
      </c>
      <c r="H87" t="s">
        <v>1033</v>
      </c>
      <c r="I87" t="s">
        <v>1034</v>
      </c>
      <c r="J87" t="s">
        <v>1033</v>
      </c>
      <c r="K87" t="s">
        <v>1034</v>
      </c>
      <c r="L87" t="s">
        <v>1033</v>
      </c>
      <c r="M87" t="s">
        <v>1040</v>
      </c>
      <c r="N87">
        <v>2</v>
      </c>
      <c r="O87">
        <v>100</v>
      </c>
      <c r="P87">
        <v>0</v>
      </c>
      <c r="Q87">
        <v>2</v>
      </c>
      <c r="R87">
        <v>10</v>
      </c>
      <c r="S87">
        <v>0</v>
      </c>
      <c r="T87">
        <v>2</v>
      </c>
      <c r="U87">
        <v>100</v>
      </c>
      <c r="V87">
        <v>0</v>
      </c>
      <c r="W87">
        <v>2</v>
      </c>
      <c r="X87">
        <v>103.5</v>
      </c>
      <c r="Y87">
        <v>26.162950903902299</v>
      </c>
      <c r="Z87">
        <v>2</v>
      </c>
      <c r="AA87">
        <v>10.35</v>
      </c>
      <c r="AB87">
        <v>2.61629509039023</v>
      </c>
      <c r="AC87">
        <v>2</v>
      </c>
      <c r="AD87">
        <v>7.18</v>
      </c>
      <c r="AE87">
        <v>2.9981327522309602</v>
      </c>
      <c r="AF87">
        <v>2</v>
      </c>
      <c r="AG87">
        <v>0.71799999999999997</v>
      </c>
      <c r="AH87">
        <v>0.29981327522309598</v>
      </c>
      <c r="AI87">
        <v>2</v>
      </c>
      <c r="AJ87">
        <v>26.592592592592599</v>
      </c>
      <c r="AK87">
        <v>11.1041953786332</v>
      </c>
      <c r="AL87">
        <v>2</v>
      </c>
      <c r="AM87">
        <v>26.592592592592599</v>
      </c>
      <c r="AN87">
        <v>11.1041953786332</v>
      </c>
      <c r="AO87" t="s">
        <v>1033</v>
      </c>
      <c r="AP87" t="s">
        <v>1036</v>
      </c>
      <c r="AQ87" t="s">
        <v>1033</v>
      </c>
      <c r="AR87" t="s">
        <v>1037</v>
      </c>
      <c r="AS87" t="s">
        <v>1033</v>
      </c>
      <c r="AT87" t="s">
        <v>1039</v>
      </c>
      <c r="AU87" t="s">
        <v>1033</v>
      </c>
      <c r="AV87" t="s">
        <v>1039</v>
      </c>
      <c r="AW87" t="s">
        <v>1033</v>
      </c>
      <c r="AX87" t="s">
        <v>1040</v>
      </c>
      <c r="AY87">
        <v>2</v>
      </c>
      <c r="AZ87">
        <v>67.879459980713605</v>
      </c>
      <c r="BA87">
        <v>11.8087514335474</v>
      </c>
      <c r="BB87">
        <v>2</v>
      </c>
      <c r="BC87">
        <v>200.715</v>
      </c>
      <c r="BD87">
        <v>4.9497474683053502E-2</v>
      </c>
      <c r="BE87">
        <v>2</v>
      </c>
      <c r="BF87">
        <v>35.145000000000003</v>
      </c>
      <c r="BG87">
        <v>3.50017856687341</v>
      </c>
      <c r="BH87">
        <v>0</v>
      </c>
      <c r="BI87" t="e">
        <v>#NUM!</v>
      </c>
      <c r="BK87" t="s">
        <v>1041</v>
      </c>
      <c r="BL87" t="s">
        <v>1042</v>
      </c>
      <c r="BM87" t="s">
        <v>1041</v>
      </c>
      <c r="BN87" t="s">
        <v>1042</v>
      </c>
    </row>
    <row r="88" spans="1:66" x14ac:dyDescent="0.25">
      <c r="A88" t="s">
        <v>834</v>
      </c>
      <c r="B88">
        <v>2</v>
      </c>
      <c r="C88">
        <v>10</v>
      </c>
      <c r="D88">
        <v>0</v>
      </c>
      <c r="E88">
        <v>2</v>
      </c>
      <c r="F88">
        <v>10</v>
      </c>
      <c r="G88">
        <v>0</v>
      </c>
      <c r="H88" t="s">
        <v>1033</v>
      </c>
      <c r="I88" t="s">
        <v>1034</v>
      </c>
      <c r="J88" t="s">
        <v>1033</v>
      </c>
      <c r="K88" t="s">
        <v>1034</v>
      </c>
      <c r="L88" t="s">
        <v>1033</v>
      </c>
      <c r="M88" t="s">
        <v>1034</v>
      </c>
      <c r="N88">
        <v>2</v>
      </c>
      <c r="O88">
        <v>100</v>
      </c>
      <c r="P88">
        <v>0</v>
      </c>
      <c r="Q88">
        <v>2</v>
      </c>
      <c r="R88">
        <v>8</v>
      </c>
      <c r="S88">
        <v>0</v>
      </c>
      <c r="T88">
        <v>2</v>
      </c>
      <c r="U88">
        <v>80</v>
      </c>
      <c r="V88">
        <v>0</v>
      </c>
      <c r="W88">
        <v>2</v>
      </c>
      <c r="X88">
        <v>52</v>
      </c>
      <c r="Y88">
        <v>1.4142135623731</v>
      </c>
      <c r="Z88">
        <v>2</v>
      </c>
      <c r="AA88">
        <v>6.5</v>
      </c>
      <c r="AB88">
        <v>0.176776695296637</v>
      </c>
      <c r="AC88">
        <v>2</v>
      </c>
      <c r="AD88">
        <v>2.83</v>
      </c>
      <c r="AE88">
        <v>9.8994949366116705E-2</v>
      </c>
      <c r="AF88">
        <v>2</v>
      </c>
      <c r="AG88">
        <v>0.35375000000000001</v>
      </c>
      <c r="AH88">
        <v>1.23743686707646E-2</v>
      </c>
      <c r="AI88">
        <v>2</v>
      </c>
      <c r="AJ88">
        <v>10.4814814814815</v>
      </c>
      <c r="AK88">
        <v>0.36664796061524701</v>
      </c>
      <c r="AL88">
        <v>2</v>
      </c>
      <c r="AM88">
        <v>13.1018518518518</v>
      </c>
      <c r="AN88">
        <v>0.458309950769059</v>
      </c>
      <c r="AO88" t="s">
        <v>1033</v>
      </c>
      <c r="AP88" t="s">
        <v>1036</v>
      </c>
      <c r="AQ88" t="s">
        <v>1033</v>
      </c>
      <c r="AR88" t="s">
        <v>1037</v>
      </c>
      <c r="AS88" t="s">
        <v>1033</v>
      </c>
      <c r="AT88" t="s">
        <v>1039</v>
      </c>
      <c r="AU88" t="s">
        <v>1033</v>
      </c>
      <c r="AV88" t="s">
        <v>1034</v>
      </c>
      <c r="AW88" t="s">
        <v>1033</v>
      </c>
      <c r="AX88" t="s">
        <v>1039</v>
      </c>
      <c r="AY88">
        <v>2</v>
      </c>
      <c r="AZ88">
        <v>54.469108398076202</v>
      </c>
      <c r="BA88">
        <v>3.3851134844816602</v>
      </c>
      <c r="BB88">
        <v>2</v>
      </c>
      <c r="BC88">
        <v>200.39500000000001</v>
      </c>
      <c r="BD88">
        <v>0.26162950903902599</v>
      </c>
      <c r="BE88">
        <v>2</v>
      </c>
      <c r="BF88">
        <v>36.44</v>
      </c>
      <c r="BG88">
        <v>5.5578593001262604</v>
      </c>
      <c r="BH88">
        <v>0</v>
      </c>
      <c r="BI88" t="e">
        <v>#NUM!</v>
      </c>
      <c r="BK88" t="s">
        <v>1041</v>
      </c>
      <c r="BL88" t="s">
        <v>1042</v>
      </c>
      <c r="BM88" t="s">
        <v>1041</v>
      </c>
      <c r="BN88" t="s">
        <v>1042</v>
      </c>
    </row>
    <row r="89" spans="1:66" x14ac:dyDescent="0.25">
      <c r="A89" t="s">
        <v>882</v>
      </c>
      <c r="B89">
        <v>2</v>
      </c>
      <c r="C89">
        <v>10</v>
      </c>
      <c r="D89">
        <v>0</v>
      </c>
      <c r="E89">
        <v>2</v>
      </c>
      <c r="F89">
        <v>10</v>
      </c>
      <c r="G89">
        <v>0</v>
      </c>
      <c r="H89" t="s">
        <v>1033</v>
      </c>
      <c r="I89" t="s">
        <v>1034</v>
      </c>
      <c r="J89" t="s">
        <v>1033</v>
      </c>
      <c r="K89" t="s">
        <v>1043</v>
      </c>
      <c r="L89" t="s">
        <v>1033</v>
      </c>
      <c r="M89" t="s">
        <v>1044</v>
      </c>
      <c r="N89">
        <v>2</v>
      </c>
      <c r="O89">
        <v>100</v>
      </c>
      <c r="P89">
        <v>0</v>
      </c>
      <c r="Q89">
        <v>2</v>
      </c>
      <c r="R89">
        <v>9.5</v>
      </c>
      <c r="S89">
        <v>0.70710678118654802</v>
      </c>
      <c r="T89">
        <v>2</v>
      </c>
      <c r="U89">
        <v>95</v>
      </c>
      <c r="V89">
        <v>7.0710678118654799</v>
      </c>
      <c r="W89">
        <v>2</v>
      </c>
      <c r="X89">
        <v>84.5</v>
      </c>
      <c r="Y89">
        <v>41.7193000900063</v>
      </c>
      <c r="Z89">
        <v>2</v>
      </c>
      <c r="AA89">
        <v>8.75555555555556</v>
      </c>
      <c r="AB89">
        <v>3.7398091982755202</v>
      </c>
      <c r="AC89">
        <v>2</v>
      </c>
      <c r="AD89">
        <v>5.3</v>
      </c>
      <c r="AE89">
        <v>1.35764501987817</v>
      </c>
      <c r="AF89">
        <v>2</v>
      </c>
      <c r="AG89">
        <v>0.554111111111111</v>
      </c>
      <c r="AH89">
        <v>0.101666241650599</v>
      </c>
      <c r="AI89">
        <v>2</v>
      </c>
      <c r="AJ89">
        <v>19.629629629629601</v>
      </c>
      <c r="AK89">
        <v>5.02831488843767</v>
      </c>
      <c r="AL89">
        <v>2</v>
      </c>
      <c r="AM89">
        <v>20.522633744855899</v>
      </c>
      <c r="AN89">
        <v>3.76541635742959</v>
      </c>
      <c r="AO89" t="s">
        <v>1033</v>
      </c>
      <c r="AP89" t="s">
        <v>1036</v>
      </c>
      <c r="AQ89" t="s">
        <v>1033</v>
      </c>
      <c r="AR89" t="s">
        <v>1037</v>
      </c>
      <c r="AS89" t="s">
        <v>1033</v>
      </c>
      <c r="AT89" t="s">
        <v>1039</v>
      </c>
      <c r="AU89" t="s">
        <v>1033</v>
      </c>
      <c r="AV89" t="s">
        <v>1035</v>
      </c>
      <c r="AW89" t="s">
        <v>1033</v>
      </c>
      <c r="AX89" t="s">
        <v>1040</v>
      </c>
      <c r="AY89">
        <v>2</v>
      </c>
      <c r="AZ89">
        <v>66.910685805422602</v>
      </c>
      <c r="BA89">
        <v>16.9683072244542</v>
      </c>
      <c r="BB89">
        <v>2</v>
      </c>
      <c r="BC89">
        <v>200.39</v>
      </c>
      <c r="BD89">
        <v>0.494974746830595</v>
      </c>
      <c r="BE89">
        <v>2</v>
      </c>
      <c r="BF89">
        <v>38.5</v>
      </c>
      <c r="BG89">
        <v>0.57982756057296403</v>
      </c>
      <c r="BH89">
        <v>0</v>
      </c>
      <c r="BI89" t="e">
        <v>#NUM!</v>
      </c>
      <c r="BK89" t="s">
        <v>1041</v>
      </c>
      <c r="BL89" t="s">
        <v>1042</v>
      </c>
      <c r="BM89" t="s">
        <v>1041</v>
      </c>
      <c r="BN89" t="s">
        <v>1042</v>
      </c>
    </row>
    <row r="90" spans="1:66" x14ac:dyDescent="0.25">
      <c r="A90" t="s">
        <v>823</v>
      </c>
      <c r="B90">
        <v>2</v>
      </c>
      <c r="C90">
        <v>10</v>
      </c>
      <c r="D90">
        <v>0</v>
      </c>
      <c r="E90">
        <v>2</v>
      </c>
      <c r="F90">
        <v>10</v>
      </c>
      <c r="G90">
        <v>0</v>
      </c>
      <c r="H90" t="s">
        <v>1033</v>
      </c>
      <c r="I90" t="s">
        <v>1034</v>
      </c>
      <c r="J90" t="s">
        <v>1033</v>
      </c>
      <c r="K90" t="s">
        <v>1043</v>
      </c>
      <c r="L90" t="s">
        <v>1033</v>
      </c>
      <c r="M90" t="s">
        <v>1044</v>
      </c>
      <c r="N90">
        <v>2</v>
      </c>
      <c r="O90">
        <v>100</v>
      </c>
      <c r="P90">
        <v>0</v>
      </c>
      <c r="Q90">
        <v>2</v>
      </c>
      <c r="R90">
        <v>10</v>
      </c>
      <c r="S90">
        <v>0</v>
      </c>
      <c r="T90">
        <v>2</v>
      </c>
      <c r="U90">
        <v>100</v>
      </c>
      <c r="V90">
        <v>0</v>
      </c>
      <c r="W90">
        <v>2</v>
      </c>
      <c r="X90">
        <v>71</v>
      </c>
      <c r="Y90">
        <v>0</v>
      </c>
      <c r="Z90">
        <v>2</v>
      </c>
      <c r="AA90">
        <v>7.1</v>
      </c>
      <c r="AB90">
        <v>0</v>
      </c>
      <c r="AC90">
        <v>2</v>
      </c>
      <c r="AD90">
        <v>8.43</v>
      </c>
      <c r="AE90">
        <v>0.83438600180012601</v>
      </c>
      <c r="AF90">
        <v>2</v>
      </c>
      <c r="AG90">
        <v>0.84299999999999997</v>
      </c>
      <c r="AH90">
        <v>8.3438600180012507E-2</v>
      </c>
      <c r="AI90">
        <v>2</v>
      </c>
      <c r="AJ90">
        <v>31.2222222222222</v>
      </c>
      <c r="AK90">
        <v>3.09031852518565</v>
      </c>
      <c r="AL90">
        <v>2</v>
      </c>
      <c r="AM90">
        <v>31.2222222222222</v>
      </c>
      <c r="AN90">
        <v>3.09031852518565</v>
      </c>
      <c r="AO90" t="s">
        <v>1033</v>
      </c>
      <c r="AP90" t="s">
        <v>1036</v>
      </c>
      <c r="AQ90" t="s">
        <v>1033</v>
      </c>
      <c r="AR90" t="s">
        <v>1037</v>
      </c>
      <c r="AS90" t="s">
        <v>1033</v>
      </c>
      <c r="AT90" t="s">
        <v>1039</v>
      </c>
      <c r="AU90" t="s">
        <v>1033</v>
      </c>
      <c r="AV90" t="s">
        <v>1035</v>
      </c>
      <c r="AW90" t="s">
        <v>1033</v>
      </c>
      <c r="AX90" t="s">
        <v>1034</v>
      </c>
      <c r="AY90">
        <v>2</v>
      </c>
      <c r="AZ90">
        <v>118.732394366197</v>
      </c>
      <c r="BA90">
        <v>11.7519155183116</v>
      </c>
      <c r="BB90">
        <v>2</v>
      </c>
      <c r="BC90">
        <v>200.58</v>
      </c>
      <c r="BD90">
        <v>0.39597979746446799</v>
      </c>
      <c r="BE90">
        <v>2</v>
      </c>
      <c r="BF90">
        <v>43.44</v>
      </c>
      <c r="BG90">
        <v>1.5980613254816001</v>
      </c>
      <c r="BH90">
        <v>0</v>
      </c>
      <c r="BI90" t="e">
        <v>#NUM!</v>
      </c>
      <c r="BK90" t="s">
        <v>1041</v>
      </c>
      <c r="BL90" t="s">
        <v>1042</v>
      </c>
      <c r="BM90" t="s">
        <v>1041</v>
      </c>
      <c r="BN90" t="s">
        <v>1042</v>
      </c>
    </row>
    <row r="91" spans="1:66" x14ac:dyDescent="0.25">
      <c r="A91" t="s">
        <v>829</v>
      </c>
      <c r="B91">
        <v>2</v>
      </c>
      <c r="C91">
        <v>10</v>
      </c>
      <c r="D91">
        <v>0</v>
      </c>
      <c r="E91">
        <v>2</v>
      </c>
      <c r="F91">
        <v>10</v>
      </c>
      <c r="G91">
        <v>0</v>
      </c>
      <c r="H91" t="s">
        <v>1033</v>
      </c>
      <c r="I91" t="s">
        <v>1034</v>
      </c>
      <c r="J91" t="s">
        <v>1033</v>
      </c>
      <c r="K91" t="s">
        <v>1043</v>
      </c>
      <c r="L91" t="s">
        <v>1033</v>
      </c>
      <c r="M91" t="s">
        <v>1035</v>
      </c>
      <c r="N91">
        <v>2</v>
      </c>
      <c r="O91">
        <v>100</v>
      </c>
      <c r="P91">
        <v>0</v>
      </c>
      <c r="Q91">
        <v>2</v>
      </c>
      <c r="R91">
        <v>8</v>
      </c>
      <c r="S91">
        <v>0</v>
      </c>
      <c r="T91">
        <v>2</v>
      </c>
      <c r="U91">
        <v>80</v>
      </c>
      <c r="V91">
        <v>0</v>
      </c>
      <c r="W91">
        <v>2</v>
      </c>
      <c r="X91">
        <v>130</v>
      </c>
      <c r="Y91">
        <v>11.3137084989848</v>
      </c>
      <c r="Z91">
        <v>2</v>
      </c>
      <c r="AA91">
        <v>16.25</v>
      </c>
      <c r="AB91">
        <v>1.4142135623731</v>
      </c>
      <c r="AC91">
        <v>2</v>
      </c>
      <c r="AD91">
        <v>5.19</v>
      </c>
      <c r="AE91">
        <v>0.15556349186103999</v>
      </c>
      <c r="AF91">
        <v>2</v>
      </c>
      <c r="AG91">
        <v>0.64875000000000005</v>
      </c>
      <c r="AH91">
        <v>1.9445436482629998E-2</v>
      </c>
      <c r="AI91">
        <v>2</v>
      </c>
      <c r="AJ91">
        <v>19.2222222222222</v>
      </c>
      <c r="AK91">
        <v>0.57616108096681495</v>
      </c>
      <c r="AL91">
        <v>2</v>
      </c>
      <c r="AM91">
        <v>24.0277777777778</v>
      </c>
      <c r="AN91">
        <v>0.72020135120851603</v>
      </c>
      <c r="AO91" t="s">
        <v>1033</v>
      </c>
      <c r="AP91" t="s">
        <v>1036</v>
      </c>
      <c r="AQ91" t="s">
        <v>1033</v>
      </c>
      <c r="AR91" t="s">
        <v>1038</v>
      </c>
      <c r="AS91" t="s">
        <v>1033</v>
      </c>
      <c r="AT91" t="s">
        <v>1036</v>
      </c>
      <c r="AU91" t="s">
        <v>1033</v>
      </c>
      <c r="AV91" t="s">
        <v>1039</v>
      </c>
      <c r="AW91" t="s">
        <v>1033</v>
      </c>
      <c r="AX91" t="s">
        <v>1040</v>
      </c>
      <c r="AY91">
        <v>2</v>
      </c>
      <c r="AZ91">
        <v>40.022570681872203</v>
      </c>
      <c r="BA91">
        <v>2.28646312472058</v>
      </c>
      <c r="BB91">
        <v>2</v>
      </c>
      <c r="BC91">
        <v>200.22</v>
      </c>
      <c r="BD91">
        <v>0.28284271247460302</v>
      </c>
      <c r="BE91">
        <v>2</v>
      </c>
      <c r="BF91">
        <v>30.824999999999999</v>
      </c>
      <c r="BG91">
        <v>1.60513239329346</v>
      </c>
      <c r="BH91">
        <v>0</v>
      </c>
      <c r="BI91" t="e">
        <v>#NUM!</v>
      </c>
      <c r="BK91" t="s">
        <v>1041</v>
      </c>
      <c r="BL91" t="s">
        <v>1042</v>
      </c>
      <c r="BM91" t="s">
        <v>1041</v>
      </c>
      <c r="BN91" t="s">
        <v>1042</v>
      </c>
    </row>
    <row r="92" spans="1:66" x14ac:dyDescent="0.25">
      <c r="A92" t="s">
        <v>936</v>
      </c>
      <c r="B92">
        <v>2</v>
      </c>
      <c r="C92">
        <v>10</v>
      </c>
      <c r="D92">
        <v>0</v>
      </c>
      <c r="E92">
        <v>2</v>
      </c>
      <c r="F92">
        <v>10</v>
      </c>
      <c r="G92">
        <v>0</v>
      </c>
      <c r="H92" t="s">
        <v>1033</v>
      </c>
      <c r="I92" t="s">
        <v>1034</v>
      </c>
      <c r="J92" t="s">
        <v>1033</v>
      </c>
      <c r="K92" t="s">
        <v>1035</v>
      </c>
      <c r="L92" t="s">
        <v>1033</v>
      </c>
      <c r="M92" t="s">
        <v>1040</v>
      </c>
      <c r="N92">
        <v>2</v>
      </c>
      <c r="O92">
        <v>100</v>
      </c>
      <c r="P92">
        <v>0</v>
      </c>
      <c r="Q92">
        <v>2</v>
      </c>
      <c r="R92">
        <v>9.5</v>
      </c>
      <c r="S92">
        <v>0.70710678118654802</v>
      </c>
      <c r="T92">
        <v>2</v>
      </c>
      <c r="U92">
        <v>95</v>
      </c>
      <c r="V92">
        <v>7.0710678118654799</v>
      </c>
      <c r="W92">
        <v>2</v>
      </c>
      <c r="X92">
        <v>49</v>
      </c>
      <c r="Y92">
        <v>9.8994949366116707</v>
      </c>
      <c r="Z92">
        <v>2</v>
      </c>
      <c r="AA92">
        <v>5.1333333333333302</v>
      </c>
      <c r="AB92">
        <v>0.65996632910744402</v>
      </c>
      <c r="AC92">
        <v>2</v>
      </c>
      <c r="AD92">
        <v>6.05</v>
      </c>
      <c r="AE92">
        <v>1.3435028842544401</v>
      </c>
      <c r="AF92">
        <v>2</v>
      </c>
      <c r="AG92">
        <v>0.63333333333333297</v>
      </c>
      <c r="AH92">
        <v>9.4280904158206294E-2</v>
      </c>
      <c r="AI92">
        <v>2</v>
      </c>
      <c r="AJ92">
        <v>22.407407407407401</v>
      </c>
      <c r="AK92">
        <v>4.9759366083497802</v>
      </c>
      <c r="AL92">
        <v>2</v>
      </c>
      <c r="AM92">
        <v>23.456790123456798</v>
      </c>
      <c r="AN92">
        <v>3.49188533919282</v>
      </c>
      <c r="AO92" t="s">
        <v>1033</v>
      </c>
      <c r="AP92" t="s">
        <v>1036</v>
      </c>
      <c r="AQ92" t="s">
        <v>1033</v>
      </c>
      <c r="AR92" t="s">
        <v>1037</v>
      </c>
      <c r="AS92" t="s">
        <v>1033</v>
      </c>
      <c r="AT92" t="s">
        <v>1035</v>
      </c>
      <c r="AU92" t="s">
        <v>1033</v>
      </c>
      <c r="AV92" t="s">
        <v>1034</v>
      </c>
      <c r="AW92" t="s">
        <v>1033</v>
      </c>
      <c r="AX92" t="s">
        <v>1034</v>
      </c>
      <c r="AY92">
        <v>2</v>
      </c>
      <c r="AZ92">
        <v>123.21428571428601</v>
      </c>
      <c r="BA92">
        <v>2.52538136138054</v>
      </c>
      <c r="BB92">
        <v>2</v>
      </c>
      <c r="BC92">
        <v>200.67500000000001</v>
      </c>
      <c r="BD92">
        <v>7.0710678118791398E-3</v>
      </c>
      <c r="BE92">
        <v>2</v>
      </c>
      <c r="BF92">
        <v>39.284999999999997</v>
      </c>
      <c r="BG92">
        <v>2.0435385976291198</v>
      </c>
      <c r="BH92">
        <v>0</v>
      </c>
      <c r="BI92" t="e">
        <v>#NUM!</v>
      </c>
      <c r="BK92" t="s">
        <v>1041</v>
      </c>
      <c r="BL92" t="s">
        <v>1042</v>
      </c>
      <c r="BM92" t="s">
        <v>1041</v>
      </c>
      <c r="BN92" t="s">
        <v>1042</v>
      </c>
    </row>
    <row r="93" spans="1:66" x14ac:dyDescent="0.25">
      <c r="A93" t="s">
        <v>893</v>
      </c>
      <c r="B93">
        <v>2</v>
      </c>
      <c r="C93">
        <v>10</v>
      </c>
      <c r="D93">
        <v>0</v>
      </c>
      <c r="E93">
        <v>2</v>
      </c>
      <c r="F93">
        <v>10</v>
      </c>
      <c r="G93">
        <v>0</v>
      </c>
      <c r="H93" t="s">
        <v>1033</v>
      </c>
      <c r="I93" t="s">
        <v>1034</v>
      </c>
      <c r="J93" t="s">
        <v>1033</v>
      </c>
      <c r="K93" t="s">
        <v>1034</v>
      </c>
      <c r="L93" t="s">
        <v>1033</v>
      </c>
      <c r="M93" t="s">
        <v>1044</v>
      </c>
      <c r="N93">
        <v>2</v>
      </c>
      <c r="O93">
        <v>100</v>
      </c>
      <c r="P93">
        <v>0</v>
      </c>
      <c r="Q93">
        <v>2</v>
      </c>
      <c r="R93">
        <v>9.5</v>
      </c>
      <c r="S93">
        <v>0.70710678118654802</v>
      </c>
      <c r="T93">
        <v>2</v>
      </c>
      <c r="U93">
        <v>95</v>
      </c>
      <c r="V93">
        <v>7.0710678118654799</v>
      </c>
      <c r="W93">
        <v>2</v>
      </c>
      <c r="X93">
        <v>71.5</v>
      </c>
      <c r="Y93">
        <v>10.606601717798201</v>
      </c>
      <c r="Z93">
        <v>2</v>
      </c>
      <c r="AA93">
        <v>7.5888888888888903</v>
      </c>
      <c r="AB93">
        <v>1.6813427908213501</v>
      </c>
      <c r="AC93">
        <v>2</v>
      </c>
      <c r="AD93">
        <v>6.31</v>
      </c>
      <c r="AE93">
        <v>1.56977705423414</v>
      </c>
      <c r="AF93">
        <v>2</v>
      </c>
      <c r="AG93">
        <v>0.67222222222222205</v>
      </c>
      <c r="AH93">
        <v>0.21527473116123799</v>
      </c>
      <c r="AI93">
        <v>2</v>
      </c>
      <c r="AJ93">
        <v>23.370370370370399</v>
      </c>
      <c r="AK93">
        <v>5.8139890897560598</v>
      </c>
      <c r="AL93">
        <v>2</v>
      </c>
      <c r="AM93">
        <v>24.897119341563801</v>
      </c>
      <c r="AN93">
        <v>7.9731381911569397</v>
      </c>
      <c r="AO93" t="s">
        <v>1033</v>
      </c>
      <c r="AP93" t="s">
        <v>1036</v>
      </c>
      <c r="AQ93" t="s">
        <v>1033</v>
      </c>
      <c r="AR93" t="s">
        <v>1037</v>
      </c>
      <c r="AS93" t="s">
        <v>1033</v>
      </c>
      <c r="AT93" t="s">
        <v>1040</v>
      </c>
      <c r="AU93" t="s">
        <v>1033</v>
      </c>
      <c r="AV93" t="s">
        <v>1040</v>
      </c>
      <c r="AW93" t="s">
        <v>1033</v>
      </c>
      <c r="AX93" t="s">
        <v>1035</v>
      </c>
      <c r="AY93">
        <v>2</v>
      </c>
      <c r="AZ93">
        <v>87.587025316455694</v>
      </c>
      <c r="BA93">
        <v>8.9619071476332994</v>
      </c>
      <c r="BB93">
        <v>2</v>
      </c>
      <c r="BC93">
        <v>201.22</v>
      </c>
      <c r="BD93">
        <v>0.65053823869163496</v>
      </c>
      <c r="BE93">
        <v>2</v>
      </c>
      <c r="BF93">
        <v>38.19</v>
      </c>
      <c r="BG93">
        <v>5.6568542494922602E-2</v>
      </c>
      <c r="BH93">
        <v>0</v>
      </c>
      <c r="BI93" t="e">
        <v>#NUM!</v>
      </c>
      <c r="BK93" t="s">
        <v>1041</v>
      </c>
      <c r="BL93" t="s">
        <v>1042</v>
      </c>
      <c r="BM93" t="s">
        <v>1041</v>
      </c>
      <c r="BN93" t="s">
        <v>1042</v>
      </c>
    </row>
    <row r="94" spans="1:66" x14ac:dyDescent="0.25">
      <c r="A94" t="s">
        <v>923</v>
      </c>
      <c r="B94">
        <v>2</v>
      </c>
      <c r="C94">
        <v>10</v>
      </c>
      <c r="D94">
        <v>0</v>
      </c>
      <c r="E94">
        <v>2</v>
      </c>
      <c r="F94">
        <v>10</v>
      </c>
      <c r="G94">
        <v>0</v>
      </c>
      <c r="H94" t="s">
        <v>1033</v>
      </c>
      <c r="I94" t="s">
        <v>1034</v>
      </c>
      <c r="J94" t="s">
        <v>1033</v>
      </c>
      <c r="K94" t="s">
        <v>1035</v>
      </c>
      <c r="L94" t="s">
        <v>1033</v>
      </c>
      <c r="M94" t="s">
        <v>1034</v>
      </c>
      <c r="N94">
        <v>2</v>
      </c>
      <c r="O94">
        <v>100</v>
      </c>
      <c r="P94">
        <v>0</v>
      </c>
      <c r="Q94">
        <v>2</v>
      </c>
      <c r="R94">
        <v>9.5</v>
      </c>
      <c r="S94">
        <v>0.70710678118654802</v>
      </c>
      <c r="T94">
        <v>2</v>
      </c>
      <c r="U94">
        <v>95</v>
      </c>
      <c r="V94">
        <v>7.0710678118654799</v>
      </c>
      <c r="W94">
        <v>2</v>
      </c>
      <c r="X94">
        <v>75</v>
      </c>
      <c r="Y94">
        <v>5.6568542494923797</v>
      </c>
      <c r="Z94">
        <v>2</v>
      </c>
      <c r="AA94">
        <v>7.93888888888889</v>
      </c>
      <c r="AB94">
        <v>1.18636804399076</v>
      </c>
      <c r="AC94">
        <v>2</v>
      </c>
      <c r="AD94">
        <v>6.42</v>
      </c>
      <c r="AE94">
        <v>0.28284271247461901</v>
      </c>
      <c r="AF94">
        <v>2</v>
      </c>
      <c r="AG94">
        <v>0.67655555555555602</v>
      </c>
      <c r="AH94">
        <v>2.0584664074541702E-2</v>
      </c>
      <c r="AI94">
        <v>2</v>
      </c>
      <c r="AJ94">
        <v>23.7777777777778</v>
      </c>
      <c r="AK94">
        <v>1.0475656017578501</v>
      </c>
      <c r="AL94">
        <v>2</v>
      </c>
      <c r="AM94">
        <v>25.057613168724298</v>
      </c>
      <c r="AN94">
        <v>0.76239496572376297</v>
      </c>
      <c r="AO94" t="s">
        <v>1033</v>
      </c>
      <c r="AP94" t="s">
        <v>1036</v>
      </c>
      <c r="AQ94" t="s">
        <v>1033</v>
      </c>
      <c r="AR94" t="s">
        <v>1037</v>
      </c>
      <c r="AS94" t="s">
        <v>1033</v>
      </c>
      <c r="AT94" t="s">
        <v>1039</v>
      </c>
      <c r="AU94" t="s">
        <v>1033</v>
      </c>
      <c r="AV94" t="s">
        <v>1040</v>
      </c>
      <c r="AW94" t="s">
        <v>1033</v>
      </c>
      <c r="AX94" t="s">
        <v>1040</v>
      </c>
      <c r="AY94">
        <v>2</v>
      </c>
      <c r="AZ94">
        <v>85.986806917454103</v>
      </c>
      <c r="BA94">
        <v>10.256767287812</v>
      </c>
      <c r="BB94">
        <v>2</v>
      </c>
      <c r="BC94">
        <v>200.45</v>
      </c>
      <c r="BD94">
        <v>0.240416305603429</v>
      </c>
      <c r="BE94">
        <v>2</v>
      </c>
      <c r="BF94">
        <v>36.414999999999999</v>
      </c>
      <c r="BG94">
        <v>1.13844191771034</v>
      </c>
      <c r="BH94">
        <v>0</v>
      </c>
      <c r="BI94" t="e">
        <v>#NUM!</v>
      </c>
      <c r="BK94" t="s">
        <v>1041</v>
      </c>
      <c r="BL94" t="s">
        <v>1042</v>
      </c>
      <c r="BM94" t="s">
        <v>1041</v>
      </c>
      <c r="BN94" t="s">
        <v>1042</v>
      </c>
    </row>
    <row r="95" spans="1:66" x14ac:dyDescent="0.25">
      <c r="A95" t="s">
        <v>922</v>
      </c>
      <c r="B95">
        <v>2</v>
      </c>
      <c r="C95">
        <v>10</v>
      </c>
      <c r="D95">
        <v>0</v>
      </c>
      <c r="E95">
        <v>2</v>
      </c>
      <c r="F95">
        <v>10</v>
      </c>
      <c r="G95">
        <v>0</v>
      </c>
      <c r="H95" t="s">
        <v>1033</v>
      </c>
      <c r="I95" t="s">
        <v>1034</v>
      </c>
      <c r="J95" t="s">
        <v>1033</v>
      </c>
      <c r="K95" t="s">
        <v>1035</v>
      </c>
      <c r="L95" t="s">
        <v>1033</v>
      </c>
      <c r="M95" t="s">
        <v>1035</v>
      </c>
      <c r="N95">
        <v>2</v>
      </c>
      <c r="O95">
        <v>100</v>
      </c>
      <c r="P95">
        <v>0</v>
      </c>
      <c r="Q95">
        <v>2</v>
      </c>
      <c r="R95">
        <v>8</v>
      </c>
      <c r="S95">
        <v>0</v>
      </c>
      <c r="T95">
        <v>2</v>
      </c>
      <c r="U95">
        <v>80</v>
      </c>
      <c r="V95">
        <v>0</v>
      </c>
      <c r="W95">
        <v>2</v>
      </c>
      <c r="X95">
        <v>46</v>
      </c>
      <c r="Y95">
        <v>12.7279220613579</v>
      </c>
      <c r="Z95">
        <v>2</v>
      </c>
      <c r="AA95">
        <v>5.75</v>
      </c>
      <c r="AB95">
        <v>1.5909902576697299</v>
      </c>
      <c r="AC95">
        <v>2</v>
      </c>
      <c r="AD95">
        <v>1.98</v>
      </c>
      <c r="AE95">
        <v>2.8284271247461901E-2</v>
      </c>
      <c r="AF95">
        <v>2</v>
      </c>
      <c r="AG95">
        <v>0.2475</v>
      </c>
      <c r="AH95">
        <v>3.5355339059327398E-3</v>
      </c>
      <c r="AI95">
        <v>2</v>
      </c>
      <c r="AJ95">
        <v>7.3333333333333304</v>
      </c>
      <c r="AK95">
        <v>0.104756560175785</v>
      </c>
      <c r="AL95">
        <v>2</v>
      </c>
      <c r="AM95">
        <v>9.1666666666666607</v>
      </c>
      <c r="AN95">
        <v>0.13094570021973101</v>
      </c>
      <c r="AO95" t="s">
        <v>1033</v>
      </c>
      <c r="AP95" t="s">
        <v>1036</v>
      </c>
      <c r="AQ95" t="s">
        <v>1033</v>
      </c>
      <c r="AR95" t="s">
        <v>1037</v>
      </c>
      <c r="AS95" t="s">
        <v>1033</v>
      </c>
      <c r="AT95" t="s">
        <v>1035</v>
      </c>
      <c r="AU95" t="s">
        <v>1033</v>
      </c>
      <c r="AV95" t="s">
        <v>1034</v>
      </c>
      <c r="AW95" t="s">
        <v>1033</v>
      </c>
      <c r="AX95" t="s">
        <v>1039</v>
      </c>
      <c r="AY95">
        <v>2</v>
      </c>
      <c r="AZ95">
        <v>44.6683046683047</v>
      </c>
      <c r="BA95">
        <v>11.744574547471901</v>
      </c>
      <c r="BB95">
        <v>2</v>
      </c>
      <c r="BC95">
        <v>200.43</v>
      </c>
      <c r="BD95">
        <v>0.12727922061358299</v>
      </c>
      <c r="BE95">
        <v>2</v>
      </c>
      <c r="BF95">
        <v>38.524999999999999</v>
      </c>
      <c r="BG95">
        <v>0.81317279836452905</v>
      </c>
      <c r="BH95">
        <v>0</v>
      </c>
      <c r="BI95" t="e">
        <v>#NUM!</v>
      </c>
      <c r="BK95" t="s">
        <v>1041</v>
      </c>
      <c r="BL95" t="s">
        <v>1042</v>
      </c>
      <c r="BM95" t="s">
        <v>1041</v>
      </c>
      <c r="BN95" t="s">
        <v>1042</v>
      </c>
    </row>
    <row r="96" spans="1:66" x14ac:dyDescent="0.25">
      <c r="A96" t="s">
        <v>928</v>
      </c>
      <c r="B96">
        <v>2</v>
      </c>
      <c r="C96">
        <v>10</v>
      </c>
      <c r="D96">
        <v>0</v>
      </c>
      <c r="E96">
        <v>2</v>
      </c>
      <c r="F96">
        <v>10</v>
      </c>
      <c r="G96">
        <v>0</v>
      </c>
      <c r="H96" t="s">
        <v>1033</v>
      </c>
      <c r="I96" t="s">
        <v>1034</v>
      </c>
      <c r="J96" t="s">
        <v>1033</v>
      </c>
      <c r="K96" t="s">
        <v>1034</v>
      </c>
      <c r="L96" t="s">
        <v>1033</v>
      </c>
      <c r="M96" t="s">
        <v>1040</v>
      </c>
      <c r="N96">
        <v>2</v>
      </c>
      <c r="O96">
        <v>100</v>
      </c>
      <c r="P96">
        <v>0</v>
      </c>
      <c r="Q96">
        <v>2</v>
      </c>
      <c r="R96">
        <v>9</v>
      </c>
      <c r="S96">
        <v>1.4142135623731</v>
      </c>
      <c r="T96">
        <v>2</v>
      </c>
      <c r="U96">
        <v>90</v>
      </c>
      <c r="V96">
        <v>14.142135623731001</v>
      </c>
      <c r="W96">
        <v>2</v>
      </c>
      <c r="X96">
        <v>97.5</v>
      </c>
      <c r="Y96">
        <v>0.70710678118654802</v>
      </c>
      <c r="Z96">
        <v>2</v>
      </c>
      <c r="AA96">
        <v>10.9625</v>
      </c>
      <c r="AB96">
        <v>1.64402326625872</v>
      </c>
      <c r="AC96">
        <v>2</v>
      </c>
      <c r="AD96">
        <v>4.66</v>
      </c>
      <c r="AE96">
        <v>0.53740115370177599</v>
      </c>
      <c r="AF96">
        <v>2</v>
      </c>
      <c r="AG96">
        <v>0.51949999999999996</v>
      </c>
      <c r="AH96">
        <v>2.1920310216783E-2</v>
      </c>
      <c r="AI96">
        <v>2</v>
      </c>
      <c r="AJ96">
        <v>17.259259259259299</v>
      </c>
      <c r="AK96">
        <v>1.9903746433399101</v>
      </c>
      <c r="AL96">
        <v>2</v>
      </c>
      <c r="AM96">
        <v>19.240740740740701</v>
      </c>
      <c r="AN96">
        <v>0.81186334136232996</v>
      </c>
      <c r="AO96" t="s">
        <v>1033</v>
      </c>
      <c r="AP96" t="s">
        <v>1036</v>
      </c>
      <c r="AQ96" t="s">
        <v>1033</v>
      </c>
      <c r="AR96" t="s">
        <v>1038</v>
      </c>
      <c r="AS96" t="s">
        <v>1033</v>
      </c>
      <c r="AT96" t="s">
        <v>1036</v>
      </c>
      <c r="AU96" t="s">
        <v>1033</v>
      </c>
      <c r="AV96" t="s">
        <v>1039</v>
      </c>
      <c r="AW96" t="s">
        <v>1033</v>
      </c>
      <c r="AX96" t="s">
        <v>1039</v>
      </c>
      <c r="AY96">
        <v>2</v>
      </c>
      <c r="AZ96">
        <v>47.776141384388801</v>
      </c>
      <c r="BA96">
        <v>5.1653161041020299</v>
      </c>
      <c r="BB96">
        <v>2</v>
      </c>
      <c r="BC96">
        <v>200.55</v>
      </c>
      <c r="BD96">
        <v>0.32526911934581698</v>
      </c>
      <c r="BE96">
        <v>2</v>
      </c>
      <c r="BF96">
        <v>36.54</v>
      </c>
      <c r="BG96">
        <v>2.0081832585698001</v>
      </c>
      <c r="BH96">
        <v>0</v>
      </c>
      <c r="BI96" t="e">
        <v>#NUM!</v>
      </c>
      <c r="BK96" t="s">
        <v>1041</v>
      </c>
      <c r="BL96" t="s">
        <v>1042</v>
      </c>
      <c r="BM96" t="s">
        <v>1041</v>
      </c>
      <c r="BN96" t="s">
        <v>1042</v>
      </c>
    </row>
    <row r="97" spans="1:66" x14ac:dyDescent="0.25">
      <c r="A97" t="s">
        <v>855</v>
      </c>
      <c r="B97">
        <v>2</v>
      </c>
      <c r="C97">
        <v>10</v>
      </c>
      <c r="D97">
        <v>0</v>
      </c>
      <c r="E97">
        <v>2</v>
      </c>
      <c r="F97">
        <v>10</v>
      </c>
      <c r="G97">
        <v>0</v>
      </c>
      <c r="H97" t="s">
        <v>1033</v>
      </c>
      <c r="I97" t="s">
        <v>1034</v>
      </c>
      <c r="J97" t="s">
        <v>1033</v>
      </c>
      <c r="K97" t="s">
        <v>1034</v>
      </c>
      <c r="L97" t="s">
        <v>1033</v>
      </c>
      <c r="M97" t="s">
        <v>1040</v>
      </c>
      <c r="N97">
        <v>2</v>
      </c>
      <c r="O97">
        <v>100</v>
      </c>
      <c r="P97">
        <v>0</v>
      </c>
      <c r="Q97">
        <v>2</v>
      </c>
      <c r="R97">
        <v>8</v>
      </c>
      <c r="S97">
        <v>2.8284271247461898</v>
      </c>
      <c r="T97">
        <v>2</v>
      </c>
      <c r="U97">
        <v>80</v>
      </c>
      <c r="V97">
        <v>28.284271247461898</v>
      </c>
      <c r="W97">
        <v>2</v>
      </c>
      <c r="X97">
        <v>46</v>
      </c>
      <c r="Y97">
        <v>14.142135623731001</v>
      </c>
      <c r="Z97">
        <v>2</v>
      </c>
      <c r="AA97">
        <v>5.8</v>
      </c>
      <c r="AB97">
        <v>0.28284271247461901</v>
      </c>
      <c r="AC97">
        <v>2</v>
      </c>
      <c r="AD97">
        <v>3.46</v>
      </c>
      <c r="AE97">
        <v>0.62225396744416195</v>
      </c>
      <c r="AF97">
        <v>2</v>
      </c>
      <c r="AG97">
        <v>0.44666666666666699</v>
      </c>
      <c r="AH97">
        <v>8.0138768534475394E-2</v>
      </c>
      <c r="AI97">
        <v>2</v>
      </c>
      <c r="AJ97">
        <v>12.814814814814801</v>
      </c>
      <c r="AK97">
        <v>2.30464432386727</v>
      </c>
      <c r="AL97">
        <v>2</v>
      </c>
      <c r="AM97">
        <v>16.543209876543202</v>
      </c>
      <c r="AN97">
        <v>2.9681025383139001</v>
      </c>
      <c r="AO97" t="s">
        <v>1033</v>
      </c>
      <c r="AP97" t="s">
        <v>1038</v>
      </c>
      <c r="AQ97" t="s">
        <v>1033</v>
      </c>
      <c r="AR97" t="s">
        <v>1037</v>
      </c>
      <c r="AS97" t="s">
        <v>1033</v>
      </c>
      <c r="AT97" t="s">
        <v>1035</v>
      </c>
      <c r="AU97" t="s">
        <v>1033</v>
      </c>
      <c r="AV97" t="s">
        <v>1034</v>
      </c>
      <c r="AW97" t="s">
        <v>1033</v>
      </c>
      <c r="AX97" t="s">
        <v>1040</v>
      </c>
      <c r="AY97">
        <v>2</v>
      </c>
      <c r="AZ97">
        <v>76.765873015872998</v>
      </c>
      <c r="BA97">
        <v>10.0734656526179</v>
      </c>
      <c r="BB97">
        <v>2</v>
      </c>
      <c r="BC97">
        <v>200.68</v>
      </c>
      <c r="BD97">
        <v>0.38183766184072998</v>
      </c>
      <c r="BE97">
        <v>2</v>
      </c>
      <c r="BF97">
        <v>31.484999999999999</v>
      </c>
      <c r="BG97">
        <v>2.2556706319850801</v>
      </c>
      <c r="BH97">
        <v>0</v>
      </c>
      <c r="BI97" t="e">
        <v>#NUM!</v>
      </c>
      <c r="BK97" t="s">
        <v>1041</v>
      </c>
      <c r="BL97" t="s">
        <v>1042</v>
      </c>
      <c r="BM97" t="s">
        <v>1041</v>
      </c>
      <c r="BN97" t="s">
        <v>1042</v>
      </c>
    </row>
    <row r="98" spans="1:66" x14ac:dyDescent="0.25">
      <c r="A98" t="s">
        <v>925</v>
      </c>
      <c r="B98">
        <v>2</v>
      </c>
      <c r="C98">
        <v>10</v>
      </c>
      <c r="D98">
        <v>0</v>
      </c>
      <c r="E98">
        <v>2</v>
      </c>
      <c r="F98">
        <v>10</v>
      </c>
      <c r="G98">
        <v>0</v>
      </c>
      <c r="H98" t="s">
        <v>1033</v>
      </c>
      <c r="I98" t="s">
        <v>1034</v>
      </c>
      <c r="J98" t="s">
        <v>1033</v>
      </c>
      <c r="K98" t="s">
        <v>1043</v>
      </c>
      <c r="L98" t="s">
        <v>1033</v>
      </c>
      <c r="M98" t="s">
        <v>1040</v>
      </c>
      <c r="N98">
        <v>2</v>
      </c>
      <c r="O98">
        <v>100</v>
      </c>
      <c r="P98">
        <v>0</v>
      </c>
      <c r="Q98">
        <v>2</v>
      </c>
      <c r="R98">
        <v>8</v>
      </c>
      <c r="S98">
        <v>1.4142135623731</v>
      </c>
      <c r="T98">
        <v>2</v>
      </c>
      <c r="U98">
        <v>80</v>
      </c>
      <c r="V98">
        <v>14.142135623731001</v>
      </c>
      <c r="W98">
        <v>2</v>
      </c>
      <c r="X98">
        <v>72</v>
      </c>
      <c r="Y98">
        <v>7.0710678118654799</v>
      </c>
      <c r="Z98">
        <v>2</v>
      </c>
      <c r="AA98">
        <v>9.0634920634920597</v>
      </c>
      <c r="AB98">
        <v>0.71833069834823904</v>
      </c>
      <c r="AC98">
        <v>2</v>
      </c>
      <c r="AD98">
        <v>6.54</v>
      </c>
      <c r="AE98">
        <v>2.2627416997969498</v>
      </c>
      <c r="AF98">
        <v>2</v>
      </c>
      <c r="AG98">
        <v>0.80507936507936495</v>
      </c>
      <c r="AH98">
        <v>0.14052344286437399</v>
      </c>
      <c r="AI98">
        <v>2</v>
      </c>
      <c r="AJ98">
        <v>24.2222222222222</v>
      </c>
      <c r="AK98">
        <v>8.3805248140627793</v>
      </c>
      <c r="AL98">
        <v>2</v>
      </c>
      <c r="AM98">
        <v>29.817754262198701</v>
      </c>
      <c r="AN98">
        <v>5.2045719579397796</v>
      </c>
      <c r="AO98" t="s">
        <v>1033</v>
      </c>
      <c r="AP98" t="s">
        <v>1036</v>
      </c>
      <c r="AQ98" t="s">
        <v>1033</v>
      </c>
      <c r="AR98" t="s">
        <v>1037</v>
      </c>
      <c r="AS98" t="s">
        <v>1033</v>
      </c>
      <c r="AT98" t="s">
        <v>1035</v>
      </c>
      <c r="AU98" t="s">
        <v>1033</v>
      </c>
      <c r="AV98" t="s">
        <v>1035</v>
      </c>
      <c r="AW98" t="s">
        <v>1033</v>
      </c>
      <c r="AX98" t="s">
        <v>1034</v>
      </c>
      <c r="AY98">
        <v>2</v>
      </c>
      <c r="AZ98">
        <v>89.7228144989339</v>
      </c>
      <c r="BA98">
        <v>22.615355475049501</v>
      </c>
      <c r="BB98">
        <v>2</v>
      </c>
      <c r="BC98">
        <v>200.45500000000001</v>
      </c>
      <c r="BD98">
        <v>0.38890872965258899</v>
      </c>
      <c r="BE98">
        <v>2</v>
      </c>
      <c r="BF98">
        <v>35.435000000000002</v>
      </c>
      <c r="BG98">
        <v>0.81317279836452905</v>
      </c>
      <c r="BH98">
        <v>0</v>
      </c>
      <c r="BI98" t="e">
        <v>#NUM!</v>
      </c>
      <c r="BK98" t="s">
        <v>1041</v>
      </c>
      <c r="BL98" t="s">
        <v>1042</v>
      </c>
      <c r="BM98" t="s">
        <v>1041</v>
      </c>
      <c r="BN98" t="s">
        <v>1042</v>
      </c>
    </row>
    <row r="99" spans="1:66" x14ac:dyDescent="0.25">
      <c r="A99" t="s">
        <v>888</v>
      </c>
      <c r="B99">
        <v>2</v>
      </c>
      <c r="C99">
        <v>10</v>
      </c>
      <c r="D99">
        <v>0</v>
      </c>
      <c r="E99">
        <v>2</v>
      </c>
      <c r="F99">
        <v>10</v>
      </c>
      <c r="G99">
        <v>0</v>
      </c>
      <c r="H99" t="s">
        <v>1033</v>
      </c>
      <c r="I99" t="s">
        <v>1034</v>
      </c>
      <c r="J99" t="s">
        <v>1033</v>
      </c>
      <c r="K99" t="s">
        <v>1034</v>
      </c>
      <c r="L99" t="s">
        <v>1033</v>
      </c>
      <c r="M99" t="s">
        <v>1034</v>
      </c>
      <c r="N99">
        <v>2</v>
      </c>
      <c r="O99">
        <v>100</v>
      </c>
      <c r="P99">
        <v>0</v>
      </c>
      <c r="Q99">
        <v>2</v>
      </c>
      <c r="R99">
        <v>9.5</v>
      </c>
      <c r="S99">
        <v>0.70710678118654802</v>
      </c>
      <c r="T99">
        <v>2</v>
      </c>
      <c r="U99">
        <v>95</v>
      </c>
      <c r="V99">
        <v>7.0710678118654799</v>
      </c>
      <c r="W99">
        <v>2</v>
      </c>
      <c r="X99">
        <v>90.5</v>
      </c>
      <c r="Y99">
        <v>9.1923881554251192</v>
      </c>
      <c r="Z99">
        <v>2</v>
      </c>
      <c r="AA99">
        <v>9.5888888888888903</v>
      </c>
      <c r="AB99">
        <v>1.6813427908213501</v>
      </c>
      <c r="AC99">
        <v>2</v>
      </c>
      <c r="AD99">
        <v>7.81</v>
      </c>
      <c r="AE99">
        <v>1.8526197667087501</v>
      </c>
      <c r="AF99">
        <v>2</v>
      </c>
      <c r="AG99">
        <v>0.831666666666667</v>
      </c>
      <c r="AH99">
        <v>0.25691546383111202</v>
      </c>
      <c r="AI99">
        <v>2</v>
      </c>
      <c r="AJ99">
        <v>28.925925925925899</v>
      </c>
      <c r="AK99">
        <v>6.8615546915139003</v>
      </c>
      <c r="AL99">
        <v>2</v>
      </c>
      <c r="AM99">
        <v>30.802469135802401</v>
      </c>
      <c r="AN99">
        <v>9.5153875493004403</v>
      </c>
      <c r="AO99" t="s">
        <v>1033</v>
      </c>
      <c r="AP99" t="s">
        <v>1036</v>
      </c>
      <c r="AQ99" t="s">
        <v>1033</v>
      </c>
      <c r="AR99" t="s">
        <v>1037</v>
      </c>
      <c r="AS99" t="s">
        <v>1033</v>
      </c>
      <c r="AT99" t="s">
        <v>1035</v>
      </c>
      <c r="AU99" t="s">
        <v>1033</v>
      </c>
      <c r="AV99" t="s">
        <v>1035</v>
      </c>
      <c r="AW99" t="s">
        <v>1033</v>
      </c>
      <c r="AX99" t="s">
        <v>1040</v>
      </c>
      <c r="AY99">
        <v>2</v>
      </c>
      <c r="AZ99">
        <v>85.700785468826695</v>
      </c>
      <c r="BA99">
        <v>11.7660207895523</v>
      </c>
      <c r="BB99">
        <v>2</v>
      </c>
      <c r="BC99">
        <v>200.66</v>
      </c>
      <c r="BD99">
        <v>0.12727922061358299</v>
      </c>
      <c r="BE99">
        <v>2</v>
      </c>
      <c r="BF99">
        <v>34.664999999999999</v>
      </c>
      <c r="BG99">
        <v>2.5950818869546302</v>
      </c>
      <c r="BH99">
        <v>0</v>
      </c>
      <c r="BI99" t="e">
        <v>#NUM!</v>
      </c>
      <c r="BK99" t="s">
        <v>1041</v>
      </c>
      <c r="BL99" t="s">
        <v>1042</v>
      </c>
      <c r="BM99" t="s">
        <v>1041</v>
      </c>
      <c r="BN99" t="s">
        <v>1042</v>
      </c>
    </row>
    <row r="100" spans="1:66" x14ac:dyDescent="0.25">
      <c r="A100" t="s">
        <v>920</v>
      </c>
      <c r="B100">
        <v>2</v>
      </c>
      <c r="C100">
        <v>10</v>
      </c>
      <c r="D100">
        <v>0</v>
      </c>
      <c r="E100">
        <v>2</v>
      </c>
      <c r="F100">
        <v>10</v>
      </c>
      <c r="G100">
        <v>0</v>
      </c>
      <c r="H100" t="s">
        <v>1033</v>
      </c>
      <c r="I100" t="s">
        <v>1034</v>
      </c>
      <c r="J100" t="s">
        <v>1033</v>
      </c>
      <c r="K100" t="s">
        <v>1034</v>
      </c>
      <c r="L100" t="s">
        <v>1033</v>
      </c>
      <c r="M100" t="s">
        <v>1035</v>
      </c>
      <c r="N100">
        <v>2</v>
      </c>
      <c r="O100">
        <v>100</v>
      </c>
      <c r="P100">
        <v>0</v>
      </c>
      <c r="Q100">
        <v>2</v>
      </c>
      <c r="R100">
        <v>7.5</v>
      </c>
      <c r="S100">
        <v>0.70710678118654802</v>
      </c>
      <c r="T100">
        <v>2</v>
      </c>
      <c r="U100">
        <v>75</v>
      </c>
      <c r="V100">
        <v>7.0710678118654799</v>
      </c>
      <c r="W100">
        <v>2</v>
      </c>
      <c r="X100">
        <v>70.5</v>
      </c>
      <c r="Y100">
        <v>0.70710678118654802</v>
      </c>
      <c r="Z100">
        <v>2</v>
      </c>
      <c r="AA100">
        <v>9.4375</v>
      </c>
      <c r="AB100">
        <v>0.79549512883486595</v>
      </c>
      <c r="AC100">
        <v>2</v>
      </c>
      <c r="AD100">
        <v>4.9800000000000004</v>
      </c>
      <c r="AE100">
        <v>0.169705627484771</v>
      </c>
      <c r="AF100">
        <v>2</v>
      </c>
      <c r="AG100">
        <v>0.66589285714285695</v>
      </c>
      <c r="AH100">
        <v>4.0153563645950401E-2</v>
      </c>
      <c r="AI100">
        <v>2</v>
      </c>
      <c r="AJ100">
        <v>18.4444444444444</v>
      </c>
      <c r="AK100">
        <v>0.62853936105470698</v>
      </c>
      <c r="AL100">
        <v>2</v>
      </c>
      <c r="AM100">
        <v>24.662698412698401</v>
      </c>
      <c r="AN100">
        <v>1.48716902392408</v>
      </c>
      <c r="AO100" t="s">
        <v>1033</v>
      </c>
      <c r="AP100" t="s">
        <v>1036</v>
      </c>
      <c r="AQ100" t="s">
        <v>1033</v>
      </c>
      <c r="AR100" t="s">
        <v>1037</v>
      </c>
      <c r="AS100" t="s">
        <v>1033</v>
      </c>
      <c r="AT100" t="s">
        <v>1038</v>
      </c>
      <c r="AU100" t="s">
        <v>1033</v>
      </c>
      <c r="AV100" t="s">
        <v>1040</v>
      </c>
      <c r="AW100" t="s">
        <v>1033</v>
      </c>
      <c r="AX100" t="s">
        <v>1040</v>
      </c>
      <c r="AY100">
        <v>2</v>
      </c>
      <c r="AZ100">
        <v>70.629778672032202</v>
      </c>
      <c r="BA100">
        <v>1.6987635749230099</v>
      </c>
      <c r="BB100">
        <v>2</v>
      </c>
      <c r="BC100">
        <v>200.71</v>
      </c>
      <c r="BD100">
        <v>0.19798989873223399</v>
      </c>
      <c r="BE100">
        <v>2</v>
      </c>
      <c r="BF100">
        <v>34.44</v>
      </c>
      <c r="BG100">
        <v>2.1920310216783001</v>
      </c>
      <c r="BH100">
        <v>0</v>
      </c>
      <c r="BI100" t="e">
        <v>#NUM!</v>
      </c>
      <c r="BK100" t="s">
        <v>1041</v>
      </c>
      <c r="BL100" t="s">
        <v>1042</v>
      </c>
      <c r="BM100" t="s">
        <v>1041</v>
      </c>
      <c r="BN100" t="s">
        <v>1042</v>
      </c>
    </row>
    <row r="101" spans="1:66" x14ac:dyDescent="0.25">
      <c r="A101" t="s">
        <v>957</v>
      </c>
      <c r="B101">
        <v>2</v>
      </c>
      <c r="C101">
        <v>10</v>
      </c>
      <c r="D101">
        <v>0</v>
      </c>
      <c r="E101">
        <v>2</v>
      </c>
      <c r="F101">
        <v>10</v>
      </c>
      <c r="G101">
        <v>0</v>
      </c>
      <c r="H101" t="s">
        <v>1033</v>
      </c>
      <c r="I101" t="s">
        <v>1034</v>
      </c>
      <c r="J101" t="s">
        <v>1033</v>
      </c>
      <c r="K101" t="s">
        <v>1043</v>
      </c>
      <c r="L101" t="s">
        <v>1033</v>
      </c>
      <c r="M101" t="s">
        <v>1040</v>
      </c>
      <c r="N101">
        <v>2</v>
      </c>
      <c r="O101">
        <v>100</v>
      </c>
      <c r="P101">
        <v>0</v>
      </c>
      <c r="Q101">
        <v>2</v>
      </c>
      <c r="R101">
        <v>9</v>
      </c>
      <c r="S101">
        <v>1.4142135623731</v>
      </c>
      <c r="T101">
        <v>2</v>
      </c>
      <c r="U101">
        <v>90</v>
      </c>
      <c r="V101">
        <v>14.142135623731001</v>
      </c>
      <c r="W101">
        <v>2</v>
      </c>
      <c r="X101">
        <v>64.5</v>
      </c>
      <c r="Y101">
        <v>30.405591591021501</v>
      </c>
      <c r="Z101">
        <v>2</v>
      </c>
      <c r="AA101">
        <v>7.5250000000000004</v>
      </c>
      <c r="AB101">
        <v>4.5608387386532296</v>
      </c>
      <c r="AC101">
        <v>2</v>
      </c>
      <c r="AD101">
        <v>5.61</v>
      </c>
      <c r="AE101">
        <v>1.1172287142747499</v>
      </c>
      <c r="AF101">
        <v>2</v>
      </c>
      <c r="AG101">
        <v>0.62124999999999997</v>
      </c>
      <c r="AH101">
        <v>2.6516504294495501E-2</v>
      </c>
      <c r="AI101">
        <v>2</v>
      </c>
      <c r="AJ101">
        <v>20.7777777777778</v>
      </c>
      <c r="AK101">
        <v>4.1378841269434998</v>
      </c>
      <c r="AL101">
        <v>2</v>
      </c>
      <c r="AM101">
        <v>23.009259259259199</v>
      </c>
      <c r="AN101">
        <v>0.98209275164797805</v>
      </c>
      <c r="AO101" t="s">
        <v>1033</v>
      </c>
      <c r="AP101" t="s">
        <v>1036</v>
      </c>
      <c r="AQ101" t="s">
        <v>1033</v>
      </c>
      <c r="AR101" t="s">
        <v>1037</v>
      </c>
      <c r="AS101" t="s">
        <v>1033</v>
      </c>
      <c r="AT101" t="s">
        <v>1039</v>
      </c>
      <c r="AU101" t="s">
        <v>1033</v>
      </c>
      <c r="AV101" t="s">
        <v>1040</v>
      </c>
      <c r="AW101" t="s">
        <v>1033</v>
      </c>
      <c r="AX101" t="s">
        <v>1040</v>
      </c>
      <c r="AY101">
        <v>2</v>
      </c>
      <c r="AZ101">
        <v>102.44186046511599</v>
      </c>
      <c r="BA101">
        <v>65.612931556612196</v>
      </c>
      <c r="BB101">
        <v>2</v>
      </c>
      <c r="BC101">
        <v>200.27</v>
      </c>
      <c r="BD101">
        <v>1.41421356237382E-2</v>
      </c>
      <c r="BE101">
        <v>2</v>
      </c>
      <c r="BF101">
        <v>38.4</v>
      </c>
      <c r="BG101">
        <v>3.84666088965482</v>
      </c>
      <c r="BH101">
        <v>0</v>
      </c>
      <c r="BI101" t="e">
        <v>#NUM!</v>
      </c>
      <c r="BK101" t="s">
        <v>1041</v>
      </c>
      <c r="BL101" t="s">
        <v>1042</v>
      </c>
      <c r="BM101" t="s">
        <v>1041</v>
      </c>
      <c r="BN101" t="s">
        <v>1042</v>
      </c>
    </row>
    <row r="102" spans="1:66" x14ac:dyDescent="0.25">
      <c r="A102" t="s">
        <v>844</v>
      </c>
      <c r="B102">
        <v>2</v>
      </c>
      <c r="C102">
        <v>10</v>
      </c>
      <c r="D102">
        <v>0</v>
      </c>
      <c r="E102">
        <v>2</v>
      </c>
      <c r="F102">
        <v>10</v>
      </c>
      <c r="G102">
        <v>0</v>
      </c>
      <c r="H102" t="s">
        <v>1033</v>
      </c>
      <c r="I102" t="s">
        <v>1034</v>
      </c>
      <c r="J102" t="s">
        <v>1033</v>
      </c>
      <c r="K102" t="s">
        <v>1043</v>
      </c>
      <c r="L102" t="s">
        <v>1033</v>
      </c>
      <c r="M102" t="s">
        <v>1050</v>
      </c>
      <c r="N102">
        <v>2</v>
      </c>
      <c r="O102">
        <v>100</v>
      </c>
      <c r="P102">
        <v>0</v>
      </c>
      <c r="Q102">
        <v>2</v>
      </c>
      <c r="R102">
        <v>9</v>
      </c>
      <c r="S102">
        <v>1.4142135623731</v>
      </c>
      <c r="T102">
        <v>2</v>
      </c>
      <c r="U102">
        <v>90</v>
      </c>
      <c r="V102">
        <v>14.142135623731001</v>
      </c>
      <c r="W102">
        <v>2</v>
      </c>
      <c r="X102">
        <v>99</v>
      </c>
      <c r="Y102">
        <v>2.8284271247461898</v>
      </c>
      <c r="Z102">
        <v>2</v>
      </c>
      <c r="AA102">
        <v>11.1625</v>
      </c>
      <c r="AB102">
        <v>2.0682873349706501</v>
      </c>
      <c r="AC102">
        <v>2</v>
      </c>
      <c r="AD102">
        <v>6.375</v>
      </c>
      <c r="AE102">
        <v>0.64346717087975802</v>
      </c>
      <c r="AF102">
        <v>2</v>
      </c>
      <c r="AG102">
        <v>0.71150000000000002</v>
      </c>
      <c r="AH102">
        <v>4.0305086527633198E-2</v>
      </c>
      <c r="AI102">
        <v>2</v>
      </c>
      <c r="AJ102">
        <v>23.6111111111111</v>
      </c>
      <c r="AK102">
        <v>2.3832117439991101</v>
      </c>
      <c r="AL102">
        <v>2</v>
      </c>
      <c r="AM102">
        <v>26.351851851851801</v>
      </c>
      <c r="AN102">
        <v>1.4927809825049301</v>
      </c>
      <c r="AO102" t="s">
        <v>1033</v>
      </c>
      <c r="AP102" t="s">
        <v>1036</v>
      </c>
      <c r="AQ102" t="s">
        <v>1033</v>
      </c>
      <c r="AR102" t="s">
        <v>1038</v>
      </c>
      <c r="AS102" t="s">
        <v>1033</v>
      </c>
      <c r="AT102" t="s">
        <v>1035</v>
      </c>
      <c r="AU102" t="s">
        <v>1033</v>
      </c>
      <c r="AV102" t="s">
        <v>1043</v>
      </c>
      <c r="AW102" t="s">
        <v>1033</v>
      </c>
      <c r="AX102" t="s">
        <v>1040</v>
      </c>
      <c r="AY102">
        <v>2</v>
      </c>
      <c r="AZ102">
        <v>64.513116260079599</v>
      </c>
      <c r="BA102">
        <v>8.3428062506229494</v>
      </c>
      <c r="BB102">
        <v>2</v>
      </c>
      <c r="BC102">
        <v>200.495</v>
      </c>
      <c r="BD102">
        <v>0.205060966544093</v>
      </c>
      <c r="BE102">
        <v>2</v>
      </c>
      <c r="BF102">
        <v>34.185000000000002</v>
      </c>
      <c r="BG102">
        <v>1.0535891039679599</v>
      </c>
      <c r="BH102">
        <v>0</v>
      </c>
      <c r="BI102" t="e">
        <v>#NUM!</v>
      </c>
      <c r="BK102" t="s">
        <v>1041</v>
      </c>
      <c r="BL102" t="s">
        <v>1042</v>
      </c>
      <c r="BM102" t="s">
        <v>1041</v>
      </c>
      <c r="BN102" t="s">
        <v>1042</v>
      </c>
    </row>
    <row r="103" spans="1:66" x14ac:dyDescent="0.25">
      <c r="A103" t="s">
        <v>883</v>
      </c>
      <c r="B103">
        <v>2</v>
      </c>
      <c r="C103">
        <v>10</v>
      </c>
      <c r="D103">
        <v>0</v>
      </c>
      <c r="E103">
        <v>2</v>
      </c>
      <c r="F103">
        <v>10</v>
      </c>
      <c r="G103">
        <v>0</v>
      </c>
      <c r="H103" t="s">
        <v>1033</v>
      </c>
      <c r="I103" t="s">
        <v>1034</v>
      </c>
      <c r="J103" t="s">
        <v>1033</v>
      </c>
      <c r="K103" t="s">
        <v>1035</v>
      </c>
      <c r="L103" t="s">
        <v>1033</v>
      </c>
      <c r="M103" t="s">
        <v>1035</v>
      </c>
      <c r="N103">
        <v>2</v>
      </c>
      <c r="O103">
        <v>100</v>
      </c>
      <c r="P103">
        <v>0</v>
      </c>
      <c r="Q103">
        <v>2</v>
      </c>
      <c r="R103">
        <v>10</v>
      </c>
      <c r="S103">
        <v>0</v>
      </c>
      <c r="T103">
        <v>2</v>
      </c>
      <c r="U103">
        <v>100</v>
      </c>
      <c r="V103">
        <v>0</v>
      </c>
      <c r="W103">
        <v>2</v>
      </c>
      <c r="X103">
        <v>65</v>
      </c>
      <c r="Y103">
        <v>15.556349186104001</v>
      </c>
      <c r="Z103">
        <v>2</v>
      </c>
      <c r="AA103">
        <v>6.5</v>
      </c>
      <c r="AB103">
        <v>1.5556349186103999</v>
      </c>
      <c r="AC103">
        <v>2</v>
      </c>
      <c r="AD103">
        <v>5.31</v>
      </c>
      <c r="AE103">
        <v>1.4142135623731299E-2</v>
      </c>
      <c r="AF103">
        <v>2</v>
      </c>
      <c r="AG103">
        <v>0.53100000000000003</v>
      </c>
      <c r="AH103">
        <v>1.4142135623731E-3</v>
      </c>
      <c r="AI103">
        <v>2</v>
      </c>
      <c r="AJ103">
        <v>19.6666666666667</v>
      </c>
      <c r="AK103">
        <v>5.23782800878939E-2</v>
      </c>
      <c r="AL103">
        <v>2</v>
      </c>
      <c r="AM103">
        <v>19.6666666666666</v>
      </c>
      <c r="AN103">
        <v>5.23782800878939E-2</v>
      </c>
      <c r="AO103" t="s">
        <v>1033</v>
      </c>
      <c r="AP103" t="s">
        <v>1036</v>
      </c>
      <c r="AQ103" t="s">
        <v>1033</v>
      </c>
      <c r="AR103" t="s">
        <v>1037</v>
      </c>
      <c r="AS103" t="s">
        <v>1033</v>
      </c>
      <c r="AT103" t="s">
        <v>1039</v>
      </c>
      <c r="AU103" t="s">
        <v>1033</v>
      </c>
      <c r="AV103" t="s">
        <v>1035</v>
      </c>
      <c r="AW103" t="s">
        <v>1033</v>
      </c>
      <c r="AX103" t="s">
        <v>1035</v>
      </c>
      <c r="AY103">
        <v>2</v>
      </c>
      <c r="AZ103">
        <v>84.074074074074105</v>
      </c>
      <c r="BA103">
        <v>19.9037464333991</v>
      </c>
      <c r="BB103">
        <v>2</v>
      </c>
      <c r="BC103">
        <v>200.52</v>
      </c>
      <c r="BD103">
        <v>0.19798989873223399</v>
      </c>
      <c r="BE103">
        <v>2</v>
      </c>
      <c r="BF103">
        <v>36.015000000000001</v>
      </c>
      <c r="BG103">
        <v>2.83549819255806</v>
      </c>
      <c r="BH103">
        <v>0</v>
      </c>
      <c r="BI103" t="e">
        <v>#NUM!</v>
      </c>
      <c r="BK103" t="s">
        <v>1041</v>
      </c>
      <c r="BL103" t="s">
        <v>1042</v>
      </c>
      <c r="BM103" t="s">
        <v>1041</v>
      </c>
      <c r="BN103" t="s">
        <v>1042</v>
      </c>
    </row>
    <row r="104" spans="1:66" x14ac:dyDescent="0.25">
      <c r="A104" t="s">
        <v>843</v>
      </c>
      <c r="B104">
        <v>2</v>
      </c>
      <c r="C104">
        <v>10</v>
      </c>
      <c r="D104">
        <v>0</v>
      </c>
      <c r="E104">
        <v>2</v>
      </c>
      <c r="F104">
        <v>10</v>
      </c>
      <c r="G104">
        <v>0</v>
      </c>
      <c r="H104" t="s">
        <v>1033</v>
      </c>
      <c r="I104" t="s">
        <v>1034</v>
      </c>
      <c r="J104" t="s">
        <v>1033</v>
      </c>
      <c r="K104" t="s">
        <v>1034</v>
      </c>
      <c r="L104" t="s">
        <v>1033</v>
      </c>
      <c r="M104" t="s">
        <v>1035</v>
      </c>
      <c r="N104">
        <v>2</v>
      </c>
      <c r="O104">
        <v>100</v>
      </c>
      <c r="P104">
        <v>0</v>
      </c>
      <c r="Q104">
        <v>2</v>
      </c>
      <c r="R104">
        <v>9.5</v>
      </c>
      <c r="S104">
        <v>0.70710678118654802</v>
      </c>
      <c r="T104">
        <v>2</v>
      </c>
      <c r="U104">
        <v>95</v>
      </c>
      <c r="V104">
        <v>7.0710678118654799</v>
      </c>
      <c r="W104">
        <v>2</v>
      </c>
      <c r="X104">
        <v>89.5</v>
      </c>
      <c r="Y104">
        <v>2.1213203435596402</v>
      </c>
      <c r="Z104">
        <v>2</v>
      </c>
      <c r="AA104">
        <v>9.43888888888889</v>
      </c>
      <c r="AB104">
        <v>0.47926126280421599</v>
      </c>
      <c r="AC104">
        <v>2</v>
      </c>
      <c r="AD104">
        <v>6.54</v>
      </c>
      <c r="AE104">
        <v>1.1879393923934001</v>
      </c>
      <c r="AF104">
        <v>2</v>
      </c>
      <c r="AG104">
        <v>0.69499999999999995</v>
      </c>
      <c r="AH104">
        <v>0.176776695296637</v>
      </c>
      <c r="AI104">
        <v>2</v>
      </c>
      <c r="AJ104">
        <v>24.2222222222222</v>
      </c>
      <c r="AK104">
        <v>4.3997755273829604</v>
      </c>
      <c r="AL104">
        <v>2</v>
      </c>
      <c r="AM104">
        <v>25.740740740740701</v>
      </c>
      <c r="AN104">
        <v>6.5472850109865401</v>
      </c>
      <c r="AO104" t="s">
        <v>1033</v>
      </c>
      <c r="AP104" t="s">
        <v>1036</v>
      </c>
      <c r="AQ104" t="s">
        <v>1033</v>
      </c>
      <c r="AR104" t="s">
        <v>1037</v>
      </c>
      <c r="AS104" t="s">
        <v>1033</v>
      </c>
      <c r="AT104" t="s">
        <v>1040</v>
      </c>
      <c r="AU104" t="s">
        <v>1033</v>
      </c>
      <c r="AV104" t="s">
        <v>1035</v>
      </c>
      <c r="AW104" t="s">
        <v>1033</v>
      </c>
      <c r="AX104" t="s">
        <v>1040</v>
      </c>
      <c r="AY104">
        <v>2</v>
      </c>
      <c r="AZ104">
        <v>73.250499500499501</v>
      </c>
      <c r="BA104">
        <v>15.00924209117</v>
      </c>
      <c r="BB104">
        <v>2</v>
      </c>
      <c r="BC104">
        <v>200.22499999999999</v>
      </c>
      <c r="BD104">
        <v>3.5355339059335397E-2</v>
      </c>
      <c r="BE104">
        <v>2</v>
      </c>
      <c r="BF104">
        <v>34.979999999999997</v>
      </c>
      <c r="BG104">
        <v>1.4990663761154801</v>
      </c>
      <c r="BH104">
        <v>0</v>
      </c>
      <c r="BI104" t="e">
        <v>#NUM!</v>
      </c>
      <c r="BK104" t="s">
        <v>1041</v>
      </c>
      <c r="BL104" t="s">
        <v>1042</v>
      </c>
      <c r="BM104" t="s">
        <v>1041</v>
      </c>
      <c r="BN104" t="s">
        <v>1042</v>
      </c>
    </row>
    <row r="105" spans="1:66" x14ac:dyDescent="0.25">
      <c r="A105" t="s">
        <v>890</v>
      </c>
      <c r="B105">
        <v>2</v>
      </c>
      <c r="C105">
        <v>10</v>
      </c>
      <c r="D105">
        <v>0</v>
      </c>
      <c r="E105">
        <v>2</v>
      </c>
      <c r="F105">
        <v>10</v>
      </c>
      <c r="G105">
        <v>0</v>
      </c>
      <c r="H105" t="s">
        <v>1033</v>
      </c>
      <c r="I105" t="s">
        <v>1034</v>
      </c>
      <c r="J105" t="s">
        <v>1033</v>
      </c>
      <c r="K105" t="s">
        <v>1034</v>
      </c>
      <c r="L105" t="s">
        <v>1033</v>
      </c>
      <c r="M105" t="s">
        <v>1040</v>
      </c>
      <c r="N105">
        <v>2</v>
      </c>
      <c r="O105">
        <v>100</v>
      </c>
      <c r="P105">
        <v>0</v>
      </c>
      <c r="Q105">
        <v>2</v>
      </c>
      <c r="R105">
        <v>8.5</v>
      </c>
      <c r="S105">
        <v>2.1213203435596402</v>
      </c>
      <c r="T105">
        <v>2</v>
      </c>
      <c r="U105">
        <v>85</v>
      </c>
      <c r="V105">
        <v>21.213203435596402</v>
      </c>
      <c r="W105">
        <v>2</v>
      </c>
      <c r="X105">
        <v>63.5</v>
      </c>
      <c r="Y105">
        <v>0.70710678118654802</v>
      </c>
      <c r="Z105">
        <v>2</v>
      </c>
      <c r="AA105">
        <v>7.7</v>
      </c>
      <c r="AB105">
        <v>1.8384776310850199</v>
      </c>
      <c r="AC105">
        <v>2</v>
      </c>
      <c r="AD105">
        <v>6.37</v>
      </c>
      <c r="AE105">
        <v>0.94752308678997399</v>
      </c>
      <c r="AF105">
        <v>2</v>
      </c>
      <c r="AG105">
        <v>0.75914285714285701</v>
      </c>
      <c r="AH105">
        <v>7.7983776439430705E-2</v>
      </c>
      <c r="AI105">
        <v>2</v>
      </c>
      <c r="AJ105">
        <v>23.592592592592599</v>
      </c>
      <c r="AK105">
        <v>3.5093447658887902</v>
      </c>
      <c r="AL105">
        <v>2</v>
      </c>
      <c r="AM105">
        <v>28.116402116402099</v>
      </c>
      <c r="AN105">
        <v>2.8882880162752098</v>
      </c>
      <c r="AO105" t="s">
        <v>1033</v>
      </c>
      <c r="AP105" t="s">
        <v>1036</v>
      </c>
      <c r="AQ105" t="s">
        <v>1033</v>
      </c>
      <c r="AR105" t="s">
        <v>1037</v>
      </c>
      <c r="AS105" t="s">
        <v>1033</v>
      </c>
      <c r="AT105" t="s">
        <v>1035</v>
      </c>
      <c r="AU105" t="s">
        <v>1033</v>
      </c>
      <c r="AV105" t="s">
        <v>1034</v>
      </c>
      <c r="AW105" t="s">
        <v>1033</v>
      </c>
      <c r="AX105" t="s">
        <v>1034</v>
      </c>
      <c r="AY105">
        <v>2</v>
      </c>
      <c r="AZ105">
        <v>100.238095238095</v>
      </c>
      <c r="BA105">
        <v>13.8054181088802</v>
      </c>
      <c r="BB105">
        <v>2</v>
      </c>
      <c r="BC105">
        <v>201.28</v>
      </c>
      <c r="BD105">
        <v>0.11313708498986499</v>
      </c>
      <c r="BE105">
        <v>2</v>
      </c>
      <c r="BF105">
        <v>36.33</v>
      </c>
      <c r="BG105">
        <v>1.95161471607487</v>
      </c>
      <c r="BH105">
        <v>0</v>
      </c>
      <c r="BI105" t="e">
        <v>#NUM!</v>
      </c>
      <c r="BK105" t="s">
        <v>1041</v>
      </c>
      <c r="BL105" t="s">
        <v>1042</v>
      </c>
      <c r="BM105" t="s">
        <v>1041</v>
      </c>
      <c r="BN105" t="s">
        <v>1042</v>
      </c>
    </row>
    <row r="106" spans="1:66" x14ac:dyDescent="0.25">
      <c r="A106" t="s">
        <v>857</v>
      </c>
      <c r="B106">
        <v>2</v>
      </c>
      <c r="C106">
        <v>10</v>
      </c>
      <c r="D106">
        <v>0</v>
      </c>
      <c r="E106">
        <v>2</v>
      </c>
      <c r="F106">
        <v>10</v>
      </c>
      <c r="G106">
        <v>0</v>
      </c>
      <c r="H106" t="s">
        <v>1033</v>
      </c>
      <c r="I106" t="s">
        <v>1035</v>
      </c>
      <c r="J106" t="s">
        <v>1033</v>
      </c>
      <c r="K106" t="s">
        <v>1035</v>
      </c>
      <c r="L106" t="s">
        <v>1033</v>
      </c>
      <c r="M106" t="s">
        <v>1036</v>
      </c>
      <c r="N106">
        <v>2</v>
      </c>
      <c r="O106">
        <v>100</v>
      </c>
      <c r="P106">
        <v>0</v>
      </c>
      <c r="Q106">
        <v>2</v>
      </c>
      <c r="R106">
        <v>7</v>
      </c>
      <c r="S106">
        <v>1.4142135623731</v>
      </c>
      <c r="T106">
        <v>2</v>
      </c>
      <c r="U106">
        <v>70</v>
      </c>
      <c r="V106">
        <v>14.142135623731001</v>
      </c>
      <c r="W106">
        <v>2</v>
      </c>
      <c r="X106">
        <v>54</v>
      </c>
      <c r="Y106">
        <v>5.6568542494923797</v>
      </c>
      <c r="Z106">
        <v>2</v>
      </c>
      <c r="AA106">
        <v>7.7916666666666696</v>
      </c>
      <c r="AB106">
        <v>0.76603234628542705</v>
      </c>
      <c r="AC106">
        <v>2</v>
      </c>
      <c r="AD106">
        <v>4.2300000000000004</v>
      </c>
      <c r="AE106">
        <v>0.240416305603427</v>
      </c>
      <c r="AF106">
        <v>2</v>
      </c>
      <c r="AG106">
        <v>0.62041666666666695</v>
      </c>
      <c r="AH106">
        <v>0.15968828141796201</v>
      </c>
      <c r="AI106">
        <v>2</v>
      </c>
      <c r="AJ106">
        <v>15.6666666666667</v>
      </c>
      <c r="AK106">
        <v>0.89043076149417399</v>
      </c>
      <c r="AL106">
        <v>2</v>
      </c>
      <c r="AM106">
        <v>22.978395061728399</v>
      </c>
      <c r="AN106">
        <v>5.91438079325785</v>
      </c>
      <c r="AO106" t="s">
        <v>1033</v>
      </c>
      <c r="AP106" t="s">
        <v>1038</v>
      </c>
      <c r="AQ106" t="s">
        <v>1033</v>
      </c>
      <c r="AR106" t="s">
        <v>1037</v>
      </c>
      <c r="AS106" t="s">
        <v>1033</v>
      </c>
      <c r="AT106" t="s">
        <v>1035</v>
      </c>
      <c r="AU106" t="s">
        <v>1033</v>
      </c>
      <c r="AV106" t="s">
        <v>1035</v>
      </c>
      <c r="AW106" t="s">
        <v>1033</v>
      </c>
      <c r="AX106" t="s">
        <v>1040</v>
      </c>
      <c r="AY106">
        <v>2</v>
      </c>
      <c r="AZ106">
        <v>79</v>
      </c>
      <c r="BA106">
        <v>12.7279220613579</v>
      </c>
      <c r="BB106">
        <v>2</v>
      </c>
      <c r="BC106">
        <v>200.5</v>
      </c>
      <c r="BD106">
        <v>0.49497474683057502</v>
      </c>
      <c r="BE106">
        <v>2</v>
      </c>
      <c r="BF106">
        <v>39.625</v>
      </c>
      <c r="BG106">
        <v>2.62336615820209</v>
      </c>
      <c r="BH106">
        <v>0</v>
      </c>
      <c r="BI106" t="e">
        <v>#NUM!</v>
      </c>
      <c r="BK106" t="s">
        <v>1041</v>
      </c>
      <c r="BL106" t="s">
        <v>1042</v>
      </c>
      <c r="BM106" t="s">
        <v>1041</v>
      </c>
      <c r="BN106" t="s">
        <v>1042</v>
      </c>
    </row>
    <row r="107" spans="1:66" x14ac:dyDescent="0.25">
      <c r="A107" t="s">
        <v>897</v>
      </c>
      <c r="B107">
        <v>2</v>
      </c>
      <c r="C107">
        <v>10</v>
      </c>
      <c r="D107">
        <v>0</v>
      </c>
      <c r="E107">
        <v>2</v>
      </c>
      <c r="F107">
        <v>10</v>
      </c>
      <c r="G107">
        <v>0</v>
      </c>
      <c r="H107" t="s">
        <v>1033</v>
      </c>
      <c r="I107" t="s">
        <v>1035</v>
      </c>
      <c r="J107" t="s">
        <v>1033</v>
      </c>
      <c r="K107" t="s">
        <v>1040</v>
      </c>
      <c r="L107" t="s">
        <v>1033</v>
      </c>
      <c r="M107" t="s">
        <v>1039</v>
      </c>
      <c r="N107">
        <v>2</v>
      </c>
      <c r="O107">
        <v>100</v>
      </c>
      <c r="P107">
        <v>0</v>
      </c>
      <c r="Q107">
        <v>2</v>
      </c>
      <c r="R107">
        <v>8</v>
      </c>
      <c r="S107">
        <v>1.4142135623731</v>
      </c>
      <c r="T107">
        <v>2</v>
      </c>
      <c r="U107">
        <v>80</v>
      </c>
      <c r="V107">
        <v>14.142135623731001</v>
      </c>
      <c r="W107">
        <v>2</v>
      </c>
      <c r="X107">
        <v>67</v>
      </c>
      <c r="Y107">
        <v>14.142135623731001</v>
      </c>
      <c r="Z107">
        <v>2</v>
      </c>
      <c r="AA107">
        <v>8.3492063492063497</v>
      </c>
      <c r="AB107">
        <v>0.291821846203972</v>
      </c>
      <c r="AC107">
        <v>2</v>
      </c>
      <c r="AD107">
        <v>3.71</v>
      </c>
      <c r="AE107">
        <v>1.25865007051205</v>
      </c>
      <c r="AF107">
        <v>2</v>
      </c>
      <c r="AG107">
        <v>0.45698412698412699</v>
      </c>
      <c r="AH107">
        <v>7.6547115042734204E-2</v>
      </c>
      <c r="AI107">
        <v>2</v>
      </c>
      <c r="AJ107">
        <v>13.7407407407407</v>
      </c>
      <c r="AK107">
        <v>4.6616669278224201</v>
      </c>
      <c r="AL107">
        <v>2</v>
      </c>
      <c r="AM107">
        <v>16.925338036449102</v>
      </c>
      <c r="AN107">
        <v>2.83507833491608</v>
      </c>
      <c r="AO107" t="s">
        <v>1033</v>
      </c>
      <c r="AP107" t="s">
        <v>1036</v>
      </c>
      <c r="AQ107" t="s">
        <v>1033</v>
      </c>
      <c r="AR107" t="s">
        <v>1037</v>
      </c>
      <c r="AS107" t="s">
        <v>1033</v>
      </c>
      <c r="AT107" t="s">
        <v>1049</v>
      </c>
      <c r="AU107" t="s">
        <v>1033</v>
      </c>
      <c r="AV107" t="s">
        <v>1039</v>
      </c>
      <c r="AW107" t="s">
        <v>1033</v>
      </c>
      <c r="AX107" t="s">
        <v>1039</v>
      </c>
      <c r="AY107">
        <v>2</v>
      </c>
      <c r="AZ107">
        <v>54.606971975393002</v>
      </c>
      <c r="BA107">
        <v>7.25956517663837</v>
      </c>
      <c r="BB107">
        <v>2</v>
      </c>
      <c r="BC107">
        <v>200.25</v>
      </c>
      <c r="BD107">
        <v>8.48528137423889E-2</v>
      </c>
      <c r="BE107">
        <v>2</v>
      </c>
      <c r="BF107">
        <v>32.9</v>
      </c>
      <c r="BG107">
        <v>1.8384776310850199</v>
      </c>
      <c r="BH107">
        <v>0</v>
      </c>
      <c r="BI107" t="e">
        <v>#NUM!</v>
      </c>
      <c r="BK107" t="s">
        <v>1041</v>
      </c>
      <c r="BL107" t="s">
        <v>1042</v>
      </c>
      <c r="BM107" t="s">
        <v>1041</v>
      </c>
      <c r="BN107" t="s">
        <v>1042</v>
      </c>
    </row>
    <row r="108" spans="1:66" x14ac:dyDescent="0.25">
      <c r="A108" t="s">
        <v>849</v>
      </c>
      <c r="B108">
        <v>2</v>
      </c>
      <c r="C108">
        <v>10</v>
      </c>
      <c r="D108">
        <v>0</v>
      </c>
      <c r="E108">
        <v>2</v>
      </c>
      <c r="F108">
        <v>10</v>
      </c>
      <c r="G108">
        <v>0</v>
      </c>
      <c r="H108" t="s">
        <v>1033</v>
      </c>
      <c r="I108" t="s">
        <v>1034</v>
      </c>
      <c r="J108" t="s">
        <v>1033</v>
      </c>
      <c r="K108" t="s">
        <v>1034</v>
      </c>
      <c r="L108" t="s">
        <v>1033</v>
      </c>
      <c r="M108" t="s">
        <v>1039</v>
      </c>
      <c r="N108">
        <v>2</v>
      </c>
      <c r="O108">
        <v>100</v>
      </c>
      <c r="P108">
        <v>0</v>
      </c>
      <c r="Q108">
        <v>2</v>
      </c>
      <c r="R108">
        <v>7</v>
      </c>
      <c r="S108">
        <v>0</v>
      </c>
      <c r="T108">
        <v>2</v>
      </c>
      <c r="U108">
        <v>70</v>
      </c>
      <c r="V108">
        <v>0</v>
      </c>
      <c r="W108">
        <v>2</v>
      </c>
      <c r="X108">
        <v>61</v>
      </c>
      <c r="Y108">
        <v>5.6568542494923797</v>
      </c>
      <c r="Z108">
        <v>2</v>
      </c>
      <c r="AA108">
        <v>8.7142857142857206</v>
      </c>
      <c r="AB108">
        <v>0.80812203564176999</v>
      </c>
      <c r="AC108">
        <v>2</v>
      </c>
      <c r="AD108">
        <v>3.5</v>
      </c>
      <c r="AE108">
        <v>1.04651803615609</v>
      </c>
      <c r="AF108">
        <v>2</v>
      </c>
      <c r="AG108">
        <v>0.5</v>
      </c>
      <c r="AH108">
        <v>0.14950257659372701</v>
      </c>
      <c r="AI108">
        <v>2</v>
      </c>
      <c r="AJ108">
        <v>12.962962962962999</v>
      </c>
      <c r="AK108">
        <v>3.8759927265040401</v>
      </c>
      <c r="AL108">
        <v>2</v>
      </c>
      <c r="AM108">
        <v>18.518518518518501</v>
      </c>
      <c r="AN108">
        <v>5.5371324664343398</v>
      </c>
      <c r="AO108" t="s">
        <v>1033</v>
      </c>
      <c r="AP108" t="s">
        <v>1036</v>
      </c>
      <c r="AQ108" t="s">
        <v>1033</v>
      </c>
      <c r="AR108" t="s">
        <v>1037</v>
      </c>
      <c r="AS108" t="s">
        <v>1033</v>
      </c>
      <c r="AT108" t="s">
        <v>1040</v>
      </c>
      <c r="AU108" t="s">
        <v>1033</v>
      </c>
      <c r="AV108" t="s">
        <v>1039</v>
      </c>
      <c r="AW108" t="s">
        <v>1033</v>
      </c>
      <c r="AX108" t="s">
        <v>1040</v>
      </c>
      <c r="AY108">
        <v>2</v>
      </c>
      <c r="AZ108">
        <v>56.8259109311741</v>
      </c>
      <c r="BA108">
        <v>11.8862645971115</v>
      </c>
      <c r="BB108">
        <v>2</v>
      </c>
      <c r="BC108">
        <v>200.57</v>
      </c>
      <c r="BD108">
        <v>7.0710678118650699E-2</v>
      </c>
      <c r="BE108">
        <v>2</v>
      </c>
      <c r="BF108">
        <v>34.090000000000003</v>
      </c>
      <c r="BG108">
        <v>5.4871486220076102</v>
      </c>
      <c r="BH108">
        <v>0</v>
      </c>
      <c r="BI108" t="e">
        <v>#NUM!</v>
      </c>
      <c r="BK108" t="s">
        <v>1041</v>
      </c>
      <c r="BL108" t="s">
        <v>1042</v>
      </c>
      <c r="BM108" t="s">
        <v>1041</v>
      </c>
      <c r="BN108" t="s">
        <v>1042</v>
      </c>
    </row>
    <row r="109" spans="1:66" x14ac:dyDescent="0.25">
      <c r="A109" t="s">
        <v>963</v>
      </c>
      <c r="B109">
        <v>2</v>
      </c>
      <c r="C109">
        <v>10</v>
      </c>
      <c r="D109">
        <v>0</v>
      </c>
      <c r="E109">
        <v>2</v>
      </c>
      <c r="F109">
        <v>10</v>
      </c>
      <c r="G109">
        <v>0</v>
      </c>
      <c r="H109" t="s">
        <v>1033</v>
      </c>
      <c r="I109" t="s">
        <v>1035</v>
      </c>
      <c r="J109" t="s">
        <v>1033</v>
      </c>
      <c r="K109" t="s">
        <v>1040</v>
      </c>
      <c r="L109" t="s">
        <v>1033</v>
      </c>
      <c r="M109" t="s">
        <v>1036</v>
      </c>
      <c r="N109">
        <v>2</v>
      </c>
      <c r="O109">
        <v>100</v>
      </c>
      <c r="P109">
        <v>0</v>
      </c>
      <c r="Q109">
        <v>2</v>
      </c>
      <c r="R109">
        <v>8.5</v>
      </c>
      <c r="S109">
        <v>2.1213203435596402</v>
      </c>
      <c r="T109">
        <v>2</v>
      </c>
      <c r="U109">
        <v>85</v>
      </c>
      <c r="V109">
        <v>21.213203435596402</v>
      </c>
      <c r="W109">
        <v>2</v>
      </c>
      <c r="X109">
        <v>65</v>
      </c>
      <c r="Y109">
        <v>7.0710678118654799</v>
      </c>
      <c r="Z109">
        <v>2</v>
      </c>
      <c r="AA109">
        <v>7.78571428571429</v>
      </c>
      <c r="AB109">
        <v>1.11116779900743</v>
      </c>
      <c r="AC109">
        <v>2</v>
      </c>
      <c r="AD109">
        <v>2.34</v>
      </c>
      <c r="AE109">
        <v>1.0182337649086299</v>
      </c>
      <c r="AF109">
        <v>2</v>
      </c>
      <c r="AG109">
        <v>0.29957142857142899</v>
      </c>
      <c r="AH109">
        <v>0.19455538008075601</v>
      </c>
      <c r="AI109">
        <v>2</v>
      </c>
      <c r="AJ109">
        <v>8.6666666666666696</v>
      </c>
      <c r="AK109">
        <v>3.7712361663282499</v>
      </c>
      <c r="AL109">
        <v>2</v>
      </c>
      <c r="AM109">
        <v>11.0952380952381</v>
      </c>
      <c r="AN109">
        <v>7.2057548178057598</v>
      </c>
      <c r="AO109" t="s">
        <v>1033</v>
      </c>
      <c r="AP109" t="s">
        <v>1036</v>
      </c>
      <c r="AQ109" t="s">
        <v>1033</v>
      </c>
      <c r="AR109" t="s">
        <v>1037</v>
      </c>
      <c r="AS109" t="s">
        <v>1033</v>
      </c>
      <c r="AT109" t="s">
        <v>1039</v>
      </c>
      <c r="AU109" t="s">
        <v>1033</v>
      </c>
      <c r="AV109" t="s">
        <v>1040</v>
      </c>
      <c r="AW109" t="s">
        <v>1033</v>
      </c>
      <c r="AX109" t="s">
        <v>1039</v>
      </c>
      <c r="AY109">
        <v>2</v>
      </c>
      <c r="AZ109">
        <v>37.071428571428598</v>
      </c>
      <c r="BA109">
        <v>19.6979746187681</v>
      </c>
      <c r="BB109">
        <v>2</v>
      </c>
      <c r="BC109">
        <v>201.7</v>
      </c>
      <c r="BD109">
        <v>1.5980613254816101</v>
      </c>
      <c r="BE109">
        <v>2</v>
      </c>
      <c r="BF109">
        <v>34.35</v>
      </c>
      <c r="BG109">
        <v>0.70710678118654802</v>
      </c>
      <c r="BH109">
        <v>0</v>
      </c>
      <c r="BI109" t="e">
        <v>#NUM!</v>
      </c>
      <c r="BK109" t="s">
        <v>1041</v>
      </c>
      <c r="BL109" t="s">
        <v>1042</v>
      </c>
      <c r="BM109" t="s">
        <v>1041</v>
      </c>
      <c r="BN109" t="s">
        <v>1042</v>
      </c>
    </row>
    <row r="110" spans="1:66" x14ac:dyDescent="0.25">
      <c r="A110" t="s">
        <v>934</v>
      </c>
      <c r="B110">
        <v>2</v>
      </c>
      <c r="C110">
        <v>10</v>
      </c>
      <c r="D110">
        <v>0</v>
      </c>
      <c r="E110">
        <v>2</v>
      </c>
      <c r="F110">
        <v>10</v>
      </c>
      <c r="G110">
        <v>0</v>
      </c>
      <c r="H110" t="s">
        <v>1033</v>
      </c>
      <c r="I110" t="s">
        <v>1034</v>
      </c>
      <c r="J110" t="s">
        <v>1033</v>
      </c>
      <c r="K110" t="s">
        <v>1034</v>
      </c>
      <c r="L110" t="s">
        <v>1033</v>
      </c>
      <c r="M110" t="s">
        <v>1040</v>
      </c>
      <c r="N110">
        <v>2</v>
      </c>
      <c r="O110">
        <v>100</v>
      </c>
      <c r="P110">
        <v>0</v>
      </c>
      <c r="Q110">
        <v>2</v>
      </c>
      <c r="R110">
        <v>8.5</v>
      </c>
      <c r="S110">
        <v>0.70710678118654802</v>
      </c>
      <c r="T110">
        <v>2</v>
      </c>
      <c r="U110">
        <v>85</v>
      </c>
      <c r="V110">
        <v>7.0710678118654799</v>
      </c>
      <c r="W110">
        <v>2</v>
      </c>
      <c r="X110">
        <v>72.5</v>
      </c>
      <c r="Y110">
        <v>10.606601717798201</v>
      </c>
      <c r="Z110">
        <v>2</v>
      </c>
      <c r="AA110">
        <v>8.5069444444444393</v>
      </c>
      <c r="AB110">
        <v>0.54015101340639105</v>
      </c>
      <c r="AC110">
        <v>2</v>
      </c>
      <c r="AD110">
        <v>5.12</v>
      </c>
      <c r="AE110">
        <v>1.8101933598375599</v>
      </c>
      <c r="AF110">
        <v>2</v>
      </c>
      <c r="AG110">
        <v>0.59555555555555595</v>
      </c>
      <c r="AH110">
        <v>0.163420233874224</v>
      </c>
      <c r="AI110">
        <v>2</v>
      </c>
      <c r="AJ110">
        <v>18.962962962963001</v>
      </c>
      <c r="AK110">
        <v>6.70441985125023</v>
      </c>
      <c r="AL110">
        <v>2</v>
      </c>
      <c r="AM110">
        <v>22.057613168724298</v>
      </c>
      <c r="AN110">
        <v>6.0526012546008996</v>
      </c>
      <c r="AO110" t="s">
        <v>1033</v>
      </c>
      <c r="AP110" t="s">
        <v>1036</v>
      </c>
      <c r="AQ110" t="s">
        <v>1033</v>
      </c>
      <c r="AR110" t="s">
        <v>1037</v>
      </c>
      <c r="AS110" t="s">
        <v>1033</v>
      </c>
      <c r="AT110" t="s">
        <v>1035</v>
      </c>
      <c r="AU110" t="s">
        <v>1033</v>
      </c>
      <c r="AV110" t="s">
        <v>1035</v>
      </c>
      <c r="AW110" t="s">
        <v>1033</v>
      </c>
      <c r="AX110" t="s">
        <v>1035</v>
      </c>
      <c r="AY110">
        <v>2</v>
      </c>
      <c r="AZ110">
        <v>69.538461538461505</v>
      </c>
      <c r="BA110">
        <v>14.794849575595499</v>
      </c>
      <c r="BB110">
        <v>2</v>
      </c>
      <c r="BC110">
        <v>201.215</v>
      </c>
      <c r="BD110">
        <v>0.48790367901871601</v>
      </c>
      <c r="BE110">
        <v>2</v>
      </c>
      <c r="BF110">
        <v>40.284999999999997</v>
      </c>
      <c r="BG110">
        <v>0.62932503525602301</v>
      </c>
      <c r="BH110">
        <v>0</v>
      </c>
      <c r="BI110" t="e">
        <v>#NUM!</v>
      </c>
      <c r="BK110" t="s">
        <v>1041</v>
      </c>
      <c r="BL110" t="s">
        <v>1042</v>
      </c>
      <c r="BM110" t="s">
        <v>1041</v>
      </c>
      <c r="BN110" t="s">
        <v>1042</v>
      </c>
    </row>
    <row r="111" spans="1:66" x14ac:dyDescent="0.25">
      <c r="A111" t="s">
        <v>938</v>
      </c>
      <c r="B111">
        <v>2</v>
      </c>
      <c r="C111">
        <v>10</v>
      </c>
      <c r="D111">
        <v>0</v>
      </c>
      <c r="E111">
        <v>2</v>
      </c>
      <c r="F111">
        <v>10</v>
      </c>
      <c r="G111">
        <v>0</v>
      </c>
      <c r="H111" t="s">
        <v>1033</v>
      </c>
      <c r="I111" t="s">
        <v>1034</v>
      </c>
      <c r="J111" t="s">
        <v>1033</v>
      </c>
      <c r="K111" t="s">
        <v>1045</v>
      </c>
      <c r="L111" t="s">
        <v>1033</v>
      </c>
      <c r="M111" t="s">
        <v>1039</v>
      </c>
      <c r="N111">
        <v>2</v>
      </c>
      <c r="O111">
        <v>100</v>
      </c>
      <c r="P111">
        <v>0</v>
      </c>
      <c r="Q111">
        <v>2</v>
      </c>
      <c r="R111">
        <v>10</v>
      </c>
      <c r="S111">
        <v>0</v>
      </c>
      <c r="T111">
        <v>2</v>
      </c>
      <c r="U111">
        <v>100</v>
      </c>
      <c r="V111">
        <v>0</v>
      </c>
      <c r="W111">
        <v>2</v>
      </c>
      <c r="X111">
        <v>123</v>
      </c>
      <c r="Y111">
        <v>2.8284271247461898</v>
      </c>
      <c r="Z111">
        <v>2</v>
      </c>
      <c r="AA111">
        <v>12.3</v>
      </c>
      <c r="AB111">
        <v>0.28284271247461901</v>
      </c>
      <c r="AC111">
        <v>2</v>
      </c>
      <c r="AD111">
        <v>5.1100000000000003</v>
      </c>
      <c r="AE111">
        <v>2.1920310216783001</v>
      </c>
      <c r="AF111">
        <v>2</v>
      </c>
      <c r="AG111">
        <v>0.51100000000000001</v>
      </c>
      <c r="AH111">
        <v>0.21920310216783001</v>
      </c>
      <c r="AI111">
        <v>2</v>
      </c>
      <c r="AJ111">
        <v>18.925925925925899</v>
      </c>
      <c r="AK111">
        <v>8.1186334136233196</v>
      </c>
      <c r="AL111">
        <v>2</v>
      </c>
      <c r="AM111">
        <v>18.925925925925899</v>
      </c>
      <c r="AN111">
        <v>8.1186334136233196</v>
      </c>
      <c r="AO111" t="s">
        <v>1033</v>
      </c>
      <c r="AP111" t="s">
        <v>1036</v>
      </c>
      <c r="AQ111" t="s">
        <v>1033</v>
      </c>
      <c r="AR111" t="s">
        <v>1037</v>
      </c>
      <c r="AS111" t="s">
        <v>1033</v>
      </c>
      <c r="AT111" t="s">
        <v>1039</v>
      </c>
      <c r="AU111" t="s">
        <v>1033</v>
      </c>
      <c r="AV111" t="s">
        <v>1040</v>
      </c>
      <c r="AW111" t="s">
        <v>1033</v>
      </c>
      <c r="AX111" t="s">
        <v>1039</v>
      </c>
      <c r="AY111">
        <v>2</v>
      </c>
      <c r="AZ111">
        <v>41.350743801652897</v>
      </c>
      <c r="BA111">
        <v>16.870515904725799</v>
      </c>
      <c r="BB111">
        <v>2</v>
      </c>
      <c r="BC111">
        <v>201.14</v>
      </c>
      <c r="BD111">
        <v>0.31112698372209902</v>
      </c>
      <c r="BE111">
        <v>2</v>
      </c>
      <c r="BF111">
        <v>37.14</v>
      </c>
      <c r="BG111">
        <v>1.15965512114594</v>
      </c>
      <c r="BH111">
        <v>0</v>
      </c>
      <c r="BI111" t="e">
        <v>#NUM!</v>
      </c>
      <c r="BK111" t="s">
        <v>1041</v>
      </c>
      <c r="BL111" t="s">
        <v>1042</v>
      </c>
      <c r="BM111" t="s">
        <v>1041</v>
      </c>
      <c r="BN111" t="s">
        <v>1042</v>
      </c>
    </row>
    <row r="112" spans="1:66" x14ac:dyDescent="0.25">
      <c r="A112" t="s">
        <v>942</v>
      </c>
      <c r="B112">
        <v>2</v>
      </c>
      <c r="C112">
        <v>10</v>
      </c>
      <c r="D112">
        <v>0</v>
      </c>
      <c r="E112">
        <v>2</v>
      </c>
      <c r="F112">
        <v>10</v>
      </c>
      <c r="G112">
        <v>0</v>
      </c>
      <c r="H112" t="s">
        <v>1033</v>
      </c>
      <c r="I112" t="s">
        <v>1034</v>
      </c>
      <c r="J112" t="s">
        <v>1033</v>
      </c>
      <c r="K112" t="s">
        <v>1035</v>
      </c>
      <c r="L112" t="s">
        <v>1033</v>
      </c>
      <c r="M112" t="s">
        <v>1040</v>
      </c>
      <c r="N112">
        <v>2</v>
      </c>
      <c r="O112">
        <v>100</v>
      </c>
      <c r="P112">
        <v>0</v>
      </c>
      <c r="Q112">
        <v>2</v>
      </c>
      <c r="R112">
        <v>9.5</v>
      </c>
      <c r="S112">
        <v>0.70710678118654802</v>
      </c>
      <c r="T112">
        <v>2</v>
      </c>
      <c r="U112">
        <v>95</v>
      </c>
      <c r="V112">
        <v>7.0710678118654799</v>
      </c>
      <c r="W112">
        <v>2</v>
      </c>
      <c r="X112">
        <v>102</v>
      </c>
      <c r="Y112">
        <v>9.8994949366116707</v>
      </c>
      <c r="Z112">
        <v>2</v>
      </c>
      <c r="AA112">
        <v>10.727777777777799</v>
      </c>
      <c r="AB112">
        <v>0.24355900240869999</v>
      </c>
      <c r="AC112">
        <v>2</v>
      </c>
      <c r="AD112">
        <v>5.68</v>
      </c>
      <c r="AE112">
        <v>1.5839191898578699</v>
      </c>
      <c r="AF112">
        <v>2</v>
      </c>
      <c r="AG112">
        <v>0.60577777777777797</v>
      </c>
      <c r="AH112">
        <v>0.211817764675437</v>
      </c>
      <c r="AI112">
        <v>2</v>
      </c>
      <c r="AJ112">
        <v>21.037037037036999</v>
      </c>
      <c r="AK112">
        <v>5.8663673698439496</v>
      </c>
      <c r="AL112">
        <v>2</v>
      </c>
      <c r="AM112">
        <v>22.436213991769499</v>
      </c>
      <c r="AN112">
        <v>7.8451023953865402</v>
      </c>
      <c r="AO112" t="s">
        <v>1033</v>
      </c>
      <c r="AP112" t="s">
        <v>1036</v>
      </c>
      <c r="AQ112" t="s">
        <v>1033</v>
      </c>
      <c r="AR112" t="s">
        <v>1037</v>
      </c>
      <c r="AS112" t="s">
        <v>1033</v>
      </c>
      <c r="AT112" t="s">
        <v>1040</v>
      </c>
      <c r="AU112" t="s">
        <v>1033</v>
      </c>
      <c r="AV112" t="s">
        <v>1034</v>
      </c>
      <c r="AW112" t="s">
        <v>1033</v>
      </c>
      <c r="AX112" t="s">
        <v>1039</v>
      </c>
      <c r="AY112">
        <v>2</v>
      </c>
      <c r="AZ112">
        <v>56.7069048768711</v>
      </c>
      <c r="BA112">
        <v>21.032244191738901</v>
      </c>
      <c r="BB112">
        <v>2</v>
      </c>
      <c r="BC112">
        <v>200.53</v>
      </c>
      <c r="BD112">
        <v>5.6568542494912499E-2</v>
      </c>
      <c r="BE112">
        <v>2</v>
      </c>
      <c r="BF112">
        <v>37.195</v>
      </c>
      <c r="BG112">
        <v>1.5344217151748101</v>
      </c>
      <c r="BH112">
        <v>0</v>
      </c>
      <c r="BI112" t="e">
        <v>#NUM!</v>
      </c>
      <c r="BK112" t="s">
        <v>1041</v>
      </c>
      <c r="BL112" t="s">
        <v>1042</v>
      </c>
      <c r="BM112" t="s">
        <v>1041</v>
      </c>
      <c r="BN112" t="s">
        <v>1042</v>
      </c>
    </row>
    <row r="113" spans="1:66" x14ac:dyDescent="0.25">
      <c r="A113" t="s">
        <v>935</v>
      </c>
      <c r="B113">
        <v>2</v>
      </c>
      <c r="C113">
        <v>10</v>
      </c>
      <c r="D113">
        <v>0</v>
      </c>
      <c r="E113">
        <v>2</v>
      </c>
      <c r="F113">
        <v>10</v>
      </c>
      <c r="G113">
        <v>0</v>
      </c>
      <c r="H113" t="s">
        <v>1033</v>
      </c>
      <c r="I113" t="s">
        <v>1035</v>
      </c>
      <c r="J113" t="s">
        <v>1033</v>
      </c>
      <c r="K113" t="s">
        <v>1035</v>
      </c>
      <c r="L113" t="s">
        <v>1033</v>
      </c>
      <c r="M113" t="s">
        <v>1040</v>
      </c>
      <c r="N113">
        <v>2</v>
      </c>
      <c r="O113">
        <v>100</v>
      </c>
      <c r="P113">
        <v>0</v>
      </c>
      <c r="Q113">
        <v>2</v>
      </c>
      <c r="R113">
        <v>6</v>
      </c>
      <c r="S113">
        <v>1.4142135623731</v>
      </c>
      <c r="T113">
        <v>2</v>
      </c>
      <c r="U113">
        <v>60</v>
      </c>
      <c r="V113">
        <v>14.142135623731001</v>
      </c>
      <c r="W113">
        <v>2</v>
      </c>
      <c r="X113">
        <v>49.5</v>
      </c>
      <c r="Y113">
        <v>13.4350288425444</v>
      </c>
      <c r="Z113">
        <v>2</v>
      </c>
      <c r="AA113">
        <v>8.7571428571428598</v>
      </c>
      <c r="AB113">
        <v>4.3032498397924197</v>
      </c>
      <c r="AC113">
        <v>2</v>
      </c>
      <c r="AD113">
        <v>1.99</v>
      </c>
      <c r="AE113">
        <v>0.66468037431535498</v>
      </c>
      <c r="AF113">
        <v>2</v>
      </c>
      <c r="AG113">
        <v>0.35457142857142898</v>
      </c>
      <c r="AH113">
        <v>0.194353349571845</v>
      </c>
      <c r="AI113">
        <v>2</v>
      </c>
      <c r="AJ113">
        <v>7.3703703703703702</v>
      </c>
      <c r="AK113">
        <v>2.4617791641309399</v>
      </c>
      <c r="AL113">
        <v>2</v>
      </c>
      <c r="AM113">
        <v>13.132275132275099</v>
      </c>
      <c r="AN113">
        <v>7.1982722063646403</v>
      </c>
      <c r="AO113" t="s">
        <v>1033</v>
      </c>
      <c r="AP113" t="s">
        <v>1038</v>
      </c>
      <c r="AQ113" t="s">
        <v>1033</v>
      </c>
      <c r="AR113" t="s">
        <v>1037</v>
      </c>
      <c r="AS113" t="s">
        <v>1033</v>
      </c>
      <c r="AT113" t="s">
        <v>1039</v>
      </c>
      <c r="AU113" t="s">
        <v>1033</v>
      </c>
      <c r="AV113" t="s">
        <v>1035</v>
      </c>
      <c r="AW113" t="s">
        <v>1033</v>
      </c>
      <c r="AX113" t="s">
        <v>1039</v>
      </c>
      <c r="AY113">
        <v>2</v>
      </c>
      <c r="AZ113">
        <v>39.847457627118601</v>
      </c>
      <c r="BA113">
        <v>2.6126996321807998</v>
      </c>
      <c r="BB113">
        <v>2</v>
      </c>
      <c r="BC113">
        <v>200.78</v>
      </c>
      <c r="BD113">
        <v>0.91923881554251996</v>
      </c>
      <c r="BE113">
        <v>2</v>
      </c>
      <c r="BF113">
        <v>35.82</v>
      </c>
      <c r="BG113">
        <v>1.1455129855222099</v>
      </c>
      <c r="BH113">
        <v>0</v>
      </c>
      <c r="BI113" t="e">
        <v>#NUM!</v>
      </c>
      <c r="BK113" t="s">
        <v>1041</v>
      </c>
      <c r="BL113" t="s">
        <v>1042</v>
      </c>
      <c r="BM113" t="s">
        <v>1041</v>
      </c>
      <c r="BN113" t="s">
        <v>1042</v>
      </c>
    </row>
    <row r="114" spans="1:66" x14ac:dyDescent="0.25">
      <c r="A114" t="s">
        <v>940</v>
      </c>
      <c r="B114">
        <v>2</v>
      </c>
      <c r="C114">
        <v>10</v>
      </c>
      <c r="D114">
        <v>0</v>
      </c>
      <c r="E114">
        <v>2</v>
      </c>
      <c r="F114">
        <v>10</v>
      </c>
      <c r="G114">
        <v>0</v>
      </c>
      <c r="H114" t="s">
        <v>1033</v>
      </c>
      <c r="I114" t="s">
        <v>1035</v>
      </c>
      <c r="J114" t="s">
        <v>1033</v>
      </c>
      <c r="K114" t="s">
        <v>1035</v>
      </c>
      <c r="L114" t="s">
        <v>1033</v>
      </c>
      <c r="M114" t="s">
        <v>1035</v>
      </c>
      <c r="N114">
        <v>2</v>
      </c>
      <c r="O114">
        <v>100</v>
      </c>
      <c r="P114">
        <v>0</v>
      </c>
      <c r="Q114">
        <v>2</v>
      </c>
      <c r="R114">
        <v>8</v>
      </c>
      <c r="S114">
        <v>0</v>
      </c>
      <c r="T114">
        <v>2</v>
      </c>
      <c r="U114">
        <v>80</v>
      </c>
      <c r="V114">
        <v>0</v>
      </c>
      <c r="W114">
        <v>2</v>
      </c>
      <c r="X114">
        <v>45.5</v>
      </c>
      <c r="Y114">
        <v>3.53553390593274</v>
      </c>
      <c r="Z114">
        <v>2</v>
      </c>
      <c r="AA114">
        <v>5.6875</v>
      </c>
      <c r="AB114">
        <v>0.441941738241592</v>
      </c>
      <c r="AC114">
        <v>2</v>
      </c>
      <c r="AD114">
        <v>2.76</v>
      </c>
      <c r="AE114">
        <v>0</v>
      </c>
      <c r="AF114">
        <v>2</v>
      </c>
      <c r="AG114">
        <v>0.34499999999999997</v>
      </c>
      <c r="AH114">
        <v>0</v>
      </c>
      <c r="AI114">
        <v>2</v>
      </c>
      <c r="AJ114">
        <v>10.2222222222222</v>
      </c>
      <c r="AK114">
        <v>0</v>
      </c>
      <c r="AL114">
        <v>2</v>
      </c>
      <c r="AM114">
        <v>12.7777777777778</v>
      </c>
      <c r="AN114">
        <v>0</v>
      </c>
      <c r="AO114" t="s">
        <v>1033</v>
      </c>
      <c r="AP114" t="s">
        <v>1036</v>
      </c>
      <c r="AQ114" t="s">
        <v>1033</v>
      </c>
      <c r="AR114" t="s">
        <v>1037</v>
      </c>
      <c r="AS114" t="s">
        <v>1033</v>
      </c>
      <c r="AT114" t="s">
        <v>1036</v>
      </c>
      <c r="AU114" t="s">
        <v>1033</v>
      </c>
      <c r="AV114" t="s">
        <v>1040</v>
      </c>
      <c r="AW114" t="s">
        <v>1033</v>
      </c>
      <c r="AX114" t="s">
        <v>1040</v>
      </c>
      <c r="AY114">
        <v>2</v>
      </c>
      <c r="AZ114">
        <v>60.843023255813897</v>
      </c>
      <c r="BA114">
        <v>4.7277488277007604</v>
      </c>
      <c r="BB114">
        <v>2</v>
      </c>
      <c r="BC114">
        <v>200.55</v>
      </c>
      <c r="BD114">
        <v>0.32526911934581698</v>
      </c>
      <c r="BE114">
        <v>2</v>
      </c>
      <c r="BF114">
        <v>34.134999999999998</v>
      </c>
      <c r="BG114">
        <v>1.64755880016465</v>
      </c>
      <c r="BH114">
        <v>0</v>
      </c>
      <c r="BI114" t="e">
        <v>#NUM!</v>
      </c>
      <c r="BK114" t="s">
        <v>1041</v>
      </c>
      <c r="BL114" t="s">
        <v>1042</v>
      </c>
      <c r="BM114" t="s">
        <v>1041</v>
      </c>
      <c r="BN114" t="s">
        <v>1042</v>
      </c>
    </row>
    <row r="115" spans="1:66" x14ac:dyDescent="0.25">
      <c r="A115" t="s">
        <v>842</v>
      </c>
      <c r="B115">
        <v>2</v>
      </c>
      <c r="C115">
        <v>10</v>
      </c>
      <c r="D115">
        <v>0</v>
      </c>
      <c r="E115">
        <v>2</v>
      </c>
      <c r="F115">
        <v>10</v>
      </c>
      <c r="G115">
        <v>0</v>
      </c>
      <c r="H115" t="s">
        <v>1033</v>
      </c>
      <c r="I115" t="s">
        <v>1034</v>
      </c>
      <c r="J115" t="s">
        <v>1033</v>
      </c>
      <c r="K115" t="s">
        <v>1051</v>
      </c>
      <c r="L115" t="s">
        <v>1033</v>
      </c>
      <c r="M115" t="s">
        <v>1040</v>
      </c>
      <c r="N115">
        <v>2</v>
      </c>
      <c r="O115">
        <v>100</v>
      </c>
      <c r="P115">
        <v>0</v>
      </c>
      <c r="Q115">
        <v>2</v>
      </c>
      <c r="R115">
        <v>10</v>
      </c>
      <c r="S115">
        <v>0</v>
      </c>
      <c r="T115">
        <v>2</v>
      </c>
      <c r="U115">
        <v>100</v>
      </c>
      <c r="V115">
        <v>0</v>
      </c>
      <c r="W115">
        <v>2</v>
      </c>
      <c r="X115">
        <v>49.5</v>
      </c>
      <c r="Y115">
        <v>7.7781745930520199</v>
      </c>
      <c r="Z115">
        <v>2</v>
      </c>
      <c r="AA115">
        <v>4.95</v>
      </c>
      <c r="AB115">
        <v>0.77781745930520196</v>
      </c>
      <c r="AC115">
        <v>2</v>
      </c>
      <c r="AD115">
        <v>2.87</v>
      </c>
      <c r="AE115">
        <v>0.74953318805774005</v>
      </c>
      <c r="AF115">
        <v>2</v>
      </c>
      <c r="AG115">
        <v>0.28699999999999998</v>
      </c>
      <c r="AH115">
        <v>7.4953318805773994E-2</v>
      </c>
      <c r="AI115">
        <v>2</v>
      </c>
      <c r="AJ115">
        <v>10.6296296296296</v>
      </c>
      <c r="AK115">
        <v>2.7760488446583</v>
      </c>
      <c r="AL115">
        <v>2</v>
      </c>
      <c r="AM115">
        <v>10.6296296296296</v>
      </c>
      <c r="AN115">
        <v>2.7760488446582898</v>
      </c>
      <c r="AO115" t="s">
        <v>1033</v>
      </c>
      <c r="AP115" t="s">
        <v>1036</v>
      </c>
      <c r="AQ115" t="s">
        <v>1033</v>
      </c>
      <c r="AR115" t="s">
        <v>1037</v>
      </c>
      <c r="AS115" t="s">
        <v>1033</v>
      </c>
      <c r="AT115" t="s">
        <v>1038</v>
      </c>
      <c r="AU115" t="s">
        <v>1033</v>
      </c>
      <c r="AV115" t="s">
        <v>1039</v>
      </c>
      <c r="AW115" t="s">
        <v>1033</v>
      </c>
      <c r="AX115" t="s">
        <v>1040</v>
      </c>
      <c r="AY115">
        <v>2</v>
      </c>
      <c r="AZ115">
        <v>57.5</v>
      </c>
      <c r="BA115">
        <v>6.1068312920656398</v>
      </c>
      <c r="BB115">
        <v>2</v>
      </c>
      <c r="BC115">
        <v>201.14500000000001</v>
      </c>
      <c r="BD115">
        <v>0.134350288425442</v>
      </c>
      <c r="BE115">
        <v>2</v>
      </c>
      <c r="BF115">
        <v>25.765000000000001</v>
      </c>
      <c r="BG115">
        <v>3.18905158315133</v>
      </c>
      <c r="BH115">
        <v>0</v>
      </c>
      <c r="BI115" t="e">
        <v>#NUM!</v>
      </c>
      <c r="BK115" t="s">
        <v>1041</v>
      </c>
      <c r="BL115" t="s">
        <v>1042</v>
      </c>
      <c r="BM115" t="s">
        <v>1041</v>
      </c>
      <c r="BN115" t="s">
        <v>1042</v>
      </c>
    </row>
    <row r="116" spans="1:66" x14ac:dyDescent="0.25">
      <c r="A116" t="s">
        <v>845</v>
      </c>
      <c r="B116">
        <v>2</v>
      </c>
      <c r="C116">
        <v>10</v>
      </c>
      <c r="D116">
        <v>0</v>
      </c>
      <c r="E116">
        <v>2</v>
      </c>
      <c r="F116">
        <v>7</v>
      </c>
      <c r="G116">
        <v>4.2426406871192803</v>
      </c>
      <c r="H116" t="s">
        <v>1033</v>
      </c>
      <c r="I116" t="s">
        <v>1035</v>
      </c>
      <c r="J116" t="s">
        <v>1033</v>
      </c>
      <c r="K116" t="s">
        <v>1035</v>
      </c>
      <c r="L116" t="s">
        <v>1033</v>
      </c>
      <c r="M116" t="s">
        <v>1036</v>
      </c>
      <c r="N116">
        <v>2</v>
      </c>
      <c r="O116">
        <v>70</v>
      </c>
      <c r="P116">
        <v>42.426406871192903</v>
      </c>
      <c r="Q116">
        <v>2</v>
      </c>
      <c r="R116">
        <v>5.5</v>
      </c>
      <c r="S116">
        <v>3.53553390593274</v>
      </c>
      <c r="T116">
        <v>2</v>
      </c>
      <c r="U116">
        <v>55</v>
      </c>
      <c r="V116">
        <v>35.355339059327399</v>
      </c>
      <c r="W116">
        <v>2</v>
      </c>
      <c r="X116">
        <v>58</v>
      </c>
      <c r="Y116">
        <v>19.798989873223299</v>
      </c>
      <c r="Z116">
        <v>2</v>
      </c>
      <c r="AA116">
        <v>11.8333333333333</v>
      </c>
      <c r="AB116">
        <v>4.00693842672377</v>
      </c>
      <c r="AC116">
        <v>2</v>
      </c>
      <c r="AD116">
        <v>4.1500000000000004</v>
      </c>
      <c r="AE116">
        <v>2.1920310216783001</v>
      </c>
      <c r="AF116">
        <v>2</v>
      </c>
      <c r="AG116">
        <v>0.78958333333333297</v>
      </c>
      <c r="AH116">
        <v>0.109012295432926</v>
      </c>
      <c r="AI116">
        <v>2</v>
      </c>
      <c r="AJ116">
        <v>15.3703703703704</v>
      </c>
      <c r="AK116">
        <v>8.1186334136233196</v>
      </c>
      <c r="AL116">
        <v>2</v>
      </c>
      <c r="AM116">
        <v>29.243827160493801</v>
      </c>
      <c r="AN116">
        <v>4.0374924234416998</v>
      </c>
      <c r="AO116" t="s">
        <v>1033</v>
      </c>
      <c r="AP116" t="s">
        <v>1036</v>
      </c>
      <c r="AQ116" t="s">
        <v>1033</v>
      </c>
      <c r="AR116" t="s">
        <v>1037</v>
      </c>
      <c r="AS116" t="s">
        <v>1033</v>
      </c>
      <c r="AT116" t="s">
        <v>1036</v>
      </c>
      <c r="AU116" t="s">
        <v>1033</v>
      </c>
      <c r="AV116" t="s">
        <v>1040</v>
      </c>
      <c r="AW116" t="s">
        <v>1033</v>
      </c>
      <c r="AX116" t="s">
        <v>1035</v>
      </c>
      <c r="AY116">
        <v>2</v>
      </c>
      <c r="AZ116">
        <v>69.128787878787904</v>
      </c>
      <c r="BA116">
        <v>14.1957043192754</v>
      </c>
      <c r="BB116">
        <v>2</v>
      </c>
      <c r="BC116">
        <v>200.245</v>
      </c>
      <c r="BD116">
        <v>0.21920310216783101</v>
      </c>
      <c r="BE116">
        <v>2</v>
      </c>
      <c r="BF116">
        <v>31.54</v>
      </c>
      <c r="BG116">
        <v>0.70710678118654802</v>
      </c>
      <c r="BH116">
        <v>0</v>
      </c>
      <c r="BI116" t="e">
        <v>#NUM!</v>
      </c>
      <c r="BK116" t="s">
        <v>1041</v>
      </c>
      <c r="BL116" t="s">
        <v>1042</v>
      </c>
      <c r="BM116" t="s">
        <v>1041</v>
      </c>
      <c r="BN116" t="s">
        <v>1042</v>
      </c>
    </row>
    <row r="117" spans="1:66" x14ac:dyDescent="0.25">
      <c r="A117" t="s">
        <v>862</v>
      </c>
      <c r="B117">
        <v>2</v>
      </c>
      <c r="C117">
        <v>10</v>
      </c>
      <c r="D117">
        <v>0</v>
      </c>
      <c r="E117">
        <v>2</v>
      </c>
      <c r="F117">
        <v>10</v>
      </c>
      <c r="G117">
        <v>0</v>
      </c>
      <c r="H117" t="s">
        <v>1033</v>
      </c>
      <c r="I117" t="s">
        <v>1034</v>
      </c>
      <c r="J117" t="s">
        <v>1033</v>
      </c>
      <c r="K117" t="s">
        <v>1034</v>
      </c>
      <c r="L117" t="s">
        <v>1033</v>
      </c>
      <c r="M117" t="s">
        <v>1034</v>
      </c>
      <c r="N117">
        <v>2</v>
      </c>
      <c r="O117">
        <v>100</v>
      </c>
      <c r="P117">
        <v>0</v>
      </c>
      <c r="Q117">
        <v>2</v>
      </c>
      <c r="R117">
        <v>8.5</v>
      </c>
      <c r="S117">
        <v>0.70710678118654802</v>
      </c>
      <c r="T117">
        <v>2</v>
      </c>
      <c r="U117">
        <v>85</v>
      </c>
      <c r="V117">
        <v>7.0710678118654799</v>
      </c>
      <c r="W117">
        <v>2</v>
      </c>
      <c r="X117">
        <v>82</v>
      </c>
      <c r="Y117">
        <v>1.4142135623731</v>
      </c>
      <c r="Z117">
        <v>2</v>
      </c>
      <c r="AA117">
        <v>9.6875</v>
      </c>
      <c r="AB117">
        <v>0.97227182413150304</v>
      </c>
      <c r="AC117">
        <v>2</v>
      </c>
      <c r="AD117">
        <v>6.41</v>
      </c>
      <c r="AE117">
        <v>1.6263455967290601</v>
      </c>
      <c r="AF117">
        <v>2</v>
      </c>
      <c r="AG117">
        <v>0.74875000000000003</v>
      </c>
      <c r="AH117">
        <v>0.12904698756654501</v>
      </c>
      <c r="AI117">
        <v>2</v>
      </c>
      <c r="AJ117">
        <v>23.740740740740701</v>
      </c>
      <c r="AK117">
        <v>6.0235022101076297</v>
      </c>
      <c r="AL117">
        <v>2</v>
      </c>
      <c r="AM117">
        <v>27.731481481481499</v>
      </c>
      <c r="AN117">
        <v>4.7795180580201801</v>
      </c>
      <c r="AO117" t="s">
        <v>1033</v>
      </c>
      <c r="AP117" t="s">
        <v>1038</v>
      </c>
      <c r="AQ117" t="s">
        <v>1033</v>
      </c>
      <c r="AR117" t="s">
        <v>1037</v>
      </c>
      <c r="AS117" t="s">
        <v>1033</v>
      </c>
      <c r="AT117" t="s">
        <v>1039</v>
      </c>
      <c r="AU117" t="s">
        <v>1033</v>
      </c>
      <c r="AV117" t="s">
        <v>1035</v>
      </c>
      <c r="AW117" t="s">
        <v>1033</v>
      </c>
      <c r="AX117" t="s">
        <v>1035</v>
      </c>
      <c r="AY117">
        <v>2</v>
      </c>
      <c r="AZ117">
        <v>78.353413654618507</v>
      </c>
      <c r="BA117">
        <v>21.184805572898199</v>
      </c>
      <c r="BB117">
        <v>2</v>
      </c>
      <c r="BC117">
        <v>200.97499999999999</v>
      </c>
      <c r="BD117">
        <v>1.09601551083916</v>
      </c>
      <c r="BE117">
        <v>2</v>
      </c>
      <c r="BF117">
        <v>26.434999999999999</v>
      </c>
      <c r="BG117">
        <v>0.85559920523572297</v>
      </c>
      <c r="BH117">
        <v>0</v>
      </c>
      <c r="BI117" t="e">
        <v>#NUM!</v>
      </c>
      <c r="BK117" t="s">
        <v>1041</v>
      </c>
      <c r="BL117" t="s">
        <v>1042</v>
      </c>
      <c r="BM117" t="s">
        <v>1041</v>
      </c>
      <c r="BN117" t="s">
        <v>1042</v>
      </c>
    </row>
    <row r="118" spans="1:66" x14ac:dyDescent="0.25">
      <c r="A118" t="s">
        <v>901</v>
      </c>
      <c r="B118">
        <v>2</v>
      </c>
      <c r="C118">
        <v>10</v>
      </c>
      <c r="D118">
        <v>0</v>
      </c>
      <c r="E118">
        <v>2</v>
      </c>
      <c r="F118">
        <v>10</v>
      </c>
      <c r="G118">
        <v>0</v>
      </c>
      <c r="H118" t="s">
        <v>1033</v>
      </c>
      <c r="I118" t="s">
        <v>1034</v>
      </c>
      <c r="J118" t="s">
        <v>1033</v>
      </c>
      <c r="K118" t="s">
        <v>1035</v>
      </c>
      <c r="L118" t="s">
        <v>1033</v>
      </c>
      <c r="M118" t="s">
        <v>1035</v>
      </c>
      <c r="N118">
        <v>2</v>
      </c>
      <c r="O118">
        <v>100</v>
      </c>
      <c r="P118">
        <v>0</v>
      </c>
      <c r="Q118">
        <v>2</v>
      </c>
      <c r="R118">
        <v>9</v>
      </c>
      <c r="S118">
        <v>1.4142135623731</v>
      </c>
      <c r="T118">
        <v>2</v>
      </c>
      <c r="U118">
        <v>90</v>
      </c>
      <c r="V118">
        <v>14.142135623731001</v>
      </c>
      <c r="W118">
        <v>2</v>
      </c>
      <c r="X118">
        <v>52.5</v>
      </c>
      <c r="Y118">
        <v>0.70710678118654802</v>
      </c>
      <c r="Z118">
        <v>2</v>
      </c>
      <c r="AA118">
        <v>5.9</v>
      </c>
      <c r="AB118">
        <v>0.84852813742385702</v>
      </c>
      <c r="AC118">
        <v>2</v>
      </c>
      <c r="AD118">
        <v>4.1500000000000004</v>
      </c>
      <c r="AE118">
        <v>0.83438600180012601</v>
      </c>
      <c r="AF118">
        <v>2</v>
      </c>
      <c r="AG118">
        <v>0.45950000000000002</v>
      </c>
      <c r="AH118">
        <v>2.0506096654409899E-2</v>
      </c>
      <c r="AI118">
        <v>2</v>
      </c>
      <c r="AJ118">
        <v>15.3703703703704</v>
      </c>
      <c r="AK118">
        <v>3.09031852518565</v>
      </c>
      <c r="AL118">
        <v>2</v>
      </c>
      <c r="AM118">
        <v>17.018518518518501</v>
      </c>
      <c r="AN118">
        <v>0.75948506127444104</v>
      </c>
      <c r="AO118" t="s">
        <v>1033</v>
      </c>
      <c r="AP118" t="s">
        <v>1036</v>
      </c>
      <c r="AQ118" t="s">
        <v>1033</v>
      </c>
      <c r="AR118" t="s">
        <v>1037</v>
      </c>
      <c r="AS118" t="s">
        <v>1033</v>
      </c>
      <c r="AT118" t="s">
        <v>1040</v>
      </c>
      <c r="AU118" t="s">
        <v>1033</v>
      </c>
      <c r="AV118" t="s">
        <v>1035</v>
      </c>
      <c r="AW118" t="s">
        <v>1033</v>
      </c>
      <c r="AX118" t="s">
        <v>1035</v>
      </c>
      <c r="AY118">
        <v>2</v>
      </c>
      <c r="AZ118">
        <v>78.947750362844701</v>
      </c>
      <c r="BA118">
        <v>14.829743088745399</v>
      </c>
      <c r="BB118">
        <v>2</v>
      </c>
      <c r="BC118">
        <v>200.63499999999999</v>
      </c>
      <c r="BD118">
        <v>4.9497474683053502E-2</v>
      </c>
      <c r="BE118">
        <v>2</v>
      </c>
      <c r="BF118">
        <v>34.03</v>
      </c>
      <c r="BG118">
        <v>5.8548441482246103</v>
      </c>
      <c r="BH118">
        <v>0</v>
      </c>
      <c r="BI118" t="e">
        <v>#NUM!</v>
      </c>
      <c r="BK118" t="s">
        <v>1041</v>
      </c>
      <c r="BL118" t="s">
        <v>1042</v>
      </c>
      <c r="BM118" t="s">
        <v>1041</v>
      </c>
      <c r="BN118" t="s">
        <v>1042</v>
      </c>
    </row>
    <row r="119" spans="1:66" x14ac:dyDescent="0.25">
      <c r="A119" t="s">
        <v>955</v>
      </c>
      <c r="B119">
        <v>2</v>
      </c>
      <c r="C119">
        <v>10</v>
      </c>
      <c r="D119">
        <v>0</v>
      </c>
      <c r="E119">
        <v>2</v>
      </c>
      <c r="F119">
        <v>10</v>
      </c>
      <c r="G119">
        <v>0</v>
      </c>
      <c r="H119" t="s">
        <v>1033</v>
      </c>
      <c r="I119" t="s">
        <v>1034</v>
      </c>
      <c r="J119" t="s">
        <v>1033</v>
      </c>
      <c r="K119" t="s">
        <v>1035</v>
      </c>
      <c r="L119" t="s">
        <v>1033</v>
      </c>
      <c r="M119" t="s">
        <v>1034</v>
      </c>
      <c r="N119">
        <v>2</v>
      </c>
      <c r="O119">
        <v>100</v>
      </c>
      <c r="P119">
        <v>0</v>
      </c>
      <c r="Q119">
        <v>2</v>
      </c>
      <c r="R119">
        <v>9</v>
      </c>
      <c r="S119">
        <v>1.4142135623731</v>
      </c>
      <c r="T119">
        <v>2</v>
      </c>
      <c r="U119">
        <v>90</v>
      </c>
      <c r="V119">
        <v>14.142135623731001</v>
      </c>
      <c r="W119">
        <v>2</v>
      </c>
      <c r="X119">
        <v>46</v>
      </c>
      <c r="Y119">
        <v>14.142135623731001</v>
      </c>
      <c r="Z119">
        <v>2</v>
      </c>
      <c r="AA119">
        <v>5.05</v>
      </c>
      <c r="AB119">
        <v>0.77781745930520196</v>
      </c>
      <c r="AC119">
        <v>2</v>
      </c>
      <c r="AD119">
        <v>3.38</v>
      </c>
      <c r="AE119">
        <v>2.2627416997969498</v>
      </c>
      <c r="AF119">
        <v>2</v>
      </c>
      <c r="AG119">
        <v>0.36025000000000001</v>
      </c>
      <c r="AH119">
        <v>0.194807918216894</v>
      </c>
      <c r="AI119">
        <v>2</v>
      </c>
      <c r="AJ119">
        <v>12.5185185185185</v>
      </c>
      <c r="AK119">
        <v>8.3805248140627899</v>
      </c>
      <c r="AL119">
        <v>2</v>
      </c>
      <c r="AM119">
        <v>13.342592592592601</v>
      </c>
      <c r="AN119">
        <v>7.2151080821071698</v>
      </c>
      <c r="AO119" t="s">
        <v>1033</v>
      </c>
      <c r="AP119" t="s">
        <v>1038</v>
      </c>
      <c r="AQ119" t="s">
        <v>1033</v>
      </c>
      <c r="AR119" t="s">
        <v>1037</v>
      </c>
      <c r="AS119" t="s">
        <v>1033</v>
      </c>
      <c r="AT119" t="s">
        <v>1035</v>
      </c>
      <c r="AU119" t="s">
        <v>1033</v>
      </c>
      <c r="AV119" t="s">
        <v>1034</v>
      </c>
      <c r="AW119" t="s">
        <v>1033</v>
      </c>
      <c r="AX119" t="s">
        <v>1035</v>
      </c>
      <c r="AY119">
        <v>2</v>
      </c>
      <c r="AZ119">
        <v>69.186507936507994</v>
      </c>
      <c r="BA119">
        <v>27.9194939397069</v>
      </c>
      <c r="BB119">
        <v>2</v>
      </c>
      <c r="BC119">
        <v>200.35</v>
      </c>
      <c r="BD119">
        <v>2.8284271247456302E-2</v>
      </c>
      <c r="BE119">
        <v>2</v>
      </c>
      <c r="BF119">
        <v>30.555</v>
      </c>
      <c r="BG119">
        <v>2.5526554800834398</v>
      </c>
      <c r="BH119">
        <v>0</v>
      </c>
      <c r="BI119" t="e">
        <v>#NUM!</v>
      </c>
      <c r="BK119" t="s">
        <v>1041</v>
      </c>
      <c r="BL119" t="s">
        <v>1042</v>
      </c>
      <c r="BM119" t="s">
        <v>1041</v>
      </c>
      <c r="BN119" t="s">
        <v>1042</v>
      </c>
    </row>
    <row r="120" spans="1:66" x14ac:dyDescent="0.25">
      <c r="A120" t="s">
        <v>891</v>
      </c>
      <c r="B120">
        <v>2</v>
      </c>
      <c r="C120">
        <v>10</v>
      </c>
      <c r="D120">
        <v>0</v>
      </c>
      <c r="E120">
        <v>2</v>
      </c>
      <c r="F120">
        <v>10</v>
      </c>
      <c r="G120">
        <v>0</v>
      </c>
      <c r="H120" t="s">
        <v>1033</v>
      </c>
      <c r="I120" t="s">
        <v>1034</v>
      </c>
      <c r="J120" t="s">
        <v>1033</v>
      </c>
      <c r="K120" t="s">
        <v>1040</v>
      </c>
      <c r="L120" t="s">
        <v>1033</v>
      </c>
      <c r="M120" t="s">
        <v>1051</v>
      </c>
      <c r="N120">
        <v>2</v>
      </c>
      <c r="O120">
        <v>100</v>
      </c>
      <c r="P120">
        <v>0</v>
      </c>
      <c r="Q120">
        <v>2</v>
      </c>
      <c r="R120">
        <v>9.5</v>
      </c>
      <c r="S120">
        <v>0.70710678118654802</v>
      </c>
      <c r="T120">
        <v>2</v>
      </c>
      <c r="U120">
        <v>95</v>
      </c>
      <c r="V120">
        <v>7.0710678118654799</v>
      </c>
      <c r="W120">
        <v>2</v>
      </c>
      <c r="X120">
        <v>58.5</v>
      </c>
      <c r="Y120">
        <v>20.506096654409902</v>
      </c>
      <c r="Z120">
        <v>2</v>
      </c>
      <c r="AA120">
        <v>6.25555555555556</v>
      </c>
      <c r="AB120">
        <v>2.6241518324034101</v>
      </c>
      <c r="AC120">
        <v>2</v>
      </c>
      <c r="AD120">
        <v>4.57</v>
      </c>
      <c r="AE120">
        <v>1.0040916292849</v>
      </c>
      <c r="AF120">
        <v>2</v>
      </c>
      <c r="AG120">
        <v>0.48633333333333301</v>
      </c>
      <c r="AH120">
        <v>0.14189276075810101</v>
      </c>
      <c r="AI120">
        <v>2</v>
      </c>
      <c r="AJ120">
        <v>16.925925925925899</v>
      </c>
      <c r="AK120">
        <v>3.7188578862403601</v>
      </c>
      <c r="AL120">
        <v>2</v>
      </c>
      <c r="AM120">
        <v>18.012345679012299</v>
      </c>
      <c r="AN120">
        <v>5.2552874354851999</v>
      </c>
      <c r="AO120" t="s">
        <v>1033</v>
      </c>
      <c r="AP120" t="s">
        <v>1036</v>
      </c>
      <c r="AQ120" t="s">
        <v>1033</v>
      </c>
      <c r="AR120" t="s">
        <v>1037</v>
      </c>
      <c r="AS120" t="s">
        <v>1033</v>
      </c>
      <c r="AT120" t="s">
        <v>1040</v>
      </c>
      <c r="AU120" t="s">
        <v>1033</v>
      </c>
      <c r="AV120" t="s">
        <v>1035</v>
      </c>
      <c r="AW120" t="s">
        <v>1033</v>
      </c>
      <c r="AX120" t="s">
        <v>1035</v>
      </c>
      <c r="AY120">
        <v>2</v>
      </c>
      <c r="AZ120">
        <v>80.028019925280205</v>
      </c>
      <c r="BA120">
        <v>10.8883877327169</v>
      </c>
      <c r="BB120">
        <v>2</v>
      </c>
      <c r="BC120">
        <v>201.065</v>
      </c>
      <c r="BD120">
        <v>0.92630988335437903</v>
      </c>
      <c r="BE120">
        <v>2</v>
      </c>
      <c r="BF120">
        <v>33.85</v>
      </c>
      <c r="BG120">
        <v>5.20430590953299</v>
      </c>
      <c r="BH120">
        <v>0</v>
      </c>
      <c r="BI120" t="e">
        <v>#NUM!</v>
      </c>
      <c r="BK120" t="s">
        <v>1041</v>
      </c>
      <c r="BL120" t="s">
        <v>1042</v>
      </c>
      <c r="BM120" t="s">
        <v>1041</v>
      </c>
      <c r="BN120" t="s">
        <v>1042</v>
      </c>
    </row>
    <row r="121" spans="1:66" x14ac:dyDescent="0.25">
      <c r="A121" t="s">
        <v>941</v>
      </c>
      <c r="B121">
        <v>2</v>
      </c>
      <c r="C121">
        <v>10</v>
      </c>
      <c r="D121">
        <v>0</v>
      </c>
      <c r="E121">
        <v>2</v>
      </c>
      <c r="F121">
        <v>9.5</v>
      </c>
      <c r="G121">
        <v>0.70710678118654802</v>
      </c>
      <c r="H121" t="s">
        <v>1033</v>
      </c>
      <c r="I121" t="s">
        <v>1040</v>
      </c>
      <c r="J121" t="s">
        <v>1033</v>
      </c>
      <c r="K121" t="s">
        <v>1044</v>
      </c>
      <c r="L121" t="s">
        <v>1033</v>
      </c>
      <c r="M121" t="s">
        <v>1040</v>
      </c>
      <c r="N121">
        <v>2</v>
      </c>
      <c r="O121">
        <v>95</v>
      </c>
      <c r="P121">
        <v>7.0710678118654799</v>
      </c>
      <c r="Q121">
        <v>2</v>
      </c>
      <c r="R121">
        <v>7</v>
      </c>
      <c r="S121">
        <v>0</v>
      </c>
      <c r="T121">
        <v>2</v>
      </c>
      <c r="U121">
        <v>70</v>
      </c>
      <c r="V121">
        <v>0</v>
      </c>
      <c r="W121">
        <v>2</v>
      </c>
      <c r="X121">
        <v>45.5</v>
      </c>
      <c r="Y121">
        <v>21.920310216783001</v>
      </c>
      <c r="Z121">
        <v>2</v>
      </c>
      <c r="AA121">
        <v>6.5</v>
      </c>
      <c r="AB121">
        <v>3.1314728881118499</v>
      </c>
      <c r="AC121">
        <v>2</v>
      </c>
      <c r="AD121">
        <v>2.16</v>
      </c>
      <c r="AE121">
        <v>0.169705627484771</v>
      </c>
      <c r="AF121">
        <v>2</v>
      </c>
      <c r="AG121">
        <v>0.308571428571429</v>
      </c>
      <c r="AH121">
        <v>2.4243661069252999E-2</v>
      </c>
      <c r="AI121">
        <v>2</v>
      </c>
      <c r="AJ121">
        <v>8</v>
      </c>
      <c r="AK121">
        <v>0.62853936105470798</v>
      </c>
      <c r="AL121">
        <v>2</v>
      </c>
      <c r="AM121">
        <v>11.4285714285714</v>
      </c>
      <c r="AN121">
        <v>0.89791337293529805</v>
      </c>
      <c r="AO121" t="s">
        <v>1033</v>
      </c>
      <c r="AP121" t="s">
        <v>1038</v>
      </c>
      <c r="AQ121" t="s">
        <v>1033</v>
      </c>
      <c r="AR121" t="s">
        <v>1037</v>
      </c>
      <c r="AS121" t="s">
        <v>1033</v>
      </c>
      <c r="AT121" t="s">
        <v>1039</v>
      </c>
      <c r="AU121" t="s">
        <v>1033</v>
      </c>
      <c r="AV121" t="s">
        <v>1035</v>
      </c>
      <c r="AW121" t="s">
        <v>1033</v>
      </c>
      <c r="AX121" t="s">
        <v>1039</v>
      </c>
      <c r="AY121">
        <v>2</v>
      </c>
      <c r="AZ121">
        <v>52.688524590163901</v>
      </c>
      <c r="BA121">
        <v>21.653696184532301</v>
      </c>
      <c r="BB121">
        <v>2</v>
      </c>
      <c r="BC121">
        <v>200.05500000000001</v>
      </c>
      <c r="BD121">
        <v>6.3639610306791702E-2</v>
      </c>
      <c r="BE121">
        <v>2</v>
      </c>
      <c r="BF121">
        <v>30.684999999999999</v>
      </c>
      <c r="BG121">
        <v>2.8779245994292499</v>
      </c>
      <c r="BH121">
        <v>0</v>
      </c>
      <c r="BI121" t="e">
        <v>#NUM!</v>
      </c>
      <c r="BK121" t="s">
        <v>1041</v>
      </c>
      <c r="BL121" t="s">
        <v>1042</v>
      </c>
      <c r="BM121" t="s">
        <v>1041</v>
      </c>
      <c r="BN121" t="s">
        <v>1042</v>
      </c>
    </row>
    <row r="122" spans="1:66" x14ac:dyDescent="0.25">
      <c r="A122" t="s">
        <v>965</v>
      </c>
      <c r="B122">
        <v>2</v>
      </c>
      <c r="C122">
        <v>10</v>
      </c>
      <c r="D122">
        <v>0</v>
      </c>
      <c r="E122">
        <v>2</v>
      </c>
      <c r="F122">
        <v>10</v>
      </c>
      <c r="G122">
        <v>0</v>
      </c>
      <c r="H122" t="s">
        <v>1033</v>
      </c>
      <c r="I122" t="s">
        <v>1036</v>
      </c>
      <c r="J122" t="s">
        <v>1033</v>
      </c>
      <c r="K122" t="s">
        <v>1040</v>
      </c>
      <c r="L122" t="s">
        <v>1033</v>
      </c>
      <c r="M122" t="s">
        <v>1039</v>
      </c>
      <c r="N122">
        <v>2</v>
      </c>
      <c r="O122">
        <v>100</v>
      </c>
      <c r="P122">
        <v>0</v>
      </c>
      <c r="Q122">
        <v>2</v>
      </c>
      <c r="R122">
        <v>7</v>
      </c>
      <c r="S122">
        <v>2.8284271247461898</v>
      </c>
      <c r="T122">
        <v>2</v>
      </c>
      <c r="U122">
        <v>70</v>
      </c>
      <c r="V122">
        <v>28.284271247461898</v>
      </c>
      <c r="W122">
        <v>2</v>
      </c>
      <c r="X122">
        <v>28.5</v>
      </c>
      <c r="Y122">
        <v>0.70710678118654802</v>
      </c>
      <c r="Z122">
        <v>2</v>
      </c>
      <c r="AA122">
        <v>4.4111111111111097</v>
      </c>
      <c r="AB122">
        <v>1.6813427908213501</v>
      </c>
      <c r="AC122">
        <v>2</v>
      </c>
      <c r="AD122">
        <v>0.64</v>
      </c>
      <c r="AE122">
        <v>0.25455844122715698</v>
      </c>
      <c r="AF122">
        <v>2</v>
      </c>
      <c r="AG122">
        <v>9.1555555555555598E-2</v>
      </c>
      <c r="AH122">
        <v>6.28539361054715E-4</v>
      </c>
      <c r="AI122">
        <v>2</v>
      </c>
      <c r="AJ122">
        <v>2.3703703703703698</v>
      </c>
      <c r="AK122">
        <v>0.94280904158206302</v>
      </c>
      <c r="AL122">
        <v>2</v>
      </c>
      <c r="AM122">
        <v>3.3909465020576102</v>
      </c>
      <c r="AN122">
        <v>2.3279235594619099E-2</v>
      </c>
      <c r="AO122" t="s">
        <v>1033</v>
      </c>
      <c r="AP122" t="s">
        <v>1038</v>
      </c>
      <c r="AQ122" t="s">
        <v>1033</v>
      </c>
      <c r="AR122" t="s">
        <v>1037</v>
      </c>
      <c r="AS122" t="s">
        <v>1033</v>
      </c>
      <c r="AT122" t="s">
        <v>1036</v>
      </c>
      <c r="AU122" t="s">
        <v>1033</v>
      </c>
      <c r="AV122" t="s">
        <v>1040</v>
      </c>
      <c r="AW122" t="s">
        <v>1033</v>
      </c>
      <c r="AX122" t="s">
        <v>1036</v>
      </c>
      <c r="AY122">
        <v>2</v>
      </c>
      <c r="AZ122">
        <v>22.352216748768502</v>
      </c>
      <c r="BA122">
        <v>8.3772995505105801</v>
      </c>
      <c r="BB122">
        <v>2</v>
      </c>
      <c r="BC122">
        <v>155.08000000000001</v>
      </c>
      <c r="BD122">
        <v>64.954828919796199</v>
      </c>
      <c r="BE122">
        <v>2</v>
      </c>
      <c r="BF122">
        <v>26.12</v>
      </c>
      <c r="BG122">
        <v>13.0107647738325</v>
      </c>
      <c r="BH122">
        <v>0</v>
      </c>
      <c r="BI122" t="e">
        <v>#NUM!</v>
      </c>
      <c r="BK122" t="s">
        <v>1041</v>
      </c>
      <c r="BL122" t="s">
        <v>1042</v>
      </c>
      <c r="BM122" t="s">
        <v>1041</v>
      </c>
      <c r="BN122" t="s">
        <v>1042</v>
      </c>
    </row>
    <row r="123" spans="1:66" x14ac:dyDescent="0.25">
      <c r="A123" t="s">
        <v>881</v>
      </c>
      <c r="B123">
        <v>2</v>
      </c>
      <c r="C123">
        <v>10</v>
      </c>
      <c r="D123">
        <v>0</v>
      </c>
      <c r="E123">
        <v>2</v>
      </c>
      <c r="F123">
        <v>10</v>
      </c>
      <c r="G123">
        <v>0</v>
      </c>
      <c r="H123" t="s">
        <v>1033</v>
      </c>
      <c r="I123" t="s">
        <v>1039</v>
      </c>
      <c r="J123" t="s">
        <v>1033</v>
      </c>
      <c r="K123" t="s">
        <v>1040</v>
      </c>
      <c r="L123" t="s">
        <v>1033</v>
      </c>
      <c r="M123" t="s">
        <v>1040</v>
      </c>
      <c r="N123">
        <v>2</v>
      </c>
      <c r="O123">
        <v>100</v>
      </c>
      <c r="P123">
        <v>0</v>
      </c>
      <c r="Q123">
        <v>2</v>
      </c>
      <c r="R123">
        <v>9</v>
      </c>
      <c r="S123">
        <v>0</v>
      </c>
      <c r="T123">
        <v>2</v>
      </c>
      <c r="U123">
        <v>90</v>
      </c>
      <c r="V123">
        <v>0</v>
      </c>
      <c r="W123">
        <v>2</v>
      </c>
      <c r="X123">
        <v>72</v>
      </c>
      <c r="Y123">
        <v>22.627416997969501</v>
      </c>
      <c r="Z123">
        <v>2</v>
      </c>
      <c r="AA123">
        <v>8</v>
      </c>
      <c r="AB123">
        <v>2.5141574442188399</v>
      </c>
      <c r="AC123">
        <v>2</v>
      </c>
      <c r="AD123">
        <v>1.9</v>
      </c>
      <c r="AE123">
        <v>0.76367532368147095</v>
      </c>
      <c r="AF123">
        <v>2</v>
      </c>
      <c r="AG123">
        <v>0.211111111111111</v>
      </c>
      <c r="AH123">
        <v>8.4852813742385694E-2</v>
      </c>
      <c r="AI123">
        <v>2</v>
      </c>
      <c r="AJ123">
        <v>7.0370370370370399</v>
      </c>
      <c r="AK123">
        <v>2.8284271247461898</v>
      </c>
      <c r="AL123">
        <v>2</v>
      </c>
      <c r="AM123">
        <v>7.8189300411522504</v>
      </c>
      <c r="AN123">
        <v>3.1426968052735398</v>
      </c>
      <c r="AO123" t="s">
        <v>1033</v>
      </c>
      <c r="AP123" t="s">
        <v>1036</v>
      </c>
      <c r="AQ123" t="s">
        <v>1033</v>
      </c>
      <c r="AR123" t="s">
        <v>1037</v>
      </c>
      <c r="AS123" t="s">
        <v>1033</v>
      </c>
      <c r="AT123" t="s">
        <v>1036</v>
      </c>
      <c r="AU123" t="s">
        <v>1033</v>
      </c>
      <c r="AV123" t="s">
        <v>1039</v>
      </c>
      <c r="AW123" t="s">
        <v>1033</v>
      </c>
      <c r="AX123" t="s">
        <v>1036</v>
      </c>
      <c r="AY123">
        <v>2</v>
      </c>
      <c r="AZ123">
        <v>26.006493506493499</v>
      </c>
      <c r="BA123">
        <v>2.4335493118757801</v>
      </c>
      <c r="BB123">
        <v>2</v>
      </c>
      <c r="BC123">
        <v>200.69499999999999</v>
      </c>
      <c r="BD123">
        <v>0.44547727214752197</v>
      </c>
      <c r="BE123">
        <v>2</v>
      </c>
      <c r="BF123">
        <v>37.119999999999997</v>
      </c>
      <c r="BG123">
        <v>0.59396969619669704</v>
      </c>
      <c r="BH123">
        <v>0</v>
      </c>
      <c r="BI123" t="e">
        <v>#NUM!</v>
      </c>
      <c r="BK123" t="s">
        <v>1041</v>
      </c>
      <c r="BL123" t="s">
        <v>1042</v>
      </c>
      <c r="BM123" t="s">
        <v>1041</v>
      </c>
      <c r="BN123" t="s">
        <v>1042</v>
      </c>
    </row>
    <row r="124" spans="1:66" x14ac:dyDescent="0.25">
      <c r="A124" t="s">
        <v>906</v>
      </c>
      <c r="B124">
        <v>2</v>
      </c>
      <c r="C124">
        <v>10</v>
      </c>
      <c r="D124">
        <v>0</v>
      </c>
      <c r="E124">
        <v>2</v>
      </c>
      <c r="F124">
        <v>10</v>
      </c>
      <c r="G124">
        <v>0</v>
      </c>
      <c r="H124" t="s">
        <v>1033</v>
      </c>
      <c r="I124" t="s">
        <v>1035</v>
      </c>
      <c r="J124" t="s">
        <v>1033</v>
      </c>
      <c r="K124" t="s">
        <v>1040</v>
      </c>
      <c r="L124" t="s">
        <v>1033</v>
      </c>
      <c r="M124" t="s">
        <v>1039</v>
      </c>
      <c r="N124">
        <v>2</v>
      </c>
      <c r="O124">
        <v>100</v>
      </c>
      <c r="P124">
        <v>0</v>
      </c>
      <c r="Q124">
        <v>2</v>
      </c>
      <c r="R124">
        <v>9.5</v>
      </c>
      <c r="S124">
        <v>0.70710678118654802</v>
      </c>
      <c r="T124">
        <v>2</v>
      </c>
      <c r="U124">
        <v>95</v>
      </c>
      <c r="V124">
        <v>7.0710678118654799</v>
      </c>
      <c r="W124">
        <v>2</v>
      </c>
      <c r="X124">
        <v>63.5</v>
      </c>
      <c r="Y124">
        <v>43.133513652379399</v>
      </c>
      <c r="Z124">
        <v>2</v>
      </c>
      <c r="AA124">
        <v>6.5333333333333297</v>
      </c>
      <c r="AB124">
        <v>4.0540788788028701</v>
      </c>
      <c r="AC124">
        <v>2</v>
      </c>
      <c r="AD124">
        <v>3.7</v>
      </c>
      <c r="AE124">
        <v>1.13137084989848</v>
      </c>
      <c r="AF124">
        <v>2</v>
      </c>
      <c r="AG124">
        <v>0.39500000000000002</v>
      </c>
      <c r="AH124">
        <v>0.14849242404917501</v>
      </c>
      <c r="AI124">
        <v>2</v>
      </c>
      <c r="AJ124">
        <v>13.703703703703701</v>
      </c>
      <c r="AK124">
        <v>4.1902624070313896</v>
      </c>
      <c r="AL124">
        <v>2</v>
      </c>
      <c r="AM124">
        <v>14.6296296296296</v>
      </c>
      <c r="AN124">
        <v>5.4997194092286996</v>
      </c>
      <c r="AO124" t="s">
        <v>1033</v>
      </c>
      <c r="AP124" t="s">
        <v>1036</v>
      </c>
      <c r="AQ124" t="s">
        <v>1033</v>
      </c>
      <c r="AR124" t="s">
        <v>1037</v>
      </c>
      <c r="AS124" t="s">
        <v>1033</v>
      </c>
      <c r="AT124" t="s">
        <v>1038</v>
      </c>
      <c r="AU124" t="s">
        <v>1033</v>
      </c>
      <c r="AV124" t="s">
        <v>1036</v>
      </c>
      <c r="AW124" t="s">
        <v>1033</v>
      </c>
      <c r="AX124" t="s">
        <v>1039</v>
      </c>
      <c r="AY124">
        <v>2</v>
      </c>
      <c r="AZ124">
        <v>83.607350096711798</v>
      </c>
      <c r="BA124">
        <v>74.608655539122196</v>
      </c>
      <c r="BB124">
        <v>2</v>
      </c>
      <c r="BC124">
        <v>200.55500000000001</v>
      </c>
      <c r="BD124">
        <v>0.43133513652380401</v>
      </c>
      <c r="BE124">
        <v>2</v>
      </c>
      <c r="BF124">
        <v>29.815000000000001</v>
      </c>
      <c r="BG124">
        <v>2.1213203435594699E-2</v>
      </c>
      <c r="BH124">
        <v>0</v>
      </c>
      <c r="BI124" t="e">
        <v>#NUM!</v>
      </c>
      <c r="BK124" t="s">
        <v>1041</v>
      </c>
      <c r="BL124" t="s">
        <v>1042</v>
      </c>
      <c r="BM124" t="s">
        <v>1041</v>
      </c>
      <c r="BN124" t="s">
        <v>1042</v>
      </c>
    </row>
    <row r="125" spans="1:66" x14ac:dyDescent="0.25">
      <c r="A125" t="s">
        <v>899</v>
      </c>
      <c r="B125">
        <v>2</v>
      </c>
      <c r="C125">
        <v>10</v>
      </c>
      <c r="D125">
        <v>0</v>
      </c>
      <c r="E125">
        <v>2</v>
      </c>
      <c r="F125">
        <v>10</v>
      </c>
      <c r="G125">
        <v>0</v>
      </c>
      <c r="H125" t="s">
        <v>1033</v>
      </c>
      <c r="I125" t="s">
        <v>1035</v>
      </c>
      <c r="J125" t="s">
        <v>1033</v>
      </c>
      <c r="K125" t="s">
        <v>1035</v>
      </c>
      <c r="L125" t="s">
        <v>1033</v>
      </c>
      <c r="M125" t="s">
        <v>1036</v>
      </c>
      <c r="N125">
        <v>2</v>
      </c>
      <c r="O125">
        <v>100</v>
      </c>
      <c r="P125">
        <v>0</v>
      </c>
      <c r="Q125">
        <v>2</v>
      </c>
      <c r="R125">
        <v>6.5</v>
      </c>
      <c r="S125">
        <v>2.1213203435596402</v>
      </c>
      <c r="T125">
        <v>2</v>
      </c>
      <c r="U125">
        <v>65</v>
      </c>
      <c r="V125">
        <v>21.213203435596402</v>
      </c>
      <c r="W125">
        <v>2</v>
      </c>
      <c r="X125">
        <v>31.5</v>
      </c>
      <c r="Y125">
        <v>12.0208152801713</v>
      </c>
      <c r="Z125">
        <v>2</v>
      </c>
      <c r="AA125">
        <v>4.8</v>
      </c>
      <c r="AB125">
        <v>0.28284271247461901</v>
      </c>
      <c r="AC125">
        <v>2</v>
      </c>
      <c r="AD125">
        <v>1.38</v>
      </c>
      <c r="AE125">
        <v>0.50911688245431397</v>
      </c>
      <c r="AF125">
        <v>2</v>
      </c>
      <c r="AG125">
        <v>0.21074999999999999</v>
      </c>
      <c r="AH125">
        <v>9.5459415460183803E-3</v>
      </c>
      <c r="AI125">
        <v>2</v>
      </c>
      <c r="AJ125">
        <v>5.1111111111111098</v>
      </c>
      <c r="AK125">
        <v>1.88561808316413</v>
      </c>
      <c r="AL125">
        <v>2</v>
      </c>
      <c r="AM125">
        <v>7.80555555555555</v>
      </c>
      <c r="AN125">
        <v>0.35355339059327401</v>
      </c>
      <c r="AO125" t="s">
        <v>1033</v>
      </c>
      <c r="AP125" t="s">
        <v>1036</v>
      </c>
      <c r="AQ125" t="s">
        <v>1033</v>
      </c>
      <c r="AR125" t="s">
        <v>1037</v>
      </c>
      <c r="AS125" t="s">
        <v>1033</v>
      </c>
      <c r="AT125" t="s">
        <v>1038</v>
      </c>
      <c r="AU125" t="s">
        <v>1033</v>
      </c>
      <c r="AV125" t="s">
        <v>1046</v>
      </c>
      <c r="AW125" t="s">
        <v>1033</v>
      </c>
      <c r="AX125" t="s">
        <v>1036</v>
      </c>
      <c r="AY125">
        <v>2</v>
      </c>
      <c r="AZ125">
        <v>43.923913043478301</v>
      </c>
      <c r="BA125">
        <v>0.59950357535381305</v>
      </c>
      <c r="BB125">
        <v>2</v>
      </c>
      <c r="BC125">
        <v>200.27</v>
      </c>
      <c r="BD125">
        <v>1.41421356237382E-2</v>
      </c>
      <c r="BE125">
        <v>2</v>
      </c>
      <c r="BF125">
        <v>29.07</v>
      </c>
      <c r="BG125">
        <v>2.8284271247461301E-2</v>
      </c>
      <c r="BH125">
        <v>0</v>
      </c>
      <c r="BI125" t="e">
        <v>#NUM!</v>
      </c>
      <c r="BK125" t="s">
        <v>1041</v>
      </c>
      <c r="BL125" t="s">
        <v>1042</v>
      </c>
      <c r="BM125" t="s">
        <v>1041</v>
      </c>
      <c r="BN125" t="s">
        <v>1042</v>
      </c>
    </row>
    <row r="126" spans="1:66" x14ac:dyDescent="0.25">
      <c r="A126" t="s">
        <v>873</v>
      </c>
      <c r="B126">
        <v>2</v>
      </c>
      <c r="C126">
        <v>10</v>
      </c>
      <c r="D126">
        <v>0</v>
      </c>
      <c r="E126">
        <v>2</v>
      </c>
      <c r="F126">
        <v>10</v>
      </c>
      <c r="G126">
        <v>0</v>
      </c>
      <c r="H126" t="s">
        <v>1033</v>
      </c>
      <c r="I126" t="s">
        <v>1035</v>
      </c>
      <c r="J126" t="s">
        <v>1033</v>
      </c>
      <c r="K126" t="s">
        <v>1035</v>
      </c>
      <c r="L126" t="s">
        <v>1033</v>
      </c>
      <c r="M126" t="s">
        <v>1040</v>
      </c>
      <c r="N126">
        <v>2</v>
      </c>
      <c r="O126">
        <v>100</v>
      </c>
      <c r="P126">
        <v>0</v>
      </c>
      <c r="Q126">
        <v>2</v>
      </c>
      <c r="R126">
        <v>10</v>
      </c>
      <c r="S126">
        <v>0</v>
      </c>
      <c r="T126">
        <v>2</v>
      </c>
      <c r="U126">
        <v>100</v>
      </c>
      <c r="V126">
        <v>0</v>
      </c>
      <c r="W126">
        <v>2</v>
      </c>
      <c r="X126">
        <v>53</v>
      </c>
      <c r="Y126">
        <v>1.4142135623731</v>
      </c>
      <c r="Z126">
        <v>2</v>
      </c>
      <c r="AA126">
        <v>5.3</v>
      </c>
      <c r="AB126">
        <v>0.14142135623731</v>
      </c>
      <c r="AC126">
        <v>2</v>
      </c>
      <c r="AD126">
        <v>2.71</v>
      </c>
      <c r="AE126">
        <v>0.32526911934581199</v>
      </c>
      <c r="AF126">
        <v>2</v>
      </c>
      <c r="AG126">
        <v>0.27100000000000002</v>
      </c>
      <c r="AH126">
        <v>3.2526911934581203E-2</v>
      </c>
      <c r="AI126">
        <v>2</v>
      </c>
      <c r="AJ126">
        <v>10.037037037037001</v>
      </c>
      <c r="AK126">
        <v>1.2047004420215299</v>
      </c>
      <c r="AL126">
        <v>2</v>
      </c>
      <c r="AM126">
        <v>10.037037037037001</v>
      </c>
      <c r="AN126">
        <v>1.2047004420215299</v>
      </c>
      <c r="AO126" t="s">
        <v>1033</v>
      </c>
      <c r="AP126" t="s">
        <v>1036</v>
      </c>
      <c r="AQ126" t="s">
        <v>1033</v>
      </c>
      <c r="AR126" t="s">
        <v>1037</v>
      </c>
      <c r="AS126" t="s">
        <v>1033</v>
      </c>
      <c r="AT126" t="s">
        <v>1040</v>
      </c>
      <c r="AU126" t="s">
        <v>1033</v>
      </c>
      <c r="AV126" t="s">
        <v>1035</v>
      </c>
      <c r="AW126" t="s">
        <v>1033</v>
      </c>
      <c r="AX126" t="s">
        <v>1039</v>
      </c>
      <c r="AY126">
        <v>2</v>
      </c>
      <c r="AZ126">
        <v>51.068376068376097</v>
      </c>
      <c r="BA126">
        <v>4.77448168493481</v>
      </c>
      <c r="BB126">
        <v>2</v>
      </c>
      <c r="BC126">
        <v>200.41499999999999</v>
      </c>
      <c r="BD126">
        <v>4.9497474683053502E-2</v>
      </c>
      <c r="BE126">
        <v>2</v>
      </c>
      <c r="BF126">
        <v>38</v>
      </c>
      <c r="BG126">
        <v>2.84256926036992</v>
      </c>
      <c r="BH126">
        <v>0</v>
      </c>
      <c r="BI126" t="e">
        <v>#NUM!</v>
      </c>
      <c r="BK126" t="s">
        <v>1041</v>
      </c>
      <c r="BL126" t="s">
        <v>1042</v>
      </c>
      <c r="BM126" t="s">
        <v>1041</v>
      </c>
      <c r="BN126" t="s">
        <v>1042</v>
      </c>
    </row>
    <row r="127" spans="1:66" x14ac:dyDescent="0.25">
      <c r="A127" t="s">
        <v>871</v>
      </c>
      <c r="B127">
        <v>2</v>
      </c>
      <c r="C127">
        <v>10</v>
      </c>
      <c r="D127">
        <v>0</v>
      </c>
      <c r="E127">
        <v>2</v>
      </c>
      <c r="F127">
        <v>10</v>
      </c>
      <c r="G127">
        <v>0</v>
      </c>
      <c r="H127" t="s">
        <v>1033</v>
      </c>
      <c r="I127" t="s">
        <v>1034</v>
      </c>
      <c r="J127" t="s">
        <v>1033</v>
      </c>
      <c r="K127" t="s">
        <v>1044</v>
      </c>
      <c r="L127" t="s">
        <v>1033</v>
      </c>
      <c r="M127" t="s">
        <v>1035</v>
      </c>
      <c r="N127">
        <v>2</v>
      </c>
      <c r="O127">
        <v>100</v>
      </c>
      <c r="P127">
        <v>0</v>
      </c>
      <c r="Q127">
        <v>2</v>
      </c>
      <c r="R127">
        <v>9</v>
      </c>
      <c r="S127">
        <v>1.4142135623731</v>
      </c>
      <c r="T127">
        <v>2</v>
      </c>
      <c r="U127">
        <v>90</v>
      </c>
      <c r="V127">
        <v>14.142135623731001</v>
      </c>
      <c r="W127">
        <v>2</v>
      </c>
      <c r="X127">
        <v>57.5</v>
      </c>
      <c r="Y127">
        <v>20.506096654409902</v>
      </c>
      <c r="Z127">
        <v>2</v>
      </c>
      <c r="AA127">
        <v>6.2874999999999996</v>
      </c>
      <c r="AB127">
        <v>1.29046987566545</v>
      </c>
      <c r="AC127">
        <v>2</v>
      </c>
      <c r="AD127">
        <v>3.78</v>
      </c>
      <c r="AE127">
        <v>0.339411254969542</v>
      </c>
      <c r="AF127">
        <v>2</v>
      </c>
      <c r="AG127">
        <v>0.42825000000000002</v>
      </c>
      <c r="AH127">
        <v>0.105005357006202</v>
      </c>
      <c r="AI127">
        <v>2</v>
      </c>
      <c r="AJ127">
        <v>14</v>
      </c>
      <c r="AK127">
        <v>1.25707872210942</v>
      </c>
      <c r="AL127">
        <v>2</v>
      </c>
      <c r="AM127">
        <v>15.8611111111111</v>
      </c>
      <c r="AN127">
        <v>3.8890872965260099</v>
      </c>
      <c r="AO127" t="s">
        <v>1033</v>
      </c>
      <c r="AP127" t="s">
        <v>1036</v>
      </c>
      <c r="AQ127" t="s">
        <v>1033</v>
      </c>
      <c r="AR127" t="s">
        <v>1037</v>
      </c>
      <c r="AS127" t="s">
        <v>1033</v>
      </c>
      <c r="AT127" t="s">
        <v>1035</v>
      </c>
      <c r="AU127" t="s">
        <v>1033</v>
      </c>
      <c r="AV127" t="s">
        <v>1040</v>
      </c>
      <c r="AW127" t="s">
        <v>1033</v>
      </c>
      <c r="AX127" t="s">
        <v>1035</v>
      </c>
      <c r="AY127">
        <v>2</v>
      </c>
      <c r="AZ127">
        <v>71.327519379845</v>
      </c>
      <c r="BA127">
        <v>31.340178460729302</v>
      </c>
      <c r="BB127">
        <v>2</v>
      </c>
      <c r="BC127">
        <v>200.09</v>
      </c>
      <c r="BD127">
        <v>7.0710678118650699E-2</v>
      </c>
      <c r="BE127">
        <v>2</v>
      </c>
      <c r="BF127">
        <v>38.799999999999997</v>
      </c>
      <c r="BG127">
        <v>0.46669047558312399</v>
      </c>
      <c r="BH127">
        <v>0</v>
      </c>
      <c r="BI127" t="e">
        <v>#NUM!</v>
      </c>
      <c r="BK127" t="s">
        <v>1041</v>
      </c>
      <c r="BL127" t="s">
        <v>1042</v>
      </c>
      <c r="BM127" t="s">
        <v>1041</v>
      </c>
      <c r="BN127" t="s">
        <v>1042</v>
      </c>
    </row>
    <row r="128" spans="1:66" x14ac:dyDescent="0.25">
      <c r="A128" t="s">
        <v>902</v>
      </c>
      <c r="B128">
        <v>2</v>
      </c>
      <c r="C128">
        <v>10</v>
      </c>
      <c r="D128">
        <v>0</v>
      </c>
      <c r="E128">
        <v>2</v>
      </c>
      <c r="F128">
        <v>10</v>
      </c>
      <c r="G128">
        <v>0</v>
      </c>
      <c r="H128" t="s">
        <v>1033</v>
      </c>
      <c r="I128" t="s">
        <v>1034</v>
      </c>
      <c r="J128" t="s">
        <v>1033</v>
      </c>
      <c r="K128" t="s">
        <v>1043</v>
      </c>
      <c r="L128" t="s">
        <v>1033</v>
      </c>
      <c r="M128" t="s">
        <v>1040</v>
      </c>
      <c r="N128">
        <v>2</v>
      </c>
      <c r="O128">
        <v>100</v>
      </c>
      <c r="P128">
        <v>0</v>
      </c>
      <c r="Q128">
        <v>2</v>
      </c>
      <c r="R128">
        <v>7.5</v>
      </c>
      <c r="S128">
        <v>2.1213203435596402</v>
      </c>
      <c r="T128">
        <v>2</v>
      </c>
      <c r="U128">
        <v>75</v>
      </c>
      <c r="V128">
        <v>21.213203435596402</v>
      </c>
      <c r="W128">
        <v>2</v>
      </c>
      <c r="X128">
        <v>67.5</v>
      </c>
      <c r="Y128">
        <v>45.961940777125598</v>
      </c>
      <c r="Z128">
        <v>2</v>
      </c>
      <c r="AA128">
        <v>8.4722222222222197</v>
      </c>
      <c r="AB128">
        <v>3.7319524562623299</v>
      </c>
      <c r="AC128">
        <v>2</v>
      </c>
      <c r="AD128">
        <v>2.58</v>
      </c>
      <c r="AE128">
        <v>2.4324473272817202</v>
      </c>
      <c r="AF128">
        <v>2</v>
      </c>
      <c r="AG128">
        <v>0.31055555555555597</v>
      </c>
      <c r="AH128">
        <v>0.23648793459683401</v>
      </c>
      <c r="AI128">
        <v>2</v>
      </c>
      <c r="AJ128">
        <v>9.55555555555555</v>
      </c>
      <c r="AK128">
        <v>9.0090641751174907</v>
      </c>
      <c r="AL128">
        <v>2</v>
      </c>
      <c r="AM128">
        <v>11.5020576131687</v>
      </c>
      <c r="AN128">
        <v>8.7588123924753294</v>
      </c>
      <c r="AO128" t="s">
        <v>1033</v>
      </c>
      <c r="AP128" t="s">
        <v>1036</v>
      </c>
      <c r="AQ128" t="s">
        <v>1033</v>
      </c>
      <c r="AR128" t="s">
        <v>1037</v>
      </c>
      <c r="AS128" t="s">
        <v>1033</v>
      </c>
      <c r="AT128" t="s">
        <v>1038</v>
      </c>
      <c r="AU128" t="s">
        <v>1033</v>
      </c>
      <c r="AV128" t="s">
        <v>1039</v>
      </c>
      <c r="AW128" t="s">
        <v>1033</v>
      </c>
      <c r="AX128" t="s">
        <v>1036</v>
      </c>
      <c r="AY128">
        <v>2</v>
      </c>
      <c r="AZ128">
        <v>33.785714285714299</v>
      </c>
      <c r="BA128">
        <v>13.030967824723501</v>
      </c>
      <c r="BB128">
        <v>2</v>
      </c>
      <c r="BC128">
        <v>194.19</v>
      </c>
      <c r="BD128">
        <v>9.0651089348115299</v>
      </c>
      <c r="BE128">
        <v>2</v>
      </c>
      <c r="BF128">
        <v>43.075000000000003</v>
      </c>
      <c r="BG128">
        <v>5.3103719267109701</v>
      </c>
      <c r="BH128">
        <v>0</v>
      </c>
      <c r="BI128" t="e">
        <v>#NUM!</v>
      </c>
      <c r="BK128" t="s">
        <v>1041</v>
      </c>
      <c r="BL128" t="s">
        <v>1042</v>
      </c>
      <c r="BM128" t="s">
        <v>1041</v>
      </c>
      <c r="BN128" t="s">
        <v>1042</v>
      </c>
    </row>
    <row r="129" spans="1:66" x14ac:dyDescent="0.25">
      <c r="A129" t="s">
        <v>889</v>
      </c>
      <c r="B129">
        <v>2</v>
      </c>
      <c r="C129">
        <v>10</v>
      </c>
      <c r="D129">
        <v>0</v>
      </c>
      <c r="E129">
        <v>2</v>
      </c>
      <c r="F129">
        <v>10</v>
      </c>
      <c r="G129">
        <v>0</v>
      </c>
      <c r="H129" t="s">
        <v>1033</v>
      </c>
      <c r="I129" t="s">
        <v>1034</v>
      </c>
      <c r="J129" t="s">
        <v>1033</v>
      </c>
      <c r="K129" t="s">
        <v>1034</v>
      </c>
      <c r="L129" t="s">
        <v>1033</v>
      </c>
      <c r="M129" t="s">
        <v>1040</v>
      </c>
      <c r="N129">
        <v>2</v>
      </c>
      <c r="O129">
        <v>100</v>
      </c>
      <c r="P129">
        <v>0</v>
      </c>
      <c r="Q129">
        <v>2</v>
      </c>
      <c r="R129">
        <v>9.5</v>
      </c>
      <c r="S129">
        <v>0.70710678118654802</v>
      </c>
      <c r="T129">
        <v>2</v>
      </c>
      <c r="U129">
        <v>95</v>
      </c>
      <c r="V129">
        <v>7.0710678118654799</v>
      </c>
      <c r="W129">
        <v>2</v>
      </c>
      <c r="X129">
        <v>56</v>
      </c>
      <c r="Y129">
        <v>8.4852813742385695</v>
      </c>
      <c r="Z129">
        <v>2</v>
      </c>
      <c r="AA129">
        <v>5.87777777777778</v>
      </c>
      <c r="AB129">
        <v>0.45569103676466399</v>
      </c>
      <c r="AC129">
        <v>2</v>
      </c>
      <c r="AD129">
        <v>3.2</v>
      </c>
      <c r="AE129">
        <v>0.39597979746446699</v>
      </c>
      <c r="AF129">
        <v>2</v>
      </c>
      <c r="AG129">
        <v>0.33622222222222198</v>
      </c>
      <c r="AH129">
        <v>1.6656293067949801E-2</v>
      </c>
      <c r="AI129">
        <v>2</v>
      </c>
      <c r="AJ129">
        <v>11.851851851851899</v>
      </c>
      <c r="AK129">
        <v>1.4665918424609901</v>
      </c>
      <c r="AL129">
        <v>2</v>
      </c>
      <c r="AM129">
        <v>12.4526748971193</v>
      </c>
      <c r="AN129">
        <v>0.61689974325739905</v>
      </c>
      <c r="AO129" t="s">
        <v>1033</v>
      </c>
      <c r="AP129" t="s">
        <v>1036</v>
      </c>
      <c r="AQ129" t="s">
        <v>1033</v>
      </c>
      <c r="AR129" t="s">
        <v>1037</v>
      </c>
      <c r="AS129" t="s">
        <v>1033</v>
      </c>
      <c r="AT129" t="s">
        <v>1040</v>
      </c>
      <c r="AU129" t="s">
        <v>1033</v>
      </c>
      <c r="AV129" t="s">
        <v>1034</v>
      </c>
      <c r="AW129" t="s">
        <v>1033</v>
      </c>
      <c r="AX129" t="s">
        <v>1039</v>
      </c>
      <c r="AY129">
        <v>2</v>
      </c>
      <c r="AZ129">
        <v>57.264516129032302</v>
      </c>
      <c r="BA129">
        <v>1.6058166901784801</v>
      </c>
      <c r="BB129">
        <v>2</v>
      </c>
      <c r="BC129">
        <v>200.2</v>
      </c>
      <c r="BD129">
        <v>0.240416305603429</v>
      </c>
      <c r="BE129">
        <v>2</v>
      </c>
      <c r="BF129">
        <v>41.395000000000003</v>
      </c>
      <c r="BG129">
        <v>0.106066017177981</v>
      </c>
      <c r="BH129">
        <v>0</v>
      </c>
      <c r="BI129" t="e">
        <v>#NUM!</v>
      </c>
      <c r="BK129" t="s">
        <v>1041</v>
      </c>
      <c r="BL129" t="s">
        <v>1042</v>
      </c>
      <c r="BM129" t="s">
        <v>1041</v>
      </c>
      <c r="BN129" t="s">
        <v>1042</v>
      </c>
    </row>
    <row r="130" spans="1:66" x14ac:dyDescent="0.25">
      <c r="A130" t="s">
        <v>886</v>
      </c>
      <c r="B130">
        <v>2</v>
      </c>
      <c r="C130">
        <v>10</v>
      </c>
      <c r="D130">
        <v>0</v>
      </c>
      <c r="E130">
        <v>2</v>
      </c>
      <c r="F130">
        <v>10</v>
      </c>
      <c r="G130">
        <v>0</v>
      </c>
      <c r="H130" t="s">
        <v>1033</v>
      </c>
      <c r="I130" t="s">
        <v>1034</v>
      </c>
      <c r="J130" t="s">
        <v>1033</v>
      </c>
      <c r="K130" t="s">
        <v>1034</v>
      </c>
      <c r="L130" t="s">
        <v>1033</v>
      </c>
      <c r="M130" t="s">
        <v>1040</v>
      </c>
      <c r="N130">
        <v>2</v>
      </c>
      <c r="O130">
        <v>100</v>
      </c>
      <c r="P130">
        <v>0</v>
      </c>
      <c r="Q130">
        <v>2</v>
      </c>
      <c r="R130">
        <v>7.5</v>
      </c>
      <c r="S130">
        <v>2.1213203435596402</v>
      </c>
      <c r="T130">
        <v>2</v>
      </c>
      <c r="U130">
        <v>75</v>
      </c>
      <c r="V130">
        <v>21.213203435596402</v>
      </c>
      <c r="W130">
        <v>2</v>
      </c>
      <c r="X130">
        <v>49</v>
      </c>
      <c r="Y130">
        <v>15.556349186104001</v>
      </c>
      <c r="Z130">
        <v>2</v>
      </c>
      <c r="AA130">
        <v>6.5</v>
      </c>
      <c r="AB130">
        <v>0.23570226039551601</v>
      </c>
      <c r="AC130">
        <v>2</v>
      </c>
      <c r="AD130">
        <v>3.42</v>
      </c>
      <c r="AE130">
        <v>2.0930360723121799</v>
      </c>
      <c r="AF130">
        <v>2</v>
      </c>
      <c r="AG130">
        <v>0.43388888888888899</v>
      </c>
      <c r="AH130">
        <v>0.15634916606235899</v>
      </c>
      <c r="AI130">
        <v>2</v>
      </c>
      <c r="AJ130">
        <v>12.6666666666667</v>
      </c>
      <c r="AK130">
        <v>7.7519854530080803</v>
      </c>
      <c r="AL130">
        <v>2</v>
      </c>
      <c r="AM130">
        <v>16.069958847736601</v>
      </c>
      <c r="AN130">
        <v>5.7907098541614301</v>
      </c>
      <c r="AO130" t="s">
        <v>1033</v>
      </c>
      <c r="AP130" t="s">
        <v>1036</v>
      </c>
      <c r="AQ130" t="s">
        <v>1033</v>
      </c>
      <c r="AR130" t="s">
        <v>1037</v>
      </c>
      <c r="AS130" t="s">
        <v>1033</v>
      </c>
      <c r="AT130" t="s">
        <v>1046</v>
      </c>
      <c r="AU130" t="s">
        <v>1033</v>
      </c>
      <c r="AV130" t="s">
        <v>1034</v>
      </c>
      <c r="AW130" t="s">
        <v>1033</v>
      </c>
      <c r="AX130" t="s">
        <v>1040</v>
      </c>
      <c r="AY130">
        <v>2</v>
      </c>
      <c r="AZ130">
        <v>66.359649122806999</v>
      </c>
      <c r="BA130">
        <v>21.6473918100092</v>
      </c>
      <c r="BB130">
        <v>2</v>
      </c>
      <c r="BC130">
        <v>200.59</v>
      </c>
      <c r="BD130">
        <v>0.268700576850885</v>
      </c>
      <c r="BE130">
        <v>2</v>
      </c>
      <c r="BF130">
        <v>39.04</v>
      </c>
      <c r="BG130">
        <v>3.21026478658692</v>
      </c>
      <c r="BH130">
        <v>0</v>
      </c>
      <c r="BI130" t="e">
        <v>#NUM!</v>
      </c>
      <c r="BK130" t="s">
        <v>1041</v>
      </c>
      <c r="BL130" t="s">
        <v>1042</v>
      </c>
      <c r="BM130" t="s">
        <v>1041</v>
      </c>
      <c r="BN130" t="s">
        <v>1042</v>
      </c>
    </row>
    <row r="131" spans="1:66" x14ac:dyDescent="0.25">
      <c r="A131" t="s">
        <v>943</v>
      </c>
      <c r="B131">
        <v>2</v>
      </c>
      <c r="C131">
        <v>10</v>
      </c>
      <c r="D131">
        <v>0</v>
      </c>
      <c r="E131">
        <v>2</v>
      </c>
      <c r="F131">
        <v>10</v>
      </c>
      <c r="G131">
        <v>0</v>
      </c>
      <c r="H131" t="s">
        <v>1033</v>
      </c>
      <c r="I131" t="s">
        <v>1034</v>
      </c>
      <c r="J131" t="s">
        <v>1033</v>
      </c>
      <c r="K131" t="s">
        <v>1034</v>
      </c>
      <c r="L131" t="s">
        <v>1033</v>
      </c>
      <c r="M131" t="s">
        <v>1040</v>
      </c>
      <c r="N131">
        <v>2</v>
      </c>
      <c r="O131">
        <v>100</v>
      </c>
      <c r="P131">
        <v>0</v>
      </c>
      <c r="Q131">
        <v>2</v>
      </c>
      <c r="R131">
        <v>9.5</v>
      </c>
      <c r="S131">
        <v>0.70710678118654802</v>
      </c>
      <c r="T131">
        <v>2</v>
      </c>
      <c r="U131">
        <v>95</v>
      </c>
      <c r="V131">
        <v>7.0710678118654799</v>
      </c>
      <c r="W131">
        <v>2</v>
      </c>
      <c r="X131">
        <v>74.5</v>
      </c>
      <c r="Y131">
        <v>0.70710678118654802</v>
      </c>
      <c r="Z131">
        <v>2</v>
      </c>
      <c r="AA131">
        <v>7.8611111111111098</v>
      </c>
      <c r="AB131">
        <v>0.51068823085695003</v>
      </c>
      <c r="AC131">
        <v>2</v>
      </c>
      <c r="AD131">
        <v>2.74</v>
      </c>
      <c r="AE131">
        <v>0.339411254969543</v>
      </c>
      <c r="AF131">
        <v>2</v>
      </c>
      <c r="AG131">
        <v>0.29055555555555601</v>
      </c>
      <c r="AH131">
        <v>5.7354216696242202E-2</v>
      </c>
      <c r="AI131">
        <v>2</v>
      </c>
      <c r="AJ131">
        <v>10.148148148148101</v>
      </c>
      <c r="AK131">
        <v>1.25707872210942</v>
      </c>
      <c r="AL131">
        <v>2</v>
      </c>
      <c r="AM131">
        <v>10.761316872428001</v>
      </c>
      <c r="AN131">
        <v>2.1242302480089701</v>
      </c>
      <c r="AO131" t="s">
        <v>1033</v>
      </c>
      <c r="AP131" t="s">
        <v>1036</v>
      </c>
      <c r="AQ131" t="s">
        <v>1033</v>
      </c>
      <c r="AR131" t="s">
        <v>1037</v>
      </c>
      <c r="AS131" t="s">
        <v>1033</v>
      </c>
      <c r="AT131" t="s">
        <v>1038</v>
      </c>
      <c r="AU131" t="s">
        <v>1033</v>
      </c>
      <c r="AV131" t="s">
        <v>1040</v>
      </c>
      <c r="AW131" t="s">
        <v>1033</v>
      </c>
      <c r="AX131" t="s">
        <v>1036</v>
      </c>
      <c r="AY131">
        <v>2</v>
      </c>
      <c r="AZ131">
        <v>36.801801801801801</v>
      </c>
      <c r="BA131">
        <v>4.9051551487715397</v>
      </c>
      <c r="BB131">
        <v>2</v>
      </c>
      <c r="BC131">
        <v>200.33500000000001</v>
      </c>
      <c r="BD131">
        <v>0.43133513652378402</v>
      </c>
      <c r="BE131">
        <v>2</v>
      </c>
      <c r="BF131">
        <v>46.51</v>
      </c>
      <c r="BG131">
        <v>1.82433549546129</v>
      </c>
      <c r="BH131">
        <v>0</v>
      </c>
      <c r="BI131" t="e">
        <v>#NUM!</v>
      </c>
      <c r="BK131" t="s">
        <v>1041</v>
      </c>
      <c r="BL131" t="s">
        <v>1042</v>
      </c>
      <c r="BM131" t="s">
        <v>1041</v>
      </c>
      <c r="BN131" t="s">
        <v>1042</v>
      </c>
    </row>
    <row r="132" spans="1:66" x14ac:dyDescent="0.25">
      <c r="A132" t="s">
        <v>877</v>
      </c>
      <c r="B132">
        <v>2</v>
      </c>
      <c r="C132">
        <v>10</v>
      </c>
      <c r="D132">
        <v>0</v>
      </c>
      <c r="E132">
        <v>2</v>
      </c>
      <c r="F132">
        <v>10</v>
      </c>
      <c r="G132">
        <v>0</v>
      </c>
      <c r="H132" t="s">
        <v>1033</v>
      </c>
      <c r="I132" t="s">
        <v>1034</v>
      </c>
      <c r="J132" t="s">
        <v>1033</v>
      </c>
      <c r="K132" t="s">
        <v>1034</v>
      </c>
      <c r="L132" t="s">
        <v>1033</v>
      </c>
      <c r="M132" t="s">
        <v>1034</v>
      </c>
      <c r="N132">
        <v>2</v>
      </c>
      <c r="O132">
        <v>100</v>
      </c>
      <c r="P132">
        <v>0</v>
      </c>
      <c r="Q132">
        <v>2</v>
      </c>
      <c r="R132">
        <v>10</v>
      </c>
      <c r="S132">
        <v>0</v>
      </c>
      <c r="T132">
        <v>2</v>
      </c>
      <c r="U132">
        <v>100</v>
      </c>
      <c r="V132">
        <v>0</v>
      </c>
      <c r="W132">
        <v>2</v>
      </c>
      <c r="X132">
        <v>95.5</v>
      </c>
      <c r="Y132">
        <v>2.1213203435596402</v>
      </c>
      <c r="Z132">
        <v>2</v>
      </c>
      <c r="AA132">
        <v>9.5500000000000007</v>
      </c>
      <c r="AB132">
        <v>0.21213203435596401</v>
      </c>
      <c r="AC132">
        <v>2</v>
      </c>
      <c r="AD132">
        <v>5.9</v>
      </c>
      <c r="AE132">
        <v>1.5556349186103999</v>
      </c>
      <c r="AF132">
        <v>2</v>
      </c>
      <c r="AG132">
        <v>0.59</v>
      </c>
      <c r="AH132">
        <v>0.15556349186103999</v>
      </c>
      <c r="AI132">
        <v>2</v>
      </c>
      <c r="AJ132">
        <v>21.851851851851901</v>
      </c>
      <c r="AK132">
        <v>5.7616108096681602</v>
      </c>
      <c r="AL132">
        <v>2</v>
      </c>
      <c r="AM132">
        <v>21.851851851851801</v>
      </c>
      <c r="AN132">
        <v>5.7616108096681602</v>
      </c>
      <c r="AO132" t="s">
        <v>1033</v>
      </c>
      <c r="AP132" t="s">
        <v>1038</v>
      </c>
      <c r="AQ132" t="s">
        <v>1033</v>
      </c>
      <c r="AR132" t="s">
        <v>1037</v>
      </c>
      <c r="AS132" t="s">
        <v>1033</v>
      </c>
      <c r="AT132" t="s">
        <v>1040</v>
      </c>
      <c r="AU132" t="s">
        <v>1033</v>
      </c>
      <c r="AV132" t="s">
        <v>1034</v>
      </c>
      <c r="AW132" t="s">
        <v>1033</v>
      </c>
      <c r="AX132" t="s">
        <v>1039</v>
      </c>
      <c r="AY132">
        <v>2</v>
      </c>
      <c r="AZ132">
        <v>61.976310594428597</v>
      </c>
      <c r="BA132">
        <v>17.666036932912402</v>
      </c>
      <c r="BB132">
        <v>2</v>
      </c>
      <c r="BC132">
        <v>193.93</v>
      </c>
      <c r="BD132">
        <v>9.2348145622963091</v>
      </c>
      <c r="BE132">
        <v>2</v>
      </c>
      <c r="BF132">
        <v>46.37</v>
      </c>
      <c r="BG132">
        <v>5.0770266889194096</v>
      </c>
      <c r="BH132">
        <v>0</v>
      </c>
      <c r="BI132" t="e">
        <v>#NUM!</v>
      </c>
      <c r="BK132" t="s">
        <v>1041</v>
      </c>
      <c r="BL132" t="s">
        <v>1042</v>
      </c>
      <c r="BM132" t="s">
        <v>1041</v>
      </c>
      <c r="BN132" t="s">
        <v>1042</v>
      </c>
    </row>
    <row r="133" spans="1:66" x14ac:dyDescent="0.25">
      <c r="A133" t="s">
        <v>838</v>
      </c>
      <c r="B133">
        <v>2</v>
      </c>
      <c r="C133">
        <v>10</v>
      </c>
      <c r="D133">
        <v>0</v>
      </c>
      <c r="E133">
        <v>2</v>
      </c>
      <c r="F133">
        <v>10</v>
      </c>
      <c r="G133">
        <v>0</v>
      </c>
      <c r="H133" t="s">
        <v>1033</v>
      </c>
      <c r="I133" t="s">
        <v>1035</v>
      </c>
      <c r="J133" t="s">
        <v>1033</v>
      </c>
      <c r="K133" t="s">
        <v>1040</v>
      </c>
      <c r="L133" t="s">
        <v>1033</v>
      </c>
      <c r="M133" t="s">
        <v>1050</v>
      </c>
      <c r="N133">
        <v>2</v>
      </c>
      <c r="O133">
        <v>100</v>
      </c>
      <c r="P133">
        <v>0</v>
      </c>
      <c r="Q133">
        <v>2</v>
      </c>
      <c r="R133">
        <v>10</v>
      </c>
      <c r="S133">
        <v>0</v>
      </c>
      <c r="T133">
        <v>2</v>
      </c>
      <c r="U133">
        <v>100</v>
      </c>
      <c r="V133">
        <v>0</v>
      </c>
      <c r="W133">
        <v>2</v>
      </c>
      <c r="X133">
        <v>57</v>
      </c>
      <c r="Y133">
        <v>8.4852813742385695</v>
      </c>
      <c r="Z133">
        <v>2</v>
      </c>
      <c r="AA133">
        <v>5.7</v>
      </c>
      <c r="AB133">
        <v>0.84852813742385702</v>
      </c>
      <c r="AC133">
        <v>2</v>
      </c>
      <c r="AD133">
        <v>3.28</v>
      </c>
      <c r="AE133">
        <v>1.7253405460951801</v>
      </c>
      <c r="AF133">
        <v>2</v>
      </c>
      <c r="AG133">
        <v>0.32800000000000001</v>
      </c>
      <c r="AH133">
        <v>0.17253405460951801</v>
      </c>
      <c r="AI133">
        <v>2</v>
      </c>
      <c r="AJ133">
        <v>12.148148148148101</v>
      </c>
      <c r="AK133">
        <v>6.3901501707228698</v>
      </c>
      <c r="AL133">
        <v>2</v>
      </c>
      <c r="AM133">
        <v>12.148148148148101</v>
      </c>
      <c r="AN133">
        <v>6.3901501707228698</v>
      </c>
      <c r="AO133" t="s">
        <v>1033</v>
      </c>
      <c r="AP133" t="s">
        <v>1036</v>
      </c>
      <c r="AQ133" t="s">
        <v>1033</v>
      </c>
      <c r="AR133" t="s">
        <v>1037</v>
      </c>
      <c r="AS133" t="s">
        <v>1033</v>
      </c>
      <c r="AT133" t="s">
        <v>1040</v>
      </c>
      <c r="AU133" t="s">
        <v>1033</v>
      </c>
      <c r="AV133" t="s">
        <v>1035</v>
      </c>
      <c r="AW133" t="s">
        <v>1033</v>
      </c>
      <c r="AX133" t="s">
        <v>1039</v>
      </c>
      <c r="AY133">
        <v>2</v>
      </c>
      <c r="AZ133">
        <v>60.466853408029898</v>
      </c>
      <c r="BA133">
        <v>39.270505457493798</v>
      </c>
      <c r="BB133">
        <v>2</v>
      </c>
      <c r="BC133">
        <v>200.26499999999999</v>
      </c>
      <c r="BD133">
        <v>0.106066017177986</v>
      </c>
      <c r="BE133">
        <v>2</v>
      </c>
      <c r="BF133">
        <v>31.754999999999999</v>
      </c>
      <c r="BG133">
        <v>1.8172644276494301</v>
      </c>
      <c r="BH133">
        <v>0</v>
      </c>
      <c r="BI133" t="e">
        <v>#NUM!</v>
      </c>
      <c r="BK133" t="s">
        <v>1041</v>
      </c>
      <c r="BL133" t="s">
        <v>1042</v>
      </c>
      <c r="BM133" t="s">
        <v>1041</v>
      </c>
      <c r="BN133" t="s">
        <v>1042</v>
      </c>
    </row>
    <row r="134" spans="1:66" x14ac:dyDescent="0.25">
      <c r="A134" t="s">
        <v>884</v>
      </c>
      <c r="B134">
        <v>2</v>
      </c>
      <c r="C134">
        <v>10</v>
      </c>
      <c r="D134">
        <v>0</v>
      </c>
      <c r="E134">
        <v>2</v>
      </c>
      <c r="F134">
        <v>10</v>
      </c>
      <c r="G134">
        <v>0</v>
      </c>
      <c r="H134" t="s">
        <v>1033</v>
      </c>
      <c r="I134" t="s">
        <v>1034</v>
      </c>
      <c r="J134" t="s">
        <v>1033</v>
      </c>
      <c r="K134" t="s">
        <v>1043</v>
      </c>
      <c r="L134" t="s">
        <v>1033</v>
      </c>
      <c r="M134" t="s">
        <v>1039</v>
      </c>
      <c r="N134">
        <v>2</v>
      </c>
      <c r="O134">
        <v>100</v>
      </c>
      <c r="P134">
        <v>0</v>
      </c>
      <c r="Q134">
        <v>2</v>
      </c>
      <c r="R134">
        <v>9.5</v>
      </c>
      <c r="S134">
        <v>0.70710678118654802</v>
      </c>
      <c r="T134">
        <v>2</v>
      </c>
      <c r="U134">
        <v>95</v>
      </c>
      <c r="V134">
        <v>7.0710678118654799</v>
      </c>
      <c r="W134">
        <v>2</v>
      </c>
      <c r="X134">
        <v>49</v>
      </c>
      <c r="Y134">
        <v>7.0710678118654799</v>
      </c>
      <c r="Z134">
        <v>2</v>
      </c>
      <c r="AA134">
        <v>5.1444444444444404</v>
      </c>
      <c r="AB134">
        <v>0.36141013260645799</v>
      </c>
      <c r="AC134">
        <v>2</v>
      </c>
      <c r="AD134">
        <v>3.62</v>
      </c>
      <c r="AE134">
        <v>1.10308657865101</v>
      </c>
      <c r="AF134">
        <v>2</v>
      </c>
      <c r="AG134">
        <v>0.37777777777777799</v>
      </c>
      <c r="AH134">
        <v>8.7995510547659306E-2</v>
      </c>
      <c r="AI134">
        <v>2</v>
      </c>
      <c r="AJ134">
        <v>13.407407407407399</v>
      </c>
      <c r="AK134">
        <v>4.08550584685561</v>
      </c>
      <c r="AL134">
        <v>2</v>
      </c>
      <c r="AM134">
        <v>13.9917695473251</v>
      </c>
      <c r="AN134">
        <v>3.25909298324664</v>
      </c>
      <c r="AO134" t="s">
        <v>1033</v>
      </c>
      <c r="AP134" t="s">
        <v>1036</v>
      </c>
      <c r="AQ134" t="s">
        <v>1033</v>
      </c>
      <c r="AR134" t="s">
        <v>1037</v>
      </c>
      <c r="AS134" t="s">
        <v>1033</v>
      </c>
      <c r="AT134" t="s">
        <v>1039</v>
      </c>
      <c r="AU134" t="s">
        <v>1033</v>
      </c>
      <c r="AV134" t="s">
        <v>1040</v>
      </c>
      <c r="AW134" t="s">
        <v>1033</v>
      </c>
      <c r="AX134" t="s">
        <v>1040</v>
      </c>
      <c r="AY134">
        <v>2</v>
      </c>
      <c r="AZ134">
        <v>73.013468013468</v>
      </c>
      <c r="BA134">
        <v>11.9755794928227</v>
      </c>
      <c r="BB134">
        <v>2</v>
      </c>
      <c r="BC134">
        <v>200.72499999999999</v>
      </c>
      <c r="BD134">
        <v>6.3639610306791702E-2</v>
      </c>
      <c r="BE134">
        <v>2</v>
      </c>
      <c r="BF134">
        <v>34.700000000000003</v>
      </c>
      <c r="BG134">
        <v>0.410121933088201</v>
      </c>
      <c r="BH134">
        <v>0</v>
      </c>
      <c r="BI134" t="e">
        <v>#NUM!</v>
      </c>
      <c r="BK134" t="s">
        <v>1041</v>
      </c>
      <c r="BL134" t="s">
        <v>1042</v>
      </c>
      <c r="BM134" t="s">
        <v>1041</v>
      </c>
      <c r="BN134" t="s">
        <v>1042</v>
      </c>
    </row>
    <row r="135" spans="1:66" x14ac:dyDescent="0.25">
      <c r="A135" t="s">
        <v>903</v>
      </c>
      <c r="B135">
        <v>2</v>
      </c>
      <c r="C135">
        <v>10</v>
      </c>
      <c r="D135">
        <v>0</v>
      </c>
      <c r="E135">
        <v>2</v>
      </c>
      <c r="F135">
        <v>10</v>
      </c>
      <c r="G135">
        <v>0</v>
      </c>
      <c r="H135" t="s">
        <v>1033</v>
      </c>
      <c r="I135" t="s">
        <v>1034</v>
      </c>
      <c r="J135" t="s">
        <v>1033</v>
      </c>
      <c r="K135" t="s">
        <v>1034</v>
      </c>
      <c r="L135" t="s">
        <v>1033</v>
      </c>
      <c r="M135" t="s">
        <v>1040</v>
      </c>
      <c r="N135">
        <v>2</v>
      </c>
      <c r="O135">
        <v>100</v>
      </c>
      <c r="P135">
        <v>0</v>
      </c>
      <c r="Q135">
        <v>2</v>
      </c>
      <c r="R135">
        <v>7.5</v>
      </c>
      <c r="S135">
        <v>2.1213203435596402</v>
      </c>
      <c r="T135">
        <v>2</v>
      </c>
      <c r="U135">
        <v>75</v>
      </c>
      <c r="V135">
        <v>21.213203435596402</v>
      </c>
      <c r="W135">
        <v>2</v>
      </c>
      <c r="X135">
        <v>38.5</v>
      </c>
      <c r="Y135">
        <v>4.94974746830583</v>
      </c>
      <c r="Z135">
        <v>2</v>
      </c>
      <c r="AA135">
        <v>5.25</v>
      </c>
      <c r="AB135">
        <v>0.82495791138430496</v>
      </c>
      <c r="AC135">
        <v>2</v>
      </c>
      <c r="AD135">
        <v>1.88</v>
      </c>
      <c r="AE135">
        <v>0.87681240867131904</v>
      </c>
      <c r="AF135">
        <v>2</v>
      </c>
      <c r="AG135">
        <v>0.24388888888888899</v>
      </c>
      <c r="AH135">
        <v>4.7926126280421602E-2</v>
      </c>
      <c r="AI135">
        <v>2</v>
      </c>
      <c r="AJ135">
        <v>6.9629629629629601</v>
      </c>
      <c r="AK135">
        <v>3.2474533654493301</v>
      </c>
      <c r="AL135">
        <v>2</v>
      </c>
      <c r="AM135">
        <v>9.0329218106995803</v>
      </c>
      <c r="AN135">
        <v>1.7750417140896899</v>
      </c>
      <c r="AO135" t="s">
        <v>1033</v>
      </c>
      <c r="AP135" t="s">
        <v>1036</v>
      </c>
      <c r="AQ135" t="s">
        <v>1033</v>
      </c>
      <c r="AR135" t="s">
        <v>1037</v>
      </c>
      <c r="AS135" t="s">
        <v>1033</v>
      </c>
      <c r="AT135" t="s">
        <v>1036</v>
      </c>
      <c r="AU135" t="s">
        <v>1033</v>
      </c>
      <c r="AV135" t="s">
        <v>1039</v>
      </c>
      <c r="AW135" t="s">
        <v>1033</v>
      </c>
      <c r="AX135" t="s">
        <v>1036</v>
      </c>
      <c r="AY135">
        <v>2</v>
      </c>
      <c r="AZ135">
        <v>47.761904761904802</v>
      </c>
      <c r="BA135">
        <v>16.633845233626399</v>
      </c>
      <c r="BB135">
        <v>2</v>
      </c>
      <c r="BC135">
        <v>200.46</v>
      </c>
      <c r="BD135">
        <v>0.29698484809834103</v>
      </c>
      <c r="BE135">
        <v>2</v>
      </c>
      <c r="BF135">
        <v>33.515000000000001</v>
      </c>
      <c r="BG135">
        <v>1.6192745289171899</v>
      </c>
      <c r="BH135">
        <v>0</v>
      </c>
      <c r="BI135" t="e">
        <v>#NUM!</v>
      </c>
      <c r="BK135" t="s">
        <v>1041</v>
      </c>
      <c r="BL135" t="s">
        <v>1042</v>
      </c>
      <c r="BM135" t="s">
        <v>1041</v>
      </c>
      <c r="BN135" t="s">
        <v>1042</v>
      </c>
    </row>
    <row r="136" spans="1:66" x14ac:dyDescent="0.25">
      <c r="A136" t="s">
        <v>847</v>
      </c>
      <c r="B136">
        <v>2</v>
      </c>
      <c r="C136">
        <v>10</v>
      </c>
      <c r="D136">
        <v>0</v>
      </c>
      <c r="E136">
        <v>2</v>
      </c>
      <c r="F136">
        <v>10</v>
      </c>
      <c r="G136">
        <v>0</v>
      </c>
      <c r="H136" t="s">
        <v>1033</v>
      </c>
      <c r="I136" t="s">
        <v>1035</v>
      </c>
      <c r="J136" t="s">
        <v>1033</v>
      </c>
      <c r="K136" t="s">
        <v>1040</v>
      </c>
      <c r="L136" t="s">
        <v>1033</v>
      </c>
      <c r="M136" t="s">
        <v>1039</v>
      </c>
      <c r="N136">
        <v>2</v>
      </c>
      <c r="O136">
        <v>100</v>
      </c>
      <c r="P136">
        <v>0</v>
      </c>
      <c r="Q136">
        <v>2</v>
      </c>
      <c r="R136">
        <v>8</v>
      </c>
      <c r="S136">
        <v>0</v>
      </c>
      <c r="T136">
        <v>2</v>
      </c>
      <c r="U136">
        <v>80</v>
      </c>
      <c r="V136">
        <v>0</v>
      </c>
      <c r="W136">
        <v>2</v>
      </c>
      <c r="X136">
        <v>33.5</v>
      </c>
      <c r="Y136">
        <v>10.606601717798201</v>
      </c>
      <c r="Z136">
        <v>2</v>
      </c>
      <c r="AA136">
        <v>4.1875</v>
      </c>
      <c r="AB136">
        <v>1.32582521472478</v>
      </c>
      <c r="AC136">
        <v>2</v>
      </c>
      <c r="AD136">
        <v>1.36</v>
      </c>
      <c r="AE136">
        <v>0.36769552621700502</v>
      </c>
      <c r="AF136">
        <v>2</v>
      </c>
      <c r="AG136">
        <v>0.17</v>
      </c>
      <c r="AH136">
        <v>4.59619407771256E-2</v>
      </c>
      <c r="AI136">
        <v>2</v>
      </c>
      <c r="AJ136">
        <v>5.0370370370370399</v>
      </c>
      <c r="AK136">
        <v>1.3618352822852</v>
      </c>
      <c r="AL136">
        <v>2</v>
      </c>
      <c r="AM136">
        <v>6.2962962962962896</v>
      </c>
      <c r="AN136">
        <v>1.7022941028565</v>
      </c>
      <c r="AO136" t="s">
        <v>1033</v>
      </c>
      <c r="AP136" t="s">
        <v>1038</v>
      </c>
      <c r="AQ136" t="s">
        <v>1033</v>
      </c>
      <c r="AR136" t="s">
        <v>1037</v>
      </c>
      <c r="AS136" t="s">
        <v>1033</v>
      </c>
      <c r="AT136" t="s">
        <v>1036</v>
      </c>
      <c r="AU136" t="s">
        <v>1033</v>
      </c>
      <c r="AV136" t="s">
        <v>1040</v>
      </c>
      <c r="AW136" t="s">
        <v>1033</v>
      </c>
      <c r="AX136" t="s">
        <v>1039</v>
      </c>
      <c r="AY136">
        <v>2</v>
      </c>
      <c r="AZ136">
        <v>40.9099437148218</v>
      </c>
      <c r="BA136">
        <v>1.9767150168254299</v>
      </c>
      <c r="BB136">
        <v>2</v>
      </c>
      <c r="BC136">
        <v>186.44</v>
      </c>
      <c r="BD136">
        <v>20.548523061281099</v>
      </c>
      <c r="BE136">
        <v>2</v>
      </c>
      <c r="BF136">
        <v>30.655000000000001</v>
      </c>
      <c r="BG136">
        <v>8.6903423407826708</v>
      </c>
      <c r="BH136">
        <v>0</v>
      </c>
      <c r="BI136" t="e">
        <v>#NUM!</v>
      </c>
      <c r="BK136" t="s">
        <v>1041</v>
      </c>
      <c r="BL136" t="s">
        <v>1042</v>
      </c>
      <c r="BM136" t="s">
        <v>1041</v>
      </c>
      <c r="BN136" t="s">
        <v>1042</v>
      </c>
    </row>
    <row r="137" spans="1:66" x14ac:dyDescent="0.25">
      <c r="A137" t="s">
        <v>951</v>
      </c>
      <c r="B137">
        <v>2</v>
      </c>
      <c r="C137">
        <v>10</v>
      </c>
      <c r="D137">
        <v>0</v>
      </c>
      <c r="E137">
        <v>2</v>
      </c>
      <c r="F137">
        <v>10</v>
      </c>
      <c r="G137">
        <v>0</v>
      </c>
      <c r="H137" t="s">
        <v>1033</v>
      </c>
      <c r="I137" t="s">
        <v>1034</v>
      </c>
      <c r="J137" t="s">
        <v>1033</v>
      </c>
      <c r="K137" t="s">
        <v>1035</v>
      </c>
      <c r="L137" t="s">
        <v>1033</v>
      </c>
      <c r="M137" t="s">
        <v>1048</v>
      </c>
      <c r="N137">
        <v>2</v>
      </c>
      <c r="O137">
        <v>100</v>
      </c>
      <c r="P137">
        <v>0</v>
      </c>
      <c r="Q137">
        <v>2</v>
      </c>
      <c r="R137">
        <v>9.5</v>
      </c>
      <c r="S137">
        <v>0.70710678118654802</v>
      </c>
      <c r="T137">
        <v>2</v>
      </c>
      <c r="U137">
        <v>95</v>
      </c>
      <c r="V137">
        <v>7.0710678118654799</v>
      </c>
      <c r="W137">
        <v>2</v>
      </c>
      <c r="X137">
        <v>48</v>
      </c>
      <c r="Y137">
        <v>4.2426406871192803</v>
      </c>
      <c r="Z137">
        <v>2</v>
      </c>
      <c r="AA137">
        <v>5.05</v>
      </c>
      <c r="AB137">
        <v>7.0710678118654502E-2</v>
      </c>
      <c r="AC137">
        <v>2</v>
      </c>
      <c r="AD137">
        <v>5.73</v>
      </c>
      <c r="AE137">
        <v>0.60811183182043105</v>
      </c>
      <c r="AF137">
        <v>2</v>
      </c>
      <c r="AG137">
        <v>0.602444444444444</v>
      </c>
      <c r="AH137">
        <v>1.9170450512168601E-2</v>
      </c>
      <c r="AI137">
        <v>2</v>
      </c>
      <c r="AJ137">
        <v>21.2222222222222</v>
      </c>
      <c r="AK137">
        <v>2.25226604377937</v>
      </c>
      <c r="AL137">
        <v>2</v>
      </c>
      <c r="AM137">
        <v>22.3127572016461</v>
      </c>
      <c r="AN137">
        <v>0.71001668563587395</v>
      </c>
      <c r="AO137" t="s">
        <v>1033</v>
      </c>
      <c r="AP137" t="s">
        <v>1036</v>
      </c>
      <c r="AQ137" t="s">
        <v>1033</v>
      </c>
      <c r="AR137" t="s">
        <v>1037</v>
      </c>
      <c r="AS137" t="s">
        <v>1033</v>
      </c>
      <c r="AT137" t="s">
        <v>1035</v>
      </c>
      <c r="AU137" t="s">
        <v>1033</v>
      </c>
      <c r="AV137" t="s">
        <v>1035</v>
      </c>
      <c r="AW137" t="s">
        <v>1033</v>
      </c>
      <c r="AX137" t="s">
        <v>1034</v>
      </c>
      <c r="AY137">
        <v>2</v>
      </c>
      <c r="AZ137">
        <v>119.281045751634</v>
      </c>
      <c r="BA137">
        <v>2.12594195650858</v>
      </c>
      <c r="BB137">
        <v>2</v>
      </c>
      <c r="BC137">
        <v>200.47499999999999</v>
      </c>
      <c r="BD137">
        <v>7.0710678118590404E-3</v>
      </c>
      <c r="BE137">
        <v>2</v>
      </c>
      <c r="BF137">
        <v>32.549999999999997</v>
      </c>
      <c r="BG137">
        <v>4.69518902707867</v>
      </c>
      <c r="BH137">
        <v>0</v>
      </c>
      <c r="BI137" t="e">
        <v>#NUM!</v>
      </c>
      <c r="BK137" t="s">
        <v>1041</v>
      </c>
      <c r="BL137" t="s">
        <v>1042</v>
      </c>
      <c r="BM137" t="s">
        <v>1041</v>
      </c>
      <c r="BN137" t="s">
        <v>1042</v>
      </c>
    </row>
    <row r="138" spans="1:66" x14ac:dyDescent="0.25">
      <c r="A138" t="s">
        <v>962</v>
      </c>
      <c r="B138">
        <v>2</v>
      </c>
      <c r="C138">
        <v>10</v>
      </c>
      <c r="D138">
        <v>0</v>
      </c>
      <c r="E138">
        <v>2</v>
      </c>
      <c r="F138">
        <v>10</v>
      </c>
      <c r="G138">
        <v>0</v>
      </c>
      <c r="H138" t="s">
        <v>1033</v>
      </c>
      <c r="I138" t="s">
        <v>1034</v>
      </c>
      <c r="J138" t="s">
        <v>1033</v>
      </c>
      <c r="K138" t="s">
        <v>1034</v>
      </c>
      <c r="L138" t="s">
        <v>1033</v>
      </c>
      <c r="M138" t="s">
        <v>1034</v>
      </c>
      <c r="N138">
        <v>2</v>
      </c>
      <c r="O138">
        <v>100</v>
      </c>
      <c r="P138">
        <v>0</v>
      </c>
      <c r="Q138">
        <v>2</v>
      </c>
      <c r="R138">
        <v>8.5</v>
      </c>
      <c r="S138">
        <v>0.70710678118654802</v>
      </c>
      <c r="T138">
        <v>2</v>
      </c>
      <c r="U138">
        <v>85</v>
      </c>
      <c r="V138">
        <v>7.0710678118654799</v>
      </c>
      <c r="W138">
        <v>2</v>
      </c>
      <c r="X138">
        <v>53</v>
      </c>
      <c r="Y138">
        <v>11.3137084989848</v>
      </c>
      <c r="Z138">
        <v>2</v>
      </c>
      <c r="AA138">
        <v>6.2013888888888902</v>
      </c>
      <c r="AB138">
        <v>0.81513698386782596</v>
      </c>
      <c r="AC138">
        <v>2</v>
      </c>
      <c r="AD138">
        <v>5.23</v>
      </c>
      <c r="AE138">
        <v>1.51320851173921</v>
      </c>
      <c r="AF138">
        <v>2</v>
      </c>
      <c r="AG138">
        <v>0.61</v>
      </c>
      <c r="AH138">
        <v>0.12727922061357899</v>
      </c>
      <c r="AI138">
        <v>2</v>
      </c>
      <c r="AJ138">
        <v>19.370370370370399</v>
      </c>
      <c r="AK138">
        <v>5.6044759694044801</v>
      </c>
      <c r="AL138">
        <v>2</v>
      </c>
      <c r="AM138">
        <v>22.592592592592599</v>
      </c>
      <c r="AN138">
        <v>4.7140452079103099</v>
      </c>
      <c r="AO138" t="s">
        <v>1033</v>
      </c>
      <c r="AP138" t="s">
        <v>1036</v>
      </c>
      <c r="AQ138" t="s">
        <v>1033</v>
      </c>
      <c r="AR138" t="s">
        <v>1037</v>
      </c>
      <c r="AS138" t="s">
        <v>1033</v>
      </c>
      <c r="AT138" t="s">
        <v>1036</v>
      </c>
      <c r="AU138" t="s">
        <v>1033</v>
      </c>
      <c r="AV138" t="s">
        <v>1040</v>
      </c>
      <c r="AW138" t="s">
        <v>1033</v>
      </c>
      <c r="AX138" t="s">
        <v>1034</v>
      </c>
      <c r="AY138">
        <v>2</v>
      </c>
      <c r="AZ138">
        <v>97.861566484517297</v>
      </c>
      <c r="BA138">
        <v>7.6609674581012301</v>
      </c>
      <c r="BB138">
        <v>2</v>
      </c>
      <c r="BC138">
        <v>200.935</v>
      </c>
      <c r="BD138">
        <v>1.1242997820866101</v>
      </c>
      <c r="BE138">
        <v>2</v>
      </c>
      <c r="BF138">
        <v>32.075000000000003</v>
      </c>
      <c r="BG138">
        <v>5.9184837585313996</v>
      </c>
      <c r="BH138">
        <v>0</v>
      </c>
      <c r="BI138" t="e">
        <v>#NUM!</v>
      </c>
      <c r="BK138" t="s">
        <v>1041</v>
      </c>
      <c r="BL138" t="s">
        <v>1042</v>
      </c>
      <c r="BM138" t="s">
        <v>1041</v>
      </c>
      <c r="BN138" t="s">
        <v>1042</v>
      </c>
    </row>
    <row r="139" spans="1:66" x14ac:dyDescent="0.25">
      <c r="A139" t="s">
        <v>948</v>
      </c>
      <c r="B139">
        <v>2</v>
      </c>
      <c r="C139">
        <v>10</v>
      </c>
      <c r="D139">
        <v>0</v>
      </c>
      <c r="E139">
        <v>2</v>
      </c>
      <c r="F139">
        <v>10</v>
      </c>
      <c r="G139">
        <v>0</v>
      </c>
      <c r="H139" t="s">
        <v>1033</v>
      </c>
      <c r="I139" t="s">
        <v>1034</v>
      </c>
      <c r="J139" t="s">
        <v>1033</v>
      </c>
      <c r="K139" t="s">
        <v>1034</v>
      </c>
      <c r="L139" t="s">
        <v>1033</v>
      </c>
      <c r="M139" t="s">
        <v>1039</v>
      </c>
      <c r="N139">
        <v>2</v>
      </c>
      <c r="O139">
        <v>100</v>
      </c>
      <c r="P139">
        <v>0</v>
      </c>
      <c r="Q139">
        <v>2</v>
      </c>
      <c r="R139">
        <v>8.5</v>
      </c>
      <c r="S139">
        <v>0.70710678118654802</v>
      </c>
      <c r="T139">
        <v>2</v>
      </c>
      <c r="U139">
        <v>85</v>
      </c>
      <c r="V139">
        <v>7.0710678118654799</v>
      </c>
      <c r="W139">
        <v>2</v>
      </c>
      <c r="X139">
        <v>62.5</v>
      </c>
      <c r="Y139">
        <v>16.2634559672906</v>
      </c>
      <c r="Z139">
        <v>2</v>
      </c>
      <c r="AA139">
        <v>7.2986111111111098</v>
      </c>
      <c r="AB139">
        <v>1.30618335969182</v>
      </c>
      <c r="AC139">
        <v>2</v>
      </c>
      <c r="AD139">
        <v>4.07</v>
      </c>
      <c r="AE139">
        <v>2.30516810666815</v>
      </c>
      <c r="AF139">
        <v>2</v>
      </c>
      <c r="AG139">
        <v>0.46916666666666701</v>
      </c>
      <c r="AH139">
        <v>0.232166726489583</v>
      </c>
      <c r="AI139">
        <v>2</v>
      </c>
      <c r="AJ139">
        <v>15.074074074074099</v>
      </c>
      <c r="AK139">
        <v>8.5376596543264593</v>
      </c>
      <c r="AL139">
        <v>2</v>
      </c>
      <c r="AM139">
        <v>17.376543209876498</v>
      </c>
      <c r="AN139">
        <v>8.5987676477623296</v>
      </c>
      <c r="AO139" t="s">
        <v>1033</v>
      </c>
      <c r="AP139" t="s">
        <v>1036</v>
      </c>
      <c r="AQ139" t="s">
        <v>1033</v>
      </c>
      <c r="AR139" t="s">
        <v>1037</v>
      </c>
      <c r="AS139" t="s">
        <v>1033</v>
      </c>
      <c r="AT139" t="s">
        <v>1039</v>
      </c>
      <c r="AU139" t="s">
        <v>1033</v>
      </c>
      <c r="AV139" t="s">
        <v>1039</v>
      </c>
      <c r="AW139" t="s">
        <v>1033</v>
      </c>
      <c r="AX139" t="s">
        <v>1040</v>
      </c>
      <c r="AY139">
        <v>2</v>
      </c>
      <c r="AZ139">
        <v>62.435082140964496</v>
      </c>
      <c r="BA139">
        <v>20.636126359270399</v>
      </c>
      <c r="BB139">
        <v>2</v>
      </c>
      <c r="BC139">
        <v>200.51</v>
      </c>
      <c r="BD139">
        <v>0.19798989873223399</v>
      </c>
      <c r="BE139">
        <v>2</v>
      </c>
      <c r="BF139">
        <v>36.034999999999997</v>
      </c>
      <c r="BG139">
        <v>0.72831998462213998</v>
      </c>
      <c r="BH139">
        <v>0</v>
      </c>
      <c r="BI139" t="e">
        <v>#NUM!</v>
      </c>
      <c r="BK139" t="s">
        <v>1041</v>
      </c>
      <c r="BL139" t="s">
        <v>1042</v>
      </c>
      <c r="BM139" t="s">
        <v>1041</v>
      </c>
      <c r="BN139" t="s">
        <v>1042</v>
      </c>
    </row>
    <row r="140" spans="1:66" x14ac:dyDescent="0.25">
      <c r="A140" t="s">
        <v>863</v>
      </c>
      <c r="B140">
        <v>2</v>
      </c>
      <c r="C140">
        <v>10</v>
      </c>
      <c r="D140">
        <v>0</v>
      </c>
      <c r="E140">
        <v>2</v>
      </c>
      <c r="F140">
        <v>10</v>
      </c>
      <c r="G140">
        <v>0</v>
      </c>
      <c r="H140" t="s">
        <v>1033</v>
      </c>
      <c r="I140" t="s">
        <v>1040</v>
      </c>
      <c r="J140" t="s">
        <v>1033</v>
      </c>
      <c r="K140" t="s">
        <v>1040</v>
      </c>
      <c r="L140" t="s">
        <v>1033</v>
      </c>
      <c r="M140" t="s">
        <v>1044</v>
      </c>
      <c r="N140">
        <v>2</v>
      </c>
      <c r="O140">
        <v>100</v>
      </c>
      <c r="P140">
        <v>0</v>
      </c>
      <c r="Q140">
        <v>2</v>
      </c>
      <c r="R140">
        <v>8.5</v>
      </c>
      <c r="S140">
        <v>0.70710678118654802</v>
      </c>
      <c r="T140">
        <v>2</v>
      </c>
      <c r="U140">
        <v>85</v>
      </c>
      <c r="V140">
        <v>7.0710678118654799</v>
      </c>
      <c r="W140">
        <v>2</v>
      </c>
      <c r="X140">
        <v>56</v>
      </c>
      <c r="Y140">
        <v>1.4142135623731</v>
      </c>
      <c r="Z140">
        <v>2</v>
      </c>
      <c r="AA140">
        <v>6.6041666666666696</v>
      </c>
      <c r="AB140">
        <v>0.38301617314271302</v>
      </c>
      <c r="AC140">
        <v>2</v>
      </c>
      <c r="AD140">
        <v>2.84</v>
      </c>
      <c r="AE140">
        <v>0.45254833995939098</v>
      </c>
      <c r="AF140">
        <v>2</v>
      </c>
      <c r="AG140">
        <v>0.33305555555555599</v>
      </c>
      <c r="AH140">
        <v>2.55344115428476E-2</v>
      </c>
      <c r="AI140">
        <v>2</v>
      </c>
      <c r="AJ140">
        <v>10.5185185185185</v>
      </c>
      <c r="AK140">
        <v>1.6761049628125599</v>
      </c>
      <c r="AL140">
        <v>2</v>
      </c>
      <c r="AM140">
        <v>12.335390946502001</v>
      </c>
      <c r="AN140">
        <v>0.94571894603138995</v>
      </c>
      <c r="AO140" t="s">
        <v>1033</v>
      </c>
      <c r="AP140" t="s">
        <v>1038</v>
      </c>
      <c r="AQ140" t="s">
        <v>1033</v>
      </c>
      <c r="AR140" t="s">
        <v>1037</v>
      </c>
      <c r="AS140" t="s">
        <v>1033</v>
      </c>
      <c r="AT140" t="s">
        <v>1036</v>
      </c>
      <c r="AU140" t="s">
        <v>1033</v>
      </c>
      <c r="AV140" t="s">
        <v>1040</v>
      </c>
      <c r="AW140" t="s">
        <v>1033</v>
      </c>
      <c r="AX140" t="s">
        <v>1039</v>
      </c>
      <c r="AY140">
        <v>2</v>
      </c>
      <c r="AZ140">
        <v>50.628389154704898</v>
      </c>
      <c r="BA140">
        <v>6.8026604531375598</v>
      </c>
      <c r="BB140">
        <v>2</v>
      </c>
      <c r="BC140">
        <v>200.72499999999999</v>
      </c>
      <c r="BD140">
        <v>0.48790367901871601</v>
      </c>
      <c r="BE140">
        <v>2</v>
      </c>
      <c r="BF140">
        <v>32.825000000000003</v>
      </c>
      <c r="BG140">
        <v>0.43133513652379402</v>
      </c>
      <c r="BH140">
        <v>0</v>
      </c>
      <c r="BI140" t="e">
        <v>#NUM!</v>
      </c>
      <c r="BK140" t="s">
        <v>1041</v>
      </c>
      <c r="BL140" t="s">
        <v>1042</v>
      </c>
      <c r="BM140" t="s">
        <v>1041</v>
      </c>
      <c r="BN140" t="s">
        <v>1042</v>
      </c>
    </row>
    <row r="141" spans="1:66" x14ac:dyDescent="0.25">
      <c r="A141" t="s">
        <v>853</v>
      </c>
      <c r="B141">
        <v>2</v>
      </c>
      <c r="C141">
        <v>10</v>
      </c>
      <c r="D141">
        <v>0</v>
      </c>
      <c r="E141">
        <v>2</v>
      </c>
      <c r="F141">
        <v>10</v>
      </c>
      <c r="G141">
        <v>0</v>
      </c>
      <c r="H141" t="s">
        <v>1033</v>
      </c>
      <c r="I141" t="s">
        <v>1035</v>
      </c>
      <c r="J141" t="s">
        <v>1033</v>
      </c>
      <c r="K141" t="s">
        <v>1040</v>
      </c>
      <c r="L141" t="s">
        <v>1033</v>
      </c>
      <c r="M141" t="s">
        <v>1035</v>
      </c>
      <c r="N141">
        <v>2</v>
      </c>
      <c r="O141">
        <v>100</v>
      </c>
      <c r="P141">
        <v>0</v>
      </c>
      <c r="Q141">
        <v>2</v>
      </c>
      <c r="R141">
        <v>7.5</v>
      </c>
      <c r="S141">
        <v>2.1213203435596402</v>
      </c>
      <c r="T141">
        <v>2</v>
      </c>
      <c r="U141">
        <v>75</v>
      </c>
      <c r="V141">
        <v>21.213203435596402</v>
      </c>
      <c r="W141">
        <v>2</v>
      </c>
      <c r="X141">
        <v>84</v>
      </c>
      <c r="Y141">
        <v>2.8284271247461898</v>
      </c>
      <c r="Z141">
        <v>2</v>
      </c>
      <c r="AA141">
        <v>11.6111111111111</v>
      </c>
      <c r="AB141">
        <v>2.9069945448780299</v>
      </c>
      <c r="AC141">
        <v>2</v>
      </c>
      <c r="AD141">
        <v>3.6</v>
      </c>
      <c r="AE141">
        <v>0.42426406871192901</v>
      </c>
      <c r="AF141">
        <v>2</v>
      </c>
      <c r="AG141">
        <v>0.49166666666666697</v>
      </c>
      <c r="AH141">
        <v>8.2495791138430502E-2</v>
      </c>
      <c r="AI141">
        <v>2</v>
      </c>
      <c r="AJ141">
        <v>13.3333333333333</v>
      </c>
      <c r="AK141">
        <v>1.5713484026367699</v>
      </c>
      <c r="AL141">
        <v>2</v>
      </c>
      <c r="AM141">
        <v>18.209876543209901</v>
      </c>
      <c r="AN141">
        <v>3.0553996717937202</v>
      </c>
      <c r="AO141" t="s">
        <v>1033</v>
      </c>
      <c r="AP141" t="s">
        <v>1038</v>
      </c>
      <c r="AQ141" t="s">
        <v>1033</v>
      </c>
      <c r="AR141" t="s">
        <v>1037</v>
      </c>
      <c r="AS141" t="s">
        <v>1033</v>
      </c>
      <c r="AT141" t="s">
        <v>1039</v>
      </c>
      <c r="AU141" t="s">
        <v>1033</v>
      </c>
      <c r="AV141" t="s">
        <v>1040</v>
      </c>
      <c r="AW141" t="s">
        <v>1033</v>
      </c>
      <c r="AX141" t="s">
        <v>1039</v>
      </c>
      <c r="AY141">
        <v>2</v>
      </c>
      <c r="AZ141">
        <v>42.796369824163399</v>
      </c>
      <c r="BA141">
        <v>3.6097339935785202</v>
      </c>
      <c r="BB141">
        <v>2</v>
      </c>
      <c r="BC141">
        <v>200.32</v>
      </c>
      <c r="BD141">
        <v>0.240416305603429</v>
      </c>
      <c r="BE141">
        <v>2</v>
      </c>
      <c r="BF141">
        <v>32.840000000000003</v>
      </c>
      <c r="BG141">
        <v>3.3375440072005098</v>
      </c>
      <c r="BH141">
        <v>0</v>
      </c>
      <c r="BI141" t="e">
        <v>#NUM!</v>
      </c>
      <c r="BK141" t="s">
        <v>1041</v>
      </c>
      <c r="BL141" t="s">
        <v>1042</v>
      </c>
      <c r="BM141" t="s">
        <v>1041</v>
      </c>
      <c r="BN141" t="s">
        <v>1042</v>
      </c>
    </row>
    <row r="142" spans="1:66" x14ac:dyDescent="0.25">
      <c r="A142" t="s">
        <v>858</v>
      </c>
      <c r="B142">
        <v>2</v>
      </c>
      <c r="C142">
        <v>10</v>
      </c>
      <c r="D142">
        <v>0</v>
      </c>
      <c r="E142">
        <v>2</v>
      </c>
      <c r="F142">
        <v>10</v>
      </c>
      <c r="G142">
        <v>0</v>
      </c>
      <c r="H142" t="s">
        <v>1033</v>
      </c>
      <c r="I142" t="s">
        <v>1040</v>
      </c>
      <c r="J142" t="s">
        <v>1033</v>
      </c>
      <c r="K142" t="s">
        <v>1040</v>
      </c>
      <c r="L142" t="s">
        <v>1033</v>
      </c>
      <c r="M142" t="s">
        <v>1035</v>
      </c>
      <c r="N142">
        <v>2</v>
      </c>
      <c r="O142">
        <v>100</v>
      </c>
      <c r="P142">
        <v>0</v>
      </c>
      <c r="Q142">
        <v>2</v>
      </c>
      <c r="R142">
        <v>8.5</v>
      </c>
      <c r="S142">
        <v>2.1213203435596402</v>
      </c>
      <c r="T142">
        <v>2</v>
      </c>
      <c r="U142">
        <v>85</v>
      </c>
      <c r="V142">
        <v>21.213203435596402</v>
      </c>
      <c r="W142">
        <v>2</v>
      </c>
      <c r="X142">
        <v>81.5</v>
      </c>
      <c r="Y142">
        <v>27.577164466275399</v>
      </c>
      <c r="Z142">
        <v>2</v>
      </c>
      <c r="AA142">
        <v>9.4785714285714295</v>
      </c>
      <c r="AB142">
        <v>0.87883271376042305</v>
      </c>
      <c r="AC142">
        <v>2</v>
      </c>
      <c r="AD142">
        <v>4.28</v>
      </c>
      <c r="AE142">
        <v>1.38592929112563</v>
      </c>
      <c r="AF142">
        <v>2</v>
      </c>
      <c r="AG142">
        <v>0.498714285714286</v>
      </c>
      <c r="AH142">
        <v>3.8587827201894499E-2</v>
      </c>
      <c r="AI142">
        <v>2</v>
      </c>
      <c r="AJ142">
        <v>15.851851851851899</v>
      </c>
      <c r="AK142">
        <v>5.1330714486134603</v>
      </c>
      <c r="AL142">
        <v>2</v>
      </c>
      <c r="AM142">
        <v>18.4708994708995</v>
      </c>
      <c r="AN142">
        <v>1.4291787852553499</v>
      </c>
      <c r="AO142" t="s">
        <v>1033</v>
      </c>
      <c r="AP142" t="s">
        <v>1038</v>
      </c>
      <c r="AQ142" t="s">
        <v>1033</v>
      </c>
      <c r="AR142" t="s">
        <v>1037</v>
      </c>
      <c r="AS142" t="s">
        <v>1033</v>
      </c>
      <c r="AT142" t="s">
        <v>1036</v>
      </c>
      <c r="AU142" t="s">
        <v>1033</v>
      </c>
      <c r="AV142" t="s">
        <v>1036</v>
      </c>
      <c r="AW142" t="s">
        <v>1033</v>
      </c>
      <c r="AX142" t="s">
        <v>1039</v>
      </c>
      <c r="AY142">
        <v>2</v>
      </c>
      <c r="AZ142">
        <v>52.652507186202499</v>
      </c>
      <c r="BA142">
        <v>0.81076759644193297</v>
      </c>
      <c r="BB142">
        <v>2</v>
      </c>
      <c r="BC142">
        <v>200.62</v>
      </c>
      <c r="BD142">
        <v>0.50911688245431297</v>
      </c>
      <c r="BE142">
        <v>2</v>
      </c>
      <c r="BF142">
        <v>35.734999999999999</v>
      </c>
      <c r="BG142">
        <v>1.6899852070358501</v>
      </c>
      <c r="BH142">
        <v>0</v>
      </c>
      <c r="BI142" t="e">
        <v>#NUM!</v>
      </c>
      <c r="BK142" t="s">
        <v>1041</v>
      </c>
      <c r="BL142" t="s">
        <v>1042</v>
      </c>
      <c r="BM142" t="s">
        <v>1041</v>
      </c>
      <c r="BN142" t="s">
        <v>1042</v>
      </c>
    </row>
    <row r="143" spans="1:66" x14ac:dyDescent="0.25">
      <c r="A143" t="s">
        <v>841</v>
      </c>
      <c r="B143">
        <v>2</v>
      </c>
      <c r="C143">
        <v>10</v>
      </c>
      <c r="D143">
        <v>0</v>
      </c>
      <c r="E143">
        <v>2</v>
      </c>
      <c r="F143">
        <v>10</v>
      </c>
      <c r="G143">
        <v>0</v>
      </c>
      <c r="H143" t="s">
        <v>1033</v>
      </c>
      <c r="I143" t="s">
        <v>1039</v>
      </c>
      <c r="J143" t="s">
        <v>1033</v>
      </c>
      <c r="K143" t="s">
        <v>1040</v>
      </c>
      <c r="L143" t="s">
        <v>1033</v>
      </c>
      <c r="M143" t="s">
        <v>1040</v>
      </c>
      <c r="N143">
        <v>2</v>
      </c>
      <c r="O143">
        <v>100</v>
      </c>
      <c r="P143">
        <v>0</v>
      </c>
      <c r="Q143">
        <v>2</v>
      </c>
      <c r="R143">
        <v>8</v>
      </c>
      <c r="S143">
        <v>2.8284271247461898</v>
      </c>
      <c r="T143">
        <v>2</v>
      </c>
      <c r="U143">
        <v>80</v>
      </c>
      <c r="V143">
        <v>28.284271247461898</v>
      </c>
      <c r="W143">
        <v>2</v>
      </c>
      <c r="X143">
        <v>55</v>
      </c>
      <c r="Y143">
        <v>12.7279220613579</v>
      </c>
      <c r="Z143">
        <v>2</v>
      </c>
      <c r="AA143">
        <v>7.0333333333333297</v>
      </c>
      <c r="AB143">
        <v>0.89566858950296002</v>
      </c>
      <c r="AC143">
        <v>2</v>
      </c>
      <c r="AD143">
        <v>3.55</v>
      </c>
      <c r="AE143">
        <v>1.0606601717798201</v>
      </c>
      <c r="AF143">
        <v>2</v>
      </c>
      <c r="AG143">
        <v>0.44833333333333297</v>
      </c>
      <c r="AH143">
        <v>2.5927248643506699E-2</v>
      </c>
      <c r="AI143">
        <v>2</v>
      </c>
      <c r="AJ143">
        <v>13.148148148148101</v>
      </c>
      <c r="AK143">
        <v>3.9283710065919299</v>
      </c>
      <c r="AL143">
        <v>2</v>
      </c>
      <c r="AM143">
        <v>16.604938271604901</v>
      </c>
      <c r="AN143">
        <v>0.96026846827802403</v>
      </c>
      <c r="AO143" t="s">
        <v>1033</v>
      </c>
      <c r="AP143" t="s">
        <v>1036</v>
      </c>
      <c r="AQ143" t="s">
        <v>1033</v>
      </c>
      <c r="AR143" t="s">
        <v>1037</v>
      </c>
      <c r="AS143" t="s">
        <v>1033</v>
      </c>
      <c r="AT143" t="s">
        <v>1036</v>
      </c>
      <c r="AU143" t="s">
        <v>1033</v>
      </c>
      <c r="AV143" t="s">
        <v>1040</v>
      </c>
      <c r="AW143" t="s">
        <v>1033</v>
      </c>
      <c r="AX143" t="s">
        <v>1040</v>
      </c>
      <c r="AY143">
        <v>2</v>
      </c>
      <c r="AZ143">
        <v>64.028532608695699</v>
      </c>
      <c r="BA143">
        <v>4.4674545278769697</v>
      </c>
      <c r="BB143">
        <v>2</v>
      </c>
      <c r="BC143">
        <v>200.14500000000001</v>
      </c>
      <c r="BD143">
        <v>0.106066017177986</v>
      </c>
      <c r="BE143">
        <v>2</v>
      </c>
      <c r="BF143">
        <v>29.835000000000001</v>
      </c>
      <c r="BG143">
        <v>3.68402632998191</v>
      </c>
      <c r="BH143">
        <v>0</v>
      </c>
      <c r="BI143" t="e">
        <v>#NUM!</v>
      </c>
      <c r="BK143" t="s">
        <v>1041</v>
      </c>
      <c r="BL143" t="s">
        <v>1042</v>
      </c>
      <c r="BM143" t="s">
        <v>1041</v>
      </c>
      <c r="BN143" t="s">
        <v>1042</v>
      </c>
    </row>
    <row r="144" spans="1:66" x14ac:dyDescent="0.25">
      <c r="A144" t="s">
        <v>869</v>
      </c>
      <c r="B144">
        <v>2</v>
      </c>
      <c r="C144">
        <v>10</v>
      </c>
      <c r="D144">
        <v>0</v>
      </c>
      <c r="E144">
        <v>2</v>
      </c>
      <c r="F144">
        <v>10</v>
      </c>
      <c r="G144">
        <v>0</v>
      </c>
      <c r="H144" t="s">
        <v>1033</v>
      </c>
      <c r="I144" t="s">
        <v>1034</v>
      </c>
      <c r="J144" t="s">
        <v>1033</v>
      </c>
      <c r="K144" t="s">
        <v>1035</v>
      </c>
      <c r="L144" t="s">
        <v>1033</v>
      </c>
      <c r="M144" t="s">
        <v>1040</v>
      </c>
      <c r="N144">
        <v>2</v>
      </c>
      <c r="O144">
        <v>100</v>
      </c>
      <c r="P144">
        <v>0</v>
      </c>
      <c r="Q144">
        <v>2</v>
      </c>
      <c r="R144">
        <v>9.5</v>
      </c>
      <c r="S144">
        <v>0.70710678118654802</v>
      </c>
      <c r="T144">
        <v>2</v>
      </c>
      <c r="U144">
        <v>95</v>
      </c>
      <c r="V144">
        <v>7.0710678118654799</v>
      </c>
      <c r="W144">
        <v>2</v>
      </c>
      <c r="X144">
        <v>81.5</v>
      </c>
      <c r="Y144">
        <v>12.0208152801713</v>
      </c>
      <c r="Z144">
        <v>2</v>
      </c>
      <c r="AA144">
        <v>8.5555555555555607</v>
      </c>
      <c r="AB144">
        <v>0.62853936105470898</v>
      </c>
      <c r="AC144">
        <v>2</v>
      </c>
      <c r="AD144">
        <v>3.31</v>
      </c>
      <c r="AE144">
        <v>1.25865007051205</v>
      </c>
      <c r="AF144">
        <v>2</v>
      </c>
      <c r="AG144">
        <v>0.344444444444444</v>
      </c>
      <c r="AH144">
        <v>0.10685169137930101</v>
      </c>
      <c r="AI144">
        <v>2</v>
      </c>
      <c r="AJ144">
        <v>12.2592592592593</v>
      </c>
      <c r="AK144">
        <v>4.6616669278224299</v>
      </c>
      <c r="AL144">
        <v>2</v>
      </c>
      <c r="AM144">
        <v>12.7572016460905</v>
      </c>
      <c r="AN144">
        <v>3.9574700510851999</v>
      </c>
      <c r="AO144" t="s">
        <v>1033</v>
      </c>
      <c r="AP144" t="s">
        <v>1036</v>
      </c>
      <c r="AQ144" t="s">
        <v>1033</v>
      </c>
      <c r="AR144" t="s">
        <v>1037</v>
      </c>
      <c r="AS144" t="s">
        <v>1033</v>
      </c>
      <c r="AT144" t="s">
        <v>1035</v>
      </c>
      <c r="AU144" t="s">
        <v>1033</v>
      </c>
      <c r="AV144" t="s">
        <v>1035</v>
      </c>
      <c r="AW144" t="s">
        <v>1033</v>
      </c>
      <c r="AX144" t="s">
        <v>1039</v>
      </c>
      <c r="AY144">
        <v>2</v>
      </c>
      <c r="AZ144">
        <v>39.908675799086801</v>
      </c>
      <c r="BA144">
        <v>9.5572423393250308</v>
      </c>
      <c r="BB144">
        <v>2</v>
      </c>
      <c r="BC144">
        <v>200.38499999999999</v>
      </c>
      <c r="BD144">
        <v>6.3639610306791702E-2</v>
      </c>
      <c r="BE144">
        <v>2</v>
      </c>
      <c r="BF144">
        <v>34.82</v>
      </c>
      <c r="BG144">
        <v>1.1455129855222099</v>
      </c>
      <c r="BH144">
        <v>0</v>
      </c>
      <c r="BI144" t="e">
        <v>#NUM!</v>
      </c>
      <c r="BK144" t="s">
        <v>1041</v>
      </c>
      <c r="BL144" t="s">
        <v>1042</v>
      </c>
      <c r="BM144" t="s">
        <v>1041</v>
      </c>
      <c r="BN144" t="s">
        <v>1042</v>
      </c>
    </row>
    <row r="145" spans="1:66" x14ac:dyDescent="0.25">
      <c r="A145" t="s">
        <v>693</v>
      </c>
      <c r="B145">
        <v>2</v>
      </c>
      <c r="C145">
        <v>10</v>
      </c>
      <c r="D145">
        <v>0</v>
      </c>
      <c r="E145">
        <v>2</v>
      </c>
      <c r="F145">
        <v>10</v>
      </c>
      <c r="G145">
        <v>0</v>
      </c>
      <c r="H145" t="s">
        <v>1033</v>
      </c>
      <c r="I145" t="s">
        <v>1040</v>
      </c>
      <c r="J145" t="s">
        <v>1033</v>
      </c>
      <c r="K145" t="s">
        <v>1040</v>
      </c>
      <c r="L145" t="s">
        <v>1033</v>
      </c>
      <c r="M145" t="s">
        <v>1036</v>
      </c>
      <c r="N145">
        <v>2</v>
      </c>
      <c r="O145">
        <v>100</v>
      </c>
      <c r="P145">
        <v>0</v>
      </c>
      <c r="Q145">
        <v>2</v>
      </c>
      <c r="R145">
        <v>9</v>
      </c>
      <c r="S145">
        <v>1.4142135623731</v>
      </c>
      <c r="T145">
        <v>2</v>
      </c>
      <c r="U145">
        <v>90</v>
      </c>
      <c r="V145">
        <v>14.142135623731001</v>
      </c>
      <c r="W145">
        <v>2</v>
      </c>
      <c r="X145">
        <v>50</v>
      </c>
      <c r="Y145">
        <v>19.798989873223299</v>
      </c>
      <c r="Z145">
        <v>2</v>
      </c>
      <c r="AA145">
        <v>5.45</v>
      </c>
      <c r="AB145">
        <v>1.3435028842544401</v>
      </c>
      <c r="AC145">
        <v>2</v>
      </c>
      <c r="AD145">
        <v>2.37</v>
      </c>
      <c r="AE145">
        <v>2.61629509039023</v>
      </c>
      <c r="AF145">
        <v>2</v>
      </c>
      <c r="AG145">
        <v>0.24349999999999999</v>
      </c>
      <c r="AH145">
        <v>0.25243712088359699</v>
      </c>
      <c r="AI145">
        <v>2</v>
      </c>
      <c r="AJ145">
        <v>8.7777777777777803</v>
      </c>
      <c r="AK145">
        <v>9.6899818162600901</v>
      </c>
      <c r="AL145">
        <v>2</v>
      </c>
      <c r="AM145">
        <v>9.0185185185185102</v>
      </c>
      <c r="AN145">
        <v>9.3495229956887904</v>
      </c>
      <c r="AO145" t="s">
        <v>1033</v>
      </c>
      <c r="AP145" t="s">
        <v>1036</v>
      </c>
      <c r="AQ145" t="s">
        <v>1033</v>
      </c>
      <c r="AR145" t="s">
        <v>1037</v>
      </c>
      <c r="AS145" t="s">
        <v>1033</v>
      </c>
      <c r="AT145" t="s">
        <v>1039</v>
      </c>
      <c r="AU145" t="s">
        <v>1033</v>
      </c>
      <c r="AV145" t="s">
        <v>1039</v>
      </c>
      <c r="AW145" t="s">
        <v>1033</v>
      </c>
      <c r="AX145" t="s">
        <v>1049</v>
      </c>
      <c r="AY145">
        <v>2</v>
      </c>
      <c r="AZ145">
        <v>40.1909722222222</v>
      </c>
      <c r="BA145">
        <v>36.411088767349</v>
      </c>
      <c r="BB145">
        <v>2</v>
      </c>
      <c r="BC145">
        <v>187.82</v>
      </c>
      <c r="BD145">
        <v>18.512055531463801</v>
      </c>
      <c r="BE145">
        <v>2</v>
      </c>
      <c r="BF145">
        <v>25.015000000000001</v>
      </c>
      <c r="BG145">
        <v>6.0457629791449801</v>
      </c>
      <c r="BH145">
        <v>0</v>
      </c>
      <c r="BI145" t="e">
        <v>#NUM!</v>
      </c>
      <c r="BK145" t="s">
        <v>1041</v>
      </c>
      <c r="BL145" t="s">
        <v>1042</v>
      </c>
      <c r="BM145" t="s">
        <v>1041</v>
      </c>
      <c r="BN145" t="s">
        <v>1042</v>
      </c>
    </row>
    <row r="146" spans="1:66" x14ac:dyDescent="0.25">
      <c r="A146" t="s">
        <v>827</v>
      </c>
      <c r="B146">
        <v>34</v>
      </c>
      <c r="C146">
        <v>10</v>
      </c>
      <c r="D146">
        <v>0</v>
      </c>
      <c r="E146">
        <v>34</v>
      </c>
      <c r="F146">
        <v>9.8823529411764692</v>
      </c>
      <c r="G146">
        <v>0.53737329062387895</v>
      </c>
      <c r="H146" t="s">
        <v>1052</v>
      </c>
      <c r="I146" t="s">
        <v>1034</v>
      </c>
      <c r="J146" t="s">
        <v>1052</v>
      </c>
      <c r="K146" t="s">
        <v>1040</v>
      </c>
      <c r="L146" t="s">
        <v>1052</v>
      </c>
      <c r="M146" t="s">
        <v>1053</v>
      </c>
      <c r="N146">
        <v>34</v>
      </c>
      <c r="O146">
        <v>98.823529411764696</v>
      </c>
      <c r="P146">
        <v>5.3737329062387902</v>
      </c>
      <c r="Q146">
        <v>34</v>
      </c>
      <c r="R146">
        <v>8.3235294117647101</v>
      </c>
      <c r="S146">
        <v>1.31933381341871</v>
      </c>
      <c r="T146">
        <v>34</v>
      </c>
      <c r="U146">
        <v>83.235294117647101</v>
      </c>
      <c r="V146">
        <v>13.193338134187099</v>
      </c>
      <c r="W146">
        <v>34</v>
      </c>
      <c r="X146">
        <v>70.735294117647101</v>
      </c>
      <c r="Y146">
        <v>18.9261864822092</v>
      </c>
      <c r="Z146">
        <v>34</v>
      </c>
      <c r="AA146">
        <v>8.5080298786181103</v>
      </c>
      <c r="AB146">
        <v>1.9880508484050601</v>
      </c>
      <c r="AC146">
        <v>34</v>
      </c>
      <c r="AD146">
        <v>2.3199999999999998</v>
      </c>
      <c r="AE146">
        <v>1.10620289661746</v>
      </c>
      <c r="AF146">
        <v>34</v>
      </c>
      <c r="AG146">
        <v>0.27856209150326799</v>
      </c>
      <c r="AH146">
        <v>0.12916336855677199</v>
      </c>
      <c r="AI146">
        <v>34</v>
      </c>
      <c r="AJ146">
        <v>8.5925925925925899</v>
      </c>
      <c r="AK146">
        <v>4.0970477652498296</v>
      </c>
      <c r="AL146">
        <v>34</v>
      </c>
      <c r="AM146">
        <v>10.317114500121001</v>
      </c>
      <c r="AN146">
        <v>4.7838284650656302</v>
      </c>
      <c r="AO146" t="s">
        <v>1052</v>
      </c>
      <c r="AP146" t="s">
        <v>1036</v>
      </c>
      <c r="AQ146" t="s">
        <v>1052</v>
      </c>
      <c r="AR146" t="s">
        <v>1037</v>
      </c>
      <c r="AS146" t="s">
        <v>1052</v>
      </c>
      <c r="AT146" t="s">
        <v>1036</v>
      </c>
      <c r="AU146" t="s">
        <v>1052</v>
      </c>
      <c r="AV146" t="s">
        <v>1034</v>
      </c>
      <c r="AW146" t="s">
        <v>1052</v>
      </c>
      <c r="AX146" t="s">
        <v>1036</v>
      </c>
      <c r="AY146">
        <v>34</v>
      </c>
      <c r="AZ146">
        <v>32.414648858300602</v>
      </c>
      <c r="BA146">
        <v>11.080446263143401</v>
      </c>
      <c r="BB146">
        <v>33</v>
      </c>
      <c r="BC146">
        <v>196.30212121212099</v>
      </c>
      <c r="BD146">
        <v>11.5149852794022</v>
      </c>
      <c r="BE146">
        <v>33</v>
      </c>
      <c r="BF146">
        <v>33.626060606060598</v>
      </c>
      <c r="BG146">
        <v>3.21671507460827</v>
      </c>
      <c r="BH146">
        <v>0</v>
      </c>
      <c r="BI146" t="e">
        <v>#NUM!</v>
      </c>
      <c r="BK146" t="s">
        <v>1041</v>
      </c>
      <c r="BL146" t="s">
        <v>1042</v>
      </c>
      <c r="BM146" t="s">
        <v>1041</v>
      </c>
      <c r="BN146" t="s">
        <v>1042</v>
      </c>
    </row>
    <row r="147" spans="1:66" x14ac:dyDescent="0.25">
      <c r="A147" t="s">
        <v>831</v>
      </c>
      <c r="B147">
        <v>16</v>
      </c>
      <c r="C147">
        <v>10</v>
      </c>
      <c r="D147">
        <v>0</v>
      </c>
      <c r="E147">
        <v>16</v>
      </c>
      <c r="F147">
        <v>10</v>
      </c>
      <c r="G147">
        <v>0</v>
      </c>
      <c r="H147" t="s">
        <v>1054</v>
      </c>
      <c r="I147" t="s">
        <v>1034</v>
      </c>
      <c r="J147" t="s">
        <v>1054</v>
      </c>
      <c r="K147" t="s">
        <v>1034</v>
      </c>
      <c r="L147" t="s">
        <v>1054</v>
      </c>
      <c r="M147" t="s">
        <v>1040</v>
      </c>
      <c r="N147">
        <v>16</v>
      </c>
      <c r="O147">
        <v>100</v>
      </c>
      <c r="P147">
        <v>0</v>
      </c>
      <c r="Q147">
        <v>16</v>
      </c>
      <c r="R147">
        <v>6.8125</v>
      </c>
      <c r="S147">
        <v>1.32759180473518</v>
      </c>
      <c r="T147">
        <v>16</v>
      </c>
      <c r="U147">
        <v>68.125</v>
      </c>
      <c r="V147">
        <v>13.2759180473518</v>
      </c>
      <c r="W147">
        <v>16</v>
      </c>
      <c r="X147">
        <v>36.6875</v>
      </c>
      <c r="Y147">
        <v>13.25</v>
      </c>
      <c r="Z147">
        <v>16</v>
      </c>
      <c r="AA147">
        <v>5.2880208333333298</v>
      </c>
      <c r="AB147">
        <v>1.1853160761771799</v>
      </c>
      <c r="AC147">
        <v>16</v>
      </c>
      <c r="AD147">
        <v>3.5687500000000001</v>
      </c>
      <c r="AE147">
        <v>1.43944375830851</v>
      </c>
      <c r="AF147">
        <v>16</v>
      </c>
      <c r="AG147">
        <v>0.51397123015873003</v>
      </c>
      <c r="AH147">
        <v>0.160786170137729</v>
      </c>
      <c r="AI147">
        <v>16</v>
      </c>
      <c r="AJ147">
        <v>13.217592592592601</v>
      </c>
      <c r="AK147">
        <v>5.3312731789204104</v>
      </c>
      <c r="AL147">
        <v>16</v>
      </c>
      <c r="AM147">
        <v>19.035971487360399</v>
      </c>
      <c r="AN147">
        <v>5.9550433384343799</v>
      </c>
      <c r="AO147" t="s">
        <v>1054</v>
      </c>
      <c r="AP147" t="s">
        <v>1036</v>
      </c>
      <c r="AQ147" t="s">
        <v>1054</v>
      </c>
      <c r="AR147" t="s">
        <v>1037</v>
      </c>
      <c r="AS147" t="s">
        <v>1054</v>
      </c>
      <c r="AT147" t="s">
        <v>1040</v>
      </c>
      <c r="AU147" t="s">
        <v>1054</v>
      </c>
      <c r="AV147" t="s">
        <v>1040</v>
      </c>
      <c r="AW147" t="s">
        <v>1054</v>
      </c>
      <c r="AX147" t="s">
        <v>1040</v>
      </c>
      <c r="AY147">
        <v>16</v>
      </c>
      <c r="AZ147">
        <v>97.284996352683294</v>
      </c>
      <c r="BA147">
        <v>22.263379372926099</v>
      </c>
      <c r="BB147">
        <v>15</v>
      </c>
      <c r="BC147">
        <v>200.65</v>
      </c>
      <c r="BD147">
        <v>0.47944908861257701</v>
      </c>
      <c r="BE147">
        <v>15</v>
      </c>
      <c r="BF147">
        <v>27.997333333333302</v>
      </c>
      <c r="BG147">
        <v>2.2119721861680302</v>
      </c>
      <c r="BH147">
        <v>0</v>
      </c>
      <c r="BI147" t="e">
        <v>#NUM!</v>
      </c>
      <c r="BK147" t="s">
        <v>1041</v>
      </c>
      <c r="BL147" t="s">
        <v>1042</v>
      </c>
      <c r="BM147" t="s">
        <v>1041</v>
      </c>
      <c r="BN147" t="s">
        <v>1042</v>
      </c>
    </row>
    <row r="148" spans="1:66" x14ac:dyDescent="0.25">
      <c r="A148" t="s">
        <v>694</v>
      </c>
      <c r="B148">
        <v>2</v>
      </c>
      <c r="C148">
        <v>10</v>
      </c>
      <c r="D148">
        <v>0</v>
      </c>
      <c r="E148">
        <v>2</v>
      </c>
      <c r="F148">
        <v>7.5</v>
      </c>
      <c r="G148">
        <v>3.53553390593274</v>
      </c>
      <c r="H148" t="s">
        <v>1033</v>
      </c>
      <c r="I148" t="s">
        <v>1040</v>
      </c>
      <c r="J148" t="s">
        <v>1033</v>
      </c>
      <c r="K148" t="s">
        <v>1034</v>
      </c>
      <c r="L148" t="s">
        <v>1033</v>
      </c>
      <c r="M148" t="s">
        <v>1040</v>
      </c>
      <c r="N148">
        <v>2</v>
      </c>
      <c r="O148">
        <v>75</v>
      </c>
      <c r="P148">
        <v>35.355339059327399</v>
      </c>
      <c r="Q148">
        <v>2</v>
      </c>
      <c r="R148">
        <v>6</v>
      </c>
      <c r="S148">
        <v>0</v>
      </c>
      <c r="T148">
        <v>2</v>
      </c>
      <c r="U148">
        <v>60</v>
      </c>
      <c r="V148">
        <v>0</v>
      </c>
      <c r="W148">
        <v>2</v>
      </c>
      <c r="X148">
        <v>24</v>
      </c>
      <c r="Y148">
        <v>2.8284271247461898</v>
      </c>
      <c r="Z148">
        <v>2</v>
      </c>
      <c r="AA148">
        <v>4</v>
      </c>
      <c r="AB148">
        <v>0.47140452079103201</v>
      </c>
      <c r="AC148">
        <v>2</v>
      </c>
      <c r="AD148">
        <v>1.76</v>
      </c>
      <c r="AE148">
        <v>0.22627416997969499</v>
      </c>
      <c r="AF148">
        <v>2</v>
      </c>
      <c r="AG148">
        <v>0.293333333333333</v>
      </c>
      <c r="AH148">
        <v>3.7712361663282498E-2</v>
      </c>
      <c r="AI148">
        <v>2</v>
      </c>
      <c r="AJ148">
        <v>6.5185185185185199</v>
      </c>
      <c r="AK148">
        <v>0.83805248140627897</v>
      </c>
      <c r="AL148">
        <v>2</v>
      </c>
      <c r="AM148">
        <v>10.8641975308642</v>
      </c>
      <c r="AN148">
        <v>1.39675413567713</v>
      </c>
      <c r="AO148" t="s">
        <v>1033</v>
      </c>
      <c r="AP148" t="s">
        <v>1036</v>
      </c>
      <c r="AQ148" t="s">
        <v>1033</v>
      </c>
      <c r="AR148" t="s">
        <v>1037</v>
      </c>
      <c r="AS148" t="s">
        <v>1033</v>
      </c>
      <c r="AT148" t="s">
        <v>1036</v>
      </c>
      <c r="AU148" t="s">
        <v>1033</v>
      </c>
      <c r="AV148" t="s">
        <v>1040</v>
      </c>
      <c r="AW148" t="s">
        <v>1033</v>
      </c>
      <c r="AX148" t="s">
        <v>1040</v>
      </c>
      <c r="AY148">
        <v>2</v>
      </c>
      <c r="AZ148">
        <v>74.4055944055944</v>
      </c>
      <c r="BA148">
        <v>18.1968738095559</v>
      </c>
      <c r="BB148">
        <v>2</v>
      </c>
      <c r="BC148">
        <v>200.655</v>
      </c>
      <c r="BD148">
        <v>0.346482322781415</v>
      </c>
      <c r="BE148">
        <v>2</v>
      </c>
      <c r="BF148">
        <v>26.925000000000001</v>
      </c>
      <c r="BG148">
        <v>4.9992449429888897</v>
      </c>
      <c r="BH148">
        <v>0</v>
      </c>
      <c r="BI148" t="e">
        <v>#NUM!</v>
      </c>
      <c r="BK148" t="s">
        <v>1041</v>
      </c>
      <c r="BL148" t="s">
        <v>1042</v>
      </c>
      <c r="BM148" t="s">
        <v>1041</v>
      </c>
      <c r="BN148" t="s">
        <v>1042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4" sqref="B4"/>
    </sheetView>
  </sheetViews>
  <sheetFormatPr defaultRowHeight="15" x14ac:dyDescent="0.25"/>
  <cols>
    <col min="1" max="1" width="26.7109375" customWidth="1"/>
    <col min="2" max="2" width="27.7109375" customWidth="1"/>
    <col min="3" max="200" width="9.140625" customWidth="1"/>
  </cols>
  <sheetData>
    <row r="1" spans="1:2" ht="17.25" customHeight="1" x14ac:dyDescent="0.25">
      <c r="A1" s="1" t="s">
        <v>201</v>
      </c>
      <c r="B1" s="1" t="s">
        <v>202</v>
      </c>
    </row>
    <row r="2" spans="1:2" x14ac:dyDescent="0.25">
      <c r="A2" t="s">
        <v>203</v>
      </c>
    </row>
    <row r="3" spans="1:2" x14ac:dyDescent="0.25">
      <c r="A3" t="s">
        <v>204</v>
      </c>
      <c r="B3" t="s">
        <v>205</v>
      </c>
    </row>
    <row r="4" spans="1:2" x14ac:dyDescent="0.25">
      <c r="A4" t="s">
        <v>206</v>
      </c>
    </row>
    <row r="5" spans="1:2" x14ac:dyDescent="0.25">
      <c r="A5" t="s">
        <v>207</v>
      </c>
    </row>
    <row r="6" spans="1:2" x14ac:dyDescent="0.25">
      <c r="A6" t="s">
        <v>208</v>
      </c>
      <c r="B6" t="s">
        <v>209</v>
      </c>
    </row>
    <row r="7" spans="1:2" x14ac:dyDescent="0.25">
      <c r="A7" t="s">
        <v>210</v>
      </c>
      <c r="B7" t="s">
        <v>211</v>
      </c>
    </row>
    <row r="8" spans="1:2" x14ac:dyDescent="0.25">
      <c r="A8" t="s">
        <v>212</v>
      </c>
    </row>
    <row r="9" spans="1:2" x14ac:dyDescent="0.25">
      <c r="A9" t="s">
        <v>213</v>
      </c>
      <c r="B9" t="s">
        <v>209</v>
      </c>
    </row>
    <row r="10" spans="1:2" x14ac:dyDescent="0.25">
      <c r="A10" t="s">
        <v>214</v>
      </c>
    </row>
    <row r="11" spans="1:2" x14ac:dyDescent="0.25">
      <c r="A11" t="s">
        <v>215</v>
      </c>
    </row>
    <row r="12" spans="1:2" x14ac:dyDescent="0.25">
      <c r="A12" t="s">
        <v>216</v>
      </c>
    </row>
    <row r="13" spans="1:2" x14ac:dyDescent="0.25">
      <c r="A13" t="s">
        <v>217</v>
      </c>
    </row>
    <row r="14" spans="1:2" x14ac:dyDescent="0.25">
      <c r="A14" t="s">
        <v>218</v>
      </c>
      <c r="B14" t="s">
        <v>219</v>
      </c>
    </row>
    <row r="15" spans="1:2" x14ac:dyDescent="0.25">
      <c r="A15" t="s">
        <v>220</v>
      </c>
      <c r="B15" t="s">
        <v>221</v>
      </c>
    </row>
    <row r="16" spans="1:2" x14ac:dyDescent="0.25">
      <c r="A16" t="s">
        <v>222</v>
      </c>
    </row>
    <row r="17" spans="1:2" x14ac:dyDescent="0.25">
      <c r="A17" t="s">
        <v>223</v>
      </c>
    </row>
    <row r="18" spans="1:2" x14ac:dyDescent="0.25">
      <c r="A18" t="s">
        <v>224</v>
      </c>
      <c r="B18" t="s">
        <v>225</v>
      </c>
    </row>
    <row r="19" spans="1:2" x14ac:dyDescent="0.25">
      <c r="A19" t="s">
        <v>226</v>
      </c>
    </row>
    <row r="20" spans="1:2" x14ac:dyDescent="0.25">
      <c r="A20" t="s">
        <v>227</v>
      </c>
    </row>
    <row r="21" spans="1:2" x14ac:dyDescent="0.25">
      <c r="A21" t="s">
        <v>228</v>
      </c>
    </row>
    <row r="22" spans="1:2" x14ac:dyDescent="0.25">
      <c r="A22" t="s">
        <v>229</v>
      </c>
    </row>
    <row r="23" spans="1:2" x14ac:dyDescent="0.25">
      <c r="A23" t="s">
        <v>230</v>
      </c>
    </row>
    <row r="24" spans="1:2" x14ac:dyDescent="0.25">
      <c r="A24" t="s">
        <v>231</v>
      </c>
    </row>
    <row r="25" spans="1:2" x14ac:dyDescent="0.25">
      <c r="A25" t="s">
        <v>232</v>
      </c>
      <c r="B25" t="s">
        <v>233</v>
      </c>
    </row>
    <row r="26" spans="1:2" x14ac:dyDescent="0.25">
      <c r="A26" t="s">
        <v>234</v>
      </c>
      <c r="B26" t="s">
        <v>235</v>
      </c>
    </row>
    <row r="27" spans="1:2" x14ac:dyDescent="0.25">
      <c r="A27" t="s">
        <v>236</v>
      </c>
    </row>
    <row r="28" spans="1:2" x14ac:dyDescent="0.25">
      <c r="A28" t="s">
        <v>237</v>
      </c>
      <c r="B28" t="s">
        <v>238</v>
      </c>
    </row>
    <row r="29" spans="1:2" x14ac:dyDescent="0.25">
      <c r="A29" t="s">
        <v>239</v>
      </c>
    </row>
    <row r="30" spans="1:2" x14ac:dyDescent="0.25">
      <c r="A30" t="s">
        <v>240</v>
      </c>
      <c r="B30" t="s">
        <v>241</v>
      </c>
    </row>
    <row r="31" spans="1:2" x14ac:dyDescent="0.25">
      <c r="A31" t="s">
        <v>242</v>
      </c>
      <c r="B31" t="s">
        <v>243</v>
      </c>
    </row>
    <row r="32" spans="1:2" x14ac:dyDescent="0.25">
      <c r="A32" t="s">
        <v>244</v>
      </c>
    </row>
    <row r="33" spans="1:2" x14ac:dyDescent="0.25">
      <c r="A33" t="s">
        <v>245</v>
      </c>
      <c r="B33" t="s">
        <v>246</v>
      </c>
    </row>
    <row r="34" spans="1:2" x14ac:dyDescent="0.25">
      <c r="A34" t="s">
        <v>247</v>
      </c>
      <c r="B34" t="s">
        <v>248</v>
      </c>
    </row>
    <row r="35" spans="1:2" x14ac:dyDescent="0.25">
      <c r="A35" t="s">
        <v>249</v>
      </c>
      <c r="B35" t="s">
        <v>250</v>
      </c>
    </row>
    <row r="36" spans="1:2" x14ac:dyDescent="0.25">
      <c r="A36" t="s">
        <v>251</v>
      </c>
      <c r="B36" t="s">
        <v>252</v>
      </c>
    </row>
    <row r="37" spans="1:2" x14ac:dyDescent="0.25">
      <c r="A37" t="s">
        <v>253</v>
      </c>
      <c r="B37" t="s">
        <v>254</v>
      </c>
    </row>
    <row r="38" spans="1:2" x14ac:dyDescent="0.25">
      <c r="A38" t="s">
        <v>255</v>
      </c>
      <c r="B38" t="s">
        <v>256</v>
      </c>
    </row>
    <row r="39" spans="1:2" x14ac:dyDescent="0.25">
      <c r="A39" t="s">
        <v>257</v>
      </c>
      <c r="B39" t="s">
        <v>256</v>
      </c>
    </row>
    <row r="40" spans="1:2" x14ac:dyDescent="0.25">
      <c r="A40" t="s">
        <v>258</v>
      </c>
      <c r="B40" t="s">
        <v>259</v>
      </c>
    </row>
    <row r="41" spans="1:2" x14ac:dyDescent="0.25">
      <c r="A41" t="s">
        <v>260</v>
      </c>
      <c r="B41" t="s">
        <v>261</v>
      </c>
    </row>
    <row r="42" spans="1:2" x14ac:dyDescent="0.25">
      <c r="A42" t="s">
        <v>262</v>
      </c>
      <c r="B42" t="s">
        <v>263</v>
      </c>
    </row>
    <row r="43" spans="1:2" x14ac:dyDescent="0.25">
      <c r="A43" t="s">
        <v>264</v>
      </c>
      <c r="B43" t="s">
        <v>265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2" sqref="B2"/>
    </sheetView>
  </sheetViews>
  <sheetFormatPr defaultRowHeight="15" x14ac:dyDescent="0.25"/>
  <cols>
    <col min="1" max="1" width="38.7109375" customWidth="1"/>
    <col min="2" max="2" width="22.7109375" customWidth="1"/>
    <col min="3" max="200" width="9.140625" customWidth="1"/>
  </cols>
  <sheetData>
    <row r="1" spans="1:2" ht="17.25" customHeight="1" x14ac:dyDescent="0.25">
      <c r="A1" s="1" t="s">
        <v>201</v>
      </c>
      <c r="B1" s="1" t="s">
        <v>202</v>
      </c>
    </row>
    <row r="2" spans="1:2" x14ac:dyDescent="0.25">
      <c r="A2" t="s">
        <v>266</v>
      </c>
      <c r="B2" t="s">
        <v>267</v>
      </c>
    </row>
    <row r="3" spans="1:2" x14ac:dyDescent="0.25">
      <c r="A3" t="s">
        <v>268</v>
      </c>
    </row>
    <row r="4" spans="1:2" x14ac:dyDescent="0.25">
      <c r="A4" t="s">
        <v>269</v>
      </c>
      <c r="B4" t="s">
        <v>270</v>
      </c>
    </row>
    <row r="5" spans="1:2" x14ac:dyDescent="0.25">
      <c r="A5" t="s">
        <v>271</v>
      </c>
      <c r="B5" t="s">
        <v>272</v>
      </c>
    </row>
    <row r="6" spans="1:2" x14ac:dyDescent="0.25">
      <c r="A6" t="s">
        <v>273</v>
      </c>
      <c r="B6" t="s">
        <v>35</v>
      </c>
    </row>
    <row r="7" spans="1:2" x14ac:dyDescent="0.25">
      <c r="A7" t="s">
        <v>274</v>
      </c>
      <c r="B7" t="s">
        <v>275</v>
      </c>
    </row>
    <row r="8" spans="1:2" x14ac:dyDescent="0.25">
      <c r="A8" t="s">
        <v>276</v>
      </c>
      <c r="B8" t="s">
        <v>35</v>
      </c>
    </row>
    <row r="9" spans="1:2" x14ac:dyDescent="0.25">
      <c r="A9" t="s">
        <v>277</v>
      </c>
      <c r="B9" t="s">
        <v>278</v>
      </c>
    </row>
    <row r="10" spans="1:2" x14ac:dyDescent="0.25">
      <c r="A10" t="s">
        <v>279</v>
      </c>
      <c r="B10" t="s">
        <v>275</v>
      </c>
    </row>
    <row r="11" spans="1:2" x14ac:dyDescent="0.25">
      <c r="A11" t="s">
        <v>280</v>
      </c>
      <c r="B11" t="s">
        <v>107</v>
      </c>
    </row>
    <row r="12" spans="1:2" x14ac:dyDescent="0.25">
      <c r="A12" t="s">
        <v>281</v>
      </c>
      <c r="B12" t="s">
        <v>275</v>
      </c>
    </row>
    <row r="13" spans="1:2" x14ac:dyDescent="0.25">
      <c r="A13" t="s">
        <v>282</v>
      </c>
      <c r="B13" t="s">
        <v>275</v>
      </c>
    </row>
    <row r="14" spans="1:2" x14ac:dyDescent="0.25">
      <c r="A14" t="s">
        <v>283</v>
      </c>
      <c r="B14" t="s">
        <v>275</v>
      </c>
    </row>
    <row r="15" spans="1:2" x14ac:dyDescent="0.25">
      <c r="A15" t="s">
        <v>284</v>
      </c>
      <c r="B15" t="s">
        <v>107</v>
      </c>
    </row>
    <row r="16" spans="1:2" x14ac:dyDescent="0.25">
      <c r="A16" t="s">
        <v>285</v>
      </c>
      <c r="B16" t="s">
        <v>286</v>
      </c>
    </row>
    <row r="17" spans="1:2" x14ac:dyDescent="0.25">
      <c r="A17" t="s">
        <v>287</v>
      </c>
      <c r="B17" t="s">
        <v>288</v>
      </c>
    </row>
    <row r="18" spans="1:2" x14ac:dyDescent="0.25">
      <c r="A18" t="s">
        <v>289</v>
      </c>
      <c r="B18" t="s">
        <v>290</v>
      </c>
    </row>
    <row r="19" spans="1:2" x14ac:dyDescent="0.25">
      <c r="A19" t="s">
        <v>291</v>
      </c>
      <c r="B19" t="s">
        <v>292</v>
      </c>
    </row>
    <row r="20" spans="1:2" x14ac:dyDescent="0.25">
      <c r="A20" t="s">
        <v>293</v>
      </c>
    </row>
    <row r="21" spans="1:2" x14ac:dyDescent="0.25">
      <c r="A21" t="s">
        <v>294</v>
      </c>
    </row>
    <row r="22" spans="1:2" x14ac:dyDescent="0.25">
      <c r="A22" t="s">
        <v>295</v>
      </c>
    </row>
    <row r="23" spans="1:2" x14ac:dyDescent="0.25">
      <c r="A23" t="s">
        <v>296</v>
      </c>
      <c r="B23" t="s">
        <v>297</v>
      </c>
    </row>
    <row r="24" spans="1:2" x14ac:dyDescent="0.25">
      <c r="A24" t="s">
        <v>298</v>
      </c>
      <c r="B24" t="s">
        <v>297</v>
      </c>
    </row>
    <row r="25" spans="1:2" x14ac:dyDescent="0.25">
      <c r="A25" t="s">
        <v>299</v>
      </c>
      <c r="B25" t="s">
        <v>297</v>
      </c>
    </row>
    <row r="26" spans="1:2" x14ac:dyDescent="0.25">
      <c r="A26" t="s">
        <v>300</v>
      </c>
      <c r="B26" t="s">
        <v>297</v>
      </c>
    </row>
    <row r="27" spans="1:2" x14ac:dyDescent="0.25">
      <c r="A27" t="s">
        <v>301</v>
      </c>
      <c r="B27" t="s">
        <v>275</v>
      </c>
    </row>
    <row r="28" spans="1:2" x14ac:dyDescent="0.25">
      <c r="A28" t="s">
        <v>302</v>
      </c>
    </row>
    <row r="29" spans="1:2" x14ac:dyDescent="0.25">
      <c r="A29" t="s">
        <v>303</v>
      </c>
    </row>
    <row r="30" spans="1:2" x14ac:dyDescent="0.25">
      <c r="A30" t="s">
        <v>304</v>
      </c>
    </row>
    <row r="31" spans="1:2" x14ac:dyDescent="0.25">
      <c r="A31" t="s">
        <v>305</v>
      </c>
    </row>
    <row r="32" spans="1:2" x14ac:dyDescent="0.25">
      <c r="A32" t="s">
        <v>306</v>
      </c>
    </row>
    <row r="33" spans="1:1" x14ac:dyDescent="0.25">
      <c r="A33" t="s">
        <v>307</v>
      </c>
    </row>
    <row r="34" spans="1:1" x14ac:dyDescent="0.25">
      <c r="A34" t="s">
        <v>308</v>
      </c>
    </row>
    <row r="35" spans="1:1" x14ac:dyDescent="0.25">
      <c r="A35" t="s">
        <v>309</v>
      </c>
    </row>
    <row r="36" spans="1:1" x14ac:dyDescent="0.25">
      <c r="A36" t="s">
        <v>310</v>
      </c>
    </row>
    <row r="37" spans="1:1" x14ac:dyDescent="0.25">
      <c r="A37" t="s">
        <v>311</v>
      </c>
    </row>
    <row r="38" spans="1:1" x14ac:dyDescent="0.25">
      <c r="A38" t="s">
        <v>312</v>
      </c>
    </row>
    <row r="39" spans="1:1" x14ac:dyDescent="0.25">
      <c r="A39" t="s">
        <v>313</v>
      </c>
    </row>
    <row r="40" spans="1:1" x14ac:dyDescent="0.25">
      <c r="A40" t="s">
        <v>314</v>
      </c>
    </row>
    <row r="41" spans="1:1" x14ac:dyDescent="0.25">
      <c r="A41" t="s">
        <v>315</v>
      </c>
    </row>
    <row r="42" spans="1:1" x14ac:dyDescent="0.25">
      <c r="A42" t="s">
        <v>316</v>
      </c>
    </row>
    <row r="43" spans="1:1" x14ac:dyDescent="0.25">
      <c r="A43" t="s">
        <v>317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/>
  </sheetViews>
  <sheetFormatPr defaultRowHeight="15" x14ac:dyDescent="0.25"/>
  <cols>
    <col min="1" max="1" width="12.28515625" customWidth="1"/>
    <col min="2" max="2" width="31.5703125" customWidth="1"/>
  </cols>
  <sheetData>
    <row r="1" spans="1:13" ht="17.25" customHeight="1" x14ac:dyDescent="0.25">
      <c r="A1" s="1" t="s">
        <v>318</v>
      </c>
      <c r="B1" s="1" t="s">
        <v>319</v>
      </c>
      <c r="C1" s="1" t="s">
        <v>320</v>
      </c>
      <c r="D1" s="1" t="s">
        <v>321</v>
      </c>
      <c r="E1" s="1" t="s">
        <v>322</v>
      </c>
      <c r="F1" s="1" t="s">
        <v>323</v>
      </c>
      <c r="G1" s="1" t="s">
        <v>324</v>
      </c>
      <c r="H1" s="1" t="s">
        <v>325</v>
      </c>
      <c r="I1" s="1" t="s">
        <v>326</v>
      </c>
      <c r="J1" s="1" t="s">
        <v>327</v>
      </c>
      <c r="K1" s="1" t="s">
        <v>328</v>
      </c>
      <c r="L1" s="1" t="s">
        <v>329</v>
      </c>
      <c r="M1" s="1" t="s">
        <v>330</v>
      </c>
    </row>
    <row r="2" spans="1:13" x14ac:dyDescent="0.25">
      <c r="A2" t="s">
        <v>331</v>
      </c>
      <c r="B2" t="s">
        <v>332</v>
      </c>
    </row>
    <row r="3" spans="1:13" x14ac:dyDescent="0.25">
      <c r="A3" t="s">
        <v>331</v>
      </c>
      <c r="B3" t="s">
        <v>333</v>
      </c>
    </row>
    <row r="4" spans="1:13" x14ac:dyDescent="0.25">
      <c r="A4" t="s">
        <v>331</v>
      </c>
      <c r="B4" t="s">
        <v>334</v>
      </c>
    </row>
    <row r="5" spans="1:13" x14ac:dyDescent="0.25">
      <c r="A5" t="s">
        <v>331</v>
      </c>
      <c r="B5" t="s">
        <v>262</v>
      </c>
    </row>
    <row r="6" spans="1:13" x14ac:dyDescent="0.25">
      <c r="A6" t="s">
        <v>331</v>
      </c>
      <c r="B6" t="s">
        <v>264</v>
      </c>
    </row>
    <row r="7" spans="1:13" x14ac:dyDescent="0.25">
      <c r="A7" t="s">
        <v>331</v>
      </c>
      <c r="B7" t="s">
        <v>335</v>
      </c>
    </row>
    <row r="8" spans="1:13" x14ac:dyDescent="0.25">
      <c r="A8" t="s">
        <v>331</v>
      </c>
      <c r="B8" t="s">
        <v>336</v>
      </c>
    </row>
    <row r="9" spans="1:13" x14ac:dyDescent="0.25">
      <c r="A9" t="s">
        <v>331</v>
      </c>
      <c r="B9" t="s">
        <v>337</v>
      </c>
    </row>
    <row r="10" spans="1:13" x14ac:dyDescent="0.25">
      <c r="A10" t="s">
        <v>331</v>
      </c>
      <c r="B10" t="s">
        <v>338</v>
      </c>
    </row>
    <row r="11" spans="1:13" x14ac:dyDescent="0.25">
      <c r="A11" t="s">
        <v>331</v>
      </c>
      <c r="B11" t="s">
        <v>339</v>
      </c>
    </row>
    <row r="12" spans="1:13" x14ac:dyDescent="0.25">
      <c r="A12" t="s">
        <v>331</v>
      </c>
      <c r="B12" t="s">
        <v>340</v>
      </c>
    </row>
    <row r="13" spans="1:13" x14ac:dyDescent="0.25">
      <c r="A13" t="s">
        <v>331</v>
      </c>
      <c r="B13" t="s">
        <v>341</v>
      </c>
    </row>
    <row r="14" spans="1:13" x14ac:dyDescent="0.25">
      <c r="A14" t="s">
        <v>331</v>
      </c>
      <c r="B14" t="s">
        <v>342</v>
      </c>
    </row>
    <row r="15" spans="1:13" x14ac:dyDescent="0.25">
      <c r="A15" t="s">
        <v>331</v>
      </c>
      <c r="B15" t="s">
        <v>343</v>
      </c>
    </row>
    <row r="16" spans="1:13" x14ac:dyDescent="0.25">
      <c r="A16" t="s">
        <v>331</v>
      </c>
      <c r="B16" t="s">
        <v>344</v>
      </c>
    </row>
    <row r="17" spans="1:2" x14ac:dyDescent="0.25">
      <c r="A17" t="s">
        <v>331</v>
      </c>
      <c r="B17" t="s">
        <v>345</v>
      </c>
    </row>
    <row r="18" spans="1:2" x14ac:dyDescent="0.25">
      <c r="A18" t="s">
        <v>331</v>
      </c>
      <c r="B18" t="s">
        <v>346</v>
      </c>
    </row>
    <row r="19" spans="1:2" x14ac:dyDescent="0.25">
      <c r="A19" t="s">
        <v>331</v>
      </c>
      <c r="B19" t="s">
        <v>347</v>
      </c>
    </row>
    <row r="20" spans="1:2" x14ac:dyDescent="0.25">
      <c r="A20" t="s">
        <v>331</v>
      </c>
      <c r="B20" t="s">
        <v>348</v>
      </c>
    </row>
    <row r="21" spans="1:2" x14ac:dyDescent="0.25">
      <c r="A21" t="s">
        <v>331</v>
      </c>
      <c r="B21" t="s">
        <v>349</v>
      </c>
    </row>
    <row r="22" spans="1:2" x14ac:dyDescent="0.25">
      <c r="A22" t="s">
        <v>331</v>
      </c>
      <c r="B22" t="s">
        <v>350</v>
      </c>
    </row>
    <row r="23" spans="1:2" x14ac:dyDescent="0.25">
      <c r="A23" t="s">
        <v>331</v>
      </c>
      <c r="B23" t="s">
        <v>351</v>
      </c>
    </row>
    <row r="24" spans="1:2" x14ac:dyDescent="0.25">
      <c r="A24" t="s">
        <v>331</v>
      </c>
      <c r="B24" t="s">
        <v>352</v>
      </c>
    </row>
    <row r="25" spans="1:2" x14ac:dyDescent="0.25">
      <c r="A25" t="s">
        <v>331</v>
      </c>
      <c r="B25" t="s">
        <v>353</v>
      </c>
    </row>
    <row r="26" spans="1:2" x14ac:dyDescent="0.25">
      <c r="A26" t="s">
        <v>331</v>
      </c>
      <c r="B26" t="s">
        <v>354</v>
      </c>
    </row>
    <row r="27" spans="1:2" x14ac:dyDescent="0.25">
      <c r="A27" t="s">
        <v>331</v>
      </c>
      <c r="B27" t="s">
        <v>355</v>
      </c>
    </row>
    <row r="28" spans="1:2" x14ac:dyDescent="0.25">
      <c r="A28" t="s">
        <v>331</v>
      </c>
      <c r="B28" t="s">
        <v>356</v>
      </c>
    </row>
    <row r="29" spans="1:2" x14ac:dyDescent="0.25">
      <c r="A29" t="s">
        <v>331</v>
      </c>
      <c r="B29" t="s">
        <v>357</v>
      </c>
    </row>
    <row r="30" spans="1:2" x14ac:dyDescent="0.25">
      <c r="A30" t="s">
        <v>331</v>
      </c>
      <c r="B30" t="s">
        <v>358</v>
      </c>
    </row>
    <row r="31" spans="1:2" x14ac:dyDescent="0.25">
      <c r="A31" t="s">
        <v>331</v>
      </c>
      <c r="B31" t="s">
        <v>359</v>
      </c>
    </row>
    <row r="32" spans="1:2" x14ac:dyDescent="0.25">
      <c r="A32" t="s">
        <v>331</v>
      </c>
      <c r="B32" t="s">
        <v>360</v>
      </c>
    </row>
    <row r="33" spans="1:2" x14ac:dyDescent="0.25">
      <c r="A33" t="s">
        <v>331</v>
      </c>
      <c r="B33" t="s">
        <v>361</v>
      </c>
    </row>
    <row r="34" spans="1:2" x14ac:dyDescent="0.25">
      <c r="A34" t="s">
        <v>331</v>
      </c>
      <c r="B34" t="s">
        <v>362</v>
      </c>
    </row>
    <row r="35" spans="1:2" x14ac:dyDescent="0.25">
      <c r="A35" t="s">
        <v>331</v>
      </c>
      <c r="B35" t="s">
        <v>363</v>
      </c>
    </row>
    <row r="36" spans="1:2" x14ac:dyDescent="0.25">
      <c r="A36" t="s">
        <v>331</v>
      </c>
      <c r="B36" t="s">
        <v>364</v>
      </c>
    </row>
    <row r="37" spans="1:2" x14ac:dyDescent="0.25">
      <c r="A37" t="s">
        <v>331</v>
      </c>
      <c r="B37" t="s">
        <v>365</v>
      </c>
    </row>
    <row r="38" spans="1:2" x14ac:dyDescent="0.25">
      <c r="A38" t="s">
        <v>331</v>
      </c>
      <c r="B38" t="s">
        <v>366</v>
      </c>
    </row>
    <row r="39" spans="1:2" x14ac:dyDescent="0.25">
      <c r="A39" t="s">
        <v>331</v>
      </c>
      <c r="B39" t="s">
        <v>367</v>
      </c>
    </row>
    <row r="40" spans="1:2" x14ac:dyDescent="0.25">
      <c r="A40" t="s">
        <v>331</v>
      </c>
      <c r="B40" t="s">
        <v>368</v>
      </c>
    </row>
    <row r="41" spans="1:2" x14ac:dyDescent="0.25">
      <c r="A41" t="s">
        <v>331</v>
      </c>
      <c r="B41" t="s">
        <v>369</v>
      </c>
    </row>
    <row r="42" spans="1:2" x14ac:dyDescent="0.25">
      <c r="A42" t="s">
        <v>331</v>
      </c>
      <c r="B42" t="s">
        <v>370</v>
      </c>
    </row>
    <row r="43" spans="1:2" x14ac:dyDescent="0.25">
      <c r="A43" t="s">
        <v>331</v>
      </c>
      <c r="B43" t="s">
        <v>371</v>
      </c>
    </row>
    <row r="44" spans="1:2" x14ac:dyDescent="0.25">
      <c r="A44" t="s">
        <v>331</v>
      </c>
      <c r="B44" t="s">
        <v>372</v>
      </c>
    </row>
    <row r="45" spans="1:2" x14ac:dyDescent="0.25">
      <c r="A45" t="s">
        <v>331</v>
      </c>
      <c r="B45" t="s">
        <v>373</v>
      </c>
    </row>
    <row r="46" spans="1:2" x14ac:dyDescent="0.25">
      <c r="A46" t="s">
        <v>331</v>
      </c>
      <c r="B46" t="s">
        <v>374</v>
      </c>
    </row>
    <row r="47" spans="1:2" x14ac:dyDescent="0.25">
      <c r="A47" t="s">
        <v>331</v>
      </c>
      <c r="B47" t="s">
        <v>375</v>
      </c>
    </row>
    <row r="48" spans="1:2" x14ac:dyDescent="0.25">
      <c r="A48" t="s">
        <v>331</v>
      </c>
      <c r="B48" t="s">
        <v>376</v>
      </c>
    </row>
    <row r="49" spans="1:2" x14ac:dyDescent="0.25">
      <c r="A49" t="s">
        <v>331</v>
      </c>
      <c r="B49" t="s">
        <v>377</v>
      </c>
    </row>
    <row r="50" spans="1:2" x14ac:dyDescent="0.25">
      <c r="A50" t="s">
        <v>331</v>
      </c>
      <c r="B50" t="s">
        <v>378</v>
      </c>
    </row>
    <row r="51" spans="1:2" x14ac:dyDescent="0.25">
      <c r="A51" t="s">
        <v>331</v>
      </c>
      <c r="B51" t="s">
        <v>379</v>
      </c>
    </row>
    <row r="52" spans="1:2" x14ac:dyDescent="0.25">
      <c r="A52" t="s">
        <v>331</v>
      </c>
      <c r="B52" t="s">
        <v>380</v>
      </c>
    </row>
    <row r="53" spans="1:2" x14ac:dyDescent="0.25">
      <c r="A53" t="s">
        <v>331</v>
      </c>
      <c r="B53" t="s">
        <v>381</v>
      </c>
    </row>
    <row r="54" spans="1:2" x14ac:dyDescent="0.25">
      <c r="A54" t="s">
        <v>331</v>
      </c>
      <c r="B54" t="s">
        <v>382</v>
      </c>
    </row>
    <row r="55" spans="1:2" x14ac:dyDescent="0.25">
      <c r="A55" t="s">
        <v>331</v>
      </c>
      <c r="B55" t="s">
        <v>383</v>
      </c>
    </row>
    <row r="56" spans="1:2" x14ac:dyDescent="0.25">
      <c r="A56" t="s">
        <v>331</v>
      </c>
      <c r="B56" t="s">
        <v>384</v>
      </c>
    </row>
    <row r="57" spans="1:2" x14ac:dyDescent="0.25">
      <c r="A57" t="s">
        <v>331</v>
      </c>
      <c r="B57" t="s">
        <v>385</v>
      </c>
    </row>
    <row r="58" spans="1:2" x14ac:dyDescent="0.25">
      <c r="A58" t="s">
        <v>331</v>
      </c>
      <c r="B58" t="s">
        <v>386</v>
      </c>
    </row>
    <row r="59" spans="1:2" x14ac:dyDescent="0.25">
      <c r="A59" t="s">
        <v>331</v>
      </c>
      <c r="B59" t="s">
        <v>387</v>
      </c>
    </row>
    <row r="60" spans="1:2" x14ac:dyDescent="0.25">
      <c r="A60" t="s">
        <v>331</v>
      </c>
      <c r="B60" t="s">
        <v>388</v>
      </c>
    </row>
    <row r="61" spans="1:2" x14ac:dyDescent="0.25">
      <c r="A61" t="s">
        <v>331</v>
      </c>
      <c r="B61" t="s">
        <v>389</v>
      </c>
    </row>
    <row r="62" spans="1:2" x14ac:dyDescent="0.25">
      <c r="A62" t="s">
        <v>331</v>
      </c>
      <c r="B62" t="s">
        <v>390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5" x14ac:dyDescent="0.25"/>
  <sheetData>
    <row r="1" spans="1:30" ht="17.25" customHeight="1" x14ac:dyDescent="0.25">
      <c r="A1" s="1" t="s">
        <v>391</v>
      </c>
      <c r="B1" s="1" t="s">
        <v>392</v>
      </c>
      <c r="C1" s="1" t="s">
        <v>393</v>
      </c>
      <c r="D1" s="1" t="s">
        <v>394</v>
      </c>
      <c r="E1" s="1" t="s">
        <v>395</v>
      </c>
      <c r="F1" s="1" t="s">
        <v>396</v>
      </c>
      <c r="G1" s="1" t="s">
        <v>397</v>
      </c>
      <c r="H1" s="1" t="s">
        <v>398</v>
      </c>
      <c r="I1" s="1" t="s">
        <v>399</v>
      </c>
      <c r="J1" s="1" t="s">
        <v>400</v>
      </c>
      <c r="K1" s="1" t="s">
        <v>401</v>
      </c>
      <c r="L1" s="1" t="s">
        <v>402</v>
      </c>
      <c r="M1" s="1" t="s">
        <v>403</v>
      </c>
      <c r="N1" s="1" t="s">
        <v>404</v>
      </c>
      <c r="O1" s="1" t="s">
        <v>405</v>
      </c>
      <c r="P1" s="1" t="s">
        <v>406</v>
      </c>
      <c r="Q1" s="1" t="s">
        <v>407</v>
      </c>
      <c r="R1" s="1" t="s">
        <v>408</v>
      </c>
      <c r="S1" s="1" t="s">
        <v>409</v>
      </c>
      <c r="T1" s="1" t="s">
        <v>410</v>
      </c>
      <c r="U1" s="1" t="s">
        <v>411</v>
      </c>
      <c r="V1" s="1" t="s">
        <v>412</v>
      </c>
      <c r="W1" s="1" t="s">
        <v>413</v>
      </c>
      <c r="X1" s="1" t="s">
        <v>414</v>
      </c>
      <c r="Y1" s="1" t="s">
        <v>415</v>
      </c>
      <c r="Z1" s="1" t="s">
        <v>416</v>
      </c>
      <c r="AA1" s="1" t="s">
        <v>417</v>
      </c>
      <c r="AB1" s="1" t="s">
        <v>418</v>
      </c>
      <c r="AC1" s="1" t="s">
        <v>419</v>
      </c>
      <c r="AD1" s="1" t="s">
        <v>420</v>
      </c>
    </row>
    <row r="2" spans="1:30" x14ac:dyDescent="0.25">
      <c r="A2" t="s">
        <v>297</v>
      </c>
      <c r="B2" t="s">
        <v>297</v>
      </c>
      <c r="C2" t="s">
        <v>297</v>
      </c>
      <c r="D2" t="s">
        <v>297</v>
      </c>
      <c r="E2" t="s">
        <v>297</v>
      </c>
      <c r="F2" t="s">
        <v>297</v>
      </c>
      <c r="G2" t="s">
        <v>297</v>
      </c>
      <c r="H2" t="s">
        <v>297</v>
      </c>
      <c r="I2" t="s">
        <v>297</v>
      </c>
      <c r="J2" t="s">
        <v>297</v>
      </c>
      <c r="K2" t="s">
        <v>297</v>
      </c>
      <c r="L2" t="s">
        <v>297</v>
      </c>
      <c r="M2" t="s">
        <v>297</v>
      </c>
      <c r="N2" t="s">
        <v>297</v>
      </c>
      <c r="O2" t="s">
        <v>297</v>
      </c>
      <c r="P2" t="s">
        <v>297</v>
      </c>
      <c r="Q2" t="s">
        <v>297</v>
      </c>
      <c r="R2" t="s">
        <v>297</v>
      </c>
      <c r="S2" t="s">
        <v>297</v>
      </c>
      <c r="T2" t="s">
        <v>297</v>
      </c>
      <c r="U2" t="s">
        <v>297</v>
      </c>
      <c r="V2" t="s">
        <v>297</v>
      </c>
      <c r="W2" t="s">
        <v>297</v>
      </c>
      <c r="X2" t="s">
        <v>297</v>
      </c>
      <c r="Y2" t="s">
        <v>297</v>
      </c>
      <c r="Z2" t="s">
        <v>297</v>
      </c>
      <c r="AA2" t="s">
        <v>297</v>
      </c>
      <c r="AB2" t="s">
        <v>297</v>
      </c>
      <c r="AC2" t="s">
        <v>297</v>
      </c>
      <c r="AD2" t="s">
        <v>297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"/>
  <sheetViews>
    <sheetView topLeftCell="A160" workbookViewId="0">
      <selection activeCell="J184" sqref="J184"/>
    </sheetView>
  </sheetViews>
  <sheetFormatPr defaultRowHeight="15" x14ac:dyDescent="0.25"/>
  <cols>
    <col min="1" max="1" width="13.85546875" customWidth="1"/>
    <col min="2" max="2" width="21.85546875" customWidth="1"/>
    <col min="3" max="4" width="17.85546875" customWidth="1"/>
    <col min="5" max="5" width="13.85546875" customWidth="1"/>
    <col min="6" max="6" width="15.28515625" customWidth="1"/>
    <col min="7" max="9" width="20.5703125" customWidth="1"/>
    <col min="10" max="11" width="17.85546875" customWidth="1"/>
    <col min="12" max="12" width="29.7109375" customWidth="1"/>
    <col min="13" max="13" width="7.28515625" customWidth="1"/>
    <col min="14" max="14" width="15.28515625" customWidth="1"/>
    <col min="15" max="15" width="25.85546875" customWidth="1"/>
    <col min="16" max="16" width="20.5703125" customWidth="1"/>
    <col min="17" max="200" width="9.140625" customWidth="1"/>
  </cols>
  <sheetData>
    <row r="1" spans="1:16" ht="17.25" customHeight="1" x14ac:dyDescent="0.25">
      <c r="A1" s="1" t="s">
        <v>421</v>
      </c>
      <c r="B1" s="1" t="s">
        <v>422</v>
      </c>
      <c r="C1" s="1" t="s">
        <v>423</v>
      </c>
      <c r="D1" s="1" t="s">
        <v>424</v>
      </c>
      <c r="E1" s="1" t="s">
        <v>425</v>
      </c>
      <c r="F1" s="1" t="s">
        <v>426</v>
      </c>
      <c r="G1" s="1" t="s">
        <v>427</v>
      </c>
      <c r="H1" s="1" t="s">
        <v>428</v>
      </c>
      <c r="I1" s="1" t="s">
        <v>429</v>
      </c>
      <c r="J1" s="1" t="s">
        <v>430</v>
      </c>
      <c r="K1" s="1" t="s">
        <v>431</v>
      </c>
      <c r="L1" s="1" t="s">
        <v>432</v>
      </c>
      <c r="M1" s="1" t="s">
        <v>433</v>
      </c>
      <c r="N1" s="1" t="s">
        <v>434</v>
      </c>
      <c r="O1" s="1" t="s">
        <v>435</v>
      </c>
      <c r="P1" s="1" t="s">
        <v>436</v>
      </c>
    </row>
    <row r="2" spans="1:16" x14ac:dyDescent="0.25">
      <c r="A2">
        <v>1</v>
      </c>
      <c r="B2" t="s">
        <v>77</v>
      </c>
      <c r="D2" t="s">
        <v>437</v>
      </c>
      <c r="G2" t="s">
        <v>438</v>
      </c>
      <c r="H2" t="s">
        <v>439</v>
      </c>
      <c r="I2" t="s">
        <v>440</v>
      </c>
      <c r="J2" t="s">
        <v>441</v>
      </c>
      <c r="L2" t="s">
        <v>442</v>
      </c>
      <c r="M2" t="s">
        <v>443</v>
      </c>
    </row>
    <row r="3" spans="1:16" x14ac:dyDescent="0.25">
      <c r="A3">
        <v>2</v>
      </c>
      <c r="B3" t="s">
        <v>79</v>
      </c>
      <c r="D3" t="s">
        <v>444</v>
      </c>
      <c r="G3" t="s">
        <v>445</v>
      </c>
      <c r="H3" t="s">
        <v>446</v>
      </c>
      <c r="I3" t="s">
        <v>447</v>
      </c>
      <c r="J3" t="s">
        <v>448</v>
      </c>
      <c r="L3" t="s">
        <v>442</v>
      </c>
      <c r="M3" t="s">
        <v>443</v>
      </c>
    </row>
    <row r="4" spans="1:16" x14ac:dyDescent="0.25">
      <c r="A4">
        <v>3</v>
      </c>
      <c r="B4" t="s">
        <v>171</v>
      </c>
      <c r="D4" t="s">
        <v>449</v>
      </c>
      <c r="G4" t="s">
        <v>445</v>
      </c>
      <c r="H4" t="s">
        <v>446</v>
      </c>
      <c r="I4" t="s">
        <v>447</v>
      </c>
      <c r="J4" t="s">
        <v>448</v>
      </c>
      <c r="L4" t="s">
        <v>442</v>
      </c>
      <c r="M4" t="s">
        <v>443</v>
      </c>
    </row>
    <row r="5" spans="1:16" x14ac:dyDescent="0.25">
      <c r="A5">
        <v>4</v>
      </c>
      <c r="B5" t="s">
        <v>163</v>
      </c>
      <c r="D5" t="s">
        <v>450</v>
      </c>
      <c r="G5" t="s">
        <v>445</v>
      </c>
      <c r="H5" t="s">
        <v>446</v>
      </c>
      <c r="I5" t="s">
        <v>447</v>
      </c>
      <c r="J5" t="s">
        <v>448</v>
      </c>
      <c r="L5" t="s">
        <v>442</v>
      </c>
      <c r="M5" t="s">
        <v>443</v>
      </c>
    </row>
    <row r="6" spans="1:16" x14ac:dyDescent="0.25">
      <c r="A6">
        <v>5</v>
      </c>
      <c r="B6" t="s">
        <v>55</v>
      </c>
      <c r="D6" t="s">
        <v>451</v>
      </c>
      <c r="G6" t="s">
        <v>445</v>
      </c>
      <c r="H6" t="s">
        <v>446</v>
      </c>
      <c r="I6" t="s">
        <v>447</v>
      </c>
      <c r="J6" t="s">
        <v>448</v>
      </c>
      <c r="L6" t="s">
        <v>442</v>
      </c>
      <c r="M6" t="s">
        <v>443</v>
      </c>
    </row>
    <row r="7" spans="1:16" x14ac:dyDescent="0.25">
      <c r="A7">
        <v>6</v>
      </c>
      <c r="B7" t="s">
        <v>166</v>
      </c>
      <c r="D7" t="s">
        <v>452</v>
      </c>
      <c r="G7" t="s">
        <v>453</v>
      </c>
      <c r="H7" t="s">
        <v>446</v>
      </c>
      <c r="I7" t="s">
        <v>447</v>
      </c>
      <c r="J7" t="s">
        <v>441</v>
      </c>
      <c r="L7" t="s">
        <v>442</v>
      </c>
      <c r="M7" t="s">
        <v>443</v>
      </c>
    </row>
    <row r="8" spans="1:16" x14ac:dyDescent="0.25">
      <c r="A8">
        <v>7</v>
      </c>
      <c r="B8" t="s">
        <v>114</v>
      </c>
      <c r="D8" t="s">
        <v>454</v>
      </c>
      <c r="G8" t="s">
        <v>455</v>
      </c>
      <c r="H8" t="s">
        <v>446</v>
      </c>
      <c r="I8" t="s">
        <v>447</v>
      </c>
      <c r="J8" t="s">
        <v>456</v>
      </c>
      <c r="L8" t="s">
        <v>442</v>
      </c>
      <c r="M8" t="s">
        <v>443</v>
      </c>
    </row>
    <row r="9" spans="1:16" x14ac:dyDescent="0.25">
      <c r="A9">
        <v>8</v>
      </c>
      <c r="B9" t="s">
        <v>104</v>
      </c>
      <c r="D9" t="s">
        <v>457</v>
      </c>
      <c r="G9" t="s">
        <v>458</v>
      </c>
      <c r="H9" t="s">
        <v>459</v>
      </c>
      <c r="I9" t="s">
        <v>460</v>
      </c>
      <c r="J9" t="s">
        <v>448</v>
      </c>
      <c r="L9" t="s">
        <v>442</v>
      </c>
      <c r="M9" t="s">
        <v>443</v>
      </c>
    </row>
    <row r="10" spans="1:16" x14ac:dyDescent="0.25">
      <c r="A10">
        <v>9</v>
      </c>
      <c r="B10" t="s">
        <v>141</v>
      </c>
      <c r="D10" t="s">
        <v>461</v>
      </c>
      <c r="G10" t="s">
        <v>462</v>
      </c>
      <c r="H10" t="s">
        <v>459</v>
      </c>
      <c r="I10" t="s">
        <v>460</v>
      </c>
      <c r="J10" t="s">
        <v>456</v>
      </c>
      <c r="L10" t="s">
        <v>442</v>
      </c>
      <c r="M10" t="s">
        <v>443</v>
      </c>
    </row>
    <row r="11" spans="1:16" x14ac:dyDescent="0.25">
      <c r="A11">
        <v>10</v>
      </c>
      <c r="B11" t="s">
        <v>49</v>
      </c>
      <c r="D11" t="s">
        <v>463</v>
      </c>
      <c r="G11" t="s">
        <v>462</v>
      </c>
      <c r="H11" t="s">
        <v>459</v>
      </c>
      <c r="I11" t="s">
        <v>460</v>
      </c>
      <c r="J11" t="s">
        <v>456</v>
      </c>
      <c r="L11" t="s">
        <v>442</v>
      </c>
      <c r="M11" t="s">
        <v>443</v>
      </c>
    </row>
    <row r="12" spans="1:16" x14ac:dyDescent="0.25">
      <c r="A12">
        <v>11</v>
      </c>
      <c r="B12" t="s">
        <v>164</v>
      </c>
      <c r="D12" t="s">
        <v>464</v>
      </c>
      <c r="G12" t="s">
        <v>462</v>
      </c>
      <c r="H12" t="s">
        <v>459</v>
      </c>
      <c r="I12" t="s">
        <v>460</v>
      </c>
      <c r="J12" t="s">
        <v>456</v>
      </c>
      <c r="L12" t="s">
        <v>442</v>
      </c>
      <c r="M12" t="s">
        <v>443</v>
      </c>
    </row>
    <row r="13" spans="1:16" x14ac:dyDescent="0.25">
      <c r="A13">
        <v>12</v>
      </c>
      <c r="B13" t="s">
        <v>117</v>
      </c>
      <c r="D13" t="s">
        <v>465</v>
      </c>
      <c r="G13" t="s">
        <v>462</v>
      </c>
      <c r="H13" t="s">
        <v>459</v>
      </c>
      <c r="I13" t="s">
        <v>460</v>
      </c>
      <c r="J13" t="s">
        <v>456</v>
      </c>
      <c r="L13" t="s">
        <v>442</v>
      </c>
      <c r="M13" t="s">
        <v>443</v>
      </c>
    </row>
    <row r="14" spans="1:16" x14ac:dyDescent="0.25">
      <c r="A14">
        <v>13</v>
      </c>
      <c r="B14" t="s">
        <v>113</v>
      </c>
      <c r="D14" t="s">
        <v>466</v>
      </c>
      <c r="G14" t="s">
        <v>462</v>
      </c>
      <c r="H14" t="s">
        <v>459</v>
      </c>
      <c r="I14" t="s">
        <v>460</v>
      </c>
      <c r="J14" t="s">
        <v>456</v>
      </c>
      <c r="L14" t="s">
        <v>442</v>
      </c>
      <c r="M14" t="s">
        <v>443</v>
      </c>
    </row>
    <row r="15" spans="1:16" x14ac:dyDescent="0.25">
      <c r="A15">
        <v>14</v>
      </c>
      <c r="B15" t="s">
        <v>155</v>
      </c>
      <c r="D15" t="s">
        <v>467</v>
      </c>
      <c r="G15" t="s">
        <v>462</v>
      </c>
      <c r="H15" t="s">
        <v>459</v>
      </c>
      <c r="I15" t="s">
        <v>460</v>
      </c>
      <c r="J15" t="s">
        <v>456</v>
      </c>
      <c r="L15" t="s">
        <v>442</v>
      </c>
      <c r="M15" t="s">
        <v>443</v>
      </c>
    </row>
    <row r="16" spans="1:16" x14ac:dyDescent="0.25">
      <c r="A16">
        <v>15</v>
      </c>
      <c r="B16" t="s">
        <v>148</v>
      </c>
      <c r="D16" t="s">
        <v>468</v>
      </c>
      <c r="G16" t="s">
        <v>462</v>
      </c>
      <c r="H16" t="s">
        <v>459</v>
      </c>
      <c r="I16" t="s">
        <v>460</v>
      </c>
      <c r="J16" t="s">
        <v>456</v>
      </c>
      <c r="L16" t="s">
        <v>442</v>
      </c>
      <c r="M16" t="s">
        <v>443</v>
      </c>
    </row>
    <row r="17" spans="1:13" x14ac:dyDescent="0.25">
      <c r="A17">
        <v>16</v>
      </c>
      <c r="B17" t="s">
        <v>139</v>
      </c>
      <c r="D17" t="s">
        <v>469</v>
      </c>
      <c r="G17" t="s">
        <v>462</v>
      </c>
      <c r="H17" t="s">
        <v>459</v>
      </c>
      <c r="I17" t="s">
        <v>460</v>
      </c>
      <c r="J17" t="s">
        <v>456</v>
      </c>
      <c r="L17" t="s">
        <v>442</v>
      </c>
      <c r="M17" t="s">
        <v>443</v>
      </c>
    </row>
    <row r="18" spans="1:13" x14ac:dyDescent="0.25">
      <c r="A18">
        <v>17</v>
      </c>
      <c r="B18" t="s">
        <v>170</v>
      </c>
      <c r="D18" t="s">
        <v>470</v>
      </c>
      <c r="G18" t="s">
        <v>471</v>
      </c>
      <c r="H18" t="s">
        <v>472</v>
      </c>
      <c r="I18" t="s">
        <v>473</v>
      </c>
      <c r="J18" t="s">
        <v>448</v>
      </c>
      <c r="L18" t="s">
        <v>442</v>
      </c>
      <c r="M18" t="s">
        <v>443</v>
      </c>
    </row>
    <row r="19" spans="1:13" x14ac:dyDescent="0.25">
      <c r="A19">
        <v>18</v>
      </c>
      <c r="B19" t="s">
        <v>150</v>
      </c>
      <c r="D19" t="s">
        <v>474</v>
      </c>
      <c r="G19" t="s">
        <v>471</v>
      </c>
      <c r="H19" t="s">
        <v>472</v>
      </c>
      <c r="I19" t="s">
        <v>473</v>
      </c>
      <c r="J19" t="s">
        <v>448</v>
      </c>
      <c r="L19" t="s">
        <v>442</v>
      </c>
      <c r="M19" t="s">
        <v>443</v>
      </c>
    </row>
    <row r="20" spans="1:13" x14ac:dyDescent="0.25">
      <c r="A20">
        <v>19</v>
      </c>
      <c r="B20" t="s">
        <v>67</v>
      </c>
      <c r="D20" t="s">
        <v>475</v>
      </c>
      <c r="G20" t="s">
        <v>471</v>
      </c>
      <c r="H20" t="s">
        <v>472</v>
      </c>
      <c r="I20" t="s">
        <v>473</v>
      </c>
      <c r="J20" t="s">
        <v>448</v>
      </c>
      <c r="L20" t="s">
        <v>442</v>
      </c>
      <c r="M20" t="s">
        <v>443</v>
      </c>
    </row>
    <row r="21" spans="1:13" x14ac:dyDescent="0.25">
      <c r="A21">
        <v>20</v>
      </c>
      <c r="B21" t="s">
        <v>154</v>
      </c>
      <c r="D21" t="s">
        <v>476</v>
      </c>
      <c r="G21" t="s">
        <v>471</v>
      </c>
      <c r="H21" t="s">
        <v>472</v>
      </c>
      <c r="I21" t="s">
        <v>473</v>
      </c>
      <c r="J21" t="s">
        <v>448</v>
      </c>
      <c r="L21" t="s">
        <v>442</v>
      </c>
      <c r="M21" t="s">
        <v>443</v>
      </c>
    </row>
    <row r="22" spans="1:13" x14ac:dyDescent="0.25">
      <c r="A22">
        <v>21</v>
      </c>
      <c r="B22" t="s">
        <v>85</v>
      </c>
      <c r="D22" t="s">
        <v>477</v>
      </c>
      <c r="G22" t="s">
        <v>478</v>
      </c>
      <c r="H22" t="s">
        <v>472</v>
      </c>
      <c r="I22" t="s">
        <v>473</v>
      </c>
      <c r="J22" t="s">
        <v>441</v>
      </c>
      <c r="L22" t="s">
        <v>442</v>
      </c>
      <c r="M22" t="s">
        <v>443</v>
      </c>
    </row>
    <row r="23" spans="1:13" x14ac:dyDescent="0.25">
      <c r="A23">
        <v>22</v>
      </c>
      <c r="B23" t="s">
        <v>119</v>
      </c>
      <c r="D23" t="s">
        <v>479</v>
      </c>
      <c r="G23" t="s">
        <v>480</v>
      </c>
      <c r="H23" t="s">
        <v>472</v>
      </c>
      <c r="I23" t="s">
        <v>473</v>
      </c>
      <c r="J23" t="s">
        <v>456</v>
      </c>
      <c r="L23" t="s">
        <v>442</v>
      </c>
      <c r="M23" t="s">
        <v>443</v>
      </c>
    </row>
    <row r="24" spans="1:13" x14ac:dyDescent="0.25">
      <c r="A24">
        <v>23</v>
      </c>
      <c r="B24" t="s">
        <v>60</v>
      </c>
      <c r="D24" t="s">
        <v>481</v>
      </c>
      <c r="G24" t="s">
        <v>480</v>
      </c>
      <c r="H24" t="s">
        <v>472</v>
      </c>
      <c r="I24" t="s">
        <v>473</v>
      </c>
      <c r="J24" t="s">
        <v>456</v>
      </c>
      <c r="L24" t="s">
        <v>442</v>
      </c>
      <c r="M24" t="s">
        <v>443</v>
      </c>
    </row>
    <row r="25" spans="1:13" x14ac:dyDescent="0.25">
      <c r="A25">
        <v>24</v>
      </c>
      <c r="B25" t="s">
        <v>48</v>
      </c>
      <c r="D25" t="s">
        <v>482</v>
      </c>
      <c r="G25" t="s">
        <v>480</v>
      </c>
      <c r="H25" t="s">
        <v>472</v>
      </c>
      <c r="I25" t="s">
        <v>473</v>
      </c>
      <c r="J25" t="s">
        <v>456</v>
      </c>
      <c r="L25" t="s">
        <v>442</v>
      </c>
      <c r="M25" t="s">
        <v>443</v>
      </c>
    </row>
    <row r="26" spans="1:13" x14ac:dyDescent="0.25">
      <c r="A26">
        <v>25</v>
      </c>
      <c r="B26" t="s">
        <v>62</v>
      </c>
      <c r="D26" t="s">
        <v>483</v>
      </c>
      <c r="G26" t="s">
        <v>480</v>
      </c>
      <c r="H26" t="s">
        <v>472</v>
      </c>
      <c r="I26" t="s">
        <v>473</v>
      </c>
      <c r="J26" t="s">
        <v>456</v>
      </c>
      <c r="L26" t="s">
        <v>442</v>
      </c>
      <c r="M26" t="s">
        <v>443</v>
      </c>
    </row>
    <row r="27" spans="1:13" x14ac:dyDescent="0.25">
      <c r="A27">
        <v>26</v>
      </c>
      <c r="B27" t="s">
        <v>132</v>
      </c>
      <c r="D27" t="s">
        <v>484</v>
      </c>
      <c r="G27" t="s">
        <v>480</v>
      </c>
      <c r="H27" t="s">
        <v>472</v>
      </c>
      <c r="I27" t="s">
        <v>473</v>
      </c>
      <c r="J27" t="s">
        <v>456</v>
      </c>
      <c r="L27" t="s">
        <v>442</v>
      </c>
      <c r="M27" t="s">
        <v>443</v>
      </c>
    </row>
    <row r="28" spans="1:13" x14ac:dyDescent="0.25">
      <c r="A28">
        <v>27</v>
      </c>
      <c r="B28" t="s">
        <v>111</v>
      </c>
      <c r="D28" t="s">
        <v>485</v>
      </c>
      <c r="G28" t="s">
        <v>480</v>
      </c>
      <c r="H28" t="s">
        <v>472</v>
      </c>
      <c r="I28" t="s">
        <v>473</v>
      </c>
      <c r="J28" t="s">
        <v>456</v>
      </c>
      <c r="L28" t="s">
        <v>442</v>
      </c>
      <c r="M28" t="s">
        <v>443</v>
      </c>
    </row>
    <row r="29" spans="1:13" x14ac:dyDescent="0.25">
      <c r="A29">
        <v>28</v>
      </c>
      <c r="B29" t="s">
        <v>64</v>
      </c>
      <c r="D29" t="s">
        <v>486</v>
      </c>
      <c r="G29" t="s">
        <v>480</v>
      </c>
      <c r="H29" t="s">
        <v>472</v>
      </c>
      <c r="I29" t="s">
        <v>473</v>
      </c>
      <c r="J29" t="s">
        <v>456</v>
      </c>
      <c r="L29" t="s">
        <v>442</v>
      </c>
      <c r="M29" t="s">
        <v>443</v>
      </c>
    </row>
    <row r="30" spans="1:13" x14ac:dyDescent="0.25">
      <c r="A30">
        <v>29</v>
      </c>
      <c r="B30" t="s">
        <v>118</v>
      </c>
      <c r="D30" t="s">
        <v>487</v>
      </c>
      <c r="G30" t="s">
        <v>488</v>
      </c>
      <c r="H30" t="s">
        <v>489</v>
      </c>
      <c r="I30" t="s">
        <v>490</v>
      </c>
      <c r="J30" t="s">
        <v>448</v>
      </c>
      <c r="L30" t="s">
        <v>442</v>
      </c>
      <c r="M30" t="s">
        <v>443</v>
      </c>
    </row>
    <row r="31" spans="1:13" x14ac:dyDescent="0.25">
      <c r="A31">
        <v>30</v>
      </c>
      <c r="B31" t="s">
        <v>68</v>
      </c>
      <c r="D31" t="s">
        <v>491</v>
      </c>
      <c r="G31" t="s">
        <v>488</v>
      </c>
      <c r="H31" t="s">
        <v>489</v>
      </c>
      <c r="I31" t="s">
        <v>490</v>
      </c>
      <c r="J31" t="s">
        <v>448</v>
      </c>
      <c r="L31" t="s">
        <v>442</v>
      </c>
      <c r="M31" t="s">
        <v>443</v>
      </c>
    </row>
    <row r="32" spans="1:13" x14ac:dyDescent="0.25">
      <c r="A32">
        <v>31</v>
      </c>
      <c r="B32" t="s">
        <v>52</v>
      </c>
      <c r="D32" t="s">
        <v>492</v>
      </c>
      <c r="G32" t="s">
        <v>488</v>
      </c>
      <c r="H32" t="s">
        <v>489</v>
      </c>
      <c r="I32" t="s">
        <v>490</v>
      </c>
      <c r="J32" t="s">
        <v>448</v>
      </c>
      <c r="L32" t="s">
        <v>442</v>
      </c>
      <c r="M32" t="s">
        <v>443</v>
      </c>
    </row>
    <row r="33" spans="1:13" x14ac:dyDescent="0.25">
      <c r="A33">
        <v>32</v>
      </c>
      <c r="B33" t="s">
        <v>61</v>
      </c>
      <c r="D33" t="s">
        <v>493</v>
      </c>
      <c r="G33" t="s">
        <v>488</v>
      </c>
      <c r="H33" t="s">
        <v>489</v>
      </c>
      <c r="I33" t="s">
        <v>490</v>
      </c>
      <c r="J33" t="s">
        <v>448</v>
      </c>
      <c r="L33" t="s">
        <v>442</v>
      </c>
      <c r="M33" t="s">
        <v>443</v>
      </c>
    </row>
    <row r="34" spans="1:13" x14ac:dyDescent="0.25">
      <c r="A34">
        <v>33</v>
      </c>
      <c r="B34" t="s">
        <v>162</v>
      </c>
      <c r="D34" t="s">
        <v>494</v>
      </c>
      <c r="G34" t="s">
        <v>488</v>
      </c>
      <c r="H34" t="s">
        <v>489</v>
      </c>
      <c r="I34" t="s">
        <v>490</v>
      </c>
      <c r="J34" t="s">
        <v>448</v>
      </c>
      <c r="L34" t="s">
        <v>442</v>
      </c>
      <c r="M34" t="s">
        <v>443</v>
      </c>
    </row>
    <row r="35" spans="1:13" x14ac:dyDescent="0.25">
      <c r="A35">
        <v>34</v>
      </c>
      <c r="B35" t="s">
        <v>136</v>
      </c>
      <c r="D35" t="s">
        <v>495</v>
      </c>
      <c r="G35" t="s">
        <v>488</v>
      </c>
      <c r="H35" t="s">
        <v>489</v>
      </c>
      <c r="I35" t="s">
        <v>490</v>
      </c>
      <c r="J35" t="s">
        <v>448</v>
      </c>
      <c r="L35" t="s">
        <v>442</v>
      </c>
      <c r="M35" t="s">
        <v>443</v>
      </c>
    </row>
    <row r="36" spans="1:13" x14ac:dyDescent="0.25">
      <c r="A36">
        <v>35</v>
      </c>
      <c r="B36" t="s">
        <v>110</v>
      </c>
      <c r="D36" t="s">
        <v>496</v>
      </c>
      <c r="G36" t="s">
        <v>488</v>
      </c>
      <c r="H36" t="s">
        <v>489</v>
      </c>
      <c r="I36" t="s">
        <v>490</v>
      </c>
      <c r="J36" t="s">
        <v>448</v>
      </c>
      <c r="L36" t="s">
        <v>442</v>
      </c>
      <c r="M36" t="s">
        <v>443</v>
      </c>
    </row>
    <row r="37" spans="1:13" x14ac:dyDescent="0.25">
      <c r="A37">
        <v>36</v>
      </c>
      <c r="B37" t="s">
        <v>82</v>
      </c>
      <c r="D37" t="s">
        <v>497</v>
      </c>
      <c r="G37" t="s">
        <v>488</v>
      </c>
      <c r="H37" t="s">
        <v>489</v>
      </c>
      <c r="I37" t="s">
        <v>490</v>
      </c>
      <c r="J37" t="s">
        <v>448</v>
      </c>
      <c r="L37" t="s">
        <v>442</v>
      </c>
      <c r="M37" t="s">
        <v>443</v>
      </c>
    </row>
    <row r="38" spans="1:13" x14ac:dyDescent="0.25">
      <c r="A38">
        <v>37</v>
      </c>
      <c r="B38" t="s">
        <v>73</v>
      </c>
      <c r="D38" t="s">
        <v>498</v>
      </c>
      <c r="G38" t="s">
        <v>499</v>
      </c>
      <c r="H38" t="s">
        <v>489</v>
      </c>
      <c r="I38" t="s">
        <v>490</v>
      </c>
      <c r="J38" t="s">
        <v>456</v>
      </c>
      <c r="L38" t="s">
        <v>442</v>
      </c>
      <c r="M38" t="s">
        <v>443</v>
      </c>
    </row>
    <row r="39" spans="1:13" x14ac:dyDescent="0.25">
      <c r="A39">
        <v>38</v>
      </c>
      <c r="B39" t="s">
        <v>81</v>
      </c>
      <c r="D39" t="s">
        <v>500</v>
      </c>
      <c r="G39" t="s">
        <v>499</v>
      </c>
      <c r="H39" t="s">
        <v>489</v>
      </c>
      <c r="I39" t="s">
        <v>490</v>
      </c>
      <c r="J39" t="s">
        <v>456</v>
      </c>
      <c r="L39" t="s">
        <v>442</v>
      </c>
      <c r="M39" t="s">
        <v>443</v>
      </c>
    </row>
    <row r="40" spans="1:13" x14ac:dyDescent="0.25">
      <c r="A40">
        <v>39</v>
      </c>
      <c r="B40" t="s">
        <v>168</v>
      </c>
      <c r="D40" t="s">
        <v>501</v>
      </c>
      <c r="G40" t="s">
        <v>499</v>
      </c>
      <c r="H40" t="s">
        <v>489</v>
      </c>
      <c r="I40" t="s">
        <v>490</v>
      </c>
      <c r="J40" t="s">
        <v>456</v>
      </c>
      <c r="L40" t="s">
        <v>442</v>
      </c>
      <c r="M40" t="s">
        <v>443</v>
      </c>
    </row>
    <row r="41" spans="1:13" x14ac:dyDescent="0.25">
      <c r="A41">
        <v>40</v>
      </c>
      <c r="B41" t="s">
        <v>57</v>
      </c>
      <c r="D41" t="s">
        <v>502</v>
      </c>
      <c r="G41" t="s">
        <v>499</v>
      </c>
      <c r="H41" t="s">
        <v>489</v>
      </c>
      <c r="I41" t="s">
        <v>490</v>
      </c>
      <c r="J41" t="s">
        <v>456</v>
      </c>
      <c r="L41" t="s">
        <v>442</v>
      </c>
      <c r="M41" t="s">
        <v>443</v>
      </c>
    </row>
    <row r="42" spans="1:13" x14ac:dyDescent="0.25">
      <c r="A42">
        <v>41</v>
      </c>
      <c r="B42" t="s">
        <v>112</v>
      </c>
      <c r="D42" t="s">
        <v>503</v>
      </c>
      <c r="G42" t="s">
        <v>499</v>
      </c>
      <c r="H42" t="s">
        <v>489</v>
      </c>
      <c r="I42" t="s">
        <v>490</v>
      </c>
      <c r="J42" t="s">
        <v>456</v>
      </c>
      <c r="L42" t="s">
        <v>442</v>
      </c>
      <c r="M42" t="s">
        <v>443</v>
      </c>
    </row>
    <row r="43" spans="1:13" x14ac:dyDescent="0.25">
      <c r="A43">
        <v>42</v>
      </c>
      <c r="B43" t="s">
        <v>32</v>
      </c>
      <c r="D43" t="s">
        <v>504</v>
      </c>
      <c r="G43" t="s">
        <v>499</v>
      </c>
      <c r="H43" t="s">
        <v>489</v>
      </c>
      <c r="I43" t="s">
        <v>490</v>
      </c>
      <c r="J43" t="s">
        <v>456</v>
      </c>
      <c r="L43" t="s">
        <v>442</v>
      </c>
      <c r="M43" t="s">
        <v>443</v>
      </c>
    </row>
    <row r="44" spans="1:13" x14ac:dyDescent="0.25">
      <c r="A44">
        <v>43</v>
      </c>
      <c r="B44" t="s">
        <v>135</v>
      </c>
      <c r="D44" t="s">
        <v>505</v>
      </c>
      <c r="G44" t="s">
        <v>506</v>
      </c>
      <c r="H44" t="s">
        <v>507</v>
      </c>
      <c r="I44" t="s">
        <v>508</v>
      </c>
      <c r="J44" t="s">
        <v>448</v>
      </c>
      <c r="L44" t="s">
        <v>442</v>
      </c>
      <c r="M44" t="s">
        <v>443</v>
      </c>
    </row>
    <row r="45" spans="1:13" x14ac:dyDescent="0.25">
      <c r="A45">
        <v>44</v>
      </c>
      <c r="B45" t="s">
        <v>121</v>
      </c>
      <c r="D45" t="s">
        <v>509</v>
      </c>
      <c r="G45" t="s">
        <v>506</v>
      </c>
      <c r="H45" t="s">
        <v>507</v>
      </c>
      <c r="I45" t="s">
        <v>508</v>
      </c>
      <c r="J45" t="s">
        <v>448</v>
      </c>
      <c r="L45" t="s">
        <v>442</v>
      </c>
      <c r="M45" t="s">
        <v>443</v>
      </c>
    </row>
    <row r="46" spans="1:13" x14ac:dyDescent="0.25">
      <c r="A46">
        <v>45</v>
      </c>
      <c r="B46" t="s">
        <v>131</v>
      </c>
      <c r="D46" t="s">
        <v>510</v>
      </c>
      <c r="G46" t="s">
        <v>506</v>
      </c>
      <c r="H46" t="s">
        <v>507</v>
      </c>
      <c r="I46" t="s">
        <v>508</v>
      </c>
      <c r="J46" t="s">
        <v>448</v>
      </c>
      <c r="L46" t="s">
        <v>442</v>
      </c>
      <c r="M46" t="s">
        <v>443</v>
      </c>
    </row>
    <row r="47" spans="1:13" x14ac:dyDescent="0.25">
      <c r="A47">
        <v>46</v>
      </c>
      <c r="B47" t="s">
        <v>25</v>
      </c>
      <c r="D47" t="s">
        <v>511</v>
      </c>
      <c r="G47" t="s">
        <v>512</v>
      </c>
      <c r="H47" t="s">
        <v>507</v>
      </c>
      <c r="I47" t="s">
        <v>508</v>
      </c>
      <c r="J47" t="s">
        <v>441</v>
      </c>
      <c r="L47" t="s">
        <v>442</v>
      </c>
      <c r="M47" t="s">
        <v>443</v>
      </c>
    </row>
    <row r="48" spans="1:13" x14ac:dyDescent="0.25">
      <c r="A48">
        <v>47</v>
      </c>
      <c r="B48" t="s">
        <v>128</v>
      </c>
      <c r="D48" t="s">
        <v>513</v>
      </c>
      <c r="G48" t="s">
        <v>512</v>
      </c>
      <c r="H48" t="s">
        <v>507</v>
      </c>
      <c r="I48" t="s">
        <v>508</v>
      </c>
      <c r="J48" t="s">
        <v>441</v>
      </c>
      <c r="L48" t="s">
        <v>442</v>
      </c>
      <c r="M48" t="s">
        <v>443</v>
      </c>
    </row>
    <row r="49" spans="1:13" x14ac:dyDescent="0.25">
      <c r="A49">
        <v>48</v>
      </c>
      <c r="B49" t="s">
        <v>133</v>
      </c>
      <c r="D49" t="s">
        <v>514</v>
      </c>
      <c r="G49" t="s">
        <v>515</v>
      </c>
      <c r="H49" t="s">
        <v>507</v>
      </c>
      <c r="I49" t="s">
        <v>508</v>
      </c>
      <c r="J49" t="s">
        <v>456</v>
      </c>
      <c r="L49" t="s">
        <v>442</v>
      </c>
      <c r="M49" t="s">
        <v>443</v>
      </c>
    </row>
    <row r="50" spans="1:13" x14ac:dyDescent="0.25">
      <c r="A50">
        <v>49</v>
      </c>
      <c r="B50" t="s">
        <v>78</v>
      </c>
      <c r="D50" t="s">
        <v>516</v>
      </c>
      <c r="G50" t="s">
        <v>515</v>
      </c>
      <c r="H50" t="s">
        <v>507</v>
      </c>
      <c r="I50" t="s">
        <v>508</v>
      </c>
      <c r="J50" t="s">
        <v>456</v>
      </c>
      <c r="L50" t="s">
        <v>442</v>
      </c>
      <c r="M50" t="s">
        <v>443</v>
      </c>
    </row>
    <row r="51" spans="1:13" x14ac:dyDescent="0.25">
      <c r="A51">
        <v>50</v>
      </c>
      <c r="B51" t="s">
        <v>93</v>
      </c>
      <c r="D51" t="s">
        <v>517</v>
      </c>
      <c r="G51" t="s">
        <v>515</v>
      </c>
      <c r="H51" t="s">
        <v>507</v>
      </c>
      <c r="I51" t="s">
        <v>508</v>
      </c>
      <c r="J51" t="s">
        <v>456</v>
      </c>
      <c r="L51" t="s">
        <v>442</v>
      </c>
      <c r="M51" t="s">
        <v>443</v>
      </c>
    </row>
    <row r="52" spans="1:13" x14ac:dyDescent="0.25">
      <c r="A52">
        <v>51</v>
      </c>
      <c r="B52" t="s">
        <v>103</v>
      </c>
      <c r="D52" t="s">
        <v>518</v>
      </c>
      <c r="G52" t="s">
        <v>519</v>
      </c>
      <c r="H52" t="s">
        <v>520</v>
      </c>
      <c r="I52" t="s">
        <v>521</v>
      </c>
      <c r="J52" t="s">
        <v>448</v>
      </c>
      <c r="L52" t="s">
        <v>442</v>
      </c>
      <c r="M52" t="s">
        <v>443</v>
      </c>
    </row>
    <row r="53" spans="1:13" x14ac:dyDescent="0.25">
      <c r="A53">
        <v>52</v>
      </c>
      <c r="B53" t="s">
        <v>80</v>
      </c>
      <c r="D53" t="s">
        <v>522</v>
      </c>
      <c r="G53" t="s">
        <v>523</v>
      </c>
      <c r="H53" t="s">
        <v>524</v>
      </c>
      <c r="I53" t="s">
        <v>525</v>
      </c>
      <c r="J53" t="s">
        <v>448</v>
      </c>
      <c r="L53" t="s">
        <v>442</v>
      </c>
      <c r="M53" t="s">
        <v>443</v>
      </c>
    </row>
    <row r="54" spans="1:13" x14ac:dyDescent="0.25">
      <c r="A54">
        <v>53</v>
      </c>
      <c r="B54" t="s">
        <v>167</v>
      </c>
      <c r="D54" t="s">
        <v>526</v>
      </c>
      <c r="G54" t="s">
        <v>523</v>
      </c>
      <c r="H54" t="s">
        <v>524</v>
      </c>
      <c r="I54" t="s">
        <v>525</v>
      </c>
      <c r="J54" t="s">
        <v>448</v>
      </c>
      <c r="L54" t="s">
        <v>442</v>
      </c>
      <c r="M54" t="s">
        <v>443</v>
      </c>
    </row>
    <row r="55" spans="1:13" x14ac:dyDescent="0.25">
      <c r="A55">
        <v>54</v>
      </c>
      <c r="B55" t="s">
        <v>109</v>
      </c>
      <c r="D55" t="s">
        <v>527</v>
      </c>
      <c r="G55" t="s">
        <v>528</v>
      </c>
      <c r="H55" t="s">
        <v>524</v>
      </c>
      <c r="I55" t="s">
        <v>525</v>
      </c>
      <c r="J55" t="s">
        <v>441</v>
      </c>
      <c r="L55" t="s">
        <v>442</v>
      </c>
      <c r="M55" t="s">
        <v>443</v>
      </c>
    </row>
    <row r="56" spans="1:13" x14ac:dyDescent="0.25">
      <c r="A56">
        <v>55</v>
      </c>
      <c r="B56" t="s">
        <v>83</v>
      </c>
      <c r="D56" t="s">
        <v>529</v>
      </c>
      <c r="G56" t="s">
        <v>528</v>
      </c>
      <c r="H56" t="s">
        <v>524</v>
      </c>
      <c r="I56" t="s">
        <v>525</v>
      </c>
      <c r="J56" t="s">
        <v>441</v>
      </c>
      <c r="L56" t="s">
        <v>442</v>
      </c>
      <c r="M56" t="s">
        <v>443</v>
      </c>
    </row>
    <row r="57" spans="1:13" x14ac:dyDescent="0.25">
      <c r="A57">
        <v>56</v>
      </c>
      <c r="B57" t="s">
        <v>34</v>
      </c>
      <c r="D57" t="s">
        <v>530</v>
      </c>
      <c r="G57" t="s">
        <v>528</v>
      </c>
      <c r="H57" t="s">
        <v>524</v>
      </c>
      <c r="I57" t="s">
        <v>525</v>
      </c>
      <c r="J57" t="s">
        <v>441</v>
      </c>
      <c r="L57" t="s">
        <v>442</v>
      </c>
      <c r="M57" t="s">
        <v>443</v>
      </c>
    </row>
    <row r="58" spans="1:13" x14ac:dyDescent="0.25">
      <c r="A58">
        <v>57</v>
      </c>
      <c r="B58" t="s">
        <v>115</v>
      </c>
      <c r="D58" t="s">
        <v>531</v>
      </c>
      <c r="G58" t="s">
        <v>532</v>
      </c>
      <c r="H58" t="s">
        <v>524</v>
      </c>
      <c r="I58" t="s">
        <v>525</v>
      </c>
      <c r="J58" t="s">
        <v>456</v>
      </c>
      <c r="L58" t="s">
        <v>442</v>
      </c>
      <c r="M58" t="s">
        <v>443</v>
      </c>
    </row>
    <row r="59" spans="1:13" x14ac:dyDescent="0.25">
      <c r="A59">
        <v>58</v>
      </c>
      <c r="B59" t="s">
        <v>33</v>
      </c>
      <c r="D59" t="s">
        <v>533</v>
      </c>
      <c r="G59" t="s">
        <v>534</v>
      </c>
      <c r="H59" t="s">
        <v>535</v>
      </c>
      <c r="I59" t="s">
        <v>536</v>
      </c>
      <c r="J59" t="s">
        <v>448</v>
      </c>
      <c r="L59" t="s">
        <v>442</v>
      </c>
      <c r="M59" t="s">
        <v>443</v>
      </c>
    </row>
    <row r="60" spans="1:13" x14ac:dyDescent="0.25">
      <c r="A60">
        <v>59</v>
      </c>
      <c r="B60" t="s">
        <v>160</v>
      </c>
      <c r="D60" t="s">
        <v>537</v>
      </c>
      <c r="G60" t="s">
        <v>534</v>
      </c>
      <c r="H60" t="s">
        <v>535</v>
      </c>
      <c r="I60" t="s">
        <v>536</v>
      </c>
      <c r="J60" t="s">
        <v>448</v>
      </c>
      <c r="L60" t="s">
        <v>442</v>
      </c>
      <c r="M60" t="s">
        <v>443</v>
      </c>
    </row>
    <row r="61" spans="1:13" x14ac:dyDescent="0.25">
      <c r="A61">
        <v>60</v>
      </c>
      <c r="B61" t="s">
        <v>127</v>
      </c>
      <c r="D61" t="s">
        <v>538</v>
      </c>
      <c r="G61" t="s">
        <v>539</v>
      </c>
      <c r="H61" t="s">
        <v>535</v>
      </c>
      <c r="I61" t="s">
        <v>536</v>
      </c>
      <c r="J61" t="s">
        <v>441</v>
      </c>
      <c r="L61" t="s">
        <v>442</v>
      </c>
      <c r="M61" t="s">
        <v>443</v>
      </c>
    </row>
    <row r="62" spans="1:13" x14ac:dyDescent="0.25">
      <c r="A62">
        <v>61</v>
      </c>
      <c r="B62" t="s">
        <v>90</v>
      </c>
      <c r="D62" t="s">
        <v>540</v>
      </c>
      <c r="G62" t="s">
        <v>541</v>
      </c>
      <c r="H62" t="s">
        <v>542</v>
      </c>
      <c r="I62" t="s">
        <v>543</v>
      </c>
      <c r="J62" t="s">
        <v>448</v>
      </c>
      <c r="L62" t="s">
        <v>442</v>
      </c>
      <c r="M62" t="s">
        <v>443</v>
      </c>
    </row>
    <row r="63" spans="1:13" x14ac:dyDescent="0.25">
      <c r="A63">
        <v>62</v>
      </c>
      <c r="B63" t="s">
        <v>27</v>
      </c>
      <c r="D63" t="s">
        <v>544</v>
      </c>
      <c r="G63" t="s">
        <v>541</v>
      </c>
      <c r="H63" t="s">
        <v>542</v>
      </c>
      <c r="I63" t="s">
        <v>543</v>
      </c>
      <c r="J63" t="s">
        <v>448</v>
      </c>
      <c r="L63" t="s">
        <v>442</v>
      </c>
      <c r="M63" t="s">
        <v>443</v>
      </c>
    </row>
    <row r="64" spans="1:13" x14ac:dyDescent="0.25">
      <c r="A64">
        <v>63</v>
      </c>
      <c r="B64" t="s">
        <v>56</v>
      </c>
      <c r="D64" t="s">
        <v>545</v>
      </c>
      <c r="G64" t="s">
        <v>546</v>
      </c>
      <c r="H64" t="s">
        <v>542</v>
      </c>
      <c r="I64" t="s">
        <v>543</v>
      </c>
      <c r="J64" t="s">
        <v>441</v>
      </c>
      <c r="L64" t="s">
        <v>442</v>
      </c>
      <c r="M64" t="s">
        <v>443</v>
      </c>
    </row>
    <row r="65" spans="1:13" x14ac:dyDescent="0.25">
      <c r="A65">
        <v>64</v>
      </c>
      <c r="B65" t="s">
        <v>130</v>
      </c>
      <c r="D65" t="s">
        <v>547</v>
      </c>
      <c r="G65" t="s">
        <v>546</v>
      </c>
      <c r="H65" t="s">
        <v>542</v>
      </c>
      <c r="I65" t="s">
        <v>543</v>
      </c>
      <c r="J65" t="s">
        <v>441</v>
      </c>
      <c r="L65" t="s">
        <v>442</v>
      </c>
      <c r="M65" t="s">
        <v>443</v>
      </c>
    </row>
    <row r="66" spans="1:13" x14ac:dyDescent="0.25">
      <c r="A66">
        <v>65</v>
      </c>
      <c r="B66" t="s">
        <v>50</v>
      </c>
      <c r="D66" t="s">
        <v>548</v>
      </c>
      <c r="G66" t="s">
        <v>549</v>
      </c>
      <c r="H66" t="s">
        <v>542</v>
      </c>
      <c r="I66" t="s">
        <v>543</v>
      </c>
      <c r="J66" t="s">
        <v>456</v>
      </c>
      <c r="L66" t="s">
        <v>442</v>
      </c>
      <c r="M66" t="s">
        <v>443</v>
      </c>
    </row>
    <row r="67" spans="1:13" x14ac:dyDescent="0.25">
      <c r="A67">
        <v>66</v>
      </c>
      <c r="B67" t="s">
        <v>157</v>
      </c>
      <c r="D67" t="s">
        <v>550</v>
      </c>
      <c r="G67" t="s">
        <v>551</v>
      </c>
      <c r="H67" t="s">
        <v>42</v>
      </c>
      <c r="I67" t="s">
        <v>552</v>
      </c>
      <c r="J67" t="s">
        <v>448</v>
      </c>
      <c r="L67" t="s">
        <v>442</v>
      </c>
      <c r="M67" t="s">
        <v>443</v>
      </c>
    </row>
    <row r="68" spans="1:13" x14ac:dyDescent="0.25">
      <c r="A68">
        <v>67</v>
      </c>
      <c r="B68" t="s">
        <v>129</v>
      </c>
      <c r="D68" t="s">
        <v>553</v>
      </c>
      <c r="G68" t="s">
        <v>554</v>
      </c>
      <c r="H68" t="s">
        <v>42</v>
      </c>
      <c r="I68" t="s">
        <v>552</v>
      </c>
      <c r="J68" t="s">
        <v>441</v>
      </c>
      <c r="L68" t="s">
        <v>442</v>
      </c>
      <c r="M68" t="s">
        <v>443</v>
      </c>
    </row>
    <row r="69" spans="1:13" x14ac:dyDescent="0.25">
      <c r="A69">
        <v>68</v>
      </c>
      <c r="B69" t="s">
        <v>125</v>
      </c>
      <c r="D69" t="s">
        <v>555</v>
      </c>
      <c r="G69" t="s">
        <v>554</v>
      </c>
      <c r="H69" t="s">
        <v>42</v>
      </c>
      <c r="I69" t="s">
        <v>552</v>
      </c>
      <c r="J69" t="s">
        <v>441</v>
      </c>
      <c r="L69" t="s">
        <v>442</v>
      </c>
      <c r="M69" t="s">
        <v>443</v>
      </c>
    </row>
    <row r="70" spans="1:13" x14ac:dyDescent="0.25">
      <c r="A70">
        <v>69</v>
      </c>
      <c r="B70" t="s">
        <v>172</v>
      </c>
      <c r="D70" t="s">
        <v>556</v>
      </c>
      <c r="G70" t="s">
        <v>554</v>
      </c>
      <c r="H70" t="s">
        <v>42</v>
      </c>
      <c r="I70" t="s">
        <v>552</v>
      </c>
      <c r="J70" t="s">
        <v>441</v>
      </c>
      <c r="L70" t="s">
        <v>442</v>
      </c>
      <c r="M70" t="s">
        <v>443</v>
      </c>
    </row>
    <row r="71" spans="1:13" x14ac:dyDescent="0.25">
      <c r="A71">
        <v>70</v>
      </c>
      <c r="B71" t="s">
        <v>120</v>
      </c>
      <c r="D71" t="s">
        <v>557</v>
      </c>
      <c r="G71" t="s">
        <v>558</v>
      </c>
      <c r="H71" t="s">
        <v>42</v>
      </c>
      <c r="I71" t="s">
        <v>552</v>
      </c>
      <c r="J71" t="s">
        <v>456</v>
      </c>
      <c r="L71" t="s">
        <v>442</v>
      </c>
      <c r="M71" t="s">
        <v>443</v>
      </c>
    </row>
    <row r="72" spans="1:13" x14ac:dyDescent="0.25">
      <c r="A72">
        <v>71</v>
      </c>
      <c r="B72" t="s">
        <v>92</v>
      </c>
      <c r="D72" t="s">
        <v>559</v>
      </c>
      <c r="G72" t="s">
        <v>558</v>
      </c>
      <c r="H72" t="s">
        <v>42</v>
      </c>
      <c r="I72" t="s">
        <v>552</v>
      </c>
      <c r="J72" t="s">
        <v>456</v>
      </c>
      <c r="L72" t="s">
        <v>442</v>
      </c>
      <c r="M72" t="s">
        <v>443</v>
      </c>
    </row>
    <row r="73" spans="1:13" x14ac:dyDescent="0.25">
      <c r="A73">
        <v>72</v>
      </c>
      <c r="B73" t="s">
        <v>144</v>
      </c>
      <c r="D73" t="s">
        <v>560</v>
      </c>
      <c r="G73" t="s">
        <v>558</v>
      </c>
      <c r="H73" t="s">
        <v>42</v>
      </c>
      <c r="I73" t="s">
        <v>552</v>
      </c>
      <c r="J73" t="s">
        <v>456</v>
      </c>
      <c r="L73" t="s">
        <v>442</v>
      </c>
      <c r="M73" t="s">
        <v>443</v>
      </c>
    </row>
    <row r="74" spans="1:13" x14ac:dyDescent="0.25">
      <c r="A74">
        <v>73</v>
      </c>
      <c r="B74" t="s">
        <v>63</v>
      </c>
      <c r="D74" t="s">
        <v>561</v>
      </c>
      <c r="G74" t="s">
        <v>558</v>
      </c>
      <c r="H74" t="s">
        <v>42</v>
      </c>
      <c r="I74" t="s">
        <v>552</v>
      </c>
      <c r="J74" t="s">
        <v>456</v>
      </c>
      <c r="L74" t="s">
        <v>442</v>
      </c>
      <c r="M74" t="s">
        <v>443</v>
      </c>
    </row>
    <row r="75" spans="1:13" x14ac:dyDescent="0.25">
      <c r="A75">
        <v>74</v>
      </c>
      <c r="B75" t="s">
        <v>149</v>
      </c>
      <c r="D75" t="s">
        <v>562</v>
      </c>
      <c r="G75" t="s">
        <v>563</v>
      </c>
      <c r="H75" t="s">
        <v>564</v>
      </c>
      <c r="I75" t="s">
        <v>565</v>
      </c>
      <c r="J75" t="s">
        <v>448</v>
      </c>
      <c r="L75" t="s">
        <v>442</v>
      </c>
      <c r="M75" t="s">
        <v>443</v>
      </c>
    </row>
    <row r="76" spans="1:13" x14ac:dyDescent="0.25">
      <c r="A76">
        <v>75</v>
      </c>
      <c r="B76" t="s">
        <v>53</v>
      </c>
      <c r="D76" t="s">
        <v>566</v>
      </c>
      <c r="G76" t="s">
        <v>563</v>
      </c>
      <c r="H76" t="s">
        <v>564</v>
      </c>
      <c r="I76" t="s">
        <v>565</v>
      </c>
      <c r="J76" t="s">
        <v>448</v>
      </c>
      <c r="L76" t="s">
        <v>442</v>
      </c>
      <c r="M76" t="s">
        <v>443</v>
      </c>
    </row>
    <row r="77" spans="1:13" x14ac:dyDescent="0.25">
      <c r="A77">
        <v>76</v>
      </c>
      <c r="B77" t="s">
        <v>116</v>
      </c>
      <c r="D77" t="s">
        <v>567</v>
      </c>
      <c r="G77" t="s">
        <v>563</v>
      </c>
      <c r="H77" t="s">
        <v>564</v>
      </c>
      <c r="I77" t="s">
        <v>565</v>
      </c>
      <c r="J77" t="s">
        <v>448</v>
      </c>
      <c r="L77" t="s">
        <v>442</v>
      </c>
      <c r="M77" t="s">
        <v>443</v>
      </c>
    </row>
    <row r="78" spans="1:13" x14ac:dyDescent="0.25">
      <c r="A78">
        <v>77</v>
      </c>
      <c r="B78" t="s">
        <v>44</v>
      </c>
      <c r="D78" t="s">
        <v>568</v>
      </c>
      <c r="G78" t="s">
        <v>563</v>
      </c>
      <c r="H78" t="s">
        <v>564</v>
      </c>
      <c r="I78" t="s">
        <v>565</v>
      </c>
      <c r="J78" t="s">
        <v>448</v>
      </c>
      <c r="L78" t="s">
        <v>442</v>
      </c>
      <c r="M78" t="s">
        <v>443</v>
      </c>
    </row>
    <row r="79" spans="1:13" x14ac:dyDescent="0.25">
      <c r="A79">
        <v>78</v>
      </c>
      <c r="B79" t="s">
        <v>140</v>
      </c>
      <c r="D79" t="s">
        <v>569</v>
      </c>
      <c r="G79" t="s">
        <v>563</v>
      </c>
      <c r="H79" t="s">
        <v>564</v>
      </c>
      <c r="I79" t="s">
        <v>565</v>
      </c>
      <c r="J79" t="s">
        <v>448</v>
      </c>
      <c r="L79" t="s">
        <v>442</v>
      </c>
      <c r="M79" t="s">
        <v>443</v>
      </c>
    </row>
    <row r="80" spans="1:13" x14ac:dyDescent="0.25">
      <c r="A80">
        <v>79</v>
      </c>
      <c r="B80" t="s">
        <v>72</v>
      </c>
      <c r="D80" t="s">
        <v>570</v>
      </c>
      <c r="G80" t="s">
        <v>563</v>
      </c>
      <c r="H80" t="s">
        <v>564</v>
      </c>
      <c r="I80" t="s">
        <v>565</v>
      </c>
      <c r="J80" t="s">
        <v>448</v>
      </c>
      <c r="L80" t="s">
        <v>442</v>
      </c>
      <c r="M80" t="s">
        <v>443</v>
      </c>
    </row>
    <row r="81" spans="1:13" x14ac:dyDescent="0.25">
      <c r="A81">
        <v>80</v>
      </c>
      <c r="B81" t="s">
        <v>88</v>
      </c>
      <c r="D81" t="s">
        <v>571</v>
      </c>
      <c r="G81" t="s">
        <v>563</v>
      </c>
      <c r="H81" t="s">
        <v>564</v>
      </c>
      <c r="I81" t="s">
        <v>565</v>
      </c>
      <c r="J81" t="s">
        <v>448</v>
      </c>
      <c r="L81" t="s">
        <v>442</v>
      </c>
      <c r="M81" t="s">
        <v>443</v>
      </c>
    </row>
    <row r="82" spans="1:13" x14ac:dyDescent="0.25">
      <c r="A82">
        <v>81</v>
      </c>
      <c r="B82" t="s">
        <v>87</v>
      </c>
      <c r="D82" t="s">
        <v>572</v>
      </c>
      <c r="G82" t="s">
        <v>573</v>
      </c>
      <c r="H82" t="s">
        <v>564</v>
      </c>
      <c r="I82" t="s">
        <v>565</v>
      </c>
      <c r="J82" t="s">
        <v>441</v>
      </c>
      <c r="L82" t="s">
        <v>442</v>
      </c>
      <c r="M82" t="s">
        <v>443</v>
      </c>
    </row>
    <row r="83" spans="1:13" x14ac:dyDescent="0.25">
      <c r="A83">
        <v>82</v>
      </c>
      <c r="B83" t="s">
        <v>142</v>
      </c>
      <c r="D83" t="s">
        <v>574</v>
      </c>
      <c r="G83" t="s">
        <v>573</v>
      </c>
      <c r="H83" t="s">
        <v>564</v>
      </c>
      <c r="I83" t="s">
        <v>565</v>
      </c>
      <c r="J83" t="s">
        <v>441</v>
      </c>
      <c r="L83" t="s">
        <v>442</v>
      </c>
      <c r="M83" t="s">
        <v>443</v>
      </c>
    </row>
    <row r="84" spans="1:13" x14ac:dyDescent="0.25">
      <c r="A84">
        <v>83</v>
      </c>
      <c r="B84" t="s">
        <v>65</v>
      </c>
      <c r="D84" t="s">
        <v>575</v>
      </c>
      <c r="G84" t="s">
        <v>573</v>
      </c>
      <c r="H84" t="s">
        <v>564</v>
      </c>
      <c r="I84" t="s">
        <v>565</v>
      </c>
      <c r="J84" t="s">
        <v>441</v>
      </c>
      <c r="L84" t="s">
        <v>442</v>
      </c>
      <c r="M84" t="s">
        <v>443</v>
      </c>
    </row>
    <row r="85" spans="1:13" x14ac:dyDescent="0.25">
      <c r="A85">
        <v>84</v>
      </c>
      <c r="B85" t="s">
        <v>43</v>
      </c>
      <c r="D85" t="s">
        <v>576</v>
      </c>
      <c r="G85" t="s">
        <v>577</v>
      </c>
      <c r="H85" t="s">
        <v>564</v>
      </c>
      <c r="I85" t="s">
        <v>565</v>
      </c>
      <c r="J85" t="s">
        <v>456</v>
      </c>
      <c r="L85" t="s">
        <v>442</v>
      </c>
      <c r="M85" t="s">
        <v>443</v>
      </c>
    </row>
    <row r="86" spans="1:13" x14ac:dyDescent="0.25">
      <c r="A86">
        <v>85</v>
      </c>
      <c r="B86" t="s">
        <v>91</v>
      </c>
      <c r="D86" t="s">
        <v>578</v>
      </c>
      <c r="G86" t="s">
        <v>579</v>
      </c>
      <c r="H86" t="s">
        <v>580</v>
      </c>
      <c r="I86" t="s">
        <v>581</v>
      </c>
      <c r="J86" t="s">
        <v>448</v>
      </c>
      <c r="L86" t="s">
        <v>442</v>
      </c>
      <c r="M86" t="s">
        <v>443</v>
      </c>
    </row>
    <row r="87" spans="1:13" x14ac:dyDescent="0.25">
      <c r="A87">
        <v>86</v>
      </c>
      <c r="B87" t="s">
        <v>96</v>
      </c>
      <c r="D87" t="s">
        <v>582</v>
      </c>
      <c r="G87" t="s">
        <v>583</v>
      </c>
      <c r="H87" t="s">
        <v>580</v>
      </c>
      <c r="I87" t="s">
        <v>581</v>
      </c>
      <c r="J87" t="s">
        <v>441</v>
      </c>
      <c r="L87" t="s">
        <v>442</v>
      </c>
      <c r="M87" t="s">
        <v>443</v>
      </c>
    </row>
    <row r="88" spans="1:13" x14ac:dyDescent="0.25">
      <c r="A88">
        <v>87</v>
      </c>
      <c r="B88" t="s">
        <v>29</v>
      </c>
      <c r="D88" t="s">
        <v>584</v>
      </c>
      <c r="G88" t="s">
        <v>583</v>
      </c>
      <c r="H88" t="s">
        <v>580</v>
      </c>
      <c r="I88" t="s">
        <v>581</v>
      </c>
      <c r="J88" t="s">
        <v>441</v>
      </c>
      <c r="L88" t="s">
        <v>442</v>
      </c>
      <c r="M88" t="s">
        <v>443</v>
      </c>
    </row>
    <row r="89" spans="1:13" x14ac:dyDescent="0.25">
      <c r="A89">
        <v>88</v>
      </c>
      <c r="B89" t="s">
        <v>75</v>
      </c>
      <c r="D89" t="s">
        <v>585</v>
      </c>
      <c r="G89" t="s">
        <v>583</v>
      </c>
      <c r="H89" t="s">
        <v>580</v>
      </c>
      <c r="I89" t="s">
        <v>581</v>
      </c>
      <c r="J89" t="s">
        <v>441</v>
      </c>
      <c r="L89" t="s">
        <v>442</v>
      </c>
      <c r="M89" t="s">
        <v>443</v>
      </c>
    </row>
    <row r="90" spans="1:13" x14ac:dyDescent="0.25">
      <c r="A90">
        <v>89</v>
      </c>
      <c r="B90" t="s">
        <v>158</v>
      </c>
      <c r="D90" t="s">
        <v>586</v>
      </c>
      <c r="G90" t="s">
        <v>583</v>
      </c>
      <c r="H90" t="s">
        <v>580</v>
      </c>
      <c r="I90" t="s">
        <v>581</v>
      </c>
      <c r="J90" t="s">
        <v>441</v>
      </c>
      <c r="L90" t="s">
        <v>442</v>
      </c>
      <c r="M90" t="s">
        <v>443</v>
      </c>
    </row>
    <row r="91" spans="1:13" x14ac:dyDescent="0.25">
      <c r="A91">
        <v>90</v>
      </c>
      <c r="B91" t="s">
        <v>146</v>
      </c>
      <c r="D91" t="s">
        <v>587</v>
      </c>
      <c r="G91" t="s">
        <v>583</v>
      </c>
      <c r="H91" t="s">
        <v>580</v>
      </c>
      <c r="I91" t="s">
        <v>581</v>
      </c>
      <c r="J91" t="s">
        <v>441</v>
      </c>
      <c r="L91" t="s">
        <v>442</v>
      </c>
      <c r="M91" t="s">
        <v>443</v>
      </c>
    </row>
    <row r="92" spans="1:13" x14ac:dyDescent="0.25">
      <c r="A92">
        <v>91</v>
      </c>
      <c r="B92" t="s">
        <v>152</v>
      </c>
      <c r="D92" t="s">
        <v>588</v>
      </c>
      <c r="G92" t="s">
        <v>583</v>
      </c>
      <c r="H92" t="s">
        <v>580</v>
      </c>
      <c r="I92" t="s">
        <v>581</v>
      </c>
      <c r="J92" t="s">
        <v>441</v>
      </c>
      <c r="L92" t="s">
        <v>442</v>
      </c>
      <c r="M92" t="s">
        <v>443</v>
      </c>
    </row>
    <row r="93" spans="1:13" x14ac:dyDescent="0.25">
      <c r="A93">
        <v>92</v>
      </c>
      <c r="B93" t="s">
        <v>97</v>
      </c>
      <c r="D93" t="s">
        <v>589</v>
      </c>
      <c r="G93" t="s">
        <v>583</v>
      </c>
      <c r="H93" t="s">
        <v>580</v>
      </c>
      <c r="I93" t="s">
        <v>581</v>
      </c>
      <c r="J93" t="s">
        <v>441</v>
      </c>
      <c r="L93" t="s">
        <v>442</v>
      </c>
      <c r="M93" t="s">
        <v>443</v>
      </c>
    </row>
    <row r="94" spans="1:13" x14ac:dyDescent="0.25">
      <c r="A94">
        <v>93</v>
      </c>
      <c r="B94" t="s">
        <v>123</v>
      </c>
      <c r="D94" t="s">
        <v>590</v>
      </c>
      <c r="G94" t="s">
        <v>591</v>
      </c>
      <c r="H94" t="s">
        <v>580</v>
      </c>
      <c r="I94" t="s">
        <v>581</v>
      </c>
      <c r="J94" t="s">
        <v>456</v>
      </c>
      <c r="L94" t="s">
        <v>442</v>
      </c>
      <c r="M94" t="s">
        <v>443</v>
      </c>
    </row>
    <row r="95" spans="1:13" x14ac:dyDescent="0.25">
      <c r="A95">
        <v>94</v>
      </c>
      <c r="B95" t="s">
        <v>37</v>
      </c>
      <c r="D95" t="s">
        <v>592</v>
      </c>
      <c r="G95" t="s">
        <v>593</v>
      </c>
      <c r="H95" t="s">
        <v>594</v>
      </c>
      <c r="I95" t="s">
        <v>595</v>
      </c>
      <c r="J95" t="s">
        <v>448</v>
      </c>
      <c r="L95" t="s">
        <v>442</v>
      </c>
      <c r="M95" t="s">
        <v>443</v>
      </c>
    </row>
    <row r="96" spans="1:13" x14ac:dyDescent="0.25">
      <c r="A96">
        <v>95</v>
      </c>
      <c r="B96" t="s">
        <v>41</v>
      </c>
      <c r="D96" t="s">
        <v>596</v>
      </c>
      <c r="G96" t="s">
        <v>593</v>
      </c>
      <c r="H96" t="s">
        <v>594</v>
      </c>
      <c r="I96" t="s">
        <v>595</v>
      </c>
      <c r="J96" t="s">
        <v>448</v>
      </c>
      <c r="L96" t="s">
        <v>442</v>
      </c>
      <c r="M96" t="s">
        <v>443</v>
      </c>
    </row>
    <row r="97" spans="1:13" x14ac:dyDescent="0.25">
      <c r="A97">
        <v>96</v>
      </c>
      <c r="B97" t="s">
        <v>94</v>
      </c>
      <c r="D97" t="s">
        <v>597</v>
      </c>
      <c r="G97" t="s">
        <v>593</v>
      </c>
      <c r="H97" t="s">
        <v>594</v>
      </c>
      <c r="I97" t="s">
        <v>595</v>
      </c>
      <c r="J97" t="s">
        <v>448</v>
      </c>
      <c r="L97" t="s">
        <v>442</v>
      </c>
      <c r="M97" t="s">
        <v>443</v>
      </c>
    </row>
    <row r="98" spans="1:13" x14ac:dyDescent="0.25">
      <c r="A98">
        <v>97</v>
      </c>
      <c r="B98" t="s">
        <v>169</v>
      </c>
      <c r="D98" t="s">
        <v>598</v>
      </c>
      <c r="G98" t="s">
        <v>593</v>
      </c>
      <c r="H98" t="s">
        <v>594</v>
      </c>
      <c r="I98" t="s">
        <v>595</v>
      </c>
      <c r="J98" t="s">
        <v>448</v>
      </c>
      <c r="L98" t="s">
        <v>442</v>
      </c>
      <c r="M98" t="s">
        <v>443</v>
      </c>
    </row>
    <row r="99" spans="1:13" x14ac:dyDescent="0.25">
      <c r="A99">
        <v>98</v>
      </c>
      <c r="B99" t="s">
        <v>59</v>
      </c>
      <c r="D99" t="s">
        <v>599</v>
      </c>
      <c r="G99" t="s">
        <v>593</v>
      </c>
      <c r="H99" t="s">
        <v>594</v>
      </c>
      <c r="I99" t="s">
        <v>595</v>
      </c>
      <c r="J99" t="s">
        <v>448</v>
      </c>
      <c r="L99" t="s">
        <v>442</v>
      </c>
      <c r="M99" t="s">
        <v>443</v>
      </c>
    </row>
    <row r="100" spans="1:13" x14ac:dyDescent="0.25">
      <c r="A100">
        <v>99</v>
      </c>
      <c r="B100" t="s">
        <v>76</v>
      </c>
      <c r="D100" t="s">
        <v>600</v>
      </c>
      <c r="G100" t="s">
        <v>593</v>
      </c>
      <c r="H100" t="s">
        <v>594</v>
      </c>
      <c r="I100" t="s">
        <v>595</v>
      </c>
      <c r="J100" t="s">
        <v>448</v>
      </c>
      <c r="L100" t="s">
        <v>442</v>
      </c>
      <c r="M100" t="s">
        <v>443</v>
      </c>
    </row>
    <row r="101" spans="1:13" x14ac:dyDescent="0.25">
      <c r="A101">
        <v>100</v>
      </c>
      <c r="B101" t="s">
        <v>45</v>
      </c>
      <c r="D101" t="s">
        <v>601</v>
      </c>
      <c r="G101" t="s">
        <v>602</v>
      </c>
      <c r="H101" t="s">
        <v>594</v>
      </c>
      <c r="I101" t="s">
        <v>595</v>
      </c>
      <c r="J101" t="s">
        <v>441</v>
      </c>
      <c r="L101" t="s">
        <v>442</v>
      </c>
      <c r="M101" t="s">
        <v>443</v>
      </c>
    </row>
    <row r="102" spans="1:13" x14ac:dyDescent="0.25">
      <c r="A102">
        <v>101</v>
      </c>
      <c r="B102" t="s">
        <v>100</v>
      </c>
      <c r="D102" t="s">
        <v>603</v>
      </c>
      <c r="G102" t="s">
        <v>602</v>
      </c>
      <c r="H102" t="s">
        <v>594</v>
      </c>
      <c r="I102" t="s">
        <v>595</v>
      </c>
      <c r="J102" t="s">
        <v>441</v>
      </c>
      <c r="L102" t="s">
        <v>442</v>
      </c>
      <c r="M102" t="s">
        <v>443</v>
      </c>
    </row>
    <row r="103" spans="1:13" x14ac:dyDescent="0.25">
      <c r="A103">
        <v>102</v>
      </c>
      <c r="B103" t="s">
        <v>161</v>
      </c>
      <c r="D103" t="s">
        <v>604</v>
      </c>
      <c r="G103" t="s">
        <v>602</v>
      </c>
      <c r="H103" t="s">
        <v>594</v>
      </c>
      <c r="I103" t="s">
        <v>595</v>
      </c>
      <c r="J103" t="s">
        <v>441</v>
      </c>
      <c r="L103" t="s">
        <v>442</v>
      </c>
      <c r="M103" t="s">
        <v>443</v>
      </c>
    </row>
    <row r="104" spans="1:13" x14ac:dyDescent="0.25">
      <c r="A104">
        <v>103</v>
      </c>
      <c r="B104" t="s">
        <v>156</v>
      </c>
      <c r="D104" t="s">
        <v>605</v>
      </c>
      <c r="G104" t="s">
        <v>602</v>
      </c>
      <c r="H104" t="s">
        <v>594</v>
      </c>
      <c r="I104" t="s">
        <v>595</v>
      </c>
      <c r="J104" t="s">
        <v>441</v>
      </c>
      <c r="L104" t="s">
        <v>442</v>
      </c>
      <c r="M104" t="s">
        <v>443</v>
      </c>
    </row>
    <row r="105" spans="1:13" x14ac:dyDescent="0.25">
      <c r="A105">
        <v>104</v>
      </c>
      <c r="B105" t="s">
        <v>42</v>
      </c>
      <c r="D105" t="s">
        <v>606</v>
      </c>
    </row>
    <row r="106" spans="1:13" x14ac:dyDescent="0.25">
      <c r="A106">
        <v>105</v>
      </c>
      <c r="B106" t="s">
        <v>66</v>
      </c>
      <c r="D106" t="s">
        <v>607</v>
      </c>
      <c r="G106" t="s">
        <v>608</v>
      </c>
      <c r="H106" t="s">
        <v>439</v>
      </c>
      <c r="I106" t="s">
        <v>440</v>
      </c>
      <c r="J106" t="s">
        <v>448</v>
      </c>
      <c r="L106" t="s">
        <v>442</v>
      </c>
      <c r="M106" t="s">
        <v>443</v>
      </c>
    </row>
    <row r="107" spans="1:13" x14ac:dyDescent="0.25">
      <c r="A107">
        <v>106</v>
      </c>
      <c r="B107" t="s">
        <v>86</v>
      </c>
      <c r="D107" t="s">
        <v>609</v>
      </c>
      <c r="G107" t="s">
        <v>438</v>
      </c>
      <c r="H107" t="s">
        <v>439</v>
      </c>
      <c r="I107" t="s">
        <v>440</v>
      </c>
      <c r="J107" t="s">
        <v>441</v>
      </c>
      <c r="L107" t="s">
        <v>442</v>
      </c>
      <c r="M107" t="s">
        <v>443</v>
      </c>
    </row>
    <row r="108" spans="1:13" x14ac:dyDescent="0.25">
      <c r="A108">
        <v>107</v>
      </c>
      <c r="B108" t="s">
        <v>51</v>
      </c>
      <c r="D108" t="s">
        <v>610</v>
      </c>
      <c r="G108" t="s">
        <v>611</v>
      </c>
      <c r="H108" t="s">
        <v>439</v>
      </c>
      <c r="I108" t="s">
        <v>440</v>
      </c>
      <c r="J108" t="s">
        <v>456</v>
      </c>
      <c r="L108" t="s">
        <v>442</v>
      </c>
      <c r="M108" t="s">
        <v>443</v>
      </c>
    </row>
    <row r="109" spans="1:13" x14ac:dyDescent="0.25">
      <c r="A109">
        <v>108</v>
      </c>
      <c r="B109" t="s">
        <v>159</v>
      </c>
      <c r="D109" t="s">
        <v>612</v>
      </c>
      <c r="G109" t="s">
        <v>445</v>
      </c>
      <c r="H109" t="s">
        <v>446</v>
      </c>
      <c r="I109" t="s">
        <v>447</v>
      </c>
      <c r="J109" t="s">
        <v>448</v>
      </c>
      <c r="L109" t="s">
        <v>442</v>
      </c>
      <c r="M109" t="s">
        <v>443</v>
      </c>
    </row>
    <row r="110" spans="1:13" x14ac:dyDescent="0.25">
      <c r="A110">
        <v>109</v>
      </c>
      <c r="B110" t="s">
        <v>89</v>
      </c>
      <c r="D110" t="s">
        <v>613</v>
      </c>
      <c r="G110" t="s">
        <v>445</v>
      </c>
      <c r="H110" t="s">
        <v>446</v>
      </c>
      <c r="I110" t="s">
        <v>447</v>
      </c>
      <c r="J110" t="s">
        <v>448</v>
      </c>
      <c r="L110" t="s">
        <v>442</v>
      </c>
      <c r="M110" t="s">
        <v>443</v>
      </c>
    </row>
    <row r="111" spans="1:13" x14ac:dyDescent="0.25">
      <c r="A111">
        <v>110</v>
      </c>
      <c r="B111" t="s">
        <v>40</v>
      </c>
      <c r="D111" t="s">
        <v>614</v>
      </c>
      <c r="G111" t="s">
        <v>445</v>
      </c>
      <c r="H111" t="s">
        <v>446</v>
      </c>
      <c r="I111" t="s">
        <v>447</v>
      </c>
      <c r="J111" t="s">
        <v>448</v>
      </c>
      <c r="L111" t="s">
        <v>442</v>
      </c>
      <c r="M111" t="s">
        <v>443</v>
      </c>
    </row>
    <row r="112" spans="1:13" x14ac:dyDescent="0.25">
      <c r="A112">
        <v>111</v>
      </c>
      <c r="B112" t="s">
        <v>71</v>
      </c>
      <c r="D112" t="s">
        <v>615</v>
      </c>
      <c r="G112" t="s">
        <v>445</v>
      </c>
      <c r="H112" t="s">
        <v>446</v>
      </c>
      <c r="I112" t="s">
        <v>447</v>
      </c>
      <c r="J112" t="s">
        <v>448</v>
      </c>
      <c r="L112" t="s">
        <v>442</v>
      </c>
      <c r="M112" t="s">
        <v>443</v>
      </c>
    </row>
    <row r="113" spans="1:13" x14ac:dyDescent="0.25">
      <c r="A113">
        <v>112</v>
      </c>
      <c r="B113" t="s">
        <v>30</v>
      </c>
      <c r="D113" t="s">
        <v>616</v>
      </c>
      <c r="G113" t="s">
        <v>453</v>
      </c>
      <c r="H113" t="s">
        <v>446</v>
      </c>
      <c r="I113" t="s">
        <v>447</v>
      </c>
      <c r="J113" t="s">
        <v>441</v>
      </c>
      <c r="L113" t="s">
        <v>442</v>
      </c>
      <c r="M113" t="s">
        <v>443</v>
      </c>
    </row>
    <row r="114" spans="1:13" x14ac:dyDescent="0.25">
      <c r="A114">
        <v>113</v>
      </c>
      <c r="B114" t="s">
        <v>151</v>
      </c>
      <c r="D114" t="s">
        <v>617</v>
      </c>
      <c r="G114" t="s">
        <v>453</v>
      </c>
      <c r="H114" t="s">
        <v>446</v>
      </c>
      <c r="I114" t="s">
        <v>447</v>
      </c>
      <c r="J114" t="s">
        <v>441</v>
      </c>
      <c r="L114" t="s">
        <v>442</v>
      </c>
      <c r="M114" t="s">
        <v>443</v>
      </c>
    </row>
    <row r="115" spans="1:13" x14ac:dyDescent="0.25">
      <c r="A115">
        <v>114</v>
      </c>
      <c r="B115" t="s">
        <v>143</v>
      </c>
      <c r="D115" t="s">
        <v>618</v>
      </c>
      <c r="G115" t="s">
        <v>453</v>
      </c>
      <c r="H115" t="s">
        <v>446</v>
      </c>
      <c r="I115" t="s">
        <v>447</v>
      </c>
      <c r="J115" t="s">
        <v>441</v>
      </c>
      <c r="L115" t="s">
        <v>442</v>
      </c>
      <c r="M115" t="s">
        <v>443</v>
      </c>
    </row>
    <row r="116" spans="1:13" x14ac:dyDescent="0.25">
      <c r="A116">
        <v>115</v>
      </c>
      <c r="B116" t="s">
        <v>39</v>
      </c>
      <c r="D116" t="s">
        <v>619</v>
      </c>
      <c r="G116" t="s">
        <v>455</v>
      </c>
      <c r="H116" t="s">
        <v>446</v>
      </c>
      <c r="I116" t="s">
        <v>447</v>
      </c>
      <c r="J116" t="s">
        <v>456</v>
      </c>
      <c r="L116" t="s">
        <v>442</v>
      </c>
      <c r="M116" t="s">
        <v>443</v>
      </c>
    </row>
    <row r="117" spans="1:13" x14ac:dyDescent="0.25">
      <c r="A117">
        <v>116</v>
      </c>
      <c r="B117" t="s">
        <v>173</v>
      </c>
      <c r="D117" t="s">
        <v>620</v>
      </c>
      <c r="G117" t="s">
        <v>458</v>
      </c>
      <c r="H117" t="s">
        <v>459</v>
      </c>
      <c r="I117" t="s">
        <v>460</v>
      </c>
      <c r="J117" t="s">
        <v>448</v>
      </c>
      <c r="L117" t="s">
        <v>442</v>
      </c>
      <c r="M117" t="s">
        <v>443</v>
      </c>
    </row>
    <row r="118" spans="1:13" x14ac:dyDescent="0.25">
      <c r="A118">
        <v>117</v>
      </c>
      <c r="B118" t="s">
        <v>26</v>
      </c>
      <c r="D118" t="s">
        <v>621</v>
      </c>
      <c r="G118" t="s">
        <v>478</v>
      </c>
      <c r="H118" t="s">
        <v>472</v>
      </c>
      <c r="I118" t="s">
        <v>473</v>
      </c>
      <c r="J118" t="s">
        <v>441</v>
      </c>
      <c r="L118" t="s">
        <v>442</v>
      </c>
      <c r="M118" t="s">
        <v>443</v>
      </c>
    </row>
    <row r="119" spans="1:13" x14ac:dyDescent="0.25">
      <c r="A119">
        <v>118</v>
      </c>
      <c r="B119" t="s">
        <v>153</v>
      </c>
      <c r="D119" t="s">
        <v>622</v>
      </c>
      <c r="G119" t="s">
        <v>478</v>
      </c>
      <c r="H119" t="s">
        <v>472</v>
      </c>
      <c r="I119" t="s">
        <v>473</v>
      </c>
      <c r="J119" t="s">
        <v>441</v>
      </c>
      <c r="L119" t="s">
        <v>442</v>
      </c>
      <c r="M119" t="s">
        <v>443</v>
      </c>
    </row>
    <row r="120" spans="1:13" x14ac:dyDescent="0.25">
      <c r="A120">
        <v>119</v>
      </c>
      <c r="B120" t="s">
        <v>47</v>
      </c>
      <c r="D120" t="s">
        <v>623</v>
      </c>
      <c r="G120" t="s">
        <v>478</v>
      </c>
      <c r="H120" t="s">
        <v>472</v>
      </c>
      <c r="I120" t="s">
        <v>473</v>
      </c>
      <c r="J120" t="s">
        <v>441</v>
      </c>
      <c r="L120" t="s">
        <v>442</v>
      </c>
      <c r="M120" t="s">
        <v>443</v>
      </c>
    </row>
    <row r="121" spans="1:13" x14ac:dyDescent="0.25">
      <c r="A121">
        <v>120</v>
      </c>
      <c r="B121" t="s">
        <v>54</v>
      </c>
      <c r="D121" t="s">
        <v>624</v>
      </c>
      <c r="G121" t="s">
        <v>488</v>
      </c>
      <c r="H121" t="s">
        <v>489</v>
      </c>
      <c r="I121" t="s">
        <v>490</v>
      </c>
      <c r="J121" t="s">
        <v>448</v>
      </c>
      <c r="L121" t="s">
        <v>442</v>
      </c>
      <c r="M121" t="s">
        <v>443</v>
      </c>
    </row>
    <row r="122" spans="1:13" x14ac:dyDescent="0.25">
      <c r="A122">
        <v>121</v>
      </c>
      <c r="B122" t="s">
        <v>36</v>
      </c>
      <c r="D122" t="s">
        <v>625</v>
      </c>
      <c r="G122" t="s">
        <v>488</v>
      </c>
      <c r="H122" t="s">
        <v>489</v>
      </c>
      <c r="I122" t="s">
        <v>490</v>
      </c>
      <c r="J122" t="s">
        <v>448</v>
      </c>
      <c r="L122" t="s">
        <v>442</v>
      </c>
      <c r="M122" t="s">
        <v>443</v>
      </c>
    </row>
    <row r="123" spans="1:13" x14ac:dyDescent="0.25">
      <c r="A123">
        <v>122</v>
      </c>
      <c r="B123" t="s">
        <v>98</v>
      </c>
      <c r="D123" t="s">
        <v>626</v>
      </c>
      <c r="G123" t="s">
        <v>627</v>
      </c>
      <c r="H123" t="s">
        <v>489</v>
      </c>
      <c r="I123" t="s">
        <v>490</v>
      </c>
      <c r="J123" t="s">
        <v>441</v>
      </c>
      <c r="L123" t="s">
        <v>442</v>
      </c>
      <c r="M123" t="s">
        <v>443</v>
      </c>
    </row>
    <row r="124" spans="1:13" x14ac:dyDescent="0.25">
      <c r="A124">
        <v>123</v>
      </c>
      <c r="B124" t="s">
        <v>145</v>
      </c>
      <c r="D124" t="s">
        <v>628</v>
      </c>
      <c r="G124" t="s">
        <v>627</v>
      </c>
      <c r="H124" t="s">
        <v>489</v>
      </c>
      <c r="I124" t="s">
        <v>490</v>
      </c>
      <c r="J124" t="s">
        <v>441</v>
      </c>
      <c r="L124" t="s">
        <v>442</v>
      </c>
      <c r="M124" t="s">
        <v>443</v>
      </c>
    </row>
    <row r="125" spans="1:13" x14ac:dyDescent="0.25">
      <c r="A125">
        <v>124</v>
      </c>
      <c r="B125" t="s">
        <v>74</v>
      </c>
      <c r="D125" t="s">
        <v>629</v>
      </c>
      <c r="G125" t="s">
        <v>499</v>
      </c>
      <c r="H125" t="s">
        <v>489</v>
      </c>
      <c r="I125" t="s">
        <v>490</v>
      </c>
      <c r="J125" t="s">
        <v>456</v>
      </c>
      <c r="L125" t="s">
        <v>442</v>
      </c>
      <c r="M125" t="s">
        <v>443</v>
      </c>
    </row>
    <row r="126" spans="1:13" x14ac:dyDescent="0.25">
      <c r="A126">
        <v>125</v>
      </c>
      <c r="B126" t="s">
        <v>69</v>
      </c>
      <c r="D126" t="s">
        <v>630</v>
      </c>
      <c r="G126" t="s">
        <v>512</v>
      </c>
      <c r="H126" t="s">
        <v>507</v>
      </c>
      <c r="I126" t="s">
        <v>508</v>
      </c>
      <c r="J126" t="s">
        <v>441</v>
      </c>
      <c r="L126" t="s">
        <v>442</v>
      </c>
      <c r="M126" t="s">
        <v>443</v>
      </c>
    </row>
    <row r="127" spans="1:13" x14ac:dyDescent="0.25">
      <c r="A127">
        <v>126</v>
      </c>
      <c r="B127" t="s">
        <v>124</v>
      </c>
      <c r="D127" t="s">
        <v>631</v>
      </c>
      <c r="G127" t="s">
        <v>519</v>
      </c>
      <c r="H127" t="s">
        <v>520</v>
      </c>
      <c r="I127" t="s">
        <v>521</v>
      </c>
      <c r="J127" t="s">
        <v>448</v>
      </c>
      <c r="L127" t="s">
        <v>442</v>
      </c>
      <c r="M127" t="s">
        <v>443</v>
      </c>
    </row>
    <row r="128" spans="1:13" x14ac:dyDescent="0.25">
      <c r="A128">
        <v>127</v>
      </c>
      <c r="B128" t="s">
        <v>31</v>
      </c>
      <c r="D128" t="s">
        <v>632</v>
      </c>
      <c r="G128" t="s">
        <v>633</v>
      </c>
      <c r="H128" t="s">
        <v>520</v>
      </c>
      <c r="I128" t="s">
        <v>521</v>
      </c>
      <c r="J128" t="s">
        <v>456</v>
      </c>
      <c r="L128" t="s">
        <v>442</v>
      </c>
      <c r="M128" t="s">
        <v>443</v>
      </c>
    </row>
    <row r="129" spans="1:13" x14ac:dyDescent="0.25">
      <c r="A129">
        <v>128</v>
      </c>
      <c r="B129" t="s">
        <v>84</v>
      </c>
      <c r="D129" t="s">
        <v>634</v>
      </c>
      <c r="G129" t="s">
        <v>523</v>
      </c>
      <c r="H129" t="s">
        <v>524</v>
      </c>
      <c r="I129" t="s">
        <v>525</v>
      </c>
      <c r="J129" t="s">
        <v>448</v>
      </c>
      <c r="L129" t="s">
        <v>442</v>
      </c>
      <c r="M129" t="s">
        <v>443</v>
      </c>
    </row>
    <row r="130" spans="1:13" x14ac:dyDescent="0.25">
      <c r="A130">
        <v>129</v>
      </c>
      <c r="B130" t="s">
        <v>102</v>
      </c>
      <c r="D130" t="s">
        <v>635</v>
      </c>
      <c r="G130" t="s">
        <v>528</v>
      </c>
      <c r="H130" t="s">
        <v>524</v>
      </c>
      <c r="I130" t="s">
        <v>525</v>
      </c>
      <c r="J130" t="s">
        <v>441</v>
      </c>
      <c r="L130" t="s">
        <v>442</v>
      </c>
      <c r="M130" t="s">
        <v>443</v>
      </c>
    </row>
    <row r="131" spans="1:13" x14ac:dyDescent="0.25">
      <c r="A131">
        <v>130</v>
      </c>
      <c r="B131" t="s">
        <v>95</v>
      </c>
      <c r="D131" t="s">
        <v>636</v>
      </c>
      <c r="G131" t="s">
        <v>532</v>
      </c>
      <c r="H131" t="s">
        <v>524</v>
      </c>
      <c r="I131" t="s">
        <v>525</v>
      </c>
      <c r="J131" t="s">
        <v>456</v>
      </c>
      <c r="L131" t="s">
        <v>442</v>
      </c>
      <c r="M131" t="s">
        <v>443</v>
      </c>
    </row>
    <row r="132" spans="1:13" x14ac:dyDescent="0.25">
      <c r="A132">
        <v>131</v>
      </c>
      <c r="B132" t="s">
        <v>137</v>
      </c>
      <c r="D132" t="s">
        <v>637</v>
      </c>
      <c r="G132" t="s">
        <v>532</v>
      </c>
      <c r="H132" t="s">
        <v>524</v>
      </c>
      <c r="I132" t="s">
        <v>525</v>
      </c>
      <c r="J132" t="s">
        <v>456</v>
      </c>
      <c r="L132" t="s">
        <v>442</v>
      </c>
      <c r="M132" t="s">
        <v>443</v>
      </c>
    </row>
    <row r="133" spans="1:13" x14ac:dyDescent="0.25">
      <c r="A133">
        <v>132</v>
      </c>
      <c r="B133" t="s">
        <v>99</v>
      </c>
      <c r="D133" t="s">
        <v>638</v>
      </c>
      <c r="G133" t="s">
        <v>534</v>
      </c>
      <c r="H133" t="s">
        <v>535</v>
      </c>
      <c r="I133" t="s">
        <v>536</v>
      </c>
      <c r="J133" t="s">
        <v>448</v>
      </c>
      <c r="L133" t="s">
        <v>442</v>
      </c>
      <c r="M133" t="s">
        <v>443</v>
      </c>
    </row>
    <row r="134" spans="1:13" x14ac:dyDescent="0.25">
      <c r="A134">
        <v>133</v>
      </c>
      <c r="B134" t="s">
        <v>138</v>
      </c>
      <c r="D134" t="s">
        <v>639</v>
      </c>
      <c r="G134" t="s">
        <v>534</v>
      </c>
      <c r="H134" t="s">
        <v>535</v>
      </c>
      <c r="I134" t="s">
        <v>536</v>
      </c>
      <c r="J134" t="s">
        <v>448</v>
      </c>
      <c r="L134" t="s">
        <v>442</v>
      </c>
      <c r="M134" t="s">
        <v>443</v>
      </c>
    </row>
    <row r="135" spans="1:13" x14ac:dyDescent="0.25">
      <c r="A135">
        <v>134</v>
      </c>
      <c r="B135" t="s">
        <v>38</v>
      </c>
      <c r="D135" t="s">
        <v>640</v>
      </c>
    </row>
    <row r="136" spans="1:13" x14ac:dyDescent="0.25">
      <c r="A136">
        <v>135</v>
      </c>
      <c r="B136" t="s">
        <v>58</v>
      </c>
      <c r="D136" t="s">
        <v>641</v>
      </c>
      <c r="G136" t="s">
        <v>541</v>
      </c>
      <c r="H136" t="s">
        <v>542</v>
      </c>
      <c r="I136" t="s">
        <v>543</v>
      </c>
      <c r="J136" t="s">
        <v>448</v>
      </c>
      <c r="L136" t="s">
        <v>442</v>
      </c>
      <c r="M136" t="s">
        <v>443</v>
      </c>
    </row>
    <row r="137" spans="1:13" x14ac:dyDescent="0.25">
      <c r="A137">
        <v>136</v>
      </c>
      <c r="B137" t="s">
        <v>70</v>
      </c>
      <c r="D137" t="s">
        <v>642</v>
      </c>
      <c r="G137" t="s">
        <v>551</v>
      </c>
      <c r="H137" t="s">
        <v>42</v>
      </c>
      <c r="I137" t="s">
        <v>552</v>
      </c>
      <c r="J137" t="s">
        <v>448</v>
      </c>
      <c r="L137" t="s">
        <v>442</v>
      </c>
      <c r="M137" t="s">
        <v>443</v>
      </c>
    </row>
    <row r="138" spans="1:13" x14ac:dyDescent="0.25">
      <c r="A138">
        <v>137</v>
      </c>
      <c r="B138" t="s">
        <v>122</v>
      </c>
      <c r="D138" t="s">
        <v>643</v>
      </c>
      <c r="G138" t="s">
        <v>563</v>
      </c>
      <c r="H138" t="s">
        <v>564</v>
      </c>
      <c r="I138" t="s">
        <v>565</v>
      </c>
      <c r="J138" t="s">
        <v>448</v>
      </c>
      <c r="L138" t="s">
        <v>442</v>
      </c>
      <c r="M138" t="s">
        <v>443</v>
      </c>
    </row>
    <row r="139" spans="1:13" x14ac:dyDescent="0.25">
      <c r="A139">
        <v>138</v>
      </c>
      <c r="B139" t="s">
        <v>108</v>
      </c>
      <c r="D139" t="s">
        <v>644</v>
      </c>
      <c r="G139" t="s">
        <v>563</v>
      </c>
      <c r="H139" t="s">
        <v>564</v>
      </c>
      <c r="I139" t="s">
        <v>565</v>
      </c>
      <c r="J139" t="s">
        <v>448</v>
      </c>
      <c r="L139" t="s">
        <v>442</v>
      </c>
      <c r="M139" t="s">
        <v>443</v>
      </c>
    </row>
    <row r="140" spans="1:13" x14ac:dyDescent="0.25">
      <c r="A140">
        <v>139</v>
      </c>
      <c r="B140" t="s">
        <v>101</v>
      </c>
      <c r="D140" t="s">
        <v>645</v>
      </c>
      <c r="G140" t="s">
        <v>579</v>
      </c>
      <c r="H140" t="s">
        <v>580</v>
      </c>
      <c r="I140" t="s">
        <v>581</v>
      </c>
      <c r="J140" t="s">
        <v>448</v>
      </c>
      <c r="L140" t="s">
        <v>442</v>
      </c>
      <c r="M140" t="s">
        <v>443</v>
      </c>
    </row>
    <row r="141" spans="1:13" x14ac:dyDescent="0.25">
      <c r="A141">
        <v>140</v>
      </c>
      <c r="B141" t="s">
        <v>126</v>
      </c>
      <c r="D141" t="s">
        <v>646</v>
      </c>
      <c r="G141" t="s">
        <v>579</v>
      </c>
      <c r="H141" t="s">
        <v>580</v>
      </c>
      <c r="I141" t="s">
        <v>581</v>
      </c>
      <c r="J141" t="s">
        <v>448</v>
      </c>
      <c r="L141" t="s">
        <v>442</v>
      </c>
      <c r="M141" t="s">
        <v>443</v>
      </c>
    </row>
    <row r="142" spans="1:13" x14ac:dyDescent="0.25">
      <c r="A142">
        <v>141</v>
      </c>
      <c r="B142" t="s">
        <v>134</v>
      </c>
      <c r="D142" t="s">
        <v>647</v>
      </c>
      <c r="G142" t="s">
        <v>583</v>
      </c>
      <c r="H142" t="s">
        <v>580</v>
      </c>
      <c r="I142" t="s">
        <v>581</v>
      </c>
      <c r="J142" t="s">
        <v>441</v>
      </c>
      <c r="L142" t="s">
        <v>442</v>
      </c>
      <c r="M142" t="s">
        <v>443</v>
      </c>
    </row>
    <row r="143" spans="1:13" x14ac:dyDescent="0.25">
      <c r="A143">
        <v>142</v>
      </c>
      <c r="B143" t="s">
        <v>28</v>
      </c>
      <c r="D143" t="s">
        <v>648</v>
      </c>
      <c r="G143" t="s">
        <v>583</v>
      </c>
      <c r="H143" t="s">
        <v>580</v>
      </c>
      <c r="I143" t="s">
        <v>581</v>
      </c>
      <c r="J143" t="s">
        <v>441</v>
      </c>
      <c r="L143" t="s">
        <v>442</v>
      </c>
      <c r="M143" t="s">
        <v>443</v>
      </c>
    </row>
    <row r="144" spans="1:13" x14ac:dyDescent="0.25">
      <c r="A144">
        <v>143</v>
      </c>
      <c r="B144" t="s">
        <v>106</v>
      </c>
      <c r="D144" t="s">
        <v>649</v>
      </c>
      <c r="G144" t="s">
        <v>591</v>
      </c>
      <c r="H144" t="s">
        <v>580</v>
      </c>
      <c r="I144" t="s">
        <v>581</v>
      </c>
      <c r="J144" t="s">
        <v>456</v>
      </c>
      <c r="L144" t="s">
        <v>442</v>
      </c>
      <c r="M144" t="s">
        <v>443</v>
      </c>
    </row>
    <row r="145" spans="1:13" x14ac:dyDescent="0.25">
      <c r="A145">
        <v>144</v>
      </c>
      <c r="B145" t="s">
        <v>46</v>
      </c>
      <c r="D145" t="s">
        <v>650</v>
      </c>
      <c r="G145" t="s">
        <v>593</v>
      </c>
      <c r="H145" t="s">
        <v>594</v>
      </c>
      <c r="I145" t="s">
        <v>595</v>
      </c>
      <c r="J145" t="s">
        <v>448</v>
      </c>
      <c r="L145" t="s">
        <v>442</v>
      </c>
      <c r="M145" t="s">
        <v>443</v>
      </c>
    </row>
    <row r="146" spans="1:13" x14ac:dyDescent="0.25">
      <c r="A146">
        <v>145</v>
      </c>
      <c r="B146" t="s">
        <v>147</v>
      </c>
      <c r="D146" t="s">
        <v>651</v>
      </c>
      <c r="G146" t="s">
        <v>593</v>
      </c>
      <c r="H146" t="s">
        <v>594</v>
      </c>
      <c r="I146" t="s">
        <v>595</v>
      </c>
      <c r="J146" t="s">
        <v>448</v>
      </c>
      <c r="L146" t="s">
        <v>442</v>
      </c>
      <c r="M146" t="s">
        <v>443</v>
      </c>
    </row>
    <row r="147" spans="1:13" x14ac:dyDescent="0.25">
      <c r="A147">
        <v>146</v>
      </c>
      <c r="B147" t="s">
        <v>105</v>
      </c>
      <c r="D147" t="s">
        <v>652</v>
      </c>
      <c r="G147" t="s">
        <v>593</v>
      </c>
      <c r="H147" t="s">
        <v>594</v>
      </c>
      <c r="I147" t="s">
        <v>595</v>
      </c>
      <c r="J147" t="s">
        <v>448</v>
      </c>
      <c r="L147" t="s">
        <v>442</v>
      </c>
      <c r="M147" t="s">
        <v>443</v>
      </c>
    </row>
    <row r="148" spans="1:13" x14ac:dyDescent="0.25">
      <c r="A148">
        <v>147</v>
      </c>
      <c r="B148" t="s">
        <v>165</v>
      </c>
      <c r="D148" t="s">
        <v>653</v>
      </c>
      <c r="G148" t="s">
        <v>602</v>
      </c>
      <c r="H148" t="s">
        <v>594</v>
      </c>
      <c r="I148" t="s">
        <v>595</v>
      </c>
      <c r="J148" t="s">
        <v>441</v>
      </c>
      <c r="L148" t="s">
        <v>442</v>
      </c>
      <c r="M148" t="s">
        <v>443</v>
      </c>
    </row>
    <row r="149" spans="1:13" x14ac:dyDescent="0.25">
      <c r="A149">
        <v>148</v>
      </c>
      <c r="B149" t="s">
        <v>42</v>
      </c>
      <c r="D149" t="s">
        <v>654</v>
      </c>
      <c r="L149" t="s">
        <v>655</v>
      </c>
    </row>
    <row r="150" spans="1:13" x14ac:dyDescent="0.25">
      <c r="A150">
        <v>149</v>
      </c>
      <c r="B150" t="s">
        <v>42</v>
      </c>
      <c r="D150" t="s">
        <v>656</v>
      </c>
      <c r="L150" t="s">
        <v>655</v>
      </c>
    </row>
    <row r="151" spans="1:13" x14ac:dyDescent="0.25">
      <c r="A151">
        <v>150</v>
      </c>
      <c r="B151" t="s">
        <v>42</v>
      </c>
      <c r="D151" t="s">
        <v>657</v>
      </c>
      <c r="L151" t="s">
        <v>655</v>
      </c>
    </row>
    <row r="152" spans="1:13" x14ac:dyDescent="0.25">
      <c r="A152">
        <v>151</v>
      </c>
      <c r="B152" t="s">
        <v>42</v>
      </c>
      <c r="D152" t="s">
        <v>658</v>
      </c>
      <c r="L152" t="s">
        <v>655</v>
      </c>
    </row>
    <row r="153" spans="1:13" x14ac:dyDescent="0.25">
      <c r="A153">
        <v>152</v>
      </c>
      <c r="B153" t="s">
        <v>42</v>
      </c>
      <c r="D153" t="s">
        <v>659</v>
      </c>
      <c r="L153" t="s">
        <v>655</v>
      </c>
    </row>
    <row r="154" spans="1:13" x14ac:dyDescent="0.25">
      <c r="A154">
        <v>153</v>
      </c>
      <c r="B154" t="s">
        <v>42</v>
      </c>
      <c r="D154" t="s">
        <v>660</v>
      </c>
      <c r="L154" t="s">
        <v>655</v>
      </c>
    </row>
    <row r="155" spans="1:13" x14ac:dyDescent="0.25">
      <c r="A155">
        <v>154</v>
      </c>
      <c r="B155" t="s">
        <v>42</v>
      </c>
      <c r="D155" t="s">
        <v>661</v>
      </c>
      <c r="L155" t="s">
        <v>655</v>
      </c>
    </row>
    <row r="156" spans="1:13" x14ac:dyDescent="0.25">
      <c r="A156">
        <v>155</v>
      </c>
      <c r="B156" t="s">
        <v>38</v>
      </c>
      <c r="D156" t="s">
        <v>662</v>
      </c>
      <c r="L156" t="s">
        <v>655</v>
      </c>
    </row>
    <row r="157" spans="1:13" x14ac:dyDescent="0.25">
      <c r="A157">
        <v>156</v>
      </c>
      <c r="B157" t="s">
        <v>38</v>
      </c>
      <c r="D157" t="s">
        <v>663</v>
      </c>
      <c r="L157" t="s">
        <v>655</v>
      </c>
    </row>
    <row r="158" spans="1:13" x14ac:dyDescent="0.25">
      <c r="A158">
        <v>157</v>
      </c>
      <c r="B158" t="s">
        <v>38</v>
      </c>
      <c r="D158" t="s">
        <v>664</v>
      </c>
      <c r="L158" t="s">
        <v>655</v>
      </c>
    </row>
    <row r="159" spans="1:13" x14ac:dyDescent="0.25">
      <c r="A159">
        <v>158</v>
      </c>
      <c r="B159" t="s">
        <v>38</v>
      </c>
      <c r="D159" t="s">
        <v>665</v>
      </c>
      <c r="L159" t="s">
        <v>655</v>
      </c>
    </row>
    <row r="160" spans="1:13" x14ac:dyDescent="0.25">
      <c r="A160">
        <v>159</v>
      </c>
      <c r="B160" t="s">
        <v>38</v>
      </c>
      <c r="D160" t="s">
        <v>666</v>
      </c>
      <c r="L160" t="s">
        <v>655</v>
      </c>
    </row>
    <row r="161" spans="1:12" x14ac:dyDescent="0.25">
      <c r="A161">
        <v>160</v>
      </c>
      <c r="B161" t="s">
        <v>38</v>
      </c>
      <c r="D161" t="s">
        <v>667</v>
      </c>
      <c r="L161" t="s">
        <v>655</v>
      </c>
    </row>
    <row r="162" spans="1:12" x14ac:dyDescent="0.25">
      <c r="A162">
        <v>161</v>
      </c>
      <c r="B162" t="s">
        <v>38</v>
      </c>
      <c r="D162" t="s">
        <v>668</v>
      </c>
      <c r="L162" t="s">
        <v>655</v>
      </c>
    </row>
    <row r="163" spans="1:12" x14ac:dyDescent="0.25">
      <c r="A163">
        <v>162</v>
      </c>
      <c r="B163" t="s">
        <v>38</v>
      </c>
      <c r="D163" t="s">
        <v>669</v>
      </c>
      <c r="L163" t="s">
        <v>655</v>
      </c>
    </row>
    <row r="164" spans="1:12" x14ac:dyDescent="0.25">
      <c r="A164">
        <v>163</v>
      </c>
      <c r="B164" t="s">
        <v>38</v>
      </c>
      <c r="D164" t="s">
        <v>670</v>
      </c>
      <c r="L164" t="s">
        <v>655</v>
      </c>
    </row>
    <row r="165" spans="1:12" x14ac:dyDescent="0.25">
      <c r="A165">
        <v>164</v>
      </c>
      <c r="B165" t="s">
        <v>38</v>
      </c>
      <c r="D165" t="s">
        <v>671</v>
      </c>
      <c r="L165" t="s">
        <v>655</v>
      </c>
    </row>
    <row r="166" spans="1:12" x14ac:dyDescent="0.25">
      <c r="A166">
        <v>165</v>
      </c>
      <c r="B166" t="s">
        <v>38</v>
      </c>
      <c r="D166" t="s">
        <v>672</v>
      </c>
      <c r="L166" t="s">
        <v>655</v>
      </c>
    </row>
    <row r="167" spans="1:12" x14ac:dyDescent="0.25">
      <c r="A167">
        <v>166</v>
      </c>
      <c r="B167" t="s">
        <v>38</v>
      </c>
      <c r="D167" t="s">
        <v>673</v>
      </c>
      <c r="L167" t="s">
        <v>655</v>
      </c>
    </row>
    <row r="168" spans="1:12" x14ac:dyDescent="0.25">
      <c r="A168">
        <v>167</v>
      </c>
      <c r="B168" t="s">
        <v>38</v>
      </c>
      <c r="D168" t="s">
        <v>674</v>
      </c>
      <c r="L168" t="s">
        <v>655</v>
      </c>
    </row>
    <row r="169" spans="1:12" x14ac:dyDescent="0.25">
      <c r="A169">
        <v>168</v>
      </c>
      <c r="B169" t="s">
        <v>38</v>
      </c>
      <c r="D169" t="s">
        <v>675</v>
      </c>
      <c r="L169" t="s">
        <v>655</v>
      </c>
    </row>
    <row r="170" spans="1:12" x14ac:dyDescent="0.25">
      <c r="A170">
        <v>169</v>
      </c>
      <c r="B170" t="s">
        <v>38</v>
      </c>
      <c r="D170" t="s">
        <v>676</v>
      </c>
      <c r="L170" t="s">
        <v>655</v>
      </c>
    </row>
    <row r="171" spans="1:12" x14ac:dyDescent="0.25">
      <c r="A171">
        <v>170</v>
      </c>
      <c r="B171" t="s">
        <v>38</v>
      </c>
      <c r="D171" t="s">
        <v>677</v>
      </c>
      <c r="L171" t="s">
        <v>655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25" sqref="F25"/>
    </sheetView>
  </sheetViews>
  <sheetFormatPr defaultRowHeight="15" x14ac:dyDescent="0.25"/>
  <cols>
    <col min="1" max="1" width="28.42578125" customWidth="1"/>
    <col min="2" max="2" width="34.28515625" customWidth="1"/>
    <col min="3" max="3" width="14" customWidth="1"/>
    <col min="4" max="4" width="11.28515625" customWidth="1"/>
    <col min="5" max="5" width="16.5703125" customWidth="1"/>
    <col min="6" max="6" width="23.140625" customWidth="1"/>
    <col min="7" max="7" width="28.42578125" customWidth="1"/>
    <col min="8" max="8" width="25.85546875" customWidth="1"/>
    <col min="9" max="9" width="35" customWidth="1"/>
    <col min="10" max="200" width="9.140625" customWidth="1"/>
  </cols>
  <sheetData>
    <row r="1" spans="1:9" ht="17.25" customHeight="1" x14ac:dyDescent="0.25">
      <c r="A1" s="1" t="s">
        <v>678</v>
      </c>
      <c r="B1" s="1" t="s">
        <v>679</v>
      </c>
      <c r="C1" s="1" t="s">
        <v>332</v>
      </c>
      <c r="D1" s="1" t="s">
        <v>334</v>
      </c>
      <c r="E1" s="1" t="s">
        <v>200</v>
      </c>
      <c r="F1" s="1" t="s">
        <v>680</v>
      </c>
      <c r="G1" s="1" t="s">
        <v>681</v>
      </c>
      <c r="H1" s="1" t="s">
        <v>682</v>
      </c>
      <c r="I1" s="1" t="s">
        <v>683</v>
      </c>
    </row>
    <row r="2" spans="1:9" x14ac:dyDescent="0.25">
      <c r="A2" t="s">
        <v>684</v>
      </c>
      <c r="B2" t="s">
        <v>685</v>
      </c>
    </row>
    <row r="3" spans="1:9" x14ac:dyDescent="0.25">
      <c r="A3" t="s">
        <v>686</v>
      </c>
      <c r="B3" t="s">
        <v>687</v>
      </c>
    </row>
    <row r="4" spans="1:9" x14ac:dyDescent="0.25">
      <c r="A4" t="s">
        <v>686</v>
      </c>
      <c r="B4" t="s">
        <v>686</v>
      </c>
    </row>
    <row r="5" spans="1:9" x14ac:dyDescent="0.25">
      <c r="A5" t="s">
        <v>686</v>
      </c>
      <c r="B5" t="s">
        <v>688</v>
      </c>
    </row>
    <row r="6" spans="1:9" x14ac:dyDescent="0.25">
      <c r="A6" t="s">
        <v>686</v>
      </c>
      <c r="B6" t="s">
        <v>689</v>
      </c>
    </row>
    <row r="7" spans="1:9" x14ac:dyDescent="0.25">
      <c r="A7" t="s">
        <v>690</v>
      </c>
      <c r="B7" t="s">
        <v>691</v>
      </c>
    </row>
    <row r="8" spans="1:9" x14ac:dyDescent="0.25">
      <c r="A8" t="s">
        <v>692</v>
      </c>
      <c r="B8" t="s">
        <v>176</v>
      </c>
    </row>
    <row r="9" spans="1:9" x14ac:dyDescent="0.25">
      <c r="A9" t="s">
        <v>692</v>
      </c>
      <c r="B9" t="s">
        <v>177</v>
      </c>
      <c r="C9" s="2">
        <v>42664</v>
      </c>
      <c r="D9" t="s">
        <v>696</v>
      </c>
    </row>
    <row r="10" spans="1:9" x14ac:dyDescent="0.25">
      <c r="A10" t="s">
        <v>692</v>
      </c>
      <c r="B10" t="s">
        <v>178</v>
      </c>
      <c r="C10" s="2">
        <v>42664</v>
      </c>
      <c r="D10" t="s">
        <v>696</v>
      </c>
    </row>
    <row r="11" spans="1:9" x14ac:dyDescent="0.25">
      <c r="A11" t="s">
        <v>692</v>
      </c>
      <c r="B11" t="s">
        <v>179</v>
      </c>
      <c r="C11" s="2">
        <v>42664</v>
      </c>
      <c r="D11" t="s">
        <v>696</v>
      </c>
    </row>
    <row r="12" spans="1:9" x14ac:dyDescent="0.25">
      <c r="A12" t="s">
        <v>692</v>
      </c>
      <c r="B12" t="s">
        <v>180</v>
      </c>
      <c r="C12" s="2">
        <v>42664</v>
      </c>
      <c r="D12" t="s">
        <v>696</v>
      </c>
    </row>
    <row r="13" spans="1:9" x14ac:dyDescent="0.25">
      <c r="A13" t="s">
        <v>692</v>
      </c>
      <c r="B13" t="s">
        <v>181</v>
      </c>
    </row>
    <row r="14" spans="1:9" x14ac:dyDescent="0.25">
      <c r="A14" t="s">
        <v>692</v>
      </c>
      <c r="B14" t="s">
        <v>182</v>
      </c>
      <c r="C14" s="2">
        <v>42691</v>
      </c>
      <c r="D14" t="s">
        <v>696</v>
      </c>
    </row>
    <row r="15" spans="1:9" x14ac:dyDescent="0.25">
      <c r="A15" t="s">
        <v>692</v>
      </c>
      <c r="B15" t="s">
        <v>183</v>
      </c>
      <c r="C15" s="2"/>
    </row>
    <row r="16" spans="1:9" x14ac:dyDescent="0.25">
      <c r="A16" t="s">
        <v>692</v>
      </c>
      <c r="B16" t="s">
        <v>184</v>
      </c>
      <c r="C16" s="2">
        <v>42691</v>
      </c>
      <c r="D16" t="s">
        <v>696</v>
      </c>
    </row>
    <row r="17" spans="1:4" x14ac:dyDescent="0.25">
      <c r="A17" t="s">
        <v>692</v>
      </c>
      <c r="B17" t="s">
        <v>185</v>
      </c>
    </row>
    <row r="18" spans="1:4" x14ac:dyDescent="0.25">
      <c r="A18" t="s">
        <v>692</v>
      </c>
      <c r="B18" t="s">
        <v>186</v>
      </c>
      <c r="C18" s="2">
        <v>42691</v>
      </c>
      <c r="D18" t="s">
        <v>696</v>
      </c>
    </row>
    <row r="19" spans="1:4" x14ac:dyDescent="0.25">
      <c r="A19" t="s">
        <v>692</v>
      </c>
      <c r="B19" t="s">
        <v>187</v>
      </c>
    </row>
    <row r="20" spans="1:4" x14ac:dyDescent="0.25">
      <c r="A20" t="s">
        <v>692</v>
      </c>
      <c r="B20" t="s">
        <v>188</v>
      </c>
    </row>
    <row r="21" spans="1:4" x14ac:dyDescent="0.25">
      <c r="A21" t="s">
        <v>692</v>
      </c>
      <c r="B21" t="s">
        <v>189</v>
      </c>
    </row>
    <row r="22" spans="1:4" x14ac:dyDescent="0.25">
      <c r="A22" t="s">
        <v>692</v>
      </c>
      <c r="B22" t="s">
        <v>190</v>
      </c>
      <c r="C22" s="2">
        <v>42691</v>
      </c>
      <c r="D22" t="s">
        <v>697</v>
      </c>
    </row>
    <row r="23" spans="1:4" x14ac:dyDescent="0.25">
      <c r="A23" t="s">
        <v>692</v>
      </c>
      <c r="B23" t="s">
        <v>191</v>
      </c>
      <c r="C23" s="2">
        <v>42691</v>
      </c>
      <c r="D23" t="s">
        <v>697</v>
      </c>
    </row>
    <row r="24" spans="1:4" x14ac:dyDescent="0.25">
      <c r="A24" t="s">
        <v>692</v>
      </c>
      <c r="B24" t="s">
        <v>192</v>
      </c>
      <c r="C24" s="2">
        <v>42691</v>
      </c>
      <c r="D24" t="s">
        <v>697</v>
      </c>
    </row>
    <row r="25" spans="1:4" x14ac:dyDescent="0.25">
      <c r="A25" t="s">
        <v>692</v>
      </c>
      <c r="B25" t="s">
        <v>193</v>
      </c>
      <c r="C25" s="2">
        <v>42691</v>
      </c>
      <c r="D25" t="s">
        <v>697</v>
      </c>
    </row>
    <row r="26" spans="1:4" x14ac:dyDescent="0.25">
      <c r="A26" t="s">
        <v>692</v>
      </c>
      <c r="B26" t="s">
        <v>194</v>
      </c>
      <c r="C26" s="2">
        <v>42691</v>
      </c>
      <c r="D26" t="s">
        <v>697</v>
      </c>
    </row>
    <row r="27" spans="1:4" x14ac:dyDescent="0.25">
      <c r="A27" t="s">
        <v>692</v>
      </c>
      <c r="B27" t="s">
        <v>195</v>
      </c>
    </row>
    <row r="28" spans="1:4" x14ac:dyDescent="0.25">
      <c r="A28" t="s">
        <v>692</v>
      </c>
      <c r="B28" t="s">
        <v>196</v>
      </c>
      <c r="C28" s="2">
        <v>42697</v>
      </c>
      <c r="D28" t="s">
        <v>696</v>
      </c>
    </row>
    <row r="29" spans="1:4" x14ac:dyDescent="0.25">
      <c r="A29" t="s">
        <v>692</v>
      </c>
      <c r="B29" t="s">
        <v>197</v>
      </c>
    </row>
    <row r="30" spans="1:4" x14ac:dyDescent="0.25">
      <c r="A30" t="s">
        <v>692</v>
      </c>
      <c r="B30" t="s">
        <v>198</v>
      </c>
    </row>
    <row r="31" spans="1:4" x14ac:dyDescent="0.25">
      <c r="A31" t="s">
        <v>692</v>
      </c>
      <c r="B31" t="s">
        <v>199</v>
      </c>
      <c r="C31" s="2">
        <v>42703</v>
      </c>
      <c r="D31" t="s">
        <v>695</v>
      </c>
    </row>
    <row r="32" spans="1:4" x14ac:dyDescent="0.25">
      <c r="A32" t="s">
        <v>692</v>
      </c>
      <c r="B32" t="s">
        <v>200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workbookViewId="0">
      <selection activeCell="Q23" sqref="Q23"/>
    </sheetView>
  </sheetViews>
  <sheetFormatPr defaultRowHeight="15" x14ac:dyDescent="0.25"/>
  <cols>
    <col min="1" max="1" width="18.85546875" customWidth="1"/>
    <col min="2" max="3" width="11.28515625" customWidth="1"/>
    <col min="7" max="7" width="11.7109375" customWidth="1"/>
    <col min="8" max="8" width="8.42578125" customWidth="1"/>
  </cols>
  <sheetData>
    <row r="1" spans="1:12" ht="15.75" customHeight="1" x14ac:dyDescent="0.25">
      <c r="A1" s="7" t="s">
        <v>698</v>
      </c>
      <c r="B1" s="7" t="s">
        <v>699</v>
      </c>
      <c r="C1" s="7" t="s">
        <v>700</v>
      </c>
      <c r="D1" s="7" t="s">
        <v>701</v>
      </c>
      <c r="E1" s="7" t="s">
        <v>702</v>
      </c>
      <c r="F1" s="7" t="s">
        <v>703</v>
      </c>
      <c r="G1" s="7" t="s">
        <v>704</v>
      </c>
      <c r="H1" s="7" t="s">
        <v>705</v>
      </c>
      <c r="I1" s="8"/>
      <c r="J1" s="8"/>
      <c r="K1" s="8"/>
      <c r="L1" s="8"/>
    </row>
    <row r="2" spans="1:12" ht="15.75" customHeight="1" x14ac:dyDescent="0.25">
      <c r="A2" s="9" t="s">
        <v>45</v>
      </c>
      <c r="B2" s="10">
        <v>1</v>
      </c>
      <c r="C2" s="10">
        <v>1</v>
      </c>
      <c r="D2" s="10" t="s">
        <v>706</v>
      </c>
      <c r="E2" s="10">
        <v>30</v>
      </c>
      <c r="F2" s="10">
        <v>35</v>
      </c>
      <c r="G2" s="10">
        <v>15</v>
      </c>
      <c r="H2" s="10">
        <v>10</v>
      </c>
      <c r="I2" s="8"/>
      <c r="J2" s="8"/>
      <c r="K2" s="8"/>
      <c r="L2" s="8"/>
    </row>
    <row r="3" spans="1:12" ht="15.75" customHeight="1" x14ac:dyDescent="0.25">
      <c r="A3" s="9" t="s">
        <v>45</v>
      </c>
      <c r="B3" s="10">
        <v>1</v>
      </c>
      <c r="C3" s="10">
        <v>2</v>
      </c>
      <c r="D3" s="10" t="s">
        <v>707</v>
      </c>
      <c r="E3" s="10">
        <v>22.5</v>
      </c>
      <c r="F3" s="10">
        <v>35</v>
      </c>
      <c r="G3" s="10">
        <v>20</v>
      </c>
      <c r="H3" s="10">
        <v>7.5</v>
      </c>
      <c r="I3" s="8"/>
      <c r="J3" s="8"/>
      <c r="K3" s="8"/>
      <c r="L3" s="8"/>
    </row>
    <row r="4" spans="1:12" ht="15.75" customHeight="1" x14ac:dyDescent="0.25">
      <c r="A4" s="9" t="s">
        <v>45</v>
      </c>
      <c r="B4" s="10">
        <v>1</v>
      </c>
      <c r="C4" s="10">
        <v>3</v>
      </c>
      <c r="D4" s="10" t="s">
        <v>708</v>
      </c>
      <c r="E4" s="10">
        <v>30</v>
      </c>
      <c r="F4" s="10">
        <v>35</v>
      </c>
      <c r="G4" s="10">
        <v>20</v>
      </c>
      <c r="H4" s="10">
        <v>10</v>
      </c>
      <c r="I4" s="8"/>
      <c r="J4" s="8"/>
      <c r="K4" s="8"/>
      <c r="L4" s="8"/>
    </row>
    <row r="5" spans="1:12" ht="15.75" customHeight="1" x14ac:dyDescent="0.25">
      <c r="A5" s="9" t="s">
        <v>45</v>
      </c>
      <c r="B5" s="10">
        <v>1</v>
      </c>
      <c r="C5" s="10">
        <v>4</v>
      </c>
      <c r="D5" s="10" t="s">
        <v>707</v>
      </c>
      <c r="E5" s="3"/>
      <c r="F5" s="10">
        <v>15</v>
      </c>
      <c r="G5" s="10">
        <v>5</v>
      </c>
      <c r="H5" s="10">
        <v>5</v>
      </c>
      <c r="I5" s="8"/>
      <c r="J5" s="8"/>
      <c r="K5" s="8"/>
      <c r="L5" s="8"/>
    </row>
    <row r="6" spans="1:12" ht="15.75" customHeight="1" x14ac:dyDescent="0.25">
      <c r="A6" s="9" t="s">
        <v>45</v>
      </c>
      <c r="B6" s="10">
        <v>1</v>
      </c>
      <c r="C6" s="10">
        <v>5</v>
      </c>
      <c r="D6" s="10" t="s">
        <v>707</v>
      </c>
      <c r="E6" s="10">
        <v>15</v>
      </c>
      <c r="F6" s="10">
        <v>30</v>
      </c>
      <c r="G6" s="10">
        <v>15</v>
      </c>
      <c r="H6" s="10">
        <v>10</v>
      </c>
      <c r="I6" s="8"/>
      <c r="J6" s="8"/>
      <c r="K6" s="8"/>
      <c r="L6" s="8"/>
    </row>
    <row r="7" spans="1:12" ht="15.75" customHeight="1" x14ac:dyDescent="0.25">
      <c r="A7" s="4" t="s">
        <v>100</v>
      </c>
      <c r="B7" s="10">
        <v>2</v>
      </c>
      <c r="C7" s="10">
        <v>1</v>
      </c>
      <c r="D7" s="10" t="s">
        <v>706</v>
      </c>
      <c r="E7" s="10">
        <v>30</v>
      </c>
      <c r="F7" s="10">
        <v>22.5</v>
      </c>
      <c r="G7" s="10">
        <v>5</v>
      </c>
      <c r="H7" s="10">
        <v>10</v>
      </c>
      <c r="I7" s="8"/>
      <c r="J7" s="8"/>
      <c r="K7" s="8"/>
      <c r="L7" s="8"/>
    </row>
    <row r="8" spans="1:12" ht="15.75" customHeight="1" x14ac:dyDescent="0.25">
      <c r="A8" s="4" t="s">
        <v>100</v>
      </c>
      <c r="B8" s="10">
        <v>2</v>
      </c>
      <c r="C8" s="10">
        <v>2</v>
      </c>
      <c r="D8" s="10" t="s">
        <v>707</v>
      </c>
      <c r="E8" s="10">
        <v>15</v>
      </c>
      <c r="F8" s="10">
        <v>30</v>
      </c>
      <c r="G8" s="10">
        <v>15</v>
      </c>
      <c r="H8" s="10">
        <v>7.5</v>
      </c>
      <c r="I8" s="8"/>
      <c r="J8" s="8"/>
      <c r="K8" s="8"/>
      <c r="L8" s="8"/>
    </row>
    <row r="9" spans="1:12" ht="15.75" customHeight="1" x14ac:dyDescent="0.25">
      <c r="A9" s="4" t="s">
        <v>100</v>
      </c>
      <c r="B9" s="10">
        <v>2</v>
      </c>
      <c r="C9" s="10">
        <v>3</v>
      </c>
      <c r="D9" s="10" t="s">
        <v>708</v>
      </c>
      <c r="E9" s="10">
        <v>22.5</v>
      </c>
      <c r="F9" s="10">
        <v>30</v>
      </c>
      <c r="G9" s="10">
        <v>15</v>
      </c>
      <c r="H9" s="10">
        <v>7.5</v>
      </c>
      <c r="I9" s="8"/>
      <c r="J9" s="8"/>
      <c r="K9" s="8"/>
      <c r="L9" s="8"/>
    </row>
    <row r="10" spans="1:12" ht="15.75" customHeight="1" x14ac:dyDescent="0.25">
      <c r="A10" s="4" t="s">
        <v>100</v>
      </c>
      <c r="B10" s="10">
        <v>2</v>
      </c>
      <c r="C10" s="10">
        <v>4</v>
      </c>
      <c r="D10" s="10" t="s">
        <v>707</v>
      </c>
      <c r="E10" s="10">
        <v>15</v>
      </c>
      <c r="F10" s="10">
        <v>22.5</v>
      </c>
      <c r="G10" s="3"/>
      <c r="H10" s="10">
        <v>5</v>
      </c>
      <c r="I10" s="8"/>
      <c r="J10" s="8"/>
      <c r="K10" s="8"/>
      <c r="L10" s="8"/>
    </row>
    <row r="11" spans="1:12" ht="15.75" customHeight="1" x14ac:dyDescent="0.25">
      <c r="A11" s="4" t="s">
        <v>100</v>
      </c>
      <c r="B11" s="10">
        <v>2</v>
      </c>
      <c r="C11" s="10">
        <v>5</v>
      </c>
      <c r="D11" s="10" t="s">
        <v>707</v>
      </c>
      <c r="E11" s="10">
        <v>22.5</v>
      </c>
      <c r="F11" s="10">
        <v>15</v>
      </c>
      <c r="G11" s="10">
        <v>5</v>
      </c>
      <c r="H11" s="10">
        <v>7.5</v>
      </c>
      <c r="I11" s="8"/>
      <c r="J11" s="8"/>
      <c r="K11" s="8"/>
      <c r="L11" s="8"/>
    </row>
    <row r="12" spans="1:12" ht="15.75" customHeight="1" x14ac:dyDescent="0.25">
      <c r="A12" s="4" t="s">
        <v>161</v>
      </c>
      <c r="B12" s="10">
        <v>3</v>
      </c>
      <c r="C12" s="10">
        <v>1</v>
      </c>
      <c r="D12" s="10" t="s">
        <v>706</v>
      </c>
      <c r="E12" s="10">
        <v>30</v>
      </c>
      <c r="F12" s="10">
        <v>15</v>
      </c>
      <c r="G12" s="10">
        <v>5</v>
      </c>
      <c r="H12" s="10">
        <v>10</v>
      </c>
      <c r="I12" s="8"/>
      <c r="J12" s="8"/>
      <c r="K12" s="8"/>
      <c r="L12" s="8"/>
    </row>
    <row r="13" spans="1:12" ht="15.75" customHeight="1" x14ac:dyDescent="0.25">
      <c r="A13" s="4" t="s">
        <v>161</v>
      </c>
      <c r="B13" s="10">
        <v>3</v>
      </c>
      <c r="C13" s="10">
        <v>2</v>
      </c>
      <c r="D13" s="10" t="s">
        <v>707</v>
      </c>
      <c r="E13" s="10">
        <v>22.5</v>
      </c>
      <c r="F13" s="10">
        <v>30</v>
      </c>
      <c r="G13" s="10">
        <v>20</v>
      </c>
      <c r="H13" s="10">
        <v>10</v>
      </c>
      <c r="I13" s="8"/>
      <c r="J13" s="8"/>
      <c r="K13" s="8"/>
      <c r="L13" s="8"/>
    </row>
    <row r="14" spans="1:12" ht="15.75" customHeight="1" x14ac:dyDescent="0.25">
      <c r="A14" s="4" t="s">
        <v>161</v>
      </c>
      <c r="B14" s="10">
        <v>3</v>
      </c>
      <c r="C14" s="10">
        <v>3</v>
      </c>
      <c r="D14" s="10" t="s">
        <v>708</v>
      </c>
      <c r="E14" s="10">
        <v>15</v>
      </c>
      <c r="F14" s="10">
        <v>15</v>
      </c>
      <c r="G14" s="10">
        <v>5</v>
      </c>
      <c r="H14" s="10">
        <v>7.5</v>
      </c>
      <c r="I14" s="8"/>
      <c r="J14" s="8"/>
      <c r="K14" s="8"/>
      <c r="L14" s="8"/>
    </row>
    <row r="15" spans="1:12" ht="15.75" customHeight="1" x14ac:dyDescent="0.25">
      <c r="A15" s="4" t="s">
        <v>161</v>
      </c>
      <c r="B15" s="10">
        <v>3</v>
      </c>
      <c r="C15" s="10">
        <v>4</v>
      </c>
      <c r="D15" s="10" t="s">
        <v>707</v>
      </c>
      <c r="E15" s="10">
        <v>30</v>
      </c>
      <c r="F15" s="10">
        <v>30</v>
      </c>
      <c r="G15" s="10">
        <v>0</v>
      </c>
      <c r="H15" s="10">
        <v>7.5</v>
      </c>
      <c r="I15" s="8"/>
      <c r="J15" s="8"/>
      <c r="K15" s="8"/>
      <c r="L15" s="8"/>
    </row>
    <row r="16" spans="1:12" ht="15.75" customHeight="1" x14ac:dyDescent="0.25">
      <c r="A16" s="4" t="s">
        <v>161</v>
      </c>
      <c r="B16" s="10">
        <v>3</v>
      </c>
      <c r="C16" s="10">
        <v>5</v>
      </c>
      <c r="D16" s="10" t="s">
        <v>707</v>
      </c>
      <c r="E16" s="10">
        <v>15</v>
      </c>
      <c r="F16" s="10">
        <v>15</v>
      </c>
      <c r="G16" s="10">
        <v>5</v>
      </c>
      <c r="H16" s="10">
        <v>7.5</v>
      </c>
      <c r="I16" s="8"/>
      <c r="J16" s="8"/>
      <c r="K16" s="8"/>
      <c r="L16" s="8"/>
    </row>
    <row r="17" spans="1:12" ht="15.75" customHeight="1" x14ac:dyDescent="0.25">
      <c r="A17" s="4" t="s">
        <v>56</v>
      </c>
      <c r="B17" s="10">
        <v>4</v>
      </c>
      <c r="C17" s="10">
        <v>1</v>
      </c>
      <c r="D17" s="10" t="s">
        <v>706</v>
      </c>
      <c r="E17" s="10">
        <v>30</v>
      </c>
      <c r="F17" s="10">
        <v>30</v>
      </c>
      <c r="G17" s="10">
        <v>10</v>
      </c>
      <c r="H17" s="10">
        <v>10</v>
      </c>
      <c r="I17" s="8"/>
      <c r="J17" s="8"/>
      <c r="K17" s="8"/>
      <c r="L17" s="8"/>
    </row>
    <row r="18" spans="1:12" ht="15.75" customHeight="1" x14ac:dyDescent="0.25">
      <c r="A18" s="4" t="s">
        <v>56</v>
      </c>
      <c r="B18" s="10">
        <v>4</v>
      </c>
      <c r="C18" s="10">
        <v>2</v>
      </c>
      <c r="D18" s="10" t="s">
        <v>707</v>
      </c>
      <c r="E18" s="10">
        <v>15</v>
      </c>
      <c r="F18" s="10">
        <v>22.5</v>
      </c>
      <c r="G18" s="10">
        <v>10</v>
      </c>
      <c r="H18" s="10">
        <v>10</v>
      </c>
      <c r="I18" s="8"/>
      <c r="J18" s="8"/>
      <c r="K18" s="8"/>
      <c r="L18" s="8"/>
    </row>
    <row r="19" spans="1:12" ht="15.75" customHeight="1" x14ac:dyDescent="0.25">
      <c r="A19" s="4" t="s">
        <v>56</v>
      </c>
      <c r="B19" s="10">
        <v>4</v>
      </c>
      <c r="C19" s="10">
        <v>3</v>
      </c>
      <c r="D19" s="10" t="s">
        <v>708</v>
      </c>
      <c r="E19" s="10">
        <v>22.5</v>
      </c>
      <c r="F19" s="10">
        <v>30</v>
      </c>
      <c r="G19" s="10">
        <v>20</v>
      </c>
      <c r="H19" s="10">
        <v>7.5</v>
      </c>
      <c r="I19" s="8"/>
      <c r="J19" s="8"/>
      <c r="K19" s="8"/>
      <c r="L19" s="8"/>
    </row>
    <row r="20" spans="1:12" ht="15.75" customHeight="1" x14ac:dyDescent="0.25">
      <c r="A20" s="4" t="s">
        <v>56</v>
      </c>
      <c r="B20" s="10">
        <v>4</v>
      </c>
      <c r="C20" s="10">
        <v>4</v>
      </c>
      <c r="D20" s="10" t="s">
        <v>707</v>
      </c>
      <c r="E20" s="10">
        <v>15</v>
      </c>
      <c r="F20" s="10">
        <v>15</v>
      </c>
      <c r="G20" s="10">
        <v>15</v>
      </c>
      <c r="H20" s="10">
        <v>5</v>
      </c>
      <c r="I20" s="8"/>
      <c r="J20" s="8"/>
      <c r="K20" s="8"/>
      <c r="L20" s="8"/>
    </row>
    <row r="21" spans="1:12" ht="15.75" customHeight="1" x14ac:dyDescent="0.25">
      <c r="A21" s="4" t="s">
        <v>56</v>
      </c>
      <c r="B21" s="10">
        <v>4</v>
      </c>
      <c r="C21" s="10">
        <v>5</v>
      </c>
      <c r="D21" s="10" t="s">
        <v>707</v>
      </c>
      <c r="E21" s="10">
        <v>30</v>
      </c>
      <c r="F21" s="10">
        <v>22.5</v>
      </c>
      <c r="G21" s="10">
        <v>10</v>
      </c>
      <c r="H21" s="10">
        <v>10</v>
      </c>
      <c r="I21" s="8"/>
      <c r="J21" s="8"/>
      <c r="K21" s="8"/>
      <c r="L21" s="8"/>
    </row>
    <row r="22" spans="1:12" ht="15.75" customHeight="1" x14ac:dyDescent="0.25">
      <c r="A22" s="4" t="s">
        <v>50</v>
      </c>
      <c r="B22" s="10">
        <v>5</v>
      </c>
      <c r="C22" s="10">
        <v>1</v>
      </c>
      <c r="D22" s="10" t="s">
        <v>706</v>
      </c>
      <c r="E22" s="10">
        <v>22.5</v>
      </c>
      <c r="F22" s="10">
        <v>30</v>
      </c>
      <c r="G22" s="10">
        <v>15</v>
      </c>
      <c r="H22" s="10">
        <v>7.5</v>
      </c>
      <c r="I22" s="8"/>
      <c r="J22" s="8"/>
      <c r="K22" s="8"/>
      <c r="L22" s="8"/>
    </row>
    <row r="23" spans="1:12" ht="15.75" customHeight="1" x14ac:dyDescent="0.25">
      <c r="A23" s="4" t="s">
        <v>50</v>
      </c>
      <c r="B23" s="10">
        <v>5</v>
      </c>
      <c r="C23" s="10">
        <v>2</v>
      </c>
      <c r="D23" s="10" t="s">
        <v>707</v>
      </c>
      <c r="E23" s="10">
        <v>22.5</v>
      </c>
      <c r="F23" s="10">
        <v>22.5</v>
      </c>
      <c r="G23" s="10">
        <v>15</v>
      </c>
      <c r="H23" s="10">
        <v>7.5</v>
      </c>
      <c r="I23" s="8"/>
      <c r="J23" s="8"/>
      <c r="K23" s="8"/>
      <c r="L23" s="8"/>
    </row>
    <row r="24" spans="1:12" ht="15.75" customHeight="1" x14ac:dyDescent="0.25">
      <c r="A24" s="4" t="s">
        <v>50</v>
      </c>
      <c r="B24" s="10">
        <v>5</v>
      </c>
      <c r="C24" s="10">
        <v>3</v>
      </c>
      <c r="D24" s="10" t="s">
        <v>708</v>
      </c>
      <c r="E24" s="10">
        <v>15</v>
      </c>
      <c r="F24" s="10">
        <v>22.5</v>
      </c>
      <c r="G24" s="10">
        <v>10</v>
      </c>
      <c r="H24" s="10">
        <v>10</v>
      </c>
      <c r="I24" s="8"/>
      <c r="J24" s="8"/>
      <c r="K24" s="8"/>
      <c r="L24" s="8"/>
    </row>
    <row r="25" spans="1:12" ht="15.75" customHeight="1" x14ac:dyDescent="0.25">
      <c r="A25" s="4" t="s">
        <v>50</v>
      </c>
      <c r="B25" s="10">
        <v>5</v>
      </c>
      <c r="C25" s="10">
        <v>4</v>
      </c>
      <c r="D25" s="10" t="s">
        <v>707</v>
      </c>
      <c r="E25" s="10">
        <v>22.5</v>
      </c>
      <c r="F25" s="10">
        <v>22.5</v>
      </c>
      <c r="G25" s="10">
        <v>10</v>
      </c>
      <c r="H25" s="10">
        <v>7.5</v>
      </c>
      <c r="I25" s="8"/>
      <c r="J25" s="8"/>
      <c r="K25" s="8"/>
      <c r="L25" s="8"/>
    </row>
    <row r="26" spans="1:12" ht="15.75" customHeight="1" x14ac:dyDescent="0.25">
      <c r="A26" s="4" t="s">
        <v>50</v>
      </c>
      <c r="B26" s="10">
        <v>5</v>
      </c>
      <c r="C26" s="10">
        <v>5</v>
      </c>
      <c r="D26" s="10" t="s">
        <v>707</v>
      </c>
      <c r="E26" s="10">
        <v>22.5</v>
      </c>
      <c r="F26" s="10">
        <v>30</v>
      </c>
      <c r="G26" s="10">
        <v>10</v>
      </c>
      <c r="H26" s="10">
        <v>7.5</v>
      </c>
      <c r="I26" s="8"/>
      <c r="J26" s="8"/>
      <c r="K26" s="8"/>
      <c r="L26" s="8"/>
    </row>
    <row r="27" spans="1:12" ht="15.75" customHeight="1" x14ac:dyDescent="0.25">
      <c r="A27" s="4" t="s">
        <v>157</v>
      </c>
      <c r="B27" s="10">
        <v>6</v>
      </c>
      <c r="C27" s="10">
        <v>1</v>
      </c>
      <c r="D27" s="10" t="s">
        <v>706</v>
      </c>
      <c r="E27" s="10">
        <v>30</v>
      </c>
      <c r="F27" s="10">
        <v>35</v>
      </c>
      <c r="G27" s="10">
        <v>20</v>
      </c>
      <c r="H27" s="10">
        <v>10</v>
      </c>
      <c r="I27" s="8"/>
      <c r="J27" s="8"/>
      <c r="K27" s="8"/>
      <c r="L27" s="8"/>
    </row>
    <row r="28" spans="1:12" ht="15.75" customHeight="1" x14ac:dyDescent="0.25">
      <c r="A28" s="4" t="s">
        <v>157</v>
      </c>
      <c r="B28" s="10">
        <v>6</v>
      </c>
      <c r="C28" s="10">
        <v>2</v>
      </c>
      <c r="D28" s="10" t="s">
        <v>707</v>
      </c>
      <c r="E28" s="10">
        <v>30</v>
      </c>
      <c r="F28" s="10">
        <v>40</v>
      </c>
      <c r="G28" s="10">
        <v>20</v>
      </c>
      <c r="H28" s="10">
        <v>10</v>
      </c>
      <c r="I28" s="8"/>
      <c r="J28" s="8"/>
      <c r="K28" s="8"/>
      <c r="L28" s="8"/>
    </row>
    <row r="29" spans="1:12" ht="15.75" customHeight="1" x14ac:dyDescent="0.25">
      <c r="A29" s="4" t="s">
        <v>157</v>
      </c>
      <c r="B29" s="10">
        <v>6</v>
      </c>
      <c r="C29" s="10">
        <v>3</v>
      </c>
      <c r="D29" s="10" t="s">
        <v>708</v>
      </c>
      <c r="E29" s="10">
        <v>22.5</v>
      </c>
      <c r="F29" s="10">
        <v>30</v>
      </c>
      <c r="G29" s="10">
        <v>20</v>
      </c>
      <c r="H29" s="10">
        <v>10</v>
      </c>
      <c r="I29" s="8"/>
      <c r="J29" s="8"/>
      <c r="K29" s="8"/>
      <c r="L29" s="8"/>
    </row>
    <row r="30" spans="1:12" ht="15.75" customHeight="1" x14ac:dyDescent="0.25">
      <c r="A30" s="4" t="s">
        <v>157</v>
      </c>
      <c r="B30" s="10">
        <v>6</v>
      </c>
      <c r="C30" s="10">
        <v>4</v>
      </c>
      <c r="D30" s="10" t="s">
        <v>707</v>
      </c>
      <c r="E30" s="10">
        <v>15</v>
      </c>
      <c r="F30" s="10">
        <v>35</v>
      </c>
      <c r="G30" s="10">
        <v>15</v>
      </c>
      <c r="H30" s="10">
        <v>10</v>
      </c>
      <c r="I30" s="8"/>
      <c r="J30" s="8"/>
      <c r="K30" s="8"/>
      <c r="L30" s="8"/>
    </row>
    <row r="31" spans="1:12" ht="15.75" customHeight="1" x14ac:dyDescent="0.25">
      <c r="A31" s="4" t="s">
        <v>157</v>
      </c>
      <c r="B31" s="10">
        <v>6</v>
      </c>
      <c r="C31" s="10">
        <v>5</v>
      </c>
      <c r="D31" s="10" t="s">
        <v>707</v>
      </c>
      <c r="E31" s="10">
        <v>22.5</v>
      </c>
      <c r="F31" s="10">
        <v>30</v>
      </c>
      <c r="G31" s="10">
        <v>15</v>
      </c>
      <c r="H31" s="10">
        <v>10</v>
      </c>
      <c r="I31" s="8"/>
      <c r="J31" s="8"/>
      <c r="K31" s="8"/>
      <c r="L31" s="8"/>
    </row>
    <row r="32" spans="1:12" ht="15.75" customHeight="1" x14ac:dyDescent="0.25">
      <c r="A32" s="4" t="s">
        <v>129</v>
      </c>
      <c r="B32" s="10">
        <v>7</v>
      </c>
      <c r="C32" s="10">
        <v>1</v>
      </c>
      <c r="D32" s="10" t="s">
        <v>706</v>
      </c>
      <c r="E32" s="10">
        <v>30</v>
      </c>
      <c r="F32" s="10">
        <v>35</v>
      </c>
      <c r="G32" s="10">
        <v>20</v>
      </c>
      <c r="H32" s="10">
        <v>7.5</v>
      </c>
      <c r="I32" s="8"/>
      <c r="J32" s="8"/>
      <c r="K32" s="8"/>
      <c r="L32" s="8"/>
    </row>
    <row r="33" spans="1:12" ht="15.75" customHeight="1" x14ac:dyDescent="0.25">
      <c r="A33" s="4" t="s">
        <v>129</v>
      </c>
      <c r="B33" s="10">
        <v>7</v>
      </c>
      <c r="C33" s="10">
        <v>2</v>
      </c>
      <c r="D33" s="10" t="s">
        <v>707</v>
      </c>
      <c r="E33" s="10">
        <v>30</v>
      </c>
      <c r="F33" s="10">
        <v>30</v>
      </c>
      <c r="G33" s="10">
        <v>15</v>
      </c>
      <c r="H33" s="10">
        <v>7.5</v>
      </c>
      <c r="I33" s="8"/>
      <c r="J33" s="8"/>
      <c r="K33" s="8"/>
      <c r="L33" s="8"/>
    </row>
    <row r="34" spans="1:12" ht="15.75" customHeight="1" x14ac:dyDescent="0.25">
      <c r="A34" s="4" t="s">
        <v>129</v>
      </c>
      <c r="B34" s="10">
        <v>7</v>
      </c>
      <c r="C34" s="10">
        <v>3</v>
      </c>
      <c r="D34" s="10" t="s">
        <v>708</v>
      </c>
      <c r="E34" s="10">
        <v>30</v>
      </c>
      <c r="F34" s="10">
        <v>35</v>
      </c>
      <c r="G34" s="10">
        <v>20</v>
      </c>
      <c r="H34" s="10">
        <v>10</v>
      </c>
      <c r="I34" s="8"/>
      <c r="J34" s="8"/>
      <c r="K34" s="8"/>
      <c r="L34" s="8"/>
    </row>
    <row r="35" spans="1:12" ht="15.75" customHeight="1" x14ac:dyDescent="0.25">
      <c r="A35" s="4" t="s">
        <v>129</v>
      </c>
      <c r="B35" s="10">
        <v>7</v>
      </c>
      <c r="C35" s="10">
        <v>4</v>
      </c>
      <c r="D35" s="10" t="s">
        <v>707</v>
      </c>
      <c r="E35" s="10">
        <v>30</v>
      </c>
      <c r="F35" s="10">
        <v>22.5</v>
      </c>
      <c r="G35" s="3"/>
      <c r="H35" s="10">
        <v>7.5</v>
      </c>
      <c r="I35" s="8"/>
      <c r="J35" s="8"/>
      <c r="K35" s="8"/>
      <c r="L35" s="8"/>
    </row>
    <row r="36" spans="1:12" ht="15.75" customHeight="1" x14ac:dyDescent="0.25">
      <c r="A36" s="4" t="s">
        <v>129</v>
      </c>
      <c r="B36" s="10">
        <v>7</v>
      </c>
      <c r="C36" s="10">
        <v>5</v>
      </c>
      <c r="D36" s="10" t="s">
        <v>707</v>
      </c>
      <c r="E36" s="10">
        <v>22.5</v>
      </c>
      <c r="F36" s="10">
        <v>35</v>
      </c>
      <c r="G36" s="10">
        <v>20</v>
      </c>
      <c r="H36" s="10">
        <v>10</v>
      </c>
      <c r="I36" s="8"/>
      <c r="J36" s="8"/>
      <c r="K36" s="8"/>
      <c r="L36" s="8"/>
    </row>
    <row r="37" spans="1:12" ht="15.75" customHeight="1" x14ac:dyDescent="0.25">
      <c r="A37" s="4" t="s">
        <v>125</v>
      </c>
      <c r="B37" s="10">
        <v>8</v>
      </c>
      <c r="C37" s="10">
        <v>6</v>
      </c>
      <c r="D37" s="10" t="s">
        <v>708</v>
      </c>
      <c r="E37" s="10">
        <v>30</v>
      </c>
      <c r="F37" s="10">
        <v>35</v>
      </c>
      <c r="G37" s="10">
        <v>20</v>
      </c>
      <c r="H37" s="10">
        <v>10</v>
      </c>
      <c r="I37" s="8"/>
      <c r="J37" s="8"/>
      <c r="K37" s="8"/>
      <c r="L37" s="8"/>
    </row>
    <row r="38" spans="1:12" ht="15.75" customHeight="1" x14ac:dyDescent="0.25">
      <c r="A38" s="4" t="s">
        <v>125</v>
      </c>
      <c r="B38" s="10">
        <v>8</v>
      </c>
      <c r="C38" s="10">
        <v>7</v>
      </c>
      <c r="D38" s="10" t="s">
        <v>708</v>
      </c>
      <c r="E38" s="10">
        <v>15</v>
      </c>
      <c r="F38" s="10">
        <v>40</v>
      </c>
      <c r="G38" s="10">
        <v>20</v>
      </c>
      <c r="H38" s="10">
        <v>10</v>
      </c>
      <c r="I38" s="8"/>
      <c r="J38" s="8"/>
      <c r="K38" s="8"/>
      <c r="L38" s="8"/>
    </row>
    <row r="39" spans="1:12" ht="15.75" customHeight="1" x14ac:dyDescent="0.25">
      <c r="A39" s="4" t="s">
        <v>125</v>
      </c>
      <c r="B39" s="10">
        <v>8</v>
      </c>
      <c r="C39" s="10">
        <v>8</v>
      </c>
      <c r="D39" s="10" t="s">
        <v>708</v>
      </c>
      <c r="E39" s="10">
        <v>30</v>
      </c>
      <c r="F39" s="10">
        <v>35</v>
      </c>
      <c r="G39" s="10">
        <v>20</v>
      </c>
      <c r="H39" s="10">
        <v>10</v>
      </c>
      <c r="I39" s="8"/>
      <c r="J39" s="8"/>
      <c r="K39" s="8"/>
      <c r="L39" s="8"/>
    </row>
    <row r="40" spans="1:12" ht="15.75" customHeight="1" x14ac:dyDescent="0.25">
      <c r="A40" s="4" t="s">
        <v>125</v>
      </c>
      <c r="B40" s="10">
        <v>8</v>
      </c>
      <c r="C40" s="10">
        <v>9</v>
      </c>
      <c r="D40" s="10" t="s">
        <v>708</v>
      </c>
      <c r="E40" s="10">
        <v>22.5</v>
      </c>
      <c r="F40" s="10">
        <v>35</v>
      </c>
      <c r="G40" s="10">
        <v>20</v>
      </c>
      <c r="H40" s="10">
        <v>10</v>
      </c>
      <c r="I40" s="8"/>
      <c r="J40" s="8"/>
      <c r="K40" s="8"/>
      <c r="L40" s="8"/>
    </row>
    <row r="41" spans="1:12" ht="15.75" customHeight="1" x14ac:dyDescent="0.25">
      <c r="A41" s="4" t="s">
        <v>125</v>
      </c>
      <c r="B41" s="10">
        <v>8</v>
      </c>
      <c r="C41" s="10">
        <v>10</v>
      </c>
      <c r="D41" s="10" t="s">
        <v>708</v>
      </c>
      <c r="E41" s="10">
        <v>22.5</v>
      </c>
      <c r="F41" s="10">
        <v>35</v>
      </c>
      <c r="G41" s="10">
        <v>20</v>
      </c>
      <c r="H41" s="10">
        <v>10</v>
      </c>
      <c r="I41" s="8"/>
      <c r="J41" s="8"/>
      <c r="K41" s="8"/>
      <c r="L41" s="8"/>
    </row>
    <row r="42" spans="1:12" ht="15.75" customHeight="1" x14ac:dyDescent="0.25">
      <c r="A42" s="4" t="s">
        <v>149</v>
      </c>
      <c r="B42" s="10">
        <v>9</v>
      </c>
      <c r="C42" s="10">
        <v>6</v>
      </c>
      <c r="D42" s="10" t="s">
        <v>708</v>
      </c>
      <c r="E42" s="10">
        <v>22.5</v>
      </c>
      <c r="F42" s="10">
        <v>30</v>
      </c>
      <c r="G42" s="10">
        <v>20</v>
      </c>
      <c r="H42" s="10">
        <v>7.5</v>
      </c>
      <c r="I42" s="8"/>
      <c r="J42" s="8"/>
      <c r="K42" s="8"/>
      <c r="L42" s="8"/>
    </row>
    <row r="43" spans="1:12" ht="15.75" customHeight="1" x14ac:dyDescent="0.25">
      <c r="A43" s="4" t="s">
        <v>149</v>
      </c>
      <c r="B43" s="10">
        <v>9</v>
      </c>
      <c r="C43" s="10">
        <v>7</v>
      </c>
      <c r="D43" s="10" t="s">
        <v>708</v>
      </c>
      <c r="E43" s="10">
        <v>15</v>
      </c>
      <c r="F43" s="10">
        <v>30</v>
      </c>
      <c r="G43" s="10">
        <v>20</v>
      </c>
      <c r="H43" s="10">
        <v>10</v>
      </c>
      <c r="I43" s="8"/>
      <c r="J43" s="8"/>
      <c r="K43" s="8"/>
      <c r="L43" s="8"/>
    </row>
    <row r="44" spans="1:12" ht="15.75" customHeight="1" x14ac:dyDescent="0.25">
      <c r="A44" s="4" t="s">
        <v>149</v>
      </c>
      <c r="B44" s="10">
        <v>9</v>
      </c>
      <c r="C44" s="10">
        <v>8</v>
      </c>
      <c r="D44" s="10" t="s">
        <v>708</v>
      </c>
      <c r="E44" s="10">
        <v>22.5</v>
      </c>
      <c r="F44" s="10">
        <v>30</v>
      </c>
      <c r="G44" s="10">
        <v>20</v>
      </c>
      <c r="H44" s="10">
        <v>10</v>
      </c>
      <c r="I44" s="8"/>
      <c r="J44" s="8"/>
      <c r="K44" s="8"/>
      <c r="L44" s="8"/>
    </row>
    <row r="45" spans="1:12" ht="15.75" customHeight="1" x14ac:dyDescent="0.25">
      <c r="A45" s="4" t="s">
        <v>149</v>
      </c>
      <c r="B45" s="10">
        <v>9</v>
      </c>
      <c r="C45" s="10">
        <v>9</v>
      </c>
      <c r="D45" s="10" t="s">
        <v>708</v>
      </c>
      <c r="E45" s="10">
        <v>15</v>
      </c>
      <c r="F45" s="10">
        <v>10</v>
      </c>
      <c r="G45" s="10">
        <v>5</v>
      </c>
      <c r="H45" s="10">
        <v>10</v>
      </c>
      <c r="I45" s="8"/>
      <c r="J45" s="8"/>
      <c r="K45" s="8"/>
      <c r="L45" s="8"/>
    </row>
    <row r="46" spans="1:12" ht="15.75" customHeight="1" x14ac:dyDescent="0.25">
      <c r="A46" s="4" t="s">
        <v>149</v>
      </c>
      <c r="B46" s="10">
        <v>9</v>
      </c>
      <c r="C46" s="10">
        <v>10</v>
      </c>
      <c r="D46" s="10" t="s">
        <v>708</v>
      </c>
      <c r="E46" s="10">
        <v>15</v>
      </c>
      <c r="F46" s="10">
        <v>35</v>
      </c>
      <c r="G46" s="10">
        <v>20</v>
      </c>
      <c r="H46" s="10">
        <v>10</v>
      </c>
      <c r="I46" s="8"/>
      <c r="J46" s="8"/>
      <c r="K46" s="8"/>
      <c r="L46" s="8"/>
    </row>
    <row r="47" spans="1:12" ht="15.75" customHeight="1" x14ac:dyDescent="0.25">
      <c r="A47" s="4" t="s">
        <v>88</v>
      </c>
      <c r="B47" s="10">
        <v>10</v>
      </c>
      <c r="C47" s="10">
        <v>6</v>
      </c>
      <c r="D47" s="10" t="s">
        <v>708</v>
      </c>
      <c r="E47" s="10">
        <v>22.5</v>
      </c>
      <c r="F47" s="10">
        <v>10</v>
      </c>
      <c r="G47" s="10">
        <v>0</v>
      </c>
      <c r="H47" s="10">
        <v>10</v>
      </c>
      <c r="I47" s="8"/>
      <c r="J47" s="8"/>
      <c r="K47" s="8"/>
      <c r="L47" s="8"/>
    </row>
    <row r="48" spans="1:12" ht="15.75" customHeight="1" x14ac:dyDescent="0.25">
      <c r="A48" s="4" t="s">
        <v>88</v>
      </c>
      <c r="B48" s="10">
        <v>10</v>
      </c>
      <c r="C48" s="10">
        <v>7</v>
      </c>
      <c r="D48" s="10" t="s">
        <v>708</v>
      </c>
      <c r="E48" s="10">
        <v>30</v>
      </c>
      <c r="F48" s="10">
        <v>30</v>
      </c>
      <c r="G48" s="10">
        <v>15</v>
      </c>
      <c r="H48" s="10">
        <v>10</v>
      </c>
      <c r="I48" s="8"/>
      <c r="J48" s="8"/>
      <c r="K48" s="8"/>
      <c r="L48" s="8"/>
    </row>
    <row r="49" spans="1:12" ht="15.75" customHeight="1" x14ac:dyDescent="0.25">
      <c r="A49" s="4" t="s">
        <v>88</v>
      </c>
      <c r="B49" s="10">
        <v>10</v>
      </c>
      <c r="C49" s="10">
        <v>8</v>
      </c>
      <c r="D49" s="10" t="s">
        <v>708</v>
      </c>
      <c r="E49" s="10">
        <v>22.5</v>
      </c>
      <c r="F49" s="10">
        <v>15</v>
      </c>
      <c r="G49" s="10">
        <v>5</v>
      </c>
      <c r="H49" s="10">
        <v>10</v>
      </c>
      <c r="I49" s="8"/>
      <c r="J49" s="8"/>
      <c r="K49" s="8"/>
      <c r="L49" s="8"/>
    </row>
    <row r="50" spans="1:12" ht="15.75" customHeight="1" x14ac:dyDescent="0.25">
      <c r="A50" s="4" t="s">
        <v>88</v>
      </c>
      <c r="B50" s="10">
        <v>10</v>
      </c>
      <c r="C50" s="10">
        <v>9</v>
      </c>
      <c r="D50" s="10" t="s">
        <v>708</v>
      </c>
      <c r="E50" s="10">
        <v>5</v>
      </c>
      <c r="F50" s="10">
        <v>10</v>
      </c>
      <c r="G50" s="10">
        <v>5</v>
      </c>
      <c r="H50" s="10">
        <v>10</v>
      </c>
      <c r="I50" s="8"/>
      <c r="J50" s="8"/>
      <c r="K50" s="8"/>
      <c r="L50" s="8"/>
    </row>
    <row r="51" spans="1:12" ht="15.75" customHeight="1" x14ac:dyDescent="0.25">
      <c r="A51" s="4" t="s">
        <v>88</v>
      </c>
      <c r="B51" s="10">
        <v>10</v>
      </c>
      <c r="C51" s="10">
        <v>10</v>
      </c>
      <c r="D51" s="10" t="s">
        <v>708</v>
      </c>
      <c r="E51" s="10">
        <v>15</v>
      </c>
      <c r="F51" s="10">
        <v>22.5</v>
      </c>
      <c r="G51" s="10">
        <v>15</v>
      </c>
      <c r="H51" s="10">
        <v>10</v>
      </c>
      <c r="I51" s="8"/>
      <c r="J51" s="8"/>
      <c r="K51" s="8"/>
      <c r="L51" s="8"/>
    </row>
    <row r="52" spans="1:12" ht="15.75" customHeight="1" x14ac:dyDescent="0.25">
      <c r="A52" s="4" t="s">
        <v>142</v>
      </c>
      <c r="B52" s="10">
        <v>11</v>
      </c>
      <c r="C52" s="10">
        <v>6</v>
      </c>
      <c r="D52" s="10" t="s">
        <v>708</v>
      </c>
      <c r="E52" s="10">
        <v>10</v>
      </c>
      <c r="F52" s="10">
        <v>15</v>
      </c>
      <c r="G52" s="10">
        <v>20</v>
      </c>
      <c r="H52" s="10">
        <v>7.5</v>
      </c>
      <c r="I52" s="8"/>
      <c r="J52" s="8"/>
      <c r="K52" s="8"/>
      <c r="L52" s="8"/>
    </row>
    <row r="53" spans="1:12" ht="15.75" customHeight="1" x14ac:dyDescent="0.25">
      <c r="A53" s="4" t="s">
        <v>142</v>
      </c>
      <c r="B53" s="10">
        <v>11</v>
      </c>
      <c r="C53" s="10">
        <v>7</v>
      </c>
      <c r="D53" s="10" t="s">
        <v>708</v>
      </c>
      <c r="E53" s="10">
        <v>22.5</v>
      </c>
      <c r="F53" s="10">
        <v>22.5</v>
      </c>
      <c r="G53" s="10">
        <v>15</v>
      </c>
      <c r="H53" s="10">
        <v>10</v>
      </c>
      <c r="I53" s="8"/>
      <c r="J53" s="8"/>
      <c r="K53" s="8"/>
      <c r="L53" s="8"/>
    </row>
    <row r="54" spans="1:12" ht="15.75" customHeight="1" x14ac:dyDescent="0.25">
      <c r="A54" s="4" t="s">
        <v>142</v>
      </c>
      <c r="B54" s="10">
        <v>11</v>
      </c>
      <c r="C54" s="10">
        <v>8</v>
      </c>
      <c r="D54" s="10" t="s">
        <v>708</v>
      </c>
      <c r="E54" s="10">
        <v>15</v>
      </c>
      <c r="F54" s="10">
        <v>22.5</v>
      </c>
      <c r="G54" s="10">
        <v>15</v>
      </c>
      <c r="H54" s="10">
        <v>10</v>
      </c>
      <c r="I54" s="8"/>
      <c r="J54" s="8"/>
      <c r="K54" s="8"/>
      <c r="L54" s="8"/>
    </row>
    <row r="55" spans="1:12" ht="15.75" customHeight="1" x14ac:dyDescent="0.25">
      <c r="A55" s="4" t="s">
        <v>142</v>
      </c>
      <c r="B55" s="10">
        <v>11</v>
      </c>
      <c r="C55" s="10">
        <v>9</v>
      </c>
      <c r="D55" s="10" t="s">
        <v>708</v>
      </c>
      <c r="E55" s="10">
        <v>22.5</v>
      </c>
      <c r="F55" s="10">
        <v>30</v>
      </c>
      <c r="G55" s="10">
        <v>20</v>
      </c>
      <c r="H55" s="10">
        <v>10</v>
      </c>
      <c r="I55" s="8"/>
      <c r="J55" s="8"/>
      <c r="K55" s="8"/>
      <c r="L55" s="8"/>
    </row>
    <row r="56" spans="1:12" ht="15.75" customHeight="1" x14ac:dyDescent="0.25">
      <c r="A56" s="4" t="s">
        <v>142</v>
      </c>
      <c r="B56" s="10">
        <v>11</v>
      </c>
      <c r="C56" s="10">
        <v>10</v>
      </c>
      <c r="D56" s="10" t="s">
        <v>708</v>
      </c>
      <c r="E56" s="10">
        <v>15</v>
      </c>
      <c r="F56" s="10">
        <v>15</v>
      </c>
      <c r="G56" s="10">
        <v>15</v>
      </c>
      <c r="H56" s="10">
        <v>10</v>
      </c>
      <c r="I56" s="8"/>
      <c r="J56" s="8"/>
      <c r="K56" s="8"/>
      <c r="L56" s="8"/>
    </row>
    <row r="57" spans="1:12" ht="15.75" customHeight="1" x14ac:dyDescent="0.25">
      <c r="A57" s="4" t="s">
        <v>65</v>
      </c>
      <c r="B57" s="10">
        <v>12</v>
      </c>
      <c r="C57" s="10">
        <v>6</v>
      </c>
      <c r="D57" s="10" t="s">
        <v>708</v>
      </c>
      <c r="E57" s="10">
        <v>22.5</v>
      </c>
      <c r="F57" s="10">
        <v>15</v>
      </c>
      <c r="G57" s="10">
        <v>5</v>
      </c>
      <c r="H57" s="10">
        <v>10</v>
      </c>
      <c r="I57" s="8"/>
      <c r="J57" s="8"/>
      <c r="K57" s="8"/>
      <c r="L57" s="8"/>
    </row>
    <row r="58" spans="1:12" ht="15.75" customHeight="1" x14ac:dyDescent="0.25">
      <c r="A58" s="4" t="s">
        <v>65</v>
      </c>
      <c r="B58" s="10">
        <v>12</v>
      </c>
      <c r="C58" s="10">
        <v>7</v>
      </c>
      <c r="D58" s="10" t="s">
        <v>708</v>
      </c>
      <c r="E58" s="10">
        <v>30</v>
      </c>
      <c r="F58" s="10">
        <v>35</v>
      </c>
      <c r="G58" s="10">
        <v>20</v>
      </c>
      <c r="H58" s="10">
        <v>10</v>
      </c>
      <c r="I58" s="8"/>
      <c r="J58" s="8"/>
      <c r="K58" s="8"/>
      <c r="L58" s="8"/>
    </row>
    <row r="59" spans="1:12" ht="15.75" customHeight="1" x14ac:dyDescent="0.25">
      <c r="A59" s="4" t="s">
        <v>65</v>
      </c>
      <c r="B59" s="10">
        <v>12</v>
      </c>
      <c r="C59" s="10">
        <v>8</v>
      </c>
      <c r="D59" s="10" t="s">
        <v>708</v>
      </c>
      <c r="E59" s="10">
        <v>22.5</v>
      </c>
      <c r="F59" s="10">
        <v>30</v>
      </c>
      <c r="G59" s="10">
        <v>20</v>
      </c>
      <c r="H59" s="10">
        <v>10</v>
      </c>
      <c r="I59" s="8"/>
      <c r="J59" s="8"/>
      <c r="K59" s="8"/>
      <c r="L59" s="8"/>
    </row>
    <row r="60" spans="1:12" ht="15.75" customHeight="1" x14ac:dyDescent="0.25">
      <c r="A60" s="4" t="s">
        <v>65</v>
      </c>
      <c r="B60" s="10">
        <v>12</v>
      </c>
      <c r="C60" s="10">
        <v>9</v>
      </c>
      <c r="D60" s="10" t="s">
        <v>708</v>
      </c>
      <c r="E60" s="10">
        <v>22.5</v>
      </c>
      <c r="F60" s="10">
        <v>15</v>
      </c>
      <c r="G60" s="10">
        <v>5</v>
      </c>
      <c r="H60" s="10">
        <v>10</v>
      </c>
      <c r="I60" s="8"/>
      <c r="J60" s="8"/>
      <c r="K60" s="8"/>
      <c r="L60" s="8"/>
    </row>
    <row r="61" spans="1:12" ht="15.75" customHeight="1" x14ac:dyDescent="0.25">
      <c r="A61" s="4" t="s">
        <v>65</v>
      </c>
      <c r="B61" s="10">
        <v>12</v>
      </c>
      <c r="C61" s="10">
        <v>10</v>
      </c>
      <c r="D61" s="10" t="s">
        <v>708</v>
      </c>
      <c r="E61" s="10">
        <v>22.5</v>
      </c>
      <c r="F61" s="10">
        <v>30</v>
      </c>
      <c r="G61" s="10">
        <v>20</v>
      </c>
      <c r="H61" s="10">
        <v>10</v>
      </c>
      <c r="I61" s="8"/>
      <c r="J61" s="8"/>
      <c r="K61" s="8"/>
      <c r="L61" s="8"/>
    </row>
    <row r="62" spans="1:12" ht="15.75" customHeight="1" x14ac:dyDescent="0.25">
      <c r="A62" s="4" t="s">
        <v>91</v>
      </c>
      <c r="B62" s="10">
        <v>13</v>
      </c>
      <c r="C62" s="10">
        <v>6</v>
      </c>
      <c r="D62" s="10" t="s">
        <v>708</v>
      </c>
      <c r="E62" s="10">
        <v>15</v>
      </c>
      <c r="F62" s="10">
        <v>22.5</v>
      </c>
      <c r="G62" s="10">
        <v>15</v>
      </c>
      <c r="H62" s="10">
        <v>10</v>
      </c>
      <c r="I62" s="8"/>
      <c r="J62" s="8"/>
      <c r="K62" s="8"/>
      <c r="L62" s="8"/>
    </row>
    <row r="63" spans="1:12" ht="15.75" customHeight="1" x14ac:dyDescent="0.25">
      <c r="A63" s="4" t="s">
        <v>91</v>
      </c>
      <c r="B63" s="10">
        <v>13</v>
      </c>
      <c r="C63" s="10">
        <v>7</v>
      </c>
      <c r="D63" s="10" t="s">
        <v>708</v>
      </c>
      <c r="E63" s="10">
        <v>5</v>
      </c>
      <c r="F63" s="10">
        <v>10</v>
      </c>
      <c r="G63" s="10">
        <v>10</v>
      </c>
      <c r="H63" s="10">
        <v>7.5</v>
      </c>
      <c r="I63" s="8"/>
      <c r="J63" s="8"/>
      <c r="K63" s="8"/>
      <c r="L63" s="8"/>
    </row>
    <row r="64" spans="1:12" ht="15.75" customHeight="1" x14ac:dyDescent="0.25">
      <c r="A64" s="4" t="s">
        <v>91</v>
      </c>
      <c r="B64" s="10">
        <v>13</v>
      </c>
      <c r="C64" s="10">
        <v>8</v>
      </c>
      <c r="D64" s="10" t="s">
        <v>708</v>
      </c>
      <c r="E64" s="10">
        <v>10</v>
      </c>
      <c r="F64" s="10">
        <v>22.5</v>
      </c>
      <c r="G64" s="10">
        <v>20</v>
      </c>
      <c r="H64" s="10">
        <v>10</v>
      </c>
      <c r="I64" s="8"/>
      <c r="J64" s="8"/>
      <c r="K64" s="8"/>
      <c r="L64" s="8"/>
    </row>
    <row r="65" spans="1:12" ht="15.75" customHeight="1" x14ac:dyDescent="0.25">
      <c r="A65" s="4" t="s">
        <v>91</v>
      </c>
      <c r="B65" s="10">
        <v>13</v>
      </c>
      <c r="C65" s="10">
        <v>9</v>
      </c>
      <c r="D65" s="10" t="s">
        <v>708</v>
      </c>
      <c r="E65" s="10">
        <v>15</v>
      </c>
      <c r="F65" s="10">
        <v>15</v>
      </c>
      <c r="G65" s="10">
        <v>10</v>
      </c>
      <c r="H65" s="10">
        <v>5</v>
      </c>
      <c r="I65" s="8"/>
      <c r="J65" s="8"/>
      <c r="K65" s="8"/>
      <c r="L65" s="8"/>
    </row>
    <row r="66" spans="1:12" ht="15.75" customHeight="1" x14ac:dyDescent="0.25">
      <c r="A66" s="4" t="s">
        <v>91</v>
      </c>
      <c r="B66" s="10">
        <v>13</v>
      </c>
      <c r="C66" s="10">
        <v>10</v>
      </c>
      <c r="D66" s="10" t="s">
        <v>708</v>
      </c>
      <c r="E66" s="10">
        <v>15</v>
      </c>
      <c r="F66" s="10">
        <v>10</v>
      </c>
      <c r="G66" s="10">
        <v>5</v>
      </c>
      <c r="H66" s="10">
        <v>10</v>
      </c>
      <c r="I66" s="8"/>
      <c r="J66" s="8"/>
      <c r="K66" s="8"/>
      <c r="L66" s="8"/>
    </row>
    <row r="67" spans="1:12" ht="15.75" customHeight="1" x14ac:dyDescent="0.25">
      <c r="A67" s="4" t="s">
        <v>96</v>
      </c>
      <c r="B67" s="10">
        <v>14</v>
      </c>
      <c r="C67" s="10">
        <v>6</v>
      </c>
      <c r="D67" s="10" t="s">
        <v>708</v>
      </c>
      <c r="E67" s="10">
        <v>15</v>
      </c>
      <c r="F67" s="10">
        <v>22.5</v>
      </c>
      <c r="G67" s="10">
        <v>20</v>
      </c>
      <c r="H67" s="10">
        <v>10</v>
      </c>
      <c r="I67" s="8"/>
      <c r="J67" s="8"/>
      <c r="K67" s="8"/>
      <c r="L67" s="8"/>
    </row>
    <row r="68" spans="1:12" ht="15.75" customHeight="1" x14ac:dyDescent="0.25">
      <c r="A68" s="4" t="s">
        <v>96</v>
      </c>
      <c r="B68" s="10">
        <v>14</v>
      </c>
      <c r="C68" s="10">
        <v>7</v>
      </c>
      <c r="D68" s="10" t="s">
        <v>708</v>
      </c>
      <c r="E68" s="10">
        <v>15</v>
      </c>
      <c r="F68" s="10">
        <v>15</v>
      </c>
      <c r="G68" s="10">
        <v>10</v>
      </c>
      <c r="H68" s="3"/>
      <c r="I68" s="8"/>
      <c r="J68" s="8"/>
      <c r="K68" s="8"/>
      <c r="L68" s="8"/>
    </row>
    <row r="69" spans="1:12" ht="15.75" customHeight="1" x14ac:dyDescent="0.25">
      <c r="A69" s="4" t="s">
        <v>96</v>
      </c>
      <c r="B69" s="10">
        <v>14</v>
      </c>
      <c r="C69" s="10">
        <v>8</v>
      </c>
      <c r="D69" s="10" t="s">
        <v>708</v>
      </c>
      <c r="E69" s="10">
        <v>30</v>
      </c>
      <c r="F69" s="10">
        <v>35</v>
      </c>
      <c r="G69" s="10">
        <v>20</v>
      </c>
      <c r="H69" s="10">
        <v>10</v>
      </c>
      <c r="I69" s="8"/>
      <c r="J69" s="8"/>
      <c r="K69" s="8"/>
      <c r="L69" s="8"/>
    </row>
    <row r="70" spans="1:12" ht="15.75" customHeight="1" x14ac:dyDescent="0.25">
      <c r="A70" s="4" t="s">
        <v>96</v>
      </c>
      <c r="B70" s="10">
        <v>14</v>
      </c>
      <c r="C70" s="10">
        <v>9</v>
      </c>
      <c r="D70" s="10" t="s">
        <v>708</v>
      </c>
      <c r="E70" s="10">
        <v>22.5</v>
      </c>
      <c r="F70" s="10">
        <v>15</v>
      </c>
      <c r="G70" s="10">
        <v>10</v>
      </c>
      <c r="H70" s="10">
        <v>10</v>
      </c>
      <c r="I70" s="8"/>
      <c r="J70" s="8"/>
      <c r="K70" s="8"/>
      <c r="L70" s="8"/>
    </row>
    <row r="71" spans="1:12" ht="15.75" customHeight="1" x14ac:dyDescent="0.25">
      <c r="A71" s="4" t="s">
        <v>96</v>
      </c>
      <c r="B71" s="10">
        <v>14</v>
      </c>
      <c r="C71" s="10">
        <v>10</v>
      </c>
      <c r="D71" s="10" t="s">
        <v>708</v>
      </c>
      <c r="E71" s="10">
        <v>22.5</v>
      </c>
      <c r="F71" s="10">
        <v>35</v>
      </c>
      <c r="G71" s="10">
        <v>20</v>
      </c>
      <c r="H71" s="10">
        <v>10</v>
      </c>
      <c r="I71" s="8"/>
      <c r="J71" s="8"/>
      <c r="K71" s="8"/>
      <c r="L71" s="8"/>
    </row>
    <row r="72" spans="1:12" ht="15.75" customHeight="1" x14ac:dyDescent="0.25">
      <c r="A72" s="4" t="s">
        <v>158</v>
      </c>
      <c r="B72" s="10">
        <v>15</v>
      </c>
      <c r="C72" s="10">
        <v>11</v>
      </c>
      <c r="D72" s="10" t="s">
        <v>708</v>
      </c>
      <c r="E72" s="10">
        <v>15</v>
      </c>
      <c r="F72" s="10">
        <v>35</v>
      </c>
      <c r="G72" s="10">
        <v>20</v>
      </c>
      <c r="H72" s="10">
        <v>10</v>
      </c>
      <c r="I72" s="8"/>
      <c r="J72" s="8"/>
      <c r="K72" s="8"/>
      <c r="L72" s="8"/>
    </row>
    <row r="73" spans="1:12" ht="15.75" customHeight="1" x14ac:dyDescent="0.25">
      <c r="A73" s="4" t="s">
        <v>158</v>
      </c>
      <c r="B73" s="10">
        <v>15</v>
      </c>
      <c r="C73" s="10">
        <v>12</v>
      </c>
      <c r="D73" s="10" t="s">
        <v>707</v>
      </c>
      <c r="E73" s="10">
        <v>30</v>
      </c>
      <c r="F73" s="10">
        <v>35</v>
      </c>
      <c r="G73" s="10">
        <v>20</v>
      </c>
      <c r="H73" s="10">
        <v>7.5</v>
      </c>
      <c r="I73" s="8"/>
      <c r="J73" s="8"/>
      <c r="K73" s="8"/>
      <c r="L73" s="8"/>
    </row>
    <row r="74" spans="1:12" ht="15.75" customHeight="1" x14ac:dyDescent="0.25">
      <c r="A74" s="4" t="s">
        <v>158</v>
      </c>
      <c r="B74" s="10">
        <v>15</v>
      </c>
      <c r="C74" s="10">
        <v>13</v>
      </c>
      <c r="D74" s="10" t="s">
        <v>708</v>
      </c>
      <c r="E74" s="10">
        <v>22.5</v>
      </c>
      <c r="F74" s="10">
        <v>30</v>
      </c>
      <c r="G74" s="10">
        <v>20</v>
      </c>
      <c r="H74" s="10">
        <v>7.5</v>
      </c>
      <c r="I74" s="8"/>
      <c r="J74" s="8"/>
      <c r="K74" s="8"/>
      <c r="L74" s="8"/>
    </row>
    <row r="75" spans="1:12" ht="15.75" customHeight="1" x14ac:dyDescent="0.25">
      <c r="A75" s="4" t="s">
        <v>158</v>
      </c>
      <c r="B75" s="10">
        <v>15</v>
      </c>
      <c r="C75" s="10">
        <v>14</v>
      </c>
      <c r="D75" s="10" t="s">
        <v>708</v>
      </c>
      <c r="E75" s="10">
        <v>30</v>
      </c>
      <c r="F75" s="10">
        <v>35</v>
      </c>
      <c r="G75" s="10">
        <v>20</v>
      </c>
      <c r="H75" s="10">
        <v>10</v>
      </c>
      <c r="I75" s="8"/>
      <c r="J75" s="8"/>
      <c r="K75" s="8"/>
      <c r="L75" s="8"/>
    </row>
    <row r="76" spans="1:12" ht="15.75" customHeight="1" x14ac:dyDescent="0.25">
      <c r="A76" s="4" t="s">
        <v>158</v>
      </c>
      <c r="B76" s="10">
        <v>15</v>
      </c>
      <c r="C76" s="10">
        <v>15</v>
      </c>
      <c r="D76" s="10" t="s">
        <v>708</v>
      </c>
      <c r="E76" s="10">
        <v>30</v>
      </c>
      <c r="F76" s="10">
        <v>22.5</v>
      </c>
      <c r="G76" s="10">
        <v>10</v>
      </c>
      <c r="H76" s="10">
        <v>7.5</v>
      </c>
      <c r="I76" s="8"/>
      <c r="J76" s="8"/>
      <c r="K76" s="8"/>
      <c r="L76" s="8"/>
    </row>
    <row r="77" spans="1:12" ht="15.75" customHeight="1" x14ac:dyDescent="0.25">
      <c r="A77" s="4" t="s">
        <v>97</v>
      </c>
      <c r="B77" s="10">
        <v>16</v>
      </c>
      <c r="C77" s="10">
        <v>11</v>
      </c>
      <c r="D77" s="10" t="s">
        <v>708</v>
      </c>
      <c r="E77" s="10">
        <v>10</v>
      </c>
      <c r="F77" s="10">
        <v>35</v>
      </c>
      <c r="G77" s="10">
        <v>15</v>
      </c>
      <c r="H77" s="10">
        <v>10</v>
      </c>
      <c r="I77" s="8"/>
      <c r="J77" s="8"/>
      <c r="K77" s="8"/>
      <c r="L77" s="8"/>
    </row>
    <row r="78" spans="1:12" ht="15.75" customHeight="1" x14ac:dyDescent="0.25">
      <c r="A78" s="4" t="s">
        <v>97</v>
      </c>
      <c r="B78" s="10">
        <v>16</v>
      </c>
      <c r="C78" s="10">
        <v>12</v>
      </c>
      <c r="D78" s="10" t="s">
        <v>707</v>
      </c>
      <c r="E78" s="10">
        <v>10</v>
      </c>
      <c r="F78" s="10">
        <v>15</v>
      </c>
      <c r="G78" s="10">
        <v>10</v>
      </c>
      <c r="H78" s="10">
        <v>7.5</v>
      </c>
      <c r="I78" s="8"/>
      <c r="J78" s="8"/>
      <c r="K78" s="8"/>
      <c r="L78" s="8"/>
    </row>
    <row r="79" spans="1:12" ht="15.75" customHeight="1" x14ac:dyDescent="0.25">
      <c r="A79" s="4" t="s">
        <v>97</v>
      </c>
      <c r="B79" s="10">
        <v>16</v>
      </c>
      <c r="C79" s="10">
        <v>13</v>
      </c>
      <c r="D79" s="10" t="s">
        <v>708</v>
      </c>
      <c r="E79" s="10">
        <v>22.5</v>
      </c>
      <c r="F79" s="10">
        <v>15</v>
      </c>
      <c r="G79" s="10">
        <v>5</v>
      </c>
      <c r="H79" s="10">
        <v>10</v>
      </c>
      <c r="I79" s="8"/>
      <c r="J79" s="8"/>
      <c r="K79" s="8"/>
      <c r="L79" s="8"/>
    </row>
    <row r="80" spans="1:12" ht="15.75" customHeight="1" x14ac:dyDescent="0.25">
      <c r="A80" s="4" t="s">
        <v>97</v>
      </c>
      <c r="B80" s="10">
        <v>16</v>
      </c>
      <c r="C80" s="10">
        <v>14</v>
      </c>
      <c r="D80" s="10" t="s">
        <v>708</v>
      </c>
      <c r="E80" s="10">
        <v>22.5</v>
      </c>
      <c r="F80" s="10">
        <v>30</v>
      </c>
      <c r="G80" s="10">
        <v>15</v>
      </c>
      <c r="H80" s="10">
        <v>10</v>
      </c>
      <c r="I80" s="8"/>
      <c r="J80" s="8"/>
      <c r="K80" s="8"/>
      <c r="L80" s="8"/>
    </row>
    <row r="81" spans="1:12" ht="15.75" customHeight="1" x14ac:dyDescent="0.25">
      <c r="A81" s="4" t="s">
        <v>97</v>
      </c>
      <c r="B81" s="10">
        <v>16</v>
      </c>
      <c r="C81" s="10">
        <v>15</v>
      </c>
      <c r="D81" s="10" t="s">
        <v>708</v>
      </c>
      <c r="E81" s="10">
        <v>30</v>
      </c>
      <c r="F81" s="10">
        <v>22.5</v>
      </c>
      <c r="G81" s="10">
        <v>15</v>
      </c>
      <c r="H81" s="3"/>
      <c r="I81" s="8"/>
      <c r="J81" s="8"/>
      <c r="K81" s="8"/>
      <c r="L81" s="8"/>
    </row>
    <row r="82" spans="1:12" ht="15.75" customHeight="1" x14ac:dyDescent="0.25">
      <c r="A82" s="4" t="s">
        <v>106</v>
      </c>
      <c r="B82" s="10">
        <v>17</v>
      </c>
      <c r="C82" s="10">
        <v>11</v>
      </c>
      <c r="D82" s="10" t="s">
        <v>708</v>
      </c>
      <c r="E82" s="10">
        <v>15</v>
      </c>
      <c r="F82" s="10">
        <v>35</v>
      </c>
      <c r="G82" s="10">
        <v>15</v>
      </c>
      <c r="H82" s="10">
        <v>10</v>
      </c>
      <c r="I82" s="8"/>
      <c r="J82" s="8"/>
      <c r="K82" s="8"/>
      <c r="L82" s="8"/>
    </row>
    <row r="83" spans="1:12" ht="15.75" customHeight="1" x14ac:dyDescent="0.25">
      <c r="A83" s="4" t="s">
        <v>106</v>
      </c>
      <c r="B83" s="10">
        <v>17</v>
      </c>
      <c r="C83" s="10">
        <v>12</v>
      </c>
      <c r="D83" s="10" t="s">
        <v>707</v>
      </c>
      <c r="E83" s="10">
        <v>22.5</v>
      </c>
      <c r="F83" s="10">
        <v>22.5</v>
      </c>
      <c r="G83" s="10">
        <v>10</v>
      </c>
      <c r="H83" s="10">
        <v>7.5</v>
      </c>
      <c r="I83" s="8"/>
      <c r="J83" s="8"/>
      <c r="K83" s="8"/>
      <c r="L83" s="8"/>
    </row>
    <row r="84" spans="1:12" ht="15.75" customHeight="1" x14ac:dyDescent="0.25">
      <c r="A84" s="4" t="s">
        <v>106</v>
      </c>
      <c r="B84" s="10">
        <v>17</v>
      </c>
      <c r="C84" s="10">
        <v>13</v>
      </c>
      <c r="D84" s="10" t="s">
        <v>708</v>
      </c>
      <c r="E84" s="10">
        <v>22.5</v>
      </c>
      <c r="F84" s="10">
        <v>15</v>
      </c>
      <c r="G84" s="10">
        <v>5</v>
      </c>
      <c r="H84" s="10">
        <v>7.5</v>
      </c>
      <c r="I84" s="8"/>
      <c r="J84" s="8"/>
      <c r="K84" s="8"/>
      <c r="L84" s="8"/>
    </row>
    <row r="85" spans="1:12" ht="15.75" customHeight="1" x14ac:dyDescent="0.25">
      <c r="A85" s="4" t="s">
        <v>106</v>
      </c>
      <c r="B85" s="10">
        <v>17</v>
      </c>
      <c r="C85" s="10">
        <v>14</v>
      </c>
      <c r="D85" s="10" t="s">
        <v>708</v>
      </c>
      <c r="E85" s="10">
        <v>22.5</v>
      </c>
      <c r="F85" s="10">
        <v>30</v>
      </c>
      <c r="G85" s="10">
        <v>15</v>
      </c>
      <c r="H85" s="10">
        <v>10</v>
      </c>
      <c r="I85" s="8"/>
      <c r="J85" s="8"/>
      <c r="K85" s="8"/>
      <c r="L85" s="8"/>
    </row>
    <row r="86" spans="1:12" ht="15.75" customHeight="1" x14ac:dyDescent="0.25">
      <c r="A86" s="4" t="s">
        <v>106</v>
      </c>
      <c r="B86" s="10">
        <v>17</v>
      </c>
      <c r="C86" s="10">
        <v>15</v>
      </c>
      <c r="D86" s="10" t="s">
        <v>708</v>
      </c>
      <c r="E86" s="10">
        <v>30</v>
      </c>
      <c r="F86" s="10">
        <v>22.5</v>
      </c>
      <c r="G86" s="10">
        <v>15</v>
      </c>
      <c r="H86" s="3"/>
      <c r="I86" s="8"/>
      <c r="J86" s="8"/>
      <c r="K86" s="8"/>
      <c r="L86" s="8"/>
    </row>
    <row r="87" spans="1:12" ht="15.75" customHeight="1" x14ac:dyDescent="0.25">
      <c r="A87" s="4" t="s">
        <v>173</v>
      </c>
      <c r="B87" s="10">
        <v>18</v>
      </c>
      <c r="C87" s="10">
        <v>11</v>
      </c>
      <c r="D87" s="10" t="s">
        <v>708</v>
      </c>
      <c r="E87" s="10">
        <v>10</v>
      </c>
      <c r="F87" s="10">
        <v>35</v>
      </c>
      <c r="G87" s="10">
        <v>20</v>
      </c>
      <c r="H87" s="10">
        <v>10</v>
      </c>
      <c r="I87" s="8"/>
      <c r="J87" s="8"/>
      <c r="K87" s="8"/>
      <c r="L87" s="8"/>
    </row>
    <row r="88" spans="1:12" ht="15.75" customHeight="1" x14ac:dyDescent="0.25">
      <c r="A88" s="4" t="s">
        <v>173</v>
      </c>
      <c r="B88" s="10">
        <v>18</v>
      </c>
      <c r="C88" s="10">
        <v>12</v>
      </c>
      <c r="D88" s="10" t="s">
        <v>707</v>
      </c>
      <c r="E88" s="10">
        <v>10</v>
      </c>
      <c r="F88" s="10">
        <v>22.5</v>
      </c>
      <c r="G88" s="10">
        <v>10</v>
      </c>
      <c r="H88" s="10">
        <v>10</v>
      </c>
      <c r="I88" s="8"/>
      <c r="J88" s="8"/>
      <c r="K88" s="8"/>
      <c r="L88" s="8"/>
    </row>
    <row r="89" spans="1:12" ht="15.75" customHeight="1" x14ac:dyDescent="0.25">
      <c r="A89" s="4" t="s">
        <v>173</v>
      </c>
      <c r="B89" s="10">
        <v>18</v>
      </c>
      <c r="C89" s="10">
        <v>13</v>
      </c>
      <c r="D89" s="10" t="s">
        <v>708</v>
      </c>
      <c r="E89" s="10">
        <v>15</v>
      </c>
      <c r="F89" s="10">
        <v>22.5</v>
      </c>
      <c r="G89" s="10">
        <v>10</v>
      </c>
      <c r="H89" s="10">
        <v>10</v>
      </c>
      <c r="I89" s="8"/>
      <c r="J89" s="8"/>
      <c r="K89" s="8"/>
      <c r="L89" s="8"/>
    </row>
    <row r="90" spans="1:12" ht="15.75" customHeight="1" x14ac:dyDescent="0.25">
      <c r="A90" s="4" t="s">
        <v>173</v>
      </c>
      <c r="B90" s="10">
        <v>18</v>
      </c>
      <c r="C90" s="10">
        <v>14</v>
      </c>
      <c r="D90" s="10" t="s">
        <v>708</v>
      </c>
      <c r="E90" s="10">
        <v>22.5</v>
      </c>
      <c r="F90" s="10">
        <v>35</v>
      </c>
      <c r="G90" s="10">
        <v>15</v>
      </c>
      <c r="H90" s="10">
        <v>7.5</v>
      </c>
      <c r="I90" s="8"/>
      <c r="J90" s="8"/>
      <c r="K90" s="8"/>
      <c r="L90" s="8"/>
    </row>
    <row r="91" spans="1:12" ht="15.75" customHeight="1" x14ac:dyDescent="0.25">
      <c r="A91" s="4" t="s">
        <v>173</v>
      </c>
      <c r="B91" s="10">
        <v>18</v>
      </c>
      <c r="C91" s="10">
        <v>15</v>
      </c>
      <c r="D91" s="10" t="s">
        <v>708</v>
      </c>
      <c r="E91" s="10">
        <v>22.5</v>
      </c>
      <c r="F91" s="10">
        <v>15</v>
      </c>
      <c r="G91" s="10">
        <v>15</v>
      </c>
      <c r="H91" s="10">
        <v>7.5</v>
      </c>
      <c r="I91" s="8"/>
      <c r="J91" s="8"/>
      <c r="K91" s="8"/>
      <c r="L91" s="8"/>
    </row>
    <row r="92" spans="1:12" ht="15.75" customHeight="1" x14ac:dyDescent="0.25">
      <c r="A92" s="4" t="s">
        <v>141</v>
      </c>
      <c r="B92" s="10">
        <v>19</v>
      </c>
      <c r="C92" s="10">
        <v>11</v>
      </c>
      <c r="D92" s="10" t="s">
        <v>708</v>
      </c>
      <c r="E92" s="10">
        <v>10</v>
      </c>
      <c r="F92" s="10">
        <v>35</v>
      </c>
      <c r="G92" s="10">
        <v>20</v>
      </c>
      <c r="H92" s="10">
        <v>10</v>
      </c>
      <c r="I92" s="8"/>
      <c r="J92" s="8"/>
      <c r="K92" s="8"/>
      <c r="L92" s="8"/>
    </row>
    <row r="93" spans="1:12" ht="15.75" customHeight="1" x14ac:dyDescent="0.25">
      <c r="A93" s="4" t="s">
        <v>141</v>
      </c>
      <c r="B93" s="10">
        <v>19</v>
      </c>
      <c r="C93" s="10">
        <v>12</v>
      </c>
      <c r="D93" s="10" t="s">
        <v>707</v>
      </c>
      <c r="E93" s="10">
        <v>5</v>
      </c>
      <c r="F93" s="10">
        <v>10</v>
      </c>
      <c r="G93" s="10">
        <v>5</v>
      </c>
      <c r="H93" s="10">
        <v>7.5</v>
      </c>
      <c r="I93" s="8"/>
      <c r="J93" s="8"/>
      <c r="K93" s="8"/>
      <c r="L93" s="8"/>
    </row>
    <row r="94" spans="1:12" ht="15.75" customHeight="1" x14ac:dyDescent="0.25">
      <c r="A94" s="4" t="s">
        <v>141</v>
      </c>
      <c r="B94" s="10">
        <v>19</v>
      </c>
      <c r="C94" s="10">
        <v>13</v>
      </c>
      <c r="D94" s="10" t="s">
        <v>708</v>
      </c>
      <c r="E94" s="10">
        <v>15</v>
      </c>
      <c r="F94" s="10">
        <v>22.5</v>
      </c>
      <c r="G94" s="10">
        <v>15</v>
      </c>
      <c r="H94" s="10">
        <v>10</v>
      </c>
      <c r="I94" s="8"/>
      <c r="J94" s="8"/>
      <c r="K94" s="8"/>
      <c r="L94" s="8"/>
    </row>
    <row r="95" spans="1:12" ht="15.75" customHeight="1" x14ac:dyDescent="0.25">
      <c r="A95" s="4" t="s">
        <v>141</v>
      </c>
      <c r="B95" s="10">
        <v>19</v>
      </c>
      <c r="C95" s="10">
        <v>14</v>
      </c>
      <c r="D95" s="10" t="s">
        <v>708</v>
      </c>
      <c r="E95" s="10">
        <v>15</v>
      </c>
      <c r="F95" s="10">
        <v>30</v>
      </c>
      <c r="G95" s="10">
        <v>15</v>
      </c>
      <c r="H95" s="10">
        <v>7.5</v>
      </c>
      <c r="I95" s="8"/>
      <c r="J95" s="8"/>
      <c r="K95" s="8"/>
      <c r="L95" s="8"/>
    </row>
    <row r="96" spans="1:12" ht="15.75" customHeight="1" x14ac:dyDescent="0.25">
      <c r="A96" s="4" t="s">
        <v>141</v>
      </c>
      <c r="B96" s="10">
        <v>19</v>
      </c>
      <c r="C96" s="10">
        <v>15</v>
      </c>
      <c r="D96" s="10" t="s">
        <v>708</v>
      </c>
      <c r="E96" s="10">
        <v>5</v>
      </c>
      <c r="F96" s="10">
        <v>10</v>
      </c>
      <c r="G96" s="10">
        <v>5</v>
      </c>
      <c r="H96" s="10">
        <v>7.5</v>
      </c>
      <c r="I96" s="8"/>
      <c r="J96" s="8"/>
      <c r="K96" s="8"/>
      <c r="L96" s="8"/>
    </row>
    <row r="97" spans="1:12" ht="15.75" customHeight="1" x14ac:dyDescent="0.25">
      <c r="A97" s="4" t="s">
        <v>117</v>
      </c>
      <c r="B97" s="10">
        <v>20</v>
      </c>
      <c r="C97" s="10">
        <v>11</v>
      </c>
      <c r="D97" s="10" t="s">
        <v>708</v>
      </c>
      <c r="E97" s="10">
        <v>5</v>
      </c>
      <c r="F97" s="10">
        <v>35</v>
      </c>
      <c r="G97" s="10">
        <v>20</v>
      </c>
      <c r="H97" s="10">
        <v>10</v>
      </c>
      <c r="I97" s="8"/>
      <c r="J97" s="8"/>
      <c r="K97" s="8"/>
      <c r="L97" s="8"/>
    </row>
    <row r="98" spans="1:12" ht="15.75" customHeight="1" x14ac:dyDescent="0.25">
      <c r="A98" s="4" t="s">
        <v>117</v>
      </c>
      <c r="B98" s="10">
        <v>20</v>
      </c>
      <c r="C98" s="10">
        <v>12</v>
      </c>
      <c r="D98" s="10" t="s">
        <v>707</v>
      </c>
      <c r="E98" s="10">
        <v>10</v>
      </c>
      <c r="F98" s="10">
        <v>22.5</v>
      </c>
      <c r="G98" s="10">
        <v>10</v>
      </c>
      <c r="H98" s="10">
        <v>10</v>
      </c>
      <c r="I98" s="8"/>
      <c r="J98" s="8"/>
      <c r="K98" s="8"/>
      <c r="L98" s="8"/>
    </row>
    <row r="99" spans="1:12" ht="15.75" customHeight="1" x14ac:dyDescent="0.25">
      <c r="A99" s="4" t="s">
        <v>117</v>
      </c>
      <c r="B99" s="10">
        <v>20</v>
      </c>
      <c r="C99" s="10">
        <v>13</v>
      </c>
      <c r="D99" s="10" t="s">
        <v>708</v>
      </c>
      <c r="E99" s="10">
        <v>15</v>
      </c>
      <c r="F99" s="10">
        <v>30</v>
      </c>
      <c r="G99" s="10">
        <v>20</v>
      </c>
      <c r="H99" s="10">
        <v>10</v>
      </c>
      <c r="I99" s="8"/>
      <c r="J99" s="8"/>
      <c r="K99" s="8"/>
      <c r="L99" s="8"/>
    </row>
    <row r="100" spans="1:12" ht="15.75" customHeight="1" x14ac:dyDescent="0.25">
      <c r="A100" s="4" t="s">
        <v>117</v>
      </c>
      <c r="B100" s="10">
        <v>20</v>
      </c>
      <c r="C100" s="10">
        <v>14</v>
      </c>
      <c r="D100" s="10" t="s">
        <v>708</v>
      </c>
      <c r="E100" s="10">
        <v>22.5</v>
      </c>
      <c r="F100" s="10">
        <v>30</v>
      </c>
      <c r="G100" s="10">
        <v>15</v>
      </c>
      <c r="H100" s="10">
        <v>10</v>
      </c>
      <c r="I100" s="8"/>
      <c r="J100" s="8"/>
      <c r="K100" s="8"/>
      <c r="L100" s="8"/>
    </row>
    <row r="101" spans="1:12" ht="15.75" customHeight="1" x14ac:dyDescent="0.25">
      <c r="A101" s="4" t="s">
        <v>117</v>
      </c>
      <c r="B101" s="10">
        <v>20</v>
      </c>
      <c r="C101" s="10">
        <v>15</v>
      </c>
      <c r="D101" s="10" t="s">
        <v>708</v>
      </c>
      <c r="E101" s="10">
        <v>22.5</v>
      </c>
      <c r="F101" s="10">
        <v>30</v>
      </c>
      <c r="G101" s="10">
        <v>15</v>
      </c>
      <c r="H101" s="10">
        <v>7.5</v>
      </c>
      <c r="I101" s="8"/>
      <c r="J101" s="8"/>
      <c r="K101" s="8"/>
      <c r="L101" s="8"/>
    </row>
    <row r="102" spans="1:12" ht="15.75" customHeight="1" x14ac:dyDescent="0.25">
      <c r="A102" s="4" t="s">
        <v>113</v>
      </c>
      <c r="B102" s="10">
        <v>21</v>
      </c>
      <c r="C102" s="10">
        <v>11</v>
      </c>
      <c r="D102" s="10" t="s">
        <v>708</v>
      </c>
      <c r="E102" s="10">
        <v>5</v>
      </c>
      <c r="F102" s="10">
        <v>30</v>
      </c>
      <c r="G102" s="10">
        <v>20</v>
      </c>
      <c r="H102" s="10">
        <v>10</v>
      </c>
      <c r="I102" s="8"/>
      <c r="J102" s="8"/>
      <c r="K102" s="8"/>
      <c r="L102" s="8"/>
    </row>
    <row r="103" spans="1:12" ht="15.75" customHeight="1" x14ac:dyDescent="0.25">
      <c r="A103" s="4" t="s">
        <v>113</v>
      </c>
      <c r="B103" s="10">
        <v>21</v>
      </c>
      <c r="C103" s="10">
        <v>12</v>
      </c>
      <c r="D103" s="10" t="s">
        <v>707</v>
      </c>
      <c r="E103" s="10">
        <v>30</v>
      </c>
      <c r="F103" s="10">
        <v>30</v>
      </c>
      <c r="G103" s="10">
        <v>15</v>
      </c>
      <c r="H103" s="10">
        <v>10</v>
      </c>
      <c r="I103" s="8"/>
      <c r="J103" s="8"/>
      <c r="K103" s="8"/>
      <c r="L103" s="8"/>
    </row>
    <row r="104" spans="1:12" ht="15.75" customHeight="1" x14ac:dyDescent="0.25">
      <c r="A104" s="4" t="s">
        <v>113</v>
      </c>
      <c r="B104" s="10">
        <v>21</v>
      </c>
      <c r="C104" s="10">
        <v>13</v>
      </c>
      <c r="D104" s="10" t="s">
        <v>708</v>
      </c>
      <c r="E104" s="10">
        <v>10</v>
      </c>
      <c r="F104" s="10">
        <v>22.5</v>
      </c>
      <c r="G104" s="10">
        <v>15</v>
      </c>
      <c r="H104" s="10">
        <v>5</v>
      </c>
      <c r="I104" s="8"/>
      <c r="J104" s="8"/>
      <c r="K104" s="8"/>
      <c r="L104" s="8"/>
    </row>
    <row r="105" spans="1:12" ht="15.75" customHeight="1" x14ac:dyDescent="0.25">
      <c r="A105" s="4" t="s">
        <v>113</v>
      </c>
      <c r="B105" s="10">
        <v>21</v>
      </c>
      <c r="C105" s="10">
        <v>14</v>
      </c>
      <c r="D105" s="10" t="s">
        <v>708</v>
      </c>
      <c r="E105" s="10">
        <v>15</v>
      </c>
      <c r="F105" s="10">
        <v>30</v>
      </c>
      <c r="G105" s="10">
        <v>15</v>
      </c>
      <c r="H105" s="10">
        <v>10</v>
      </c>
      <c r="I105" s="8"/>
      <c r="J105" s="8"/>
      <c r="K105" s="8"/>
      <c r="L105" s="8"/>
    </row>
    <row r="106" spans="1:12" ht="15.75" customHeight="1" x14ac:dyDescent="0.25">
      <c r="A106" s="4" t="s">
        <v>113</v>
      </c>
      <c r="B106" s="10">
        <v>21</v>
      </c>
      <c r="C106" s="10">
        <v>15</v>
      </c>
      <c r="D106" s="10" t="s">
        <v>708</v>
      </c>
      <c r="E106" s="10">
        <v>15</v>
      </c>
      <c r="F106" s="10">
        <v>15</v>
      </c>
      <c r="G106" s="10">
        <v>10</v>
      </c>
      <c r="H106" s="10">
        <v>7.5</v>
      </c>
      <c r="I106" s="8"/>
      <c r="J106" s="8"/>
      <c r="K106" s="8"/>
      <c r="L106" s="8"/>
    </row>
    <row r="107" spans="1:12" ht="15.75" customHeight="1" x14ac:dyDescent="0.25">
      <c r="A107" s="4" t="s">
        <v>170</v>
      </c>
      <c r="B107" s="10">
        <v>22</v>
      </c>
      <c r="C107" s="10">
        <v>16</v>
      </c>
      <c r="D107" s="10" t="s">
        <v>708</v>
      </c>
      <c r="E107" s="10">
        <v>22.5</v>
      </c>
      <c r="F107" s="10">
        <v>15</v>
      </c>
      <c r="G107" s="10">
        <v>5</v>
      </c>
      <c r="H107" s="10">
        <v>5</v>
      </c>
      <c r="I107" s="8"/>
      <c r="J107" s="8"/>
      <c r="K107" s="8"/>
      <c r="L107" s="8"/>
    </row>
    <row r="108" spans="1:12" ht="15.75" customHeight="1" x14ac:dyDescent="0.25">
      <c r="A108" s="4" t="s">
        <v>170</v>
      </c>
      <c r="B108" s="10">
        <v>22</v>
      </c>
      <c r="C108" s="10">
        <v>17</v>
      </c>
      <c r="D108" s="10" t="s">
        <v>706</v>
      </c>
      <c r="E108" s="10">
        <v>30</v>
      </c>
      <c r="F108" s="10">
        <v>15</v>
      </c>
      <c r="G108" s="10">
        <v>5</v>
      </c>
      <c r="H108" s="10">
        <v>10</v>
      </c>
      <c r="I108" s="8"/>
      <c r="J108" s="8"/>
      <c r="K108" s="8"/>
      <c r="L108" s="8"/>
    </row>
    <row r="109" spans="1:12" ht="15.75" customHeight="1" x14ac:dyDescent="0.25">
      <c r="A109" s="4" t="s">
        <v>170</v>
      </c>
      <c r="B109" s="10">
        <v>22</v>
      </c>
      <c r="C109" s="10">
        <v>18</v>
      </c>
      <c r="D109" s="10" t="s">
        <v>708</v>
      </c>
      <c r="E109" s="10">
        <v>15</v>
      </c>
      <c r="F109" s="10">
        <v>15</v>
      </c>
      <c r="G109" s="10">
        <v>10</v>
      </c>
      <c r="H109" s="10">
        <v>7.5</v>
      </c>
      <c r="I109" s="8"/>
      <c r="J109" s="8"/>
      <c r="K109" s="8"/>
      <c r="L109" s="8"/>
    </row>
    <row r="110" spans="1:12" ht="15.75" customHeight="1" x14ac:dyDescent="0.25">
      <c r="A110" s="4" t="s">
        <v>170</v>
      </c>
      <c r="B110" s="10">
        <v>22</v>
      </c>
      <c r="C110" s="10">
        <v>19</v>
      </c>
      <c r="D110" s="10" t="s">
        <v>707</v>
      </c>
      <c r="E110" s="10">
        <v>30</v>
      </c>
      <c r="F110" s="10">
        <v>10</v>
      </c>
      <c r="G110" s="10">
        <v>15</v>
      </c>
      <c r="H110" s="10">
        <v>10</v>
      </c>
      <c r="I110" s="8"/>
      <c r="J110" s="8"/>
      <c r="K110" s="8"/>
      <c r="L110" s="8"/>
    </row>
    <row r="111" spans="1:12" ht="15.75" customHeight="1" x14ac:dyDescent="0.25">
      <c r="A111" s="4" t="s">
        <v>170</v>
      </c>
      <c r="B111" s="10">
        <v>22</v>
      </c>
      <c r="C111" s="10">
        <v>20</v>
      </c>
      <c r="D111" s="10" t="s">
        <v>707</v>
      </c>
      <c r="E111" s="10">
        <v>30</v>
      </c>
      <c r="F111" s="10">
        <v>10</v>
      </c>
      <c r="G111" s="10">
        <v>5</v>
      </c>
      <c r="H111" s="10">
        <v>7.5</v>
      </c>
      <c r="I111" s="8"/>
      <c r="J111" s="8"/>
      <c r="K111" s="8"/>
      <c r="L111" s="8"/>
    </row>
    <row r="112" spans="1:12" ht="15.75" customHeight="1" x14ac:dyDescent="0.25">
      <c r="A112" s="4" t="s">
        <v>150</v>
      </c>
      <c r="B112" s="10">
        <v>23</v>
      </c>
      <c r="C112" s="10">
        <v>16</v>
      </c>
      <c r="D112" s="10" t="s">
        <v>708</v>
      </c>
      <c r="E112" s="10">
        <v>30</v>
      </c>
      <c r="F112" s="10">
        <v>35</v>
      </c>
      <c r="G112" s="10">
        <v>15</v>
      </c>
      <c r="H112" s="10">
        <v>10</v>
      </c>
      <c r="I112" s="8"/>
      <c r="J112" s="8"/>
      <c r="K112" s="8"/>
      <c r="L112" s="8"/>
    </row>
    <row r="113" spans="1:12" ht="15.75" customHeight="1" x14ac:dyDescent="0.25">
      <c r="A113" s="4" t="s">
        <v>150</v>
      </c>
      <c r="B113" s="10">
        <v>23</v>
      </c>
      <c r="C113" s="10">
        <v>17</v>
      </c>
      <c r="D113" s="10" t="s">
        <v>706</v>
      </c>
      <c r="E113" s="10">
        <v>22.5</v>
      </c>
      <c r="F113" s="10">
        <v>22.5</v>
      </c>
      <c r="G113" s="10">
        <v>5</v>
      </c>
      <c r="H113" s="10">
        <v>10</v>
      </c>
      <c r="I113" s="8"/>
      <c r="J113" s="8"/>
      <c r="K113" s="8"/>
      <c r="L113" s="8"/>
    </row>
    <row r="114" spans="1:12" ht="15.75" customHeight="1" x14ac:dyDescent="0.25">
      <c r="A114" s="4" t="s">
        <v>150</v>
      </c>
      <c r="B114" s="10">
        <v>23</v>
      </c>
      <c r="C114" s="10">
        <v>18</v>
      </c>
      <c r="D114" s="10" t="s">
        <v>708</v>
      </c>
      <c r="E114" s="10">
        <v>10</v>
      </c>
      <c r="F114" s="10">
        <v>22.5</v>
      </c>
      <c r="G114" s="10">
        <v>20</v>
      </c>
      <c r="H114" s="10">
        <v>10</v>
      </c>
      <c r="I114" s="8"/>
      <c r="J114" s="8"/>
      <c r="K114" s="8"/>
      <c r="L114" s="8"/>
    </row>
    <row r="115" spans="1:12" ht="15.75" customHeight="1" x14ac:dyDescent="0.25">
      <c r="A115" s="4" t="s">
        <v>150</v>
      </c>
      <c r="B115" s="10">
        <v>23</v>
      </c>
      <c r="C115" s="10">
        <v>19</v>
      </c>
      <c r="D115" s="10" t="s">
        <v>707</v>
      </c>
      <c r="E115" s="10">
        <v>30</v>
      </c>
      <c r="F115" s="10">
        <v>22.5</v>
      </c>
      <c r="G115" s="10">
        <v>15</v>
      </c>
      <c r="H115" s="10">
        <v>7.5</v>
      </c>
      <c r="I115" s="8"/>
      <c r="J115" s="8"/>
      <c r="K115" s="8"/>
      <c r="L115" s="8"/>
    </row>
    <row r="116" spans="1:12" ht="15.75" customHeight="1" x14ac:dyDescent="0.25">
      <c r="A116" s="4" t="s">
        <v>150</v>
      </c>
      <c r="B116" s="10">
        <v>23</v>
      </c>
      <c r="C116" s="10">
        <v>20</v>
      </c>
      <c r="D116" s="10" t="s">
        <v>707</v>
      </c>
      <c r="E116" s="10">
        <v>22.5</v>
      </c>
      <c r="F116" s="10">
        <v>22.5</v>
      </c>
      <c r="G116" s="10">
        <v>10</v>
      </c>
      <c r="H116" s="10">
        <v>10</v>
      </c>
      <c r="I116" s="8"/>
      <c r="J116" s="8"/>
      <c r="K116" s="8"/>
      <c r="L116" s="8"/>
    </row>
    <row r="117" spans="1:12" ht="15.75" customHeight="1" x14ac:dyDescent="0.25">
      <c r="A117" s="4" t="s">
        <v>67</v>
      </c>
      <c r="B117" s="10">
        <v>24</v>
      </c>
      <c r="C117" s="10">
        <v>16</v>
      </c>
      <c r="D117" s="10" t="s">
        <v>708</v>
      </c>
      <c r="E117" s="10">
        <v>30</v>
      </c>
      <c r="F117" s="10">
        <v>35</v>
      </c>
      <c r="G117" s="10">
        <v>20</v>
      </c>
      <c r="H117" s="10">
        <v>2.5</v>
      </c>
      <c r="I117" s="8"/>
      <c r="J117" s="8"/>
      <c r="K117" s="8"/>
      <c r="L117" s="8"/>
    </row>
    <row r="118" spans="1:12" ht="15.75" customHeight="1" x14ac:dyDescent="0.25">
      <c r="A118" s="4" t="s">
        <v>67</v>
      </c>
      <c r="B118" s="10">
        <v>24</v>
      </c>
      <c r="C118" s="10">
        <v>17</v>
      </c>
      <c r="D118" s="10" t="s">
        <v>706</v>
      </c>
      <c r="E118" s="10">
        <v>30</v>
      </c>
      <c r="F118" s="10">
        <v>22.5</v>
      </c>
      <c r="G118" s="10">
        <v>10</v>
      </c>
      <c r="H118" s="10">
        <v>10</v>
      </c>
      <c r="I118" s="8"/>
      <c r="J118" s="8"/>
      <c r="K118" s="8"/>
      <c r="L118" s="8"/>
    </row>
    <row r="119" spans="1:12" ht="15.75" customHeight="1" x14ac:dyDescent="0.25">
      <c r="A119" s="4" t="s">
        <v>67</v>
      </c>
      <c r="B119" s="10">
        <v>24</v>
      </c>
      <c r="C119" s="10">
        <v>18</v>
      </c>
      <c r="D119" s="10" t="s">
        <v>708</v>
      </c>
      <c r="E119" s="10">
        <v>10</v>
      </c>
      <c r="F119" s="10">
        <v>22.5</v>
      </c>
      <c r="G119" s="10">
        <v>20</v>
      </c>
      <c r="H119" s="10">
        <v>10</v>
      </c>
      <c r="I119" s="8"/>
      <c r="J119" s="8"/>
      <c r="K119" s="8"/>
      <c r="L119" s="8"/>
    </row>
    <row r="120" spans="1:12" ht="15.75" customHeight="1" x14ac:dyDescent="0.25">
      <c r="A120" s="4" t="s">
        <v>67</v>
      </c>
      <c r="B120" s="10">
        <v>24</v>
      </c>
      <c r="C120" s="10">
        <v>19</v>
      </c>
      <c r="D120" s="10" t="s">
        <v>707</v>
      </c>
      <c r="E120" s="10">
        <v>22.5</v>
      </c>
      <c r="F120" s="10">
        <v>15</v>
      </c>
      <c r="G120" s="10">
        <v>15</v>
      </c>
      <c r="H120" s="3"/>
      <c r="I120" s="8"/>
      <c r="J120" s="8"/>
      <c r="K120" s="8"/>
      <c r="L120" s="8"/>
    </row>
    <row r="121" spans="1:12" ht="15.75" customHeight="1" x14ac:dyDescent="0.25">
      <c r="A121" s="4" t="s">
        <v>67</v>
      </c>
      <c r="B121" s="10">
        <v>24</v>
      </c>
      <c r="C121" s="10">
        <v>20</v>
      </c>
      <c r="D121" s="10" t="s">
        <v>707</v>
      </c>
      <c r="E121" s="10">
        <v>15</v>
      </c>
      <c r="F121" s="10">
        <v>30</v>
      </c>
      <c r="G121" s="10">
        <v>15</v>
      </c>
      <c r="H121" s="10">
        <v>10</v>
      </c>
      <c r="I121" s="8"/>
      <c r="J121" s="8"/>
      <c r="K121" s="8"/>
      <c r="L121" s="8"/>
    </row>
    <row r="122" spans="1:12" ht="15.75" customHeight="1" x14ac:dyDescent="0.25">
      <c r="A122" s="4" t="s">
        <v>154</v>
      </c>
      <c r="B122" s="10">
        <v>25</v>
      </c>
      <c r="C122" s="10">
        <v>16</v>
      </c>
      <c r="D122" s="10" t="s">
        <v>708</v>
      </c>
      <c r="E122" s="10">
        <v>30</v>
      </c>
      <c r="F122" s="10">
        <v>10</v>
      </c>
      <c r="G122" s="10">
        <v>5</v>
      </c>
      <c r="H122" s="10">
        <v>10</v>
      </c>
      <c r="I122" s="8"/>
      <c r="J122" s="8"/>
      <c r="K122" s="8"/>
      <c r="L122" s="8"/>
    </row>
    <row r="123" spans="1:12" ht="15.75" customHeight="1" x14ac:dyDescent="0.25">
      <c r="A123" s="4" t="s">
        <v>154</v>
      </c>
      <c r="B123" s="10">
        <v>25</v>
      </c>
      <c r="C123" s="10">
        <v>17</v>
      </c>
      <c r="D123" s="10" t="s">
        <v>706</v>
      </c>
      <c r="E123" s="10">
        <v>22.5</v>
      </c>
      <c r="F123" s="10">
        <v>15</v>
      </c>
      <c r="G123" s="10">
        <v>5</v>
      </c>
      <c r="H123" s="10">
        <v>10</v>
      </c>
      <c r="I123" s="8"/>
      <c r="J123" s="8"/>
      <c r="K123" s="8"/>
      <c r="L123" s="8"/>
    </row>
    <row r="124" spans="1:12" ht="15.75" customHeight="1" x14ac:dyDescent="0.25">
      <c r="A124" s="4" t="s">
        <v>154</v>
      </c>
      <c r="B124" s="10">
        <v>25</v>
      </c>
      <c r="C124" s="10">
        <v>18</v>
      </c>
      <c r="D124" s="10" t="s">
        <v>708</v>
      </c>
      <c r="E124" s="10">
        <v>22.5</v>
      </c>
      <c r="F124" s="10">
        <v>15</v>
      </c>
      <c r="G124" s="10">
        <v>15</v>
      </c>
      <c r="H124" s="10">
        <v>7.5</v>
      </c>
      <c r="I124" s="8"/>
      <c r="J124" s="8"/>
      <c r="K124" s="8"/>
      <c r="L124" s="8"/>
    </row>
    <row r="125" spans="1:12" ht="15.75" customHeight="1" x14ac:dyDescent="0.25">
      <c r="A125" s="4" t="s">
        <v>154</v>
      </c>
      <c r="B125" s="10">
        <v>25</v>
      </c>
      <c r="C125" s="10">
        <v>19</v>
      </c>
      <c r="D125" s="10" t="s">
        <v>707</v>
      </c>
      <c r="E125" s="10">
        <v>22.5</v>
      </c>
      <c r="F125" s="10">
        <v>15</v>
      </c>
      <c r="G125" s="10">
        <v>15</v>
      </c>
      <c r="H125" s="10">
        <v>10</v>
      </c>
      <c r="I125" s="8"/>
      <c r="J125" s="8"/>
      <c r="K125" s="8"/>
      <c r="L125" s="8"/>
    </row>
    <row r="126" spans="1:12" ht="15.75" customHeight="1" x14ac:dyDescent="0.25">
      <c r="A126" s="4" t="s">
        <v>154</v>
      </c>
      <c r="B126" s="10">
        <v>25</v>
      </c>
      <c r="C126" s="10">
        <v>20</v>
      </c>
      <c r="D126" s="10" t="s">
        <v>707</v>
      </c>
      <c r="E126" s="10">
        <v>30</v>
      </c>
      <c r="F126" s="10">
        <v>35</v>
      </c>
      <c r="G126" s="10">
        <v>15</v>
      </c>
      <c r="H126" s="10">
        <v>10</v>
      </c>
      <c r="I126" s="8"/>
      <c r="J126" s="8"/>
      <c r="K126" s="8"/>
      <c r="L126" s="8"/>
    </row>
    <row r="127" spans="1:12" ht="15.75" customHeight="1" x14ac:dyDescent="0.25">
      <c r="A127" s="4" t="s">
        <v>85</v>
      </c>
      <c r="B127" s="10">
        <v>26</v>
      </c>
      <c r="C127" s="10">
        <v>16</v>
      </c>
      <c r="D127" s="10" t="s">
        <v>708</v>
      </c>
      <c r="E127" s="10">
        <v>22.5</v>
      </c>
      <c r="F127" s="10">
        <v>35</v>
      </c>
      <c r="G127" s="10">
        <v>20</v>
      </c>
      <c r="H127" s="10">
        <v>10</v>
      </c>
      <c r="I127" s="8"/>
      <c r="J127" s="8"/>
      <c r="K127" s="8"/>
      <c r="L127" s="8"/>
    </row>
    <row r="128" spans="1:12" ht="15.75" customHeight="1" x14ac:dyDescent="0.25">
      <c r="A128" s="4" t="s">
        <v>85</v>
      </c>
      <c r="B128" s="10">
        <v>26</v>
      </c>
      <c r="C128" s="10">
        <v>17</v>
      </c>
      <c r="D128" s="10" t="s">
        <v>706</v>
      </c>
      <c r="E128" s="10">
        <v>15</v>
      </c>
      <c r="F128" s="10">
        <v>22.5</v>
      </c>
      <c r="G128" s="10">
        <v>15</v>
      </c>
      <c r="H128" s="10">
        <v>10</v>
      </c>
      <c r="I128" s="8"/>
      <c r="J128" s="8"/>
      <c r="K128" s="8"/>
      <c r="L128" s="8"/>
    </row>
    <row r="129" spans="1:12" ht="15.75" customHeight="1" x14ac:dyDescent="0.25">
      <c r="A129" s="4" t="s">
        <v>85</v>
      </c>
      <c r="B129" s="10">
        <v>26</v>
      </c>
      <c r="C129" s="10">
        <v>18</v>
      </c>
      <c r="D129" s="10" t="s">
        <v>708</v>
      </c>
      <c r="E129" s="10">
        <v>15</v>
      </c>
      <c r="F129" s="10">
        <v>22.5</v>
      </c>
      <c r="G129" s="10">
        <v>15</v>
      </c>
      <c r="H129" s="10">
        <v>7.5</v>
      </c>
      <c r="I129" s="8"/>
      <c r="J129" s="8"/>
      <c r="K129" s="8"/>
      <c r="L129" s="8"/>
    </row>
    <row r="130" spans="1:12" ht="15.75" customHeight="1" x14ac:dyDescent="0.25">
      <c r="A130" s="4" t="s">
        <v>85</v>
      </c>
      <c r="B130" s="10">
        <v>26</v>
      </c>
      <c r="C130" s="10">
        <v>19</v>
      </c>
      <c r="D130" s="10" t="s">
        <v>707</v>
      </c>
      <c r="E130" s="10">
        <v>30</v>
      </c>
      <c r="F130" s="10">
        <v>22.5</v>
      </c>
      <c r="G130" s="10">
        <v>10</v>
      </c>
      <c r="H130" s="10">
        <v>10</v>
      </c>
      <c r="I130" s="8"/>
      <c r="J130" s="8"/>
      <c r="K130" s="8"/>
      <c r="L130" s="8"/>
    </row>
    <row r="131" spans="1:12" ht="15.75" customHeight="1" x14ac:dyDescent="0.25">
      <c r="A131" s="4" t="s">
        <v>85</v>
      </c>
      <c r="B131" s="10">
        <v>26</v>
      </c>
      <c r="C131" s="10">
        <v>20</v>
      </c>
      <c r="D131" s="10" t="s">
        <v>707</v>
      </c>
      <c r="E131" s="10">
        <v>22.5</v>
      </c>
      <c r="F131" s="10">
        <v>30</v>
      </c>
      <c r="G131" s="10">
        <v>15</v>
      </c>
      <c r="H131" s="10">
        <v>10</v>
      </c>
      <c r="I131" s="8"/>
      <c r="J131" s="8"/>
      <c r="K131" s="8"/>
      <c r="L131" s="8"/>
    </row>
    <row r="132" spans="1:12" ht="15.75" customHeight="1" x14ac:dyDescent="0.25">
      <c r="A132" s="4" t="s">
        <v>119</v>
      </c>
      <c r="B132" s="10">
        <v>27</v>
      </c>
      <c r="C132" s="10">
        <v>16</v>
      </c>
      <c r="D132" s="10" t="s">
        <v>708</v>
      </c>
      <c r="E132" s="10">
        <v>35</v>
      </c>
      <c r="F132" s="10">
        <v>30</v>
      </c>
      <c r="G132" s="10">
        <v>15</v>
      </c>
      <c r="H132" s="10">
        <v>7.5</v>
      </c>
      <c r="I132" s="8"/>
      <c r="J132" s="8"/>
      <c r="K132" s="8"/>
      <c r="L132" s="8"/>
    </row>
    <row r="133" spans="1:12" ht="15.75" customHeight="1" x14ac:dyDescent="0.25">
      <c r="A133" s="4" t="s">
        <v>119</v>
      </c>
      <c r="B133" s="10">
        <v>27</v>
      </c>
      <c r="C133" s="10">
        <v>17</v>
      </c>
      <c r="D133" s="10" t="s">
        <v>706</v>
      </c>
      <c r="E133" s="10">
        <v>10</v>
      </c>
      <c r="F133" s="10">
        <v>22.5</v>
      </c>
      <c r="G133" s="10">
        <v>15</v>
      </c>
      <c r="H133" s="10">
        <v>10</v>
      </c>
      <c r="I133" s="8"/>
      <c r="J133" s="8"/>
      <c r="K133" s="8"/>
      <c r="L133" s="8"/>
    </row>
    <row r="134" spans="1:12" ht="15.75" customHeight="1" x14ac:dyDescent="0.25">
      <c r="A134" s="4" t="s">
        <v>119</v>
      </c>
      <c r="B134" s="10">
        <v>27</v>
      </c>
      <c r="C134" s="10">
        <v>18</v>
      </c>
      <c r="D134" s="10" t="s">
        <v>708</v>
      </c>
      <c r="E134" s="10">
        <v>5</v>
      </c>
      <c r="F134" s="10">
        <v>15</v>
      </c>
      <c r="G134" s="10">
        <v>15</v>
      </c>
      <c r="H134" s="10">
        <v>10</v>
      </c>
      <c r="I134" s="8"/>
      <c r="J134" s="8"/>
      <c r="K134" s="8"/>
      <c r="L134" s="8"/>
    </row>
    <row r="135" spans="1:12" ht="15.75" customHeight="1" x14ac:dyDescent="0.25">
      <c r="A135" s="4" t="s">
        <v>119</v>
      </c>
      <c r="B135" s="10">
        <v>27</v>
      </c>
      <c r="C135" s="10">
        <v>19</v>
      </c>
      <c r="D135" s="10" t="s">
        <v>707</v>
      </c>
      <c r="E135" s="10">
        <v>15</v>
      </c>
      <c r="F135" s="10">
        <v>10</v>
      </c>
      <c r="G135" s="10">
        <v>20</v>
      </c>
      <c r="H135" s="10">
        <v>7.5</v>
      </c>
      <c r="I135" s="8"/>
      <c r="J135" s="8"/>
      <c r="K135" s="8"/>
      <c r="L135" s="8"/>
    </row>
    <row r="136" spans="1:12" ht="15.75" customHeight="1" x14ac:dyDescent="0.25">
      <c r="A136" s="4" t="s">
        <v>119</v>
      </c>
      <c r="B136" s="10">
        <v>27</v>
      </c>
      <c r="C136" s="10">
        <v>20</v>
      </c>
      <c r="D136" s="10" t="s">
        <v>707</v>
      </c>
      <c r="E136" s="10">
        <v>30</v>
      </c>
      <c r="F136" s="10">
        <v>15</v>
      </c>
      <c r="G136" s="10">
        <v>10</v>
      </c>
      <c r="H136" s="10">
        <v>7.5</v>
      </c>
      <c r="I136" s="8"/>
      <c r="J136" s="8"/>
      <c r="K136" s="8"/>
      <c r="L136" s="8"/>
    </row>
    <row r="137" spans="1:12" ht="15.75" customHeight="1" x14ac:dyDescent="0.25">
      <c r="A137" s="4" t="s">
        <v>60</v>
      </c>
      <c r="B137" s="10">
        <v>28</v>
      </c>
      <c r="C137" s="10">
        <v>16</v>
      </c>
      <c r="D137" s="10" t="s">
        <v>708</v>
      </c>
      <c r="E137" s="10">
        <v>22.5</v>
      </c>
      <c r="F137" s="10">
        <v>22.5</v>
      </c>
      <c r="G137" s="10">
        <v>10</v>
      </c>
      <c r="H137" s="10">
        <v>2.5</v>
      </c>
      <c r="I137" s="8"/>
      <c r="J137" s="8"/>
      <c r="K137" s="8"/>
      <c r="L137" s="8"/>
    </row>
    <row r="138" spans="1:12" ht="15.75" customHeight="1" x14ac:dyDescent="0.25">
      <c r="A138" s="4" t="s">
        <v>60</v>
      </c>
      <c r="B138" s="10">
        <v>28</v>
      </c>
      <c r="C138" s="10">
        <v>17</v>
      </c>
      <c r="D138" s="10" t="s">
        <v>706</v>
      </c>
      <c r="E138" s="10">
        <v>15</v>
      </c>
      <c r="F138" s="10">
        <v>15</v>
      </c>
      <c r="G138" s="10">
        <v>10</v>
      </c>
      <c r="H138" s="10">
        <v>10</v>
      </c>
      <c r="I138" s="8"/>
      <c r="J138" s="8"/>
      <c r="K138" s="8"/>
      <c r="L138" s="8"/>
    </row>
    <row r="139" spans="1:12" ht="15.75" customHeight="1" x14ac:dyDescent="0.25">
      <c r="A139" s="4" t="s">
        <v>60</v>
      </c>
      <c r="B139" s="10">
        <v>28</v>
      </c>
      <c r="C139" s="10">
        <v>18</v>
      </c>
      <c r="D139" s="10" t="s">
        <v>708</v>
      </c>
      <c r="E139" s="10">
        <v>10</v>
      </c>
      <c r="F139" s="10">
        <v>15</v>
      </c>
      <c r="G139" s="10">
        <v>15</v>
      </c>
      <c r="H139" s="10">
        <v>7.5</v>
      </c>
      <c r="I139" s="8"/>
      <c r="J139" s="8"/>
      <c r="K139" s="8"/>
      <c r="L139" s="8"/>
    </row>
    <row r="140" spans="1:12" ht="15.75" customHeight="1" x14ac:dyDescent="0.25">
      <c r="A140" s="4" t="s">
        <v>60</v>
      </c>
      <c r="B140" s="10">
        <v>28</v>
      </c>
      <c r="C140" s="10">
        <v>19</v>
      </c>
      <c r="D140" s="10" t="s">
        <v>707</v>
      </c>
      <c r="E140" s="10">
        <v>10</v>
      </c>
      <c r="F140" s="10">
        <v>10</v>
      </c>
      <c r="G140" s="10">
        <v>5</v>
      </c>
      <c r="H140" s="10">
        <v>7.5</v>
      </c>
      <c r="I140" s="8"/>
      <c r="J140" s="8"/>
      <c r="K140" s="8"/>
      <c r="L140" s="8"/>
    </row>
    <row r="141" spans="1:12" ht="15.75" customHeight="1" x14ac:dyDescent="0.25">
      <c r="A141" s="4" t="s">
        <v>60</v>
      </c>
      <c r="B141" s="10">
        <v>28</v>
      </c>
      <c r="C141" s="10">
        <v>20</v>
      </c>
      <c r="D141" s="10" t="s">
        <v>707</v>
      </c>
      <c r="E141" s="10">
        <v>15</v>
      </c>
      <c r="F141" s="10">
        <v>15</v>
      </c>
      <c r="G141" s="10">
        <v>10</v>
      </c>
      <c r="H141" s="10">
        <v>10</v>
      </c>
      <c r="I141" s="8"/>
      <c r="J141" s="8"/>
      <c r="K141" s="8"/>
      <c r="L141" s="8"/>
    </row>
    <row r="142" spans="1:12" ht="15.75" customHeight="1" x14ac:dyDescent="0.25">
      <c r="A142" s="4" t="s">
        <v>48</v>
      </c>
      <c r="B142" s="5">
        <v>29</v>
      </c>
      <c r="C142" s="5">
        <v>1</v>
      </c>
      <c r="D142" s="5" t="s">
        <v>706</v>
      </c>
      <c r="E142" s="5">
        <v>30</v>
      </c>
      <c r="F142" s="5">
        <v>15</v>
      </c>
      <c r="G142" s="5">
        <v>10</v>
      </c>
      <c r="H142" s="5">
        <v>10</v>
      </c>
      <c r="I142" s="8"/>
      <c r="J142" s="8"/>
      <c r="K142" s="8"/>
      <c r="L142" s="8"/>
    </row>
    <row r="143" spans="1:12" ht="15.75" customHeight="1" x14ac:dyDescent="0.25">
      <c r="A143" s="4" t="s">
        <v>48</v>
      </c>
      <c r="B143" s="5">
        <v>29</v>
      </c>
      <c r="C143" s="5">
        <v>2</v>
      </c>
      <c r="D143" s="5" t="s">
        <v>707</v>
      </c>
      <c r="E143" s="5">
        <v>22.5</v>
      </c>
      <c r="F143" s="5">
        <v>35</v>
      </c>
      <c r="G143" s="5">
        <v>20</v>
      </c>
      <c r="H143" s="5">
        <v>7.5</v>
      </c>
      <c r="I143" s="8"/>
      <c r="J143" s="8"/>
      <c r="K143" s="8"/>
      <c r="L143" s="8"/>
    </row>
    <row r="144" spans="1:12" ht="15.75" customHeight="1" x14ac:dyDescent="0.25">
      <c r="A144" s="4" t="s">
        <v>48</v>
      </c>
      <c r="B144" s="5">
        <v>29</v>
      </c>
      <c r="C144" s="5">
        <v>3</v>
      </c>
      <c r="D144" s="5" t="s">
        <v>708</v>
      </c>
      <c r="E144" s="5">
        <v>22.5</v>
      </c>
      <c r="F144" s="5">
        <v>35</v>
      </c>
      <c r="G144" s="5">
        <v>20</v>
      </c>
      <c r="H144" s="5">
        <v>7.5</v>
      </c>
      <c r="I144" s="8"/>
      <c r="J144" s="8"/>
      <c r="K144" s="8"/>
      <c r="L144" s="8"/>
    </row>
    <row r="145" spans="1:12" ht="15.75" customHeight="1" x14ac:dyDescent="0.25">
      <c r="A145" s="4" t="s">
        <v>48</v>
      </c>
      <c r="B145" s="5">
        <v>29</v>
      </c>
      <c r="C145" s="5">
        <v>4</v>
      </c>
      <c r="D145" s="5" t="s">
        <v>707</v>
      </c>
      <c r="E145" s="5">
        <v>15</v>
      </c>
      <c r="F145" s="5">
        <v>22.5</v>
      </c>
      <c r="G145" s="5">
        <v>20</v>
      </c>
      <c r="H145" s="5">
        <v>7.5</v>
      </c>
      <c r="I145" s="8"/>
      <c r="J145" s="8"/>
      <c r="K145" s="8"/>
      <c r="L145" s="8"/>
    </row>
    <row r="146" spans="1:12" ht="15.75" customHeight="1" x14ac:dyDescent="0.25">
      <c r="A146" s="4" t="s">
        <v>48</v>
      </c>
      <c r="B146" s="5">
        <v>29</v>
      </c>
      <c r="C146" s="5">
        <v>5</v>
      </c>
      <c r="D146" s="5" t="s">
        <v>707</v>
      </c>
      <c r="E146" s="5">
        <v>22.5</v>
      </c>
      <c r="F146" s="5">
        <v>40</v>
      </c>
      <c r="G146" s="5">
        <v>20</v>
      </c>
      <c r="H146" s="5">
        <v>7.5</v>
      </c>
      <c r="I146" s="8"/>
      <c r="J146" s="8"/>
      <c r="K146" s="8"/>
      <c r="L146" s="8"/>
    </row>
    <row r="147" spans="1:12" ht="15.75" customHeight="1" x14ac:dyDescent="0.25">
      <c r="A147" s="4" t="s">
        <v>62</v>
      </c>
      <c r="B147" s="5">
        <v>30</v>
      </c>
      <c r="C147" s="5">
        <v>1</v>
      </c>
      <c r="D147" s="5" t="s">
        <v>706</v>
      </c>
      <c r="E147" s="5">
        <v>30</v>
      </c>
      <c r="F147" s="5">
        <v>30</v>
      </c>
      <c r="G147" s="5">
        <v>15</v>
      </c>
      <c r="H147" s="5">
        <v>10</v>
      </c>
      <c r="I147" s="8"/>
      <c r="J147" s="8"/>
      <c r="K147" s="8"/>
      <c r="L147" s="8"/>
    </row>
    <row r="148" spans="1:12" ht="15.75" customHeight="1" x14ac:dyDescent="0.25">
      <c r="A148" s="4" t="s">
        <v>62</v>
      </c>
      <c r="B148" s="5">
        <v>30</v>
      </c>
      <c r="C148" s="5">
        <v>2</v>
      </c>
      <c r="D148" s="5" t="s">
        <v>707</v>
      </c>
      <c r="E148" s="5">
        <v>15</v>
      </c>
      <c r="F148" s="5">
        <v>30</v>
      </c>
      <c r="G148" s="5">
        <v>15</v>
      </c>
      <c r="H148" s="5">
        <v>7.5</v>
      </c>
      <c r="I148" s="8"/>
      <c r="J148" s="8"/>
      <c r="K148" s="8"/>
      <c r="L148" s="8"/>
    </row>
    <row r="149" spans="1:12" ht="15.75" customHeight="1" x14ac:dyDescent="0.25">
      <c r="A149" s="4" t="s">
        <v>62</v>
      </c>
      <c r="B149" s="5">
        <v>30</v>
      </c>
      <c r="C149" s="5">
        <v>3</v>
      </c>
      <c r="D149" s="5" t="s">
        <v>708</v>
      </c>
      <c r="E149" s="5">
        <v>15</v>
      </c>
      <c r="F149" s="5">
        <v>30</v>
      </c>
      <c r="G149" s="5">
        <v>20</v>
      </c>
      <c r="H149" s="5">
        <v>10</v>
      </c>
      <c r="I149" s="8"/>
      <c r="J149" s="8"/>
      <c r="K149" s="8"/>
      <c r="L149" s="8"/>
    </row>
    <row r="150" spans="1:12" ht="15.75" customHeight="1" x14ac:dyDescent="0.25">
      <c r="A150" s="4" t="s">
        <v>62</v>
      </c>
      <c r="B150" s="5">
        <v>30</v>
      </c>
      <c r="C150" s="5">
        <v>4</v>
      </c>
      <c r="D150" s="5" t="s">
        <v>707</v>
      </c>
      <c r="E150" s="5">
        <v>10</v>
      </c>
      <c r="F150" s="5">
        <v>22.5</v>
      </c>
      <c r="G150" s="5">
        <v>20</v>
      </c>
      <c r="H150" s="5">
        <v>7.5</v>
      </c>
      <c r="I150" s="8"/>
      <c r="J150" s="8"/>
      <c r="K150" s="8"/>
      <c r="L150" s="8"/>
    </row>
    <row r="151" spans="1:12" ht="15.75" customHeight="1" x14ac:dyDescent="0.25">
      <c r="A151" s="4" t="s">
        <v>62</v>
      </c>
      <c r="B151" s="5">
        <v>30</v>
      </c>
      <c r="C151" s="5">
        <v>5</v>
      </c>
      <c r="D151" s="5" t="s">
        <v>707</v>
      </c>
      <c r="E151" s="5">
        <v>10</v>
      </c>
      <c r="F151" s="5">
        <v>35</v>
      </c>
      <c r="G151" s="5">
        <v>5</v>
      </c>
      <c r="H151" s="5">
        <v>10</v>
      </c>
      <c r="I151" s="8"/>
      <c r="J151" s="8"/>
      <c r="K151" s="8"/>
      <c r="L151" s="8"/>
    </row>
    <row r="152" spans="1:12" ht="15.75" customHeight="1" x14ac:dyDescent="0.25">
      <c r="A152" s="4" t="s">
        <v>118</v>
      </c>
      <c r="B152" s="5">
        <v>31</v>
      </c>
      <c r="C152" s="5">
        <v>1</v>
      </c>
      <c r="D152" s="5" t="s">
        <v>706</v>
      </c>
      <c r="E152" s="5">
        <v>22.5</v>
      </c>
      <c r="F152" s="5">
        <v>15</v>
      </c>
      <c r="G152" s="5">
        <v>10</v>
      </c>
      <c r="H152" s="5">
        <v>10</v>
      </c>
      <c r="I152" s="8"/>
      <c r="J152" s="8"/>
      <c r="K152" s="8"/>
      <c r="L152" s="8"/>
    </row>
    <row r="153" spans="1:12" ht="15.75" customHeight="1" x14ac:dyDescent="0.25">
      <c r="A153" s="4" t="s">
        <v>118</v>
      </c>
      <c r="B153" s="5">
        <v>31</v>
      </c>
      <c r="C153" s="5">
        <v>2</v>
      </c>
      <c r="D153" s="5" t="s">
        <v>707</v>
      </c>
      <c r="E153" s="5">
        <v>22.5</v>
      </c>
      <c r="F153" s="5">
        <v>22.5</v>
      </c>
      <c r="G153" s="5">
        <v>10</v>
      </c>
      <c r="H153" s="5">
        <v>10</v>
      </c>
      <c r="I153" s="8"/>
      <c r="J153" s="8"/>
      <c r="K153" s="8"/>
      <c r="L153" s="8"/>
    </row>
    <row r="154" spans="1:12" ht="15.75" customHeight="1" x14ac:dyDescent="0.25">
      <c r="A154" s="4" t="s">
        <v>118</v>
      </c>
      <c r="B154" s="5">
        <v>31</v>
      </c>
      <c r="C154" s="5">
        <v>3</v>
      </c>
      <c r="D154" s="5" t="s">
        <v>708</v>
      </c>
      <c r="E154" s="5">
        <v>15</v>
      </c>
      <c r="F154" s="5">
        <v>22.5</v>
      </c>
      <c r="G154" s="5">
        <v>15</v>
      </c>
      <c r="H154" s="5">
        <v>10</v>
      </c>
      <c r="I154" s="8"/>
      <c r="J154" s="8"/>
      <c r="K154" s="8"/>
      <c r="L154" s="8"/>
    </row>
    <row r="155" spans="1:12" ht="15.75" customHeight="1" x14ac:dyDescent="0.25">
      <c r="A155" s="4" t="s">
        <v>118</v>
      </c>
      <c r="B155" s="5">
        <v>31</v>
      </c>
      <c r="C155" s="5">
        <v>4</v>
      </c>
      <c r="D155" s="5" t="s">
        <v>707</v>
      </c>
      <c r="E155" s="5">
        <v>10</v>
      </c>
      <c r="F155" s="5">
        <v>30</v>
      </c>
      <c r="G155" s="5">
        <v>20</v>
      </c>
      <c r="H155" s="5">
        <v>10</v>
      </c>
      <c r="I155" s="8"/>
      <c r="J155" s="8"/>
      <c r="K155" s="8"/>
      <c r="L155" s="8"/>
    </row>
    <row r="156" spans="1:12" ht="15.75" customHeight="1" x14ac:dyDescent="0.25">
      <c r="A156" s="4" t="s">
        <v>118</v>
      </c>
      <c r="B156" s="5">
        <v>31</v>
      </c>
      <c r="C156" s="5">
        <v>5</v>
      </c>
      <c r="D156" s="5" t="s">
        <v>707</v>
      </c>
      <c r="E156" s="5">
        <v>10</v>
      </c>
      <c r="F156" s="5">
        <v>15</v>
      </c>
      <c r="G156" s="5">
        <v>10</v>
      </c>
      <c r="H156" s="5">
        <v>7.5</v>
      </c>
      <c r="I156" s="8"/>
      <c r="J156" s="8"/>
      <c r="K156" s="8"/>
      <c r="L156" s="8"/>
    </row>
    <row r="157" spans="1:12" ht="15.75" customHeight="1" x14ac:dyDescent="0.25">
      <c r="A157" s="4" t="s">
        <v>54</v>
      </c>
      <c r="B157" s="5">
        <v>32</v>
      </c>
      <c r="C157" s="5">
        <v>1</v>
      </c>
      <c r="D157" s="5" t="s">
        <v>706</v>
      </c>
      <c r="E157" s="5">
        <v>22.5</v>
      </c>
      <c r="F157" s="5">
        <v>15</v>
      </c>
      <c r="G157" s="5">
        <v>10</v>
      </c>
      <c r="H157" s="5">
        <v>7.5</v>
      </c>
      <c r="I157" s="8"/>
      <c r="J157" s="8"/>
      <c r="K157" s="8"/>
      <c r="L157" s="8"/>
    </row>
    <row r="158" spans="1:12" ht="15.75" customHeight="1" x14ac:dyDescent="0.25">
      <c r="A158" s="4" t="s">
        <v>54</v>
      </c>
      <c r="B158" s="5">
        <v>32</v>
      </c>
      <c r="C158" s="5">
        <v>2</v>
      </c>
      <c r="D158" s="5" t="s">
        <v>707</v>
      </c>
      <c r="E158" s="5">
        <v>22.5</v>
      </c>
      <c r="F158" s="5">
        <v>22.5</v>
      </c>
      <c r="G158" s="5">
        <v>10</v>
      </c>
      <c r="H158" s="5">
        <v>7.5</v>
      </c>
      <c r="I158" s="8"/>
      <c r="J158" s="8"/>
      <c r="K158" s="8"/>
      <c r="L158" s="8"/>
    </row>
    <row r="159" spans="1:12" ht="15.75" customHeight="1" x14ac:dyDescent="0.25">
      <c r="A159" s="4" t="s">
        <v>54</v>
      </c>
      <c r="B159" s="5">
        <v>32</v>
      </c>
      <c r="C159" s="5">
        <v>3</v>
      </c>
      <c r="D159" s="5" t="s">
        <v>708</v>
      </c>
      <c r="E159" s="5">
        <v>15</v>
      </c>
      <c r="F159" s="5">
        <v>22.5</v>
      </c>
      <c r="G159" s="5">
        <v>10</v>
      </c>
      <c r="H159" s="5">
        <v>10</v>
      </c>
      <c r="I159" s="8"/>
      <c r="J159" s="8"/>
      <c r="K159" s="8"/>
      <c r="L159" s="8"/>
    </row>
    <row r="160" spans="1:12" ht="15.75" customHeight="1" x14ac:dyDescent="0.25">
      <c r="A160" s="4" t="s">
        <v>54</v>
      </c>
      <c r="B160" s="5">
        <v>32</v>
      </c>
      <c r="C160" s="5">
        <v>4</v>
      </c>
      <c r="D160" s="5" t="s">
        <v>707</v>
      </c>
      <c r="E160" s="5">
        <v>30</v>
      </c>
      <c r="F160" s="5">
        <v>15</v>
      </c>
      <c r="G160" s="5">
        <v>15</v>
      </c>
      <c r="H160" s="5">
        <v>5</v>
      </c>
      <c r="I160" s="8"/>
      <c r="J160" s="8"/>
      <c r="K160" s="8"/>
      <c r="L160" s="8"/>
    </row>
    <row r="161" spans="1:12" ht="15.75" customHeight="1" x14ac:dyDescent="0.25">
      <c r="A161" s="4" t="s">
        <v>54</v>
      </c>
      <c r="B161" s="5">
        <v>32</v>
      </c>
      <c r="C161" s="5">
        <v>5</v>
      </c>
      <c r="D161" s="5" t="s">
        <v>707</v>
      </c>
      <c r="E161" s="5">
        <v>15</v>
      </c>
      <c r="F161" s="5">
        <v>22.5</v>
      </c>
      <c r="G161" s="5">
        <v>10</v>
      </c>
      <c r="H161" s="5">
        <v>10</v>
      </c>
      <c r="I161" s="8"/>
      <c r="J161" s="8"/>
      <c r="K161" s="8"/>
      <c r="L161" s="8"/>
    </row>
    <row r="162" spans="1:12" ht="15.75" customHeight="1" x14ac:dyDescent="0.25">
      <c r="A162" s="4" t="s">
        <v>61</v>
      </c>
      <c r="B162" s="5">
        <v>33</v>
      </c>
      <c r="C162" s="5">
        <v>1</v>
      </c>
      <c r="D162" s="5" t="s">
        <v>706</v>
      </c>
      <c r="E162" s="5">
        <v>22.5</v>
      </c>
      <c r="F162" s="5">
        <v>35</v>
      </c>
      <c r="G162" s="5">
        <v>15</v>
      </c>
      <c r="H162" s="5">
        <v>7.5</v>
      </c>
      <c r="I162" s="8"/>
      <c r="J162" s="8"/>
      <c r="K162" s="8"/>
      <c r="L162" s="8"/>
    </row>
    <row r="163" spans="1:12" ht="15.75" customHeight="1" x14ac:dyDescent="0.25">
      <c r="A163" s="4" t="s">
        <v>61</v>
      </c>
      <c r="B163" s="5">
        <v>33</v>
      </c>
      <c r="C163" s="5">
        <v>2</v>
      </c>
      <c r="D163" s="5" t="s">
        <v>707</v>
      </c>
      <c r="E163" s="5">
        <v>15</v>
      </c>
      <c r="F163" s="5">
        <v>30</v>
      </c>
      <c r="G163" s="5">
        <v>15</v>
      </c>
      <c r="H163" s="5">
        <v>5</v>
      </c>
      <c r="I163" s="8"/>
      <c r="J163" s="8"/>
      <c r="K163" s="8"/>
      <c r="L163" s="8"/>
    </row>
    <row r="164" spans="1:12" ht="15.75" customHeight="1" x14ac:dyDescent="0.25">
      <c r="A164" s="4" t="s">
        <v>61</v>
      </c>
      <c r="B164" s="5">
        <v>33</v>
      </c>
      <c r="C164" s="5">
        <v>3</v>
      </c>
      <c r="D164" s="5" t="s">
        <v>708</v>
      </c>
      <c r="E164" s="5">
        <v>15</v>
      </c>
      <c r="F164" s="5">
        <v>22.5</v>
      </c>
      <c r="G164" s="5">
        <v>20</v>
      </c>
      <c r="H164" s="5">
        <v>10</v>
      </c>
      <c r="I164" s="8"/>
      <c r="J164" s="8"/>
      <c r="K164" s="8"/>
      <c r="L164" s="8"/>
    </row>
    <row r="165" spans="1:12" ht="15.75" customHeight="1" x14ac:dyDescent="0.25">
      <c r="A165" s="4" t="s">
        <v>61</v>
      </c>
      <c r="B165" s="5">
        <v>33</v>
      </c>
      <c r="C165" s="5">
        <v>4</v>
      </c>
      <c r="D165" s="5" t="s">
        <v>707</v>
      </c>
      <c r="E165" s="5">
        <v>22.5</v>
      </c>
      <c r="F165" s="5">
        <v>30</v>
      </c>
      <c r="G165" s="5">
        <v>20</v>
      </c>
      <c r="H165" s="5">
        <v>10</v>
      </c>
      <c r="I165" s="8"/>
      <c r="J165" s="8"/>
      <c r="K165" s="8"/>
      <c r="L165" s="8"/>
    </row>
    <row r="166" spans="1:12" ht="15.75" customHeight="1" x14ac:dyDescent="0.25">
      <c r="A166" s="4" t="s">
        <v>61</v>
      </c>
      <c r="B166" s="5">
        <v>33</v>
      </c>
      <c r="C166" s="5">
        <v>5</v>
      </c>
      <c r="D166" s="5" t="s">
        <v>707</v>
      </c>
      <c r="E166" s="5">
        <v>22.5</v>
      </c>
      <c r="F166" s="5">
        <v>35</v>
      </c>
      <c r="G166" s="5">
        <v>20</v>
      </c>
      <c r="H166" s="5">
        <v>10</v>
      </c>
      <c r="I166" s="8"/>
      <c r="J166" s="8"/>
      <c r="K166" s="8"/>
      <c r="L166" s="8"/>
    </row>
    <row r="167" spans="1:12" ht="15.75" customHeight="1" x14ac:dyDescent="0.25">
      <c r="A167" s="4" t="s">
        <v>162</v>
      </c>
      <c r="B167" s="5">
        <v>34</v>
      </c>
      <c r="C167" s="5">
        <v>1</v>
      </c>
      <c r="D167" s="5" t="s">
        <v>706</v>
      </c>
      <c r="E167" s="5">
        <v>15</v>
      </c>
      <c r="F167" s="5">
        <v>30</v>
      </c>
      <c r="G167" s="5">
        <v>15</v>
      </c>
      <c r="H167" s="5">
        <v>7.5</v>
      </c>
      <c r="I167" s="8"/>
      <c r="J167" s="8"/>
      <c r="K167" s="8"/>
      <c r="L167" s="8"/>
    </row>
    <row r="168" spans="1:12" ht="15.75" customHeight="1" x14ac:dyDescent="0.25">
      <c r="A168" s="4" t="s">
        <v>162</v>
      </c>
      <c r="B168" s="5">
        <v>34</v>
      </c>
      <c r="C168" s="5">
        <v>2</v>
      </c>
      <c r="D168" s="5" t="s">
        <v>707</v>
      </c>
      <c r="E168" s="5">
        <v>35</v>
      </c>
      <c r="F168" s="5">
        <v>35</v>
      </c>
      <c r="G168" s="5">
        <v>20</v>
      </c>
      <c r="H168" s="5">
        <v>10</v>
      </c>
      <c r="I168" s="8"/>
      <c r="J168" s="8"/>
      <c r="K168" s="8"/>
      <c r="L168" s="8"/>
    </row>
    <row r="169" spans="1:12" ht="15.75" customHeight="1" x14ac:dyDescent="0.25">
      <c r="A169" s="4" t="s">
        <v>162</v>
      </c>
      <c r="B169" s="5">
        <v>34</v>
      </c>
      <c r="C169" s="5">
        <v>3</v>
      </c>
      <c r="D169" s="5" t="s">
        <v>708</v>
      </c>
      <c r="E169" s="5">
        <v>15</v>
      </c>
      <c r="F169" s="5">
        <v>22.5</v>
      </c>
      <c r="G169" s="5">
        <v>20</v>
      </c>
      <c r="H169" s="5">
        <v>7.5</v>
      </c>
      <c r="I169" s="8"/>
      <c r="J169" s="8"/>
      <c r="K169" s="8"/>
      <c r="L169" s="8"/>
    </row>
    <row r="170" spans="1:12" ht="15.75" customHeight="1" x14ac:dyDescent="0.25">
      <c r="A170" s="4" t="s">
        <v>162</v>
      </c>
      <c r="B170" s="5">
        <v>34</v>
      </c>
      <c r="C170" s="5">
        <v>4</v>
      </c>
      <c r="D170" s="5" t="s">
        <v>707</v>
      </c>
      <c r="E170" s="5">
        <v>35</v>
      </c>
      <c r="F170" s="5">
        <v>15</v>
      </c>
      <c r="G170" s="5">
        <v>15</v>
      </c>
      <c r="H170" s="5">
        <v>5</v>
      </c>
      <c r="I170" s="8"/>
      <c r="J170" s="8"/>
      <c r="K170" s="8"/>
      <c r="L170" s="8"/>
    </row>
    <row r="171" spans="1:12" ht="15.75" customHeight="1" x14ac:dyDescent="0.25">
      <c r="A171" s="4" t="s">
        <v>162</v>
      </c>
      <c r="B171" s="5">
        <v>34</v>
      </c>
      <c r="C171" s="5">
        <v>5</v>
      </c>
      <c r="D171" s="5" t="s">
        <v>707</v>
      </c>
      <c r="E171" s="5">
        <v>22.5</v>
      </c>
      <c r="F171" s="5">
        <v>35</v>
      </c>
      <c r="G171" s="5">
        <v>20</v>
      </c>
      <c r="H171" s="5">
        <v>7.5</v>
      </c>
      <c r="I171" s="8"/>
      <c r="J171" s="8"/>
      <c r="K171" s="8"/>
      <c r="L171" s="8"/>
    </row>
    <row r="172" spans="1:12" ht="15.75" customHeight="1" x14ac:dyDescent="0.25">
      <c r="A172" s="4" t="s">
        <v>136</v>
      </c>
      <c r="B172" s="5">
        <v>35</v>
      </c>
      <c r="C172" s="5">
        <v>1</v>
      </c>
      <c r="D172" s="5" t="s">
        <v>706</v>
      </c>
      <c r="E172" s="5">
        <v>15</v>
      </c>
      <c r="F172" s="5">
        <v>22.5</v>
      </c>
      <c r="G172" s="5">
        <v>15</v>
      </c>
      <c r="H172" s="5">
        <v>5</v>
      </c>
      <c r="I172" s="8"/>
      <c r="J172" s="8"/>
      <c r="K172" s="8"/>
      <c r="L172" s="8"/>
    </row>
    <row r="173" spans="1:12" ht="15.75" customHeight="1" x14ac:dyDescent="0.25">
      <c r="A173" s="4" t="s">
        <v>136</v>
      </c>
      <c r="B173" s="5">
        <v>35</v>
      </c>
      <c r="C173" s="5">
        <v>2</v>
      </c>
      <c r="D173" s="5" t="s">
        <v>707</v>
      </c>
      <c r="E173" s="5">
        <v>22.5</v>
      </c>
      <c r="F173" s="5">
        <v>22.5</v>
      </c>
      <c r="G173" s="5">
        <v>15</v>
      </c>
      <c r="H173" s="5">
        <v>10</v>
      </c>
      <c r="I173" s="8"/>
      <c r="J173" s="8"/>
      <c r="K173" s="8"/>
      <c r="L173" s="8"/>
    </row>
    <row r="174" spans="1:12" ht="15.75" customHeight="1" x14ac:dyDescent="0.25">
      <c r="A174" s="4" t="s">
        <v>136</v>
      </c>
      <c r="B174" s="5">
        <v>35</v>
      </c>
      <c r="C174" s="5">
        <v>3</v>
      </c>
      <c r="D174" s="5" t="s">
        <v>708</v>
      </c>
      <c r="E174" s="5">
        <v>22.5</v>
      </c>
      <c r="F174" s="5">
        <v>22.5</v>
      </c>
      <c r="G174" s="5">
        <v>20</v>
      </c>
      <c r="H174" s="5">
        <v>10</v>
      </c>
      <c r="I174" s="8"/>
      <c r="J174" s="8"/>
      <c r="K174" s="8"/>
      <c r="L174" s="8"/>
    </row>
    <row r="175" spans="1:12" ht="15.75" customHeight="1" x14ac:dyDescent="0.25">
      <c r="A175" s="4" t="s">
        <v>136</v>
      </c>
      <c r="B175" s="5">
        <v>35</v>
      </c>
      <c r="C175" s="5">
        <v>4</v>
      </c>
      <c r="D175" s="5" t="s">
        <v>707</v>
      </c>
      <c r="E175" s="5">
        <v>15</v>
      </c>
      <c r="F175" s="5">
        <v>22.5</v>
      </c>
      <c r="G175" s="5">
        <v>20</v>
      </c>
      <c r="H175" s="5">
        <v>2.5</v>
      </c>
      <c r="I175" s="8"/>
      <c r="J175" s="8"/>
      <c r="K175" s="8"/>
      <c r="L175" s="8"/>
    </row>
    <row r="176" spans="1:12" ht="15.75" customHeight="1" x14ac:dyDescent="0.25">
      <c r="A176" s="4" t="s">
        <v>136</v>
      </c>
      <c r="B176" s="5">
        <v>35</v>
      </c>
      <c r="C176" s="5">
        <v>5</v>
      </c>
      <c r="D176" s="5" t="s">
        <v>707</v>
      </c>
      <c r="E176" s="5">
        <v>30</v>
      </c>
      <c r="F176" s="5">
        <v>35</v>
      </c>
      <c r="G176" s="5">
        <v>15</v>
      </c>
      <c r="H176" s="5">
        <v>7.5</v>
      </c>
      <c r="I176" s="8"/>
      <c r="J176" s="8"/>
      <c r="K176" s="8"/>
      <c r="L176" s="8"/>
    </row>
    <row r="177" spans="1:12" ht="15.75" customHeight="1" x14ac:dyDescent="0.25">
      <c r="A177" s="4" t="s">
        <v>110</v>
      </c>
      <c r="B177" s="5">
        <v>36</v>
      </c>
      <c r="C177" s="5">
        <v>6</v>
      </c>
      <c r="D177" s="5" t="s">
        <v>708</v>
      </c>
      <c r="E177" s="5">
        <v>22.5</v>
      </c>
      <c r="F177" s="5">
        <v>30</v>
      </c>
      <c r="G177" s="5">
        <v>20</v>
      </c>
      <c r="H177" s="5">
        <v>10</v>
      </c>
      <c r="I177" s="8"/>
      <c r="J177" s="8"/>
      <c r="K177" s="8"/>
      <c r="L177" s="8"/>
    </row>
    <row r="178" spans="1:12" ht="15.75" customHeight="1" x14ac:dyDescent="0.25">
      <c r="A178" s="4" t="s">
        <v>110</v>
      </c>
      <c r="B178" s="5">
        <v>36</v>
      </c>
      <c r="C178" s="5">
        <v>7</v>
      </c>
      <c r="D178" s="5" t="s">
        <v>708</v>
      </c>
      <c r="E178" s="5">
        <v>15</v>
      </c>
      <c r="F178" s="5">
        <v>35</v>
      </c>
      <c r="G178" s="5">
        <v>20</v>
      </c>
      <c r="H178" s="5">
        <v>10</v>
      </c>
      <c r="I178" s="8"/>
      <c r="J178" s="8"/>
      <c r="K178" s="8"/>
      <c r="L178" s="8"/>
    </row>
    <row r="179" spans="1:12" ht="15.75" customHeight="1" x14ac:dyDescent="0.25">
      <c r="A179" s="4" t="s">
        <v>110</v>
      </c>
      <c r="B179" s="5">
        <v>36</v>
      </c>
      <c r="C179" s="5">
        <v>8</v>
      </c>
      <c r="D179" s="5" t="s">
        <v>708</v>
      </c>
      <c r="E179" s="5">
        <v>22.5</v>
      </c>
      <c r="F179" s="5">
        <v>35</v>
      </c>
      <c r="G179" s="5">
        <v>20</v>
      </c>
      <c r="H179" s="5">
        <v>10</v>
      </c>
      <c r="I179" s="8"/>
      <c r="J179" s="8"/>
      <c r="K179" s="8"/>
      <c r="L179" s="8"/>
    </row>
    <row r="180" spans="1:12" ht="15.75" customHeight="1" x14ac:dyDescent="0.25">
      <c r="A180" s="4" t="s">
        <v>110</v>
      </c>
      <c r="B180" s="5">
        <v>36</v>
      </c>
      <c r="C180" s="5">
        <v>9</v>
      </c>
      <c r="D180" s="5" t="s">
        <v>708</v>
      </c>
      <c r="E180" s="5">
        <v>22.5</v>
      </c>
      <c r="F180" s="5">
        <v>30</v>
      </c>
      <c r="G180" s="5">
        <v>20</v>
      </c>
      <c r="H180" s="5">
        <v>7.5</v>
      </c>
      <c r="I180" s="8"/>
      <c r="J180" s="8"/>
      <c r="K180" s="8"/>
      <c r="L180" s="8"/>
    </row>
    <row r="181" spans="1:12" ht="15.75" customHeight="1" x14ac:dyDescent="0.25">
      <c r="A181" s="4" t="s">
        <v>110</v>
      </c>
      <c r="B181" s="5">
        <v>36</v>
      </c>
      <c r="C181" s="5">
        <v>10</v>
      </c>
      <c r="D181" s="5" t="s">
        <v>708</v>
      </c>
      <c r="E181" s="5">
        <v>22.5</v>
      </c>
      <c r="F181" s="5">
        <v>35</v>
      </c>
      <c r="G181" s="5">
        <v>20</v>
      </c>
      <c r="H181" s="5">
        <v>10</v>
      </c>
      <c r="I181" s="8"/>
      <c r="J181" s="8"/>
      <c r="K181" s="8"/>
      <c r="L181" s="8"/>
    </row>
    <row r="182" spans="1:12" ht="15.75" customHeight="1" x14ac:dyDescent="0.25">
      <c r="A182" s="4" t="s">
        <v>145</v>
      </c>
      <c r="B182" s="5">
        <v>37</v>
      </c>
      <c r="C182" s="5">
        <v>6</v>
      </c>
      <c r="D182" s="5" t="s">
        <v>708</v>
      </c>
      <c r="E182" s="5">
        <v>15</v>
      </c>
      <c r="F182" s="5">
        <v>15</v>
      </c>
      <c r="G182" s="5">
        <v>20</v>
      </c>
      <c r="H182" s="5">
        <v>7.5</v>
      </c>
      <c r="I182" s="8"/>
      <c r="J182" s="8"/>
      <c r="K182" s="8"/>
      <c r="L182" s="8"/>
    </row>
    <row r="183" spans="1:12" ht="15.75" customHeight="1" x14ac:dyDescent="0.25">
      <c r="A183" s="4" t="s">
        <v>145</v>
      </c>
      <c r="B183" s="5">
        <v>37</v>
      </c>
      <c r="C183" s="5">
        <v>7</v>
      </c>
      <c r="D183" s="5" t="s">
        <v>708</v>
      </c>
      <c r="E183" s="5">
        <v>30</v>
      </c>
      <c r="F183" s="5">
        <v>15</v>
      </c>
      <c r="G183" s="5">
        <v>10</v>
      </c>
      <c r="H183" s="5">
        <v>10</v>
      </c>
      <c r="I183" s="8"/>
      <c r="J183" s="8"/>
      <c r="K183" s="8"/>
      <c r="L183" s="8"/>
    </row>
    <row r="184" spans="1:12" ht="15.75" customHeight="1" x14ac:dyDescent="0.25">
      <c r="A184" s="4" t="s">
        <v>145</v>
      </c>
      <c r="B184" s="5">
        <v>37</v>
      </c>
      <c r="C184" s="5">
        <v>8</v>
      </c>
      <c r="D184" s="5" t="s">
        <v>708</v>
      </c>
      <c r="E184" s="5">
        <v>22.5</v>
      </c>
      <c r="F184" s="5">
        <v>35</v>
      </c>
      <c r="G184" s="5">
        <v>20</v>
      </c>
      <c r="H184" s="5">
        <v>10</v>
      </c>
      <c r="I184" s="8"/>
      <c r="J184" s="8"/>
      <c r="K184" s="8"/>
      <c r="L184" s="8"/>
    </row>
    <row r="185" spans="1:12" ht="15.75" customHeight="1" x14ac:dyDescent="0.25">
      <c r="A185" s="4" t="s">
        <v>145</v>
      </c>
      <c r="B185" s="5">
        <v>37</v>
      </c>
      <c r="C185" s="5">
        <v>9</v>
      </c>
      <c r="D185" s="5" t="s">
        <v>708</v>
      </c>
      <c r="E185" s="5">
        <v>10</v>
      </c>
      <c r="F185" s="5">
        <v>30</v>
      </c>
      <c r="G185" s="5">
        <v>20</v>
      </c>
      <c r="H185" s="5">
        <v>10</v>
      </c>
      <c r="I185" s="8"/>
      <c r="J185" s="8"/>
      <c r="K185" s="8"/>
      <c r="L185" s="8"/>
    </row>
    <row r="186" spans="1:12" ht="15.75" customHeight="1" x14ac:dyDescent="0.25">
      <c r="A186" s="4" t="s">
        <v>145</v>
      </c>
      <c r="B186" s="5">
        <v>37</v>
      </c>
      <c r="C186" s="5">
        <v>10</v>
      </c>
      <c r="D186" s="5" t="s">
        <v>708</v>
      </c>
      <c r="E186" s="5">
        <v>22.5</v>
      </c>
      <c r="F186" s="5">
        <v>35</v>
      </c>
      <c r="G186" s="5">
        <v>20</v>
      </c>
      <c r="H186" s="5">
        <v>10</v>
      </c>
      <c r="I186" s="8"/>
      <c r="J186" s="8"/>
      <c r="K186" s="8"/>
      <c r="L186" s="8"/>
    </row>
    <row r="187" spans="1:12" ht="15.75" customHeight="1" x14ac:dyDescent="0.25">
      <c r="A187" s="4" t="s">
        <v>73</v>
      </c>
      <c r="B187" s="5">
        <v>38</v>
      </c>
      <c r="C187" s="5">
        <v>6</v>
      </c>
      <c r="D187" s="5" t="s">
        <v>708</v>
      </c>
      <c r="E187" s="5">
        <v>22.5</v>
      </c>
      <c r="F187" s="5">
        <v>22.5</v>
      </c>
      <c r="G187" s="5">
        <v>20</v>
      </c>
      <c r="H187" s="5">
        <v>7.5</v>
      </c>
      <c r="I187" s="8"/>
      <c r="J187" s="8"/>
      <c r="K187" s="8"/>
      <c r="L187" s="8"/>
    </row>
    <row r="188" spans="1:12" ht="15.75" customHeight="1" x14ac:dyDescent="0.25">
      <c r="A188" s="4" t="s">
        <v>73</v>
      </c>
      <c r="B188" s="5">
        <v>38</v>
      </c>
      <c r="C188" s="5">
        <v>7</v>
      </c>
      <c r="D188" s="5" t="s">
        <v>708</v>
      </c>
      <c r="E188" s="5">
        <v>35</v>
      </c>
      <c r="F188" s="5">
        <v>35</v>
      </c>
      <c r="G188" s="5">
        <v>20</v>
      </c>
      <c r="H188" s="5">
        <v>10</v>
      </c>
      <c r="I188" s="8"/>
      <c r="J188" s="8"/>
      <c r="K188" s="8"/>
      <c r="L188" s="8"/>
    </row>
    <row r="189" spans="1:12" ht="15.75" customHeight="1" x14ac:dyDescent="0.25">
      <c r="A189" s="4" t="s">
        <v>73</v>
      </c>
      <c r="B189" s="5">
        <v>38</v>
      </c>
      <c r="C189" s="5">
        <v>8</v>
      </c>
      <c r="D189" s="5" t="s">
        <v>708</v>
      </c>
      <c r="E189" s="5">
        <v>15</v>
      </c>
      <c r="F189" s="5">
        <v>22.5</v>
      </c>
      <c r="G189" s="5">
        <v>20</v>
      </c>
      <c r="H189" s="5">
        <v>10</v>
      </c>
      <c r="I189" s="8"/>
      <c r="J189" s="8"/>
      <c r="K189" s="8"/>
      <c r="L189" s="8"/>
    </row>
    <row r="190" spans="1:12" ht="15.75" customHeight="1" x14ac:dyDescent="0.25">
      <c r="A190" s="4" t="s">
        <v>73</v>
      </c>
      <c r="B190" s="5">
        <v>38</v>
      </c>
      <c r="C190" s="5">
        <v>9</v>
      </c>
      <c r="D190" s="5" t="s">
        <v>708</v>
      </c>
      <c r="E190" s="5">
        <v>15</v>
      </c>
      <c r="F190" s="5">
        <v>35</v>
      </c>
      <c r="G190" s="3"/>
      <c r="H190" s="5">
        <v>10</v>
      </c>
      <c r="I190" s="8"/>
      <c r="J190" s="8"/>
      <c r="K190" s="8"/>
      <c r="L190" s="8"/>
    </row>
    <row r="191" spans="1:12" ht="15.75" customHeight="1" x14ac:dyDescent="0.25">
      <c r="A191" s="4" t="s">
        <v>73</v>
      </c>
      <c r="B191" s="5">
        <v>38</v>
      </c>
      <c r="C191" s="5">
        <v>10</v>
      </c>
      <c r="D191" s="5" t="s">
        <v>708</v>
      </c>
      <c r="E191" s="5">
        <v>22.5</v>
      </c>
      <c r="F191" s="5">
        <v>35</v>
      </c>
      <c r="G191" s="5">
        <v>20</v>
      </c>
      <c r="H191" s="5">
        <v>10</v>
      </c>
      <c r="I191" s="8"/>
      <c r="J191" s="8"/>
      <c r="K191" s="8"/>
      <c r="L191" s="8"/>
    </row>
    <row r="192" spans="1:12" ht="15.75" customHeight="1" x14ac:dyDescent="0.25">
      <c r="A192" s="4" t="s">
        <v>81</v>
      </c>
      <c r="B192" s="5">
        <v>39</v>
      </c>
      <c r="C192" s="5">
        <v>6</v>
      </c>
      <c r="D192" s="5" t="s">
        <v>708</v>
      </c>
      <c r="E192" s="5">
        <v>30</v>
      </c>
      <c r="F192" s="5">
        <v>15</v>
      </c>
      <c r="G192" s="5">
        <v>15</v>
      </c>
      <c r="H192" s="5">
        <v>10</v>
      </c>
      <c r="I192" s="8"/>
      <c r="J192" s="8"/>
      <c r="K192" s="8"/>
      <c r="L192" s="8"/>
    </row>
    <row r="193" spans="1:12" ht="15.75" customHeight="1" x14ac:dyDescent="0.25">
      <c r="A193" s="4" t="s">
        <v>81</v>
      </c>
      <c r="B193" s="5">
        <v>39</v>
      </c>
      <c r="C193" s="5">
        <v>7</v>
      </c>
      <c r="D193" s="5" t="s">
        <v>708</v>
      </c>
      <c r="E193" s="5">
        <v>10</v>
      </c>
      <c r="F193" s="5">
        <v>30</v>
      </c>
      <c r="G193" s="5">
        <v>15</v>
      </c>
      <c r="H193" s="5">
        <v>10</v>
      </c>
      <c r="I193" s="8"/>
      <c r="J193" s="8"/>
      <c r="K193" s="8"/>
      <c r="L193" s="8"/>
    </row>
    <row r="194" spans="1:12" ht="15.75" customHeight="1" x14ac:dyDescent="0.25">
      <c r="A194" s="4" t="s">
        <v>81</v>
      </c>
      <c r="B194" s="5">
        <v>39</v>
      </c>
      <c r="C194" s="5">
        <v>8</v>
      </c>
      <c r="D194" s="5" t="s">
        <v>708</v>
      </c>
      <c r="E194" s="5">
        <v>15</v>
      </c>
      <c r="F194" s="5">
        <v>22.5</v>
      </c>
      <c r="G194" s="5">
        <v>15</v>
      </c>
      <c r="H194" s="5">
        <v>10</v>
      </c>
      <c r="I194" s="8"/>
      <c r="J194" s="8"/>
      <c r="K194" s="8"/>
      <c r="L194" s="8"/>
    </row>
    <row r="195" spans="1:12" ht="15.75" customHeight="1" x14ac:dyDescent="0.25">
      <c r="A195" s="4" t="s">
        <v>81</v>
      </c>
      <c r="B195" s="5">
        <v>39</v>
      </c>
      <c r="C195" s="5">
        <v>9</v>
      </c>
      <c r="D195" s="5" t="s">
        <v>708</v>
      </c>
      <c r="E195" s="5">
        <v>15</v>
      </c>
      <c r="F195" s="5">
        <v>22.5</v>
      </c>
      <c r="G195" s="3"/>
      <c r="H195" s="5">
        <v>10</v>
      </c>
      <c r="I195" s="8"/>
      <c r="J195" s="8"/>
      <c r="K195" s="8"/>
      <c r="L195" s="8"/>
    </row>
    <row r="196" spans="1:12" ht="15.75" customHeight="1" x14ac:dyDescent="0.25">
      <c r="A196" s="4" t="s">
        <v>81</v>
      </c>
      <c r="B196" s="5">
        <v>39</v>
      </c>
      <c r="C196" s="5">
        <v>10</v>
      </c>
      <c r="D196" s="5" t="s">
        <v>708</v>
      </c>
      <c r="E196" s="5">
        <v>30</v>
      </c>
      <c r="F196" s="5">
        <v>30</v>
      </c>
      <c r="G196" s="5">
        <v>20</v>
      </c>
      <c r="H196" s="5">
        <v>10</v>
      </c>
      <c r="I196" s="8"/>
      <c r="J196" s="8"/>
      <c r="K196" s="8"/>
      <c r="L196" s="8"/>
    </row>
    <row r="197" spans="1:12" ht="15.75" customHeight="1" x14ac:dyDescent="0.25">
      <c r="A197" s="4" t="s">
        <v>74</v>
      </c>
      <c r="B197" s="5">
        <v>40</v>
      </c>
      <c r="C197" s="5">
        <v>6</v>
      </c>
      <c r="D197" s="5" t="s">
        <v>708</v>
      </c>
      <c r="E197" s="5">
        <v>22.5</v>
      </c>
      <c r="F197" s="5">
        <v>15</v>
      </c>
      <c r="G197" s="5">
        <v>15</v>
      </c>
      <c r="H197" s="5">
        <v>7.5</v>
      </c>
      <c r="I197" s="8"/>
      <c r="J197" s="8"/>
      <c r="K197" s="8"/>
      <c r="L197" s="8"/>
    </row>
    <row r="198" spans="1:12" ht="15.75" customHeight="1" x14ac:dyDescent="0.25">
      <c r="A198" s="4" t="s">
        <v>74</v>
      </c>
      <c r="B198" s="5">
        <v>40</v>
      </c>
      <c r="C198" s="5">
        <v>7</v>
      </c>
      <c r="D198" s="5" t="s">
        <v>708</v>
      </c>
      <c r="E198" s="5">
        <v>35</v>
      </c>
      <c r="F198" s="5">
        <v>35</v>
      </c>
      <c r="G198" s="5">
        <v>20</v>
      </c>
      <c r="H198" s="5">
        <v>10</v>
      </c>
      <c r="I198" s="8"/>
      <c r="J198" s="8"/>
      <c r="K198" s="8"/>
      <c r="L198" s="8"/>
    </row>
    <row r="199" spans="1:12" ht="15.75" customHeight="1" x14ac:dyDescent="0.25">
      <c r="A199" s="4" t="s">
        <v>74</v>
      </c>
      <c r="B199" s="5">
        <v>40</v>
      </c>
      <c r="C199" s="5">
        <v>8</v>
      </c>
      <c r="D199" s="5" t="s">
        <v>708</v>
      </c>
      <c r="E199" s="5">
        <v>30</v>
      </c>
      <c r="F199" s="5">
        <v>30</v>
      </c>
      <c r="G199" s="5">
        <v>20</v>
      </c>
      <c r="H199" s="5">
        <v>10</v>
      </c>
      <c r="I199" s="8"/>
      <c r="J199" s="8"/>
      <c r="K199" s="8"/>
      <c r="L199" s="8"/>
    </row>
    <row r="200" spans="1:12" ht="15.75" customHeight="1" x14ac:dyDescent="0.25">
      <c r="A200" s="4" t="s">
        <v>74</v>
      </c>
      <c r="B200" s="5">
        <v>40</v>
      </c>
      <c r="C200" s="5">
        <v>9</v>
      </c>
      <c r="D200" s="5" t="s">
        <v>708</v>
      </c>
      <c r="E200" s="5">
        <v>5</v>
      </c>
      <c r="F200" s="5">
        <v>15</v>
      </c>
      <c r="G200" s="5">
        <v>10</v>
      </c>
      <c r="H200" s="5">
        <v>10</v>
      </c>
      <c r="I200" s="8"/>
      <c r="J200" s="8"/>
      <c r="K200" s="8"/>
      <c r="L200" s="8"/>
    </row>
    <row r="201" spans="1:12" ht="15.75" customHeight="1" x14ac:dyDescent="0.25">
      <c r="A201" s="4" t="s">
        <v>74</v>
      </c>
      <c r="B201" s="5">
        <v>40</v>
      </c>
      <c r="C201" s="5">
        <v>10</v>
      </c>
      <c r="D201" s="5" t="s">
        <v>708</v>
      </c>
      <c r="E201" s="5">
        <v>30</v>
      </c>
      <c r="F201" s="5">
        <v>22.5</v>
      </c>
      <c r="G201" s="5">
        <v>20</v>
      </c>
      <c r="H201" s="5">
        <v>10</v>
      </c>
      <c r="I201" s="8"/>
      <c r="J201" s="8"/>
      <c r="K201" s="8"/>
      <c r="L201" s="8"/>
    </row>
    <row r="202" spans="1:12" ht="15.75" customHeight="1" x14ac:dyDescent="0.25">
      <c r="A202" s="4" t="s">
        <v>112</v>
      </c>
      <c r="B202" s="5">
        <v>41</v>
      </c>
      <c r="C202" s="5">
        <v>6</v>
      </c>
      <c r="D202" s="5" t="s">
        <v>708</v>
      </c>
      <c r="E202" s="5">
        <v>15</v>
      </c>
      <c r="F202" s="5">
        <v>15</v>
      </c>
      <c r="G202" s="5">
        <v>5</v>
      </c>
      <c r="H202" s="5">
        <v>7.5</v>
      </c>
      <c r="I202" s="8"/>
      <c r="J202" s="8"/>
      <c r="K202" s="8"/>
      <c r="L202" s="8"/>
    </row>
    <row r="203" spans="1:12" ht="15.75" customHeight="1" x14ac:dyDescent="0.25">
      <c r="A203" s="4" t="s">
        <v>112</v>
      </c>
      <c r="B203" s="5">
        <v>41</v>
      </c>
      <c r="C203" s="5">
        <v>7</v>
      </c>
      <c r="D203" s="5" t="s">
        <v>708</v>
      </c>
      <c r="E203" s="5">
        <v>10</v>
      </c>
      <c r="F203" s="5">
        <v>10</v>
      </c>
      <c r="G203" s="5">
        <v>5</v>
      </c>
      <c r="H203" s="5">
        <v>7.5</v>
      </c>
      <c r="I203" s="8"/>
      <c r="J203" s="8"/>
      <c r="K203" s="8"/>
      <c r="L203" s="8"/>
    </row>
    <row r="204" spans="1:12" ht="15.75" customHeight="1" x14ac:dyDescent="0.25">
      <c r="A204" s="4" t="s">
        <v>112</v>
      </c>
      <c r="B204" s="5">
        <v>41</v>
      </c>
      <c r="C204" s="5">
        <v>8</v>
      </c>
      <c r="D204" s="5" t="s">
        <v>708</v>
      </c>
      <c r="E204" s="5">
        <v>22.5</v>
      </c>
      <c r="F204" s="5">
        <v>10</v>
      </c>
      <c r="G204" s="5">
        <v>5</v>
      </c>
      <c r="H204" s="5">
        <v>10</v>
      </c>
      <c r="I204" s="8"/>
      <c r="J204" s="8"/>
      <c r="K204" s="8"/>
      <c r="L204" s="8"/>
    </row>
    <row r="205" spans="1:12" ht="15.75" customHeight="1" x14ac:dyDescent="0.25">
      <c r="A205" s="4" t="s">
        <v>112</v>
      </c>
      <c r="B205" s="5">
        <v>41</v>
      </c>
      <c r="C205" s="5">
        <v>9</v>
      </c>
      <c r="D205" s="5" t="s">
        <v>708</v>
      </c>
      <c r="E205" s="5">
        <v>5</v>
      </c>
      <c r="F205" s="5">
        <v>15</v>
      </c>
      <c r="G205" s="5">
        <v>10</v>
      </c>
      <c r="H205" s="5">
        <v>10</v>
      </c>
      <c r="I205" s="8"/>
      <c r="J205" s="8"/>
      <c r="K205" s="8"/>
      <c r="L205" s="8"/>
    </row>
    <row r="206" spans="1:12" ht="15.75" customHeight="1" x14ac:dyDescent="0.25">
      <c r="A206" s="4" t="s">
        <v>112</v>
      </c>
      <c r="B206" s="5">
        <v>41</v>
      </c>
      <c r="C206" s="5">
        <v>10</v>
      </c>
      <c r="D206" s="5" t="s">
        <v>708</v>
      </c>
      <c r="E206" s="5">
        <v>22.5</v>
      </c>
      <c r="F206" s="5">
        <v>15</v>
      </c>
      <c r="G206" s="5">
        <v>15</v>
      </c>
      <c r="H206" s="5">
        <v>10</v>
      </c>
      <c r="I206" s="8"/>
      <c r="J206" s="8"/>
      <c r="K206" s="8"/>
      <c r="L206" s="8"/>
    </row>
    <row r="207" spans="1:12" ht="15.75" customHeight="1" x14ac:dyDescent="0.25">
      <c r="A207" s="4" t="s">
        <v>32</v>
      </c>
      <c r="B207" s="5">
        <v>42</v>
      </c>
      <c r="C207" s="5">
        <v>6</v>
      </c>
      <c r="D207" s="5" t="s">
        <v>708</v>
      </c>
      <c r="E207" s="5">
        <v>15</v>
      </c>
      <c r="F207" s="5">
        <v>15</v>
      </c>
      <c r="G207" s="5">
        <v>15</v>
      </c>
      <c r="H207" s="5">
        <v>7.5</v>
      </c>
      <c r="I207" s="8"/>
      <c r="J207" s="8"/>
      <c r="K207" s="8"/>
      <c r="L207" s="8"/>
    </row>
    <row r="208" spans="1:12" ht="15.75" customHeight="1" x14ac:dyDescent="0.25">
      <c r="A208" s="4" t="s">
        <v>32</v>
      </c>
      <c r="B208" s="5">
        <v>42</v>
      </c>
      <c r="C208" s="5">
        <v>7</v>
      </c>
      <c r="D208" s="5" t="s">
        <v>708</v>
      </c>
      <c r="E208" s="5">
        <v>15</v>
      </c>
      <c r="F208" s="5">
        <v>15</v>
      </c>
      <c r="G208" s="5">
        <v>15</v>
      </c>
      <c r="H208" s="5">
        <v>7.5</v>
      </c>
      <c r="I208" s="8"/>
      <c r="J208" s="8"/>
      <c r="K208" s="8"/>
      <c r="L208" s="8"/>
    </row>
    <row r="209" spans="1:12" ht="15.75" customHeight="1" x14ac:dyDescent="0.25">
      <c r="A209" s="4" t="s">
        <v>32</v>
      </c>
      <c r="B209" s="5">
        <v>42</v>
      </c>
      <c r="C209" s="5">
        <v>8</v>
      </c>
      <c r="D209" s="5" t="s">
        <v>708</v>
      </c>
      <c r="E209" s="5">
        <v>15</v>
      </c>
      <c r="F209" s="5">
        <v>15</v>
      </c>
      <c r="G209" s="5">
        <v>15</v>
      </c>
      <c r="H209" s="5">
        <v>10</v>
      </c>
      <c r="I209" s="8"/>
      <c r="J209" s="8"/>
      <c r="K209" s="8"/>
      <c r="L209" s="8"/>
    </row>
    <row r="210" spans="1:12" ht="15.75" customHeight="1" x14ac:dyDescent="0.25">
      <c r="A210" s="4" t="s">
        <v>32</v>
      </c>
      <c r="B210" s="5">
        <v>42</v>
      </c>
      <c r="C210" s="5">
        <v>9</v>
      </c>
      <c r="D210" s="5" t="s">
        <v>708</v>
      </c>
      <c r="E210" s="5">
        <v>15</v>
      </c>
      <c r="F210" s="5">
        <v>15</v>
      </c>
      <c r="G210" s="5">
        <v>15</v>
      </c>
      <c r="H210" s="5">
        <v>7.5</v>
      </c>
      <c r="I210" s="8"/>
      <c r="J210" s="8"/>
      <c r="K210" s="8"/>
      <c r="L210" s="8"/>
    </row>
    <row r="211" spans="1:12" ht="15.75" customHeight="1" x14ac:dyDescent="0.25">
      <c r="A211" s="4" t="s">
        <v>32</v>
      </c>
      <c r="B211" s="5">
        <v>42</v>
      </c>
      <c r="C211" s="5">
        <v>10</v>
      </c>
      <c r="D211" s="5" t="s">
        <v>708</v>
      </c>
      <c r="E211" s="5">
        <v>22.5</v>
      </c>
      <c r="F211" s="5">
        <v>22.5</v>
      </c>
      <c r="G211" s="5">
        <v>20</v>
      </c>
      <c r="H211" s="5">
        <v>10</v>
      </c>
      <c r="I211" s="8"/>
      <c r="J211" s="8"/>
      <c r="K211" s="8"/>
      <c r="L211" s="8"/>
    </row>
    <row r="212" spans="1:12" ht="15.75" customHeight="1" x14ac:dyDescent="0.25">
      <c r="A212" s="4" t="s">
        <v>135</v>
      </c>
      <c r="B212" s="5">
        <v>43</v>
      </c>
      <c r="C212" s="5">
        <v>11</v>
      </c>
      <c r="D212" s="5" t="s">
        <v>708</v>
      </c>
      <c r="E212" s="5">
        <v>10</v>
      </c>
      <c r="F212" s="5">
        <v>35</v>
      </c>
      <c r="G212" s="5">
        <v>20</v>
      </c>
      <c r="H212" s="5">
        <v>10</v>
      </c>
      <c r="I212" s="8"/>
      <c r="J212" s="8"/>
      <c r="K212" s="8"/>
      <c r="L212" s="8"/>
    </row>
    <row r="213" spans="1:12" ht="15.75" customHeight="1" x14ac:dyDescent="0.25">
      <c r="A213" s="4" t="s">
        <v>135</v>
      </c>
      <c r="B213" s="5">
        <v>43</v>
      </c>
      <c r="C213" s="5">
        <v>12</v>
      </c>
      <c r="D213" s="5" t="s">
        <v>707</v>
      </c>
      <c r="E213" s="5">
        <v>22.5</v>
      </c>
      <c r="F213" s="5">
        <v>35</v>
      </c>
      <c r="G213" s="5">
        <v>20</v>
      </c>
      <c r="H213" s="5">
        <v>5</v>
      </c>
      <c r="I213" s="8"/>
      <c r="J213" s="8"/>
      <c r="K213" s="8"/>
      <c r="L213" s="8"/>
    </row>
    <row r="214" spans="1:12" ht="15.75" customHeight="1" x14ac:dyDescent="0.25">
      <c r="A214" s="4" t="s">
        <v>135</v>
      </c>
      <c r="B214" s="5">
        <v>43</v>
      </c>
      <c r="C214" s="5">
        <v>13</v>
      </c>
      <c r="D214" s="5" t="s">
        <v>708</v>
      </c>
      <c r="E214" s="5">
        <v>30</v>
      </c>
      <c r="F214" s="5">
        <v>30</v>
      </c>
      <c r="G214" s="5">
        <v>15</v>
      </c>
      <c r="H214" s="5">
        <v>7.5</v>
      </c>
      <c r="I214" s="8"/>
      <c r="J214" s="8"/>
      <c r="K214" s="8"/>
      <c r="L214" s="8"/>
    </row>
    <row r="215" spans="1:12" ht="15.75" customHeight="1" x14ac:dyDescent="0.25">
      <c r="A215" s="4" t="s">
        <v>135</v>
      </c>
      <c r="B215" s="5">
        <v>43</v>
      </c>
      <c r="C215" s="5">
        <v>14</v>
      </c>
      <c r="D215" s="5" t="s">
        <v>708</v>
      </c>
      <c r="E215" s="5">
        <v>15</v>
      </c>
      <c r="F215" s="5">
        <v>30</v>
      </c>
      <c r="G215" s="5">
        <v>15</v>
      </c>
      <c r="H215" s="5">
        <v>10</v>
      </c>
      <c r="I215" s="8"/>
      <c r="J215" s="8"/>
      <c r="K215" s="8"/>
      <c r="L215" s="8"/>
    </row>
    <row r="216" spans="1:12" ht="15.75" customHeight="1" x14ac:dyDescent="0.25">
      <c r="A216" s="4" t="s">
        <v>135</v>
      </c>
      <c r="B216" s="5">
        <v>43</v>
      </c>
      <c r="C216" s="5">
        <v>15</v>
      </c>
      <c r="D216" s="5" t="s">
        <v>708</v>
      </c>
      <c r="E216" s="5">
        <v>15</v>
      </c>
      <c r="F216" s="5">
        <v>15</v>
      </c>
      <c r="G216" s="5">
        <v>10</v>
      </c>
      <c r="H216" s="5">
        <v>5</v>
      </c>
      <c r="I216" s="8"/>
      <c r="J216" s="8"/>
      <c r="K216" s="8"/>
      <c r="L216" s="8"/>
    </row>
    <row r="217" spans="1:12" ht="15.75" customHeight="1" x14ac:dyDescent="0.25">
      <c r="A217" s="4" t="s">
        <v>131</v>
      </c>
      <c r="B217" s="5">
        <v>44</v>
      </c>
      <c r="C217" s="5">
        <v>11</v>
      </c>
      <c r="D217" s="5" t="s">
        <v>708</v>
      </c>
      <c r="E217" s="5">
        <v>10</v>
      </c>
      <c r="F217" s="5">
        <v>35</v>
      </c>
      <c r="G217" s="5">
        <v>15</v>
      </c>
      <c r="H217" s="5">
        <v>10</v>
      </c>
      <c r="I217" s="8"/>
      <c r="J217" s="8"/>
      <c r="K217" s="8"/>
      <c r="L217" s="8"/>
    </row>
    <row r="218" spans="1:12" ht="15.75" customHeight="1" x14ac:dyDescent="0.25">
      <c r="A218" s="4" t="s">
        <v>131</v>
      </c>
      <c r="B218" s="5">
        <v>44</v>
      </c>
      <c r="C218" s="5">
        <v>12</v>
      </c>
      <c r="D218" s="5" t="s">
        <v>707</v>
      </c>
      <c r="E218" s="5">
        <v>15</v>
      </c>
      <c r="F218" s="5">
        <v>30</v>
      </c>
      <c r="G218" s="5">
        <v>20</v>
      </c>
      <c r="H218" s="5">
        <v>5</v>
      </c>
      <c r="I218" s="8"/>
      <c r="J218" s="8"/>
      <c r="K218" s="8"/>
      <c r="L218" s="8"/>
    </row>
    <row r="219" spans="1:12" ht="15.75" customHeight="1" x14ac:dyDescent="0.25">
      <c r="A219" s="4" t="s">
        <v>131</v>
      </c>
      <c r="B219" s="5">
        <v>44</v>
      </c>
      <c r="C219" s="5">
        <v>13</v>
      </c>
      <c r="D219" s="5" t="s">
        <v>708</v>
      </c>
      <c r="E219" s="5">
        <v>22.5</v>
      </c>
      <c r="F219" s="5">
        <v>30</v>
      </c>
      <c r="G219" s="5">
        <v>20</v>
      </c>
      <c r="H219" s="5">
        <v>7.5</v>
      </c>
      <c r="I219" s="8"/>
      <c r="J219" s="8"/>
      <c r="K219" s="8"/>
      <c r="L219" s="8"/>
    </row>
    <row r="220" spans="1:12" ht="15.75" customHeight="1" x14ac:dyDescent="0.25">
      <c r="A220" s="4" t="s">
        <v>131</v>
      </c>
      <c r="B220" s="5">
        <v>44</v>
      </c>
      <c r="C220" s="5">
        <v>14</v>
      </c>
      <c r="D220" s="5" t="s">
        <v>708</v>
      </c>
      <c r="E220" s="5">
        <v>15</v>
      </c>
      <c r="F220" s="5">
        <v>30</v>
      </c>
      <c r="G220" s="5">
        <v>15</v>
      </c>
      <c r="H220" s="5">
        <v>7.5</v>
      </c>
      <c r="I220" s="8"/>
      <c r="J220" s="8"/>
      <c r="K220" s="8"/>
      <c r="L220" s="8"/>
    </row>
    <row r="221" spans="1:12" ht="15.75" customHeight="1" x14ac:dyDescent="0.25">
      <c r="A221" s="4" t="s">
        <v>131</v>
      </c>
      <c r="B221" s="5">
        <v>44</v>
      </c>
      <c r="C221" s="5">
        <v>15</v>
      </c>
      <c r="D221" s="5" t="s">
        <v>708</v>
      </c>
      <c r="E221" s="5">
        <v>30</v>
      </c>
      <c r="F221" s="5">
        <v>22.5</v>
      </c>
      <c r="G221" s="5">
        <v>20</v>
      </c>
      <c r="H221" s="3"/>
      <c r="I221" s="8"/>
      <c r="J221" s="8"/>
      <c r="K221" s="8"/>
      <c r="L221" s="8"/>
    </row>
    <row r="222" spans="1:12" ht="15.75" customHeight="1" x14ac:dyDescent="0.25">
      <c r="A222" s="4" t="s">
        <v>25</v>
      </c>
      <c r="B222" s="5">
        <v>45</v>
      </c>
      <c r="C222" s="5">
        <v>11</v>
      </c>
      <c r="D222" s="5" t="s">
        <v>708</v>
      </c>
      <c r="E222" s="5">
        <v>10</v>
      </c>
      <c r="F222" s="5">
        <v>30</v>
      </c>
      <c r="G222" s="5">
        <v>10</v>
      </c>
      <c r="H222" s="5">
        <v>10</v>
      </c>
      <c r="I222" s="8"/>
      <c r="J222" s="8"/>
      <c r="K222" s="8"/>
      <c r="L222" s="8"/>
    </row>
    <row r="223" spans="1:12" ht="15.75" customHeight="1" x14ac:dyDescent="0.25">
      <c r="A223" s="4" t="s">
        <v>25</v>
      </c>
      <c r="B223" s="5">
        <v>45</v>
      </c>
      <c r="C223" s="5">
        <v>12</v>
      </c>
      <c r="D223" s="5" t="s">
        <v>707</v>
      </c>
      <c r="E223" s="5">
        <v>22.5</v>
      </c>
      <c r="F223" s="5">
        <v>15</v>
      </c>
      <c r="G223" s="5">
        <v>10</v>
      </c>
      <c r="H223" s="5">
        <v>10</v>
      </c>
      <c r="I223" s="8"/>
      <c r="J223" s="8"/>
      <c r="K223" s="8"/>
      <c r="L223" s="8"/>
    </row>
    <row r="224" spans="1:12" ht="15.75" customHeight="1" x14ac:dyDescent="0.25">
      <c r="A224" s="4" t="s">
        <v>25</v>
      </c>
      <c r="B224" s="5">
        <v>45</v>
      </c>
      <c r="C224" s="5">
        <v>13</v>
      </c>
      <c r="D224" s="5" t="s">
        <v>708</v>
      </c>
      <c r="E224" s="5">
        <v>22.5</v>
      </c>
      <c r="F224" s="5">
        <v>30</v>
      </c>
      <c r="G224" s="5">
        <v>20</v>
      </c>
      <c r="H224" s="5">
        <v>7.5</v>
      </c>
      <c r="I224" s="8"/>
      <c r="J224" s="8"/>
      <c r="K224" s="8"/>
      <c r="L224" s="8"/>
    </row>
    <row r="225" spans="1:12" ht="15.75" customHeight="1" x14ac:dyDescent="0.25">
      <c r="A225" s="4" t="s">
        <v>25</v>
      </c>
      <c r="B225" s="5">
        <v>45</v>
      </c>
      <c r="C225" s="5">
        <v>14</v>
      </c>
      <c r="D225" s="5" t="s">
        <v>708</v>
      </c>
      <c r="E225" s="5">
        <v>22.5</v>
      </c>
      <c r="F225" s="5">
        <v>22.5</v>
      </c>
      <c r="G225" s="5">
        <v>10</v>
      </c>
      <c r="H225" s="5">
        <v>10</v>
      </c>
      <c r="I225" s="8"/>
      <c r="J225" s="8"/>
      <c r="K225" s="8"/>
      <c r="L225" s="8"/>
    </row>
    <row r="226" spans="1:12" ht="15.75" customHeight="1" x14ac:dyDescent="0.25">
      <c r="A226" s="4" t="s">
        <v>25</v>
      </c>
      <c r="B226" s="5">
        <v>45</v>
      </c>
      <c r="C226" s="5">
        <v>15</v>
      </c>
      <c r="D226" s="5" t="s">
        <v>708</v>
      </c>
      <c r="E226" s="5">
        <v>35</v>
      </c>
      <c r="F226" s="5">
        <v>22.5</v>
      </c>
      <c r="G226" s="5">
        <v>15</v>
      </c>
      <c r="H226" s="5">
        <v>7.5</v>
      </c>
      <c r="I226" s="8"/>
      <c r="J226" s="8"/>
      <c r="K226" s="8"/>
      <c r="L226" s="8"/>
    </row>
    <row r="227" spans="1:12" ht="15.75" customHeight="1" x14ac:dyDescent="0.25">
      <c r="A227" s="4" t="s">
        <v>133</v>
      </c>
      <c r="B227" s="5">
        <v>46</v>
      </c>
      <c r="C227" s="5">
        <v>11</v>
      </c>
      <c r="D227" s="5" t="s">
        <v>708</v>
      </c>
      <c r="E227" s="5">
        <v>15</v>
      </c>
      <c r="F227" s="5">
        <v>35</v>
      </c>
      <c r="G227" s="5">
        <v>20</v>
      </c>
      <c r="H227" s="5">
        <v>10</v>
      </c>
      <c r="I227" s="8"/>
      <c r="J227" s="8"/>
      <c r="K227" s="8"/>
      <c r="L227" s="8"/>
    </row>
    <row r="228" spans="1:12" ht="15.75" customHeight="1" x14ac:dyDescent="0.25">
      <c r="A228" s="4" t="s">
        <v>133</v>
      </c>
      <c r="B228" s="5">
        <v>46</v>
      </c>
      <c r="C228" s="5">
        <v>12</v>
      </c>
      <c r="D228" s="5" t="s">
        <v>707</v>
      </c>
      <c r="E228" s="5">
        <v>30</v>
      </c>
      <c r="F228" s="5">
        <v>30</v>
      </c>
      <c r="G228" s="5">
        <v>15</v>
      </c>
      <c r="H228" s="5">
        <v>7.5</v>
      </c>
      <c r="I228" s="8"/>
      <c r="J228" s="8"/>
      <c r="K228" s="8"/>
      <c r="L228" s="8"/>
    </row>
    <row r="229" spans="1:12" ht="15.75" customHeight="1" x14ac:dyDescent="0.25">
      <c r="A229" s="4" t="s">
        <v>133</v>
      </c>
      <c r="B229" s="5">
        <v>46</v>
      </c>
      <c r="C229" s="5">
        <v>13</v>
      </c>
      <c r="D229" s="5" t="s">
        <v>708</v>
      </c>
      <c r="E229" s="5">
        <v>30</v>
      </c>
      <c r="F229" s="5">
        <v>30</v>
      </c>
      <c r="G229" s="5">
        <v>20</v>
      </c>
      <c r="H229" s="5">
        <v>7.5</v>
      </c>
      <c r="I229" s="8"/>
      <c r="J229" s="8"/>
      <c r="K229" s="8"/>
      <c r="L229" s="8"/>
    </row>
    <row r="230" spans="1:12" ht="15.75" customHeight="1" x14ac:dyDescent="0.25">
      <c r="A230" s="4" t="s">
        <v>133</v>
      </c>
      <c r="B230" s="5">
        <v>46</v>
      </c>
      <c r="C230" s="5">
        <v>14</v>
      </c>
      <c r="D230" s="5" t="s">
        <v>708</v>
      </c>
      <c r="E230" s="5">
        <v>30</v>
      </c>
      <c r="F230" s="5">
        <v>35</v>
      </c>
      <c r="G230" s="5">
        <v>20</v>
      </c>
      <c r="H230" s="5">
        <v>7.5</v>
      </c>
      <c r="I230" s="8"/>
      <c r="J230" s="8"/>
      <c r="K230" s="8"/>
      <c r="L230" s="8"/>
    </row>
    <row r="231" spans="1:12" ht="15.75" customHeight="1" x14ac:dyDescent="0.25">
      <c r="A231" s="4" t="s">
        <v>133</v>
      </c>
      <c r="B231" s="5">
        <v>46</v>
      </c>
      <c r="C231" s="5">
        <v>15</v>
      </c>
      <c r="D231" s="5" t="s">
        <v>708</v>
      </c>
      <c r="E231" s="5">
        <v>35</v>
      </c>
      <c r="F231" s="5">
        <v>15</v>
      </c>
      <c r="G231" s="5">
        <v>10</v>
      </c>
      <c r="H231" s="5">
        <v>7.5</v>
      </c>
      <c r="I231" s="8"/>
      <c r="J231" s="8"/>
      <c r="K231" s="8"/>
      <c r="L231" s="8"/>
    </row>
    <row r="232" spans="1:12" ht="15.75" customHeight="1" x14ac:dyDescent="0.25">
      <c r="A232" s="4" t="s">
        <v>124</v>
      </c>
      <c r="B232" s="5">
        <v>47</v>
      </c>
      <c r="C232" s="5">
        <v>11</v>
      </c>
      <c r="D232" s="5" t="s">
        <v>708</v>
      </c>
      <c r="E232" s="5">
        <v>15</v>
      </c>
      <c r="F232" s="5">
        <v>35</v>
      </c>
      <c r="G232" s="5">
        <v>20</v>
      </c>
      <c r="H232" s="5">
        <v>10</v>
      </c>
      <c r="I232" s="8"/>
      <c r="J232" s="8"/>
      <c r="K232" s="8"/>
      <c r="L232" s="8"/>
    </row>
    <row r="233" spans="1:12" ht="15.75" customHeight="1" x14ac:dyDescent="0.25">
      <c r="A233" s="4" t="s">
        <v>124</v>
      </c>
      <c r="B233" s="5">
        <v>47</v>
      </c>
      <c r="C233" s="5">
        <v>12</v>
      </c>
      <c r="D233" s="5" t="s">
        <v>707</v>
      </c>
      <c r="E233" s="5">
        <v>30</v>
      </c>
      <c r="F233" s="5">
        <v>35</v>
      </c>
      <c r="G233" s="5">
        <v>20</v>
      </c>
      <c r="H233" s="5">
        <v>7.5</v>
      </c>
      <c r="I233" s="8"/>
      <c r="J233" s="8"/>
      <c r="K233" s="8"/>
      <c r="L233" s="8"/>
    </row>
    <row r="234" spans="1:12" ht="15.75" customHeight="1" x14ac:dyDescent="0.25">
      <c r="A234" s="4" t="s">
        <v>124</v>
      </c>
      <c r="B234" s="5">
        <v>47</v>
      </c>
      <c r="C234" s="5">
        <v>13</v>
      </c>
      <c r="D234" s="5" t="s">
        <v>708</v>
      </c>
      <c r="E234" s="5">
        <v>15</v>
      </c>
      <c r="F234" s="5">
        <v>35</v>
      </c>
      <c r="G234" s="5">
        <v>20</v>
      </c>
      <c r="H234" s="5">
        <v>7.5</v>
      </c>
      <c r="I234" s="8"/>
      <c r="J234" s="8"/>
      <c r="K234" s="8"/>
      <c r="L234" s="8"/>
    </row>
    <row r="235" spans="1:12" ht="15.75" customHeight="1" x14ac:dyDescent="0.25">
      <c r="A235" s="4" t="s">
        <v>124</v>
      </c>
      <c r="B235" s="5">
        <v>47</v>
      </c>
      <c r="C235" s="5">
        <v>14</v>
      </c>
      <c r="D235" s="5" t="s">
        <v>708</v>
      </c>
      <c r="E235" s="5">
        <v>30</v>
      </c>
      <c r="F235" s="5">
        <v>35</v>
      </c>
      <c r="G235" s="5">
        <v>20</v>
      </c>
      <c r="H235" s="5">
        <v>10</v>
      </c>
      <c r="I235" s="8"/>
      <c r="J235" s="8"/>
      <c r="K235" s="8"/>
      <c r="L235" s="8"/>
    </row>
    <row r="236" spans="1:12" ht="15.75" customHeight="1" x14ac:dyDescent="0.25">
      <c r="A236" s="4" t="s">
        <v>124</v>
      </c>
      <c r="B236" s="5">
        <v>47</v>
      </c>
      <c r="C236" s="5">
        <v>15</v>
      </c>
      <c r="D236" s="5" t="s">
        <v>708</v>
      </c>
      <c r="E236" s="5">
        <v>35</v>
      </c>
      <c r="F236" s="5">
        <v>22.5</v>
      </c>
      <c r="G236" s="5">
        <v>10</v>
      </c>
      <c r="H236" s="5">
        <v>7.5</v>
      </c>
      <c r="I236" s="8"/>
      <c r="J236" s="8"/>
      <c r="K236" s="8"/>
      <c r="L236" s="8"/>
    </row>
    <row r="237" spans="1:12" ht="15.75" customHeight="1" x14ac:dyDescent="0.25">
      <c r="A237" s="4" t="s">
        <v>80</v>
      </c>
      <c r="B237" s="5">
        <v>48</v>
      </c>
      <c r="C237" s="5">
        <v>11</v>
      </c>
      <c r="D237" s="5" t="s">
        <v>708</v>
      </c>
      <c r="E237" s="5">
        <v>10</v>
      </c>
      <c r="F237" s="5">
        <v>30</v>
      </c>
      <c r="G237" s="5">
        <v>15</v>
      </c>
      <c r="H237" s="5">
        <v>10</v>
      </c>
      <c r="I237" s="8"/>
      <c r="J237" s="8"/>
      <c r="K237" s="8"/>
      <c r="L237" s="8"/>
    </row>
    <row r="238" spans="1:12" ht="15.75" customHeight="1" x14ac:dyDescent="0.25">
      <c r="A238" s="4" t="s">
        <v>80</v>
      </c>
      <c r="B238" s="5">
        <v>48</v>
      </c>
      <c r="C238" s="5">
        <v>12</v>
      </c>
      <c r="D238" s="5" t="s">
        <v>707</v>
      </c>
      <c r="E238" s="5">
        <v>15</v>
      </c>
      <c r="F238" s="5">
        <v>15</v>
      </c>
      <c r="G238" s="5">
        <v>5</v>
      </c>
      <c r="H238" s="5">
        <v>10</v>
      </c>
      <c r="I238" s="8"/>
      <c r="J238" s="8"/>
      <c r="K238" s="8"/>
      <c r="L238" s="8"/>
    </row>
    <row r="239" spans="1:12" ht="15.75" customHeight="1" x14ac:dyDescent="0.25">
      <c r="A239" s="4" t="s">
        <v>80</v>
      </c>
      <c r="B239" s="5">
        <v>48</v>
      </c>
      <c r="C239" s="5">
        <v>13</v>
      </c>
      <c r="D239" s="5" t="s">
        <v>708</v>
      </c>
      <c r="E239" s="5">
        <v>10</v>
      </c>
      <c r="F239" s="5">
        <v>15</v>
      </c>
      <c r="G239" s="5">
        <v>5</v>
      </c>
      <c r="H239" s="5">
        <v>7.5</v>
      </c>
      <c r="I239" s="8"/>
      <c r="J239" s="8"/>
      <c r="K239" s="8"/>
      <c r="L239" s="8"/>
    </row>
    <row r="240" spans="1:12" ht="15.75" customHeight="1" x14ac:dyDescent="0.25">
      <c r="A240" s="4" t="s">
        <v>80</v>
      </c>
      <c r="B240" s="5">
        <v>48</v>
      </c>
      <c r="C240" s="5">
        <v>14</v>
      </c>
      <c r="D240" s="5" t="s">
        <v>708</v>
      </c>
      <c r="E240" s="5">
        <v>22.5</v>
      </c>
      <c r="F240" s="5">
        <v>30</v>
      </c>
      <c r="G240" s="5">
        <v>15</v>
      </c>
      <c r="H240" s="5">
        <v>10</v>
      </c>
      <c r="I240" s="8"/>
      <c r="J240" s="8"/>
      <c r="K240" s="8"/>
      <c r="L240" s="8"/>
    </row>
    <row r="241" spans="1:12" ht="15.75" customHeight="1" x14ac:dyDescent="0.25">
      <c r="A241" s="4" t="s">
        <v>80</v>
      </c>
      <c r="B241" s="5">
        <v>48</v>
      </c>
      <c r="C241" s="5">
        <v>15</v>
      </c>
      <c r="D241" s="5" t="s">
        <v>708</v>
      </c>
      <c r="E241" s="5">
        <v>30</v>
      </c>
      <c r="F241" s="5">
        <v>22.5</v>
      </c>
      <c r="G241" s="5">
        <v>15</v>
      </c>
      <c r="H241" s="5">
        <v>10</v>
      </c>
      <c r="I241" s="8"/>
      <c r="J241" s="8"/>
      <c r="K241" s="8"/>
      <c r="L241" s="8"/>
    </row>
    <row r="242" spans="1:12" ht="15.75" customHeight="1" x14ac:dyDescent="0.25">
      <c r="A242" s="4" t="s">
        <v>167</v>
      </c>
      <c r="B242" s="5">
        <v>49</v>
      </c>
      <c r="C242" s="5">
        <v>11</v>
      </c>
      <c r="D242" s="5" t="s">
        <v>708</v>
      </c>
      <c r="E242" s="5">
        <v>15</v>
      </c>
      <c r="F242" s="5">
        <v>35</v>
      </c>
      <c r="G242" s="5">
        <v>15</v>
      </c>
      <c r="H242" s="5">
        <v>10</v>
      </c>
      <c r="I242" s="8"/>
      <c r="J242" s="8"/>
      <c r="K242" s="8"/>
      <c r="L242" s="8"/>
    </row>
    <row r="243" spans="1:12" ht="15.75" customHeight="1" x14ac:dyDescent="0.25">
      <c r="A243" s="4" t="s">
        <v>167</v>
      </c>
      <c r="B243" s="5">
        <v>49</v>
      </c>
      <c r="C243" s="5">
        <v>12</v>
      </c>
      <c r="D243" s="5" t="s">
        <v>707</v>
      </c>
      <c r="E243" s="5">
        <v>22.5</v>
      </c>
      <c r="F243" s="5">
        <v>30</v>
      </c>
      <c r="G243" s="5">
        <v>10</v>
      </c>
      <c r="H243" s="5">
        <v>10</v>
      </c>
      <c r="I243" s="8"/>
      <c r="J243" s="8"/>
      <c r="K243" s="8"/>
      <c r="L243" s="8"/>
    </row>
    <row r="244" spans="1:12" ht="15.75" customHeight="1" x14ac:dyDescent="0.25">
      <c r="A244" s="4" t="s">
        <v>167</v>
      </c>
      <c r="B244" s="5">
        <v>49</v>
      </c>
      <c r="C244" s="5">
        <v>13</v>
      </c>
      <c r="D244" s="5" t="s">
        <v>708</v>
      </c>
      <c r="E244" s="5">
        <v>30</v>
      </c>
      <c r="F244" s="5">
        <v>30</v>
      </c>
      <c r="G244" s="5">
        <v>15</v>
      </c>
      <c r="H244" s="5">
        <v>7.5</v>
      </c>
      <c r="I244" s="8"/>
      <c r="J244" s="8"/>
      <c r="K244" s="8"/>
      <c r="L244" s="8"/>
    </row>
    <row r="245" spans="1:12" ht="15.75" customHeight="1" x14ac:dyDescent="0.25">
      <c r="A245" s="4" t="s">
        <v>167</v>
      </c>
      <c r="B245" s="5">
        <v>49</v>
      </c>
      <c r="C245" s="5">
        <v>14</v>
      </c>
      <c r="D245" s="5" t="s">
        <v>708</v>
      </c>
      <c r="E245" s="5">
        <v>30</v>
      </c>
      <c r="F245" s="5">
        <v>35</v>
      </c>
      <c r="G245" s="5">
        <v>20</v>
      </c>
      <c r="H245" s="5">
        <v>10</v>
      </c>
      <c r="I245" s="8"/>
      <c r="J245" s="8"/>
      <c r="K245" s="8"/>
      <c r="L245" s="8"/>
    </row>
    <row r="246" spans="1:12" ht="15.75" customHeight="1" x14ac:dyDescent="0.25">
      <c r="A246" s="4" t="s">
        <v>167</v>
      </c>
      <c r="B246" s="5">
        <v>49</v>
      </c>
      <c r="C246" s="5">
        <v>15</v>
      </c>
      <c r="D246" s="5" t="s">
        <v>708</v>
      </c>
      <c r="E246" s="5">
        <v>35</v>
      </c>
      <c r="F246" s="5">
        <v>10</v>
      </c>
      <c r="G246" s="5">
        <v>5</v>
      </c>
      <c r="H246" s="5">
        <v>7.5</v>
      </c>
      <c r="I246" s="8"/>
      <c r="J246" s="8"/>
      <c r="K246" s="8"/>
      <c r="L246" s="8"/>
    </row>
    <row r="247" spans="1:12" ht="15.75" customHeight="1" x14ac:dyDescent="0.25">
      <c r="A247" s="4" t="s">
        <v>109</v>
      </c>
      <c r="B247" s="5">
        <v>50</v>
      </c>
      <c r="C247" s="5">
        <v>16</v>
      </c>
      <c r="D247" s="5" t="s">
        <v>708</v>
      </c>
      <c r="E247" s="5">
        <v>35</v>
      </c>
      <c r="F247" s="5">
        <v>35</v>
      </c>
      <c r="G247" s="5">
        <v>20</v>
      </c>
      <c r="H247" s="5">
        <v>7.5</v>
      </c>
      <c r="I247" s="8"/>
      <c r="J247" s="8"/>
      <c r="K247" s="8"/>
      <c r="L247" s="8"/>
    </row>
    <row r="248" spans="1:12" ht="15.75" customHeight="1" x14ac:dyDescent="0.25">
      <c r="A248" s="4" t="s">
        <v>109</v>
      </c>
      <c r="B248" s="5">
        <v>50</v>
      </c>
      <c r="C248" s="5">
        <v>17</v>
      </c>
      <c r="D248" s="5" t="s">
        <v>706</v>
      </c>
      <c r="E248" s="5">
        <v>10</v>
      </c>
      <c r="F248" s="5">
        <v>10</v>
      </c>
      <c r="G248" s="5">
        <v>0</v>
      </c>
      <c r="H248" s="5">
        <v>10</v>
      </c>
      <c r="I248" s="8"/>
      <c r="J248" s="8"/>
      <c r="K248" s="8"/>
      <c r="L248" s="8"/>
    </row>
    <row r="249" spans="1:12" ht="15.75" customHeight="1" x14ac:dyDescent="0.25">
      <c r="A249" s="4" t="s">
        <v>109</v>
      </c>
      <c r="B249" s="5">
        <v>50</v>
      </c>
      <c r="C249" s="5">
        <v>18</v>
      </c>
      <c r="D249" s="5" t="s">
        <v>708</v>
      </c>
      <c r="E249" s="5">
        <v>10</v>
      </c>
      <c r="F249" s="5">
        <v>15</v>
      </c>
      <c r="G249" s="5">
        <v>10</v>
      </c>
      <c r="H249" s="5">
        <v>7.5</v>
      </c>
      <c r="I249" s="8"/>
      <c r="J249" s="8"/>
      <c r="K249" s="8"/>
      <c r="L249" s="8"/>
    </row>
    <row r="250" spans="1:12" ht="15.75" customHeight="1" x14ac:dyDescent="0.25">
      <c r="A250" s="4" t="s">
        <v>109</v>
      </c>
      <c r="B250" s="5">
        <v>50</v>
      </c>
      <c r="C250" s="5">
        <v>19</v>
      </c>
      <c r="D250" s="5" t="s">
        <v>707</v>
      </c>
      <c r="E250" s="5">
        <v>30</v>
      </c>
      <c r="F250" s="5">
        <v>30</v>
      </c>
      <c r="G250" s="5">
        <v>15</v>
      </c>
      <c r="H250" s="5">
        <v>10</v>
      </c>
      <c r="I250" s="8"/>
      <c r="J250" s="8"/>
      <c r="K250" s="8"/>
      <c r="L250" s="8"/>
    </row>
    <row r="251" spans="1:12" ht="15.75" customHeight="1" x14ac:dyDescent="0.25">
      <c r="A251" s="4" t="s">
        <v>109</v>
      </c>
      <c r="B251" s="5">
        <v>50</v>
      </c>
      <c r="C251" s="5">
        <v>20</v>
      </c>
      <c r="D251" s="5" t="s">
        <v>707</v>
      </c>
      <c r="E251" s="5">
        <v>22.5</v>
      </c>
      <c r="F251" s="5">
        <v>15</v>
      </c>
      <c r="G251" s="5">
        <v>10</v>
      </c>
      <c r="H251" s="5">
        <v>10</v>
      </c>
      <c r="I251" s="8"/>
      <c r="J251" s="8"/>
      <c r="K251" s="8"/>
      <c r="L251" s="8"/>
    </row>
    <row r="252" spans="1:12" ht="15.75" customHeight="1" x14ac:dyDescent="0.25">
      <c r="A252" s="4" t="s">
        <v>83</v>
      </c>
      <c r="B252" s="5">
        <v>51</v>
      </c>
      <c r="C252" s="5">
        <v>16</v>
      </c>
      <c r="D252" s="5" t="s">
        <v>708</v>
      </c>
      <c r="E252" s="5">
        <v>15</v>
      </c>
      <c r="F252" s="5">
        <v>40</v>
      </c>
      <c r="G252" s="5">
        <v>20</v>
      </c>
      <c r="H252" s="5">
        <v>5</v>
      </c>
      <c r="I252" s="8"/>
      <c r="J252" s="8"/>
      <c r="K252" s="8"/>
      <c r="L252" s="8"/>
    </row>
    <row r="253" spans="1:12" ht="15.75" customHeight="1" x14ac:dyDescent="0.25">
      <c r="A253" s="4" t="s">
        <v>83</v>
      </c>
      <c r="B253" s="5">
        <v>51</v>
      </c>
      <c r="C253" s="5">
        <v>17</v>
      </c>
      <c r="D253" s="5" t="s">
        <v>706</v>
      </c>
      <c r="E253" s="5">
        <v>15</v>
      </c>
      <c r="F253" s="5">
        <v>22.5</v>
      </c>
      <c r="G253" s="5">
        <v>15</v>
      </c>
      <c r="H253" s="5">
        <v>10</v>
      </c>
      <c r="I253" s="8"/>
      <c r="J253" s="8"/>
      <c r="K253" s="8"/>
      <c r="L253" s="8"/>
    </row>
    <row r="254" spans="1:12" ht="15.75" customHeight="1" x14ac:dyDescent="0.25">
      <c r="A254" s="4" t="s">
        <v>83</v>
      </c>
      <c r="B254" s="5">
        <v>51</v>
      </c>
      <c r="C254" s="5">
        <v>18</v>
      </c>
      <c r="D254" s="5" t="s">
        <v>708</v>
      </c>
      <c r="E254" s="5">
        <v>15</v>
      </c>
      <c r="F254" s="5">
        <v>22.5</v>
      </c>
      <c r="G254" s="5">
        <v>15</v>
      </c>
      <c r="H254" s="5">
        <v>10</v>
      </c>
      <c r="I254" s="8"/>
      <c r="J254" s="8"/>
      <c r="K254" s="8"/>
      <c r="L254" s="8"/>
    </row>
    <row r="255" spans="1:12" ht="15.75" customHeight="1" x14ac:dyDescent="0.25">
      <c r="A255" s="4" t="s">
        <v>83</v>
      </c>
      <c r="B255" s="5">
        <v>51</v>
      </c>
      <c r="C255" s="5">
        <v>19</v>
      </c>
      <c r="D255" s="5" t="s">
        <v>707</v>
      </c>
      <c r="E255" s="5">
        <v>30</v>
      </c>
      <c r="F255" s="5">
        <v>35</v>
      </c>
      <c r="G255" s="5">
        <v>20</v>
      </c>
      <c r="H255" s="5">
        <v>7.5</v>
      </c>
      <c r="I255" s="8"/>
      <c r="J255" s="8"/>
      <c r="K255" s="8"/>
      <c r="L255" s="8"/>
    </row>
    <row r="256" spans="1:12" ht="15.75" customHeight="1" x14ac:dyDescent="0.25">
      <c r="A256" s="4" t="s">
        <v>83</v>
      </c>
      <c r="B256" s="5">
        <v>51</v>
      </c>
      <c r="C256" s="5">
        <v>20</v>
      </c>
      <c r="D256" s="5" t="s">
        <v>707</v>
      </c>
      <c r="E256" s="5">
        <v>30</v>
      </c>
      <c r="F256" s="5">
        <v>35</v>
      </c>
      <c r="G256" s="5">
        <v>15</v>
      </c>
      <c r="H256" s="5">
        <v>7.5</v>
      </c>
      <c r="I256" s="8"/>
      <c r="J256" s="8"/>
      <c r="K256" s="8"/>
      <c r="L256" s="8"/>
    </row>
    <row r="257" spans="1:12" ht="15.75" customHeight="1" x14ac:dyDescent="0.25">
      <c r="A257" s="4" t="s">
        <v>79</v>
      </c>
      <c r="B257" s="5">
        <v>52</v>
      </c>
      <c r="C257" s="5">
        <v>16</v>
      </c>
      <c r="D257" s="5" t="s">
        <v>708</v>
      </c>
      <c r="E257" s="5">
        <v>35</v>
      </c>
      <c r="F257" s="5">
        <v>35</v>
      </c>
      <c r="G257" s="5">
        <v>20</v>
      </c>
      <c r="H257" s="5">
        <v>5</v>
      </c>
      <c r="I257" s="8"/>
      <c r="J257" s="8"/>
      <c r="K257" s="8"/>
      <c r="L257" s="8"/>
    </row>
    <row r="258" spans="1:12" ht="15.75" customHeight="1" x14ac:dyDescent="0.25">
      <c r="A258" s="4" t="s">
        <v>79</v>
      </c>
      <c r="B258" s="5">
        <v>52</v>
      </c>
      <c r="C258" s="5">
        <v>17</v>
      </c>
      <c r="D258" s="5" t="s">
        <v>706</v>
      </c>
      <c r="E258" s="5">
        <v>22.5</v>
      </c>
      <c r="F258" s="5">
        <v>15</v>
      </c>
      <c r="G258" s="5">
        <v>15</v>
      </c>
      <c r="H258" s="5">
        <v>10</v>
      </c>
      <c r="I258" s="8"/>
      <c r="J258" s="8"/>
      <c r="K258" s="8"/>
      <c r="L258" s="8"/>
    </row>
    <row r="259" spans="1:12" ht="15.75" customHeight="1" x14ac:dyDescent="0.25">
      <c r="A259" s="4" t="s">
        <v>79</v>
      </c>
      <c r="B259" s="5">
        <v>52</v>
      </c>
      <c r="C259" s="5">
        <v>18</v>
      </c>
      <c r="D259" s="5" t="s">
        <v>708</v>
      </c>
      <c r="E259" s="5">
        <v>22.5</v>
      </c>
      <c r="F259" s="5">
        <v>30</v>
      </c>
      <c r="G259" s="5">
        <v>20</v>
      </c>
      <c r="H259" s="5">
        <v>7.5</v>
      </c>
      <c r="I259" s="8"/>
      <c r="J259" s="8"/>
      <c r="K259" s="8"/>
      <c r="L259" s="8"/>
    </row>
    <row r="260" spans="1:12" ht="15.75" customHeight="1" x14ac:dyDescent="0.25">
      <c r="A260" s="4" t="s">
        <v>79</v>
      </c>
      <c r="B260" s="5">
        <v>52</v>
      </c>
      <c r="C260" s="5">
        <v>19</v>
      </c>
      <c r="D260" s="5" t="s">
        <v>707</v>
      </c>
      <c r="E260" s="5">
        <v>22.5</v>
      </c>
      <c r="F260" s="5">
        <v>22.5</v>
      </c>
      <c r="G260" s="5">
        <v>10</v>
      </c>
      <c r="H260" s="3"/>
      <c r="I260" s="8"/>
      <c r="J260" s="8"/>
      <c r="K260" s="8"/>
      <c r="L260" s="8"/>
    </row>
    <row r="261" spans="1:12" ht="15.75" customHeight="1" x14ac:dyDescent="0.25">
      <c r="A261" s="4" t="s">
        <v>79</v>
      </c>
      <c r="B261" s="5">
        <v>52</v>
      </c>
      <c r="C261" s="5">
        <v>20</v>
      </c>
      <c r="D261" s="5" t="s">
        <v>707</v>
      </c>
      <c r="E261" s="5">
        <v>22.5</v>
      </c>
      <c r="F261" s="5">
        <v>35</v>
      </c>
      <c r="G261" s="5">
        <v>15</v>
      </c>
      <c r="H261" s="5">
        <v>10</v>
      </c>
      <c r="I261" s="8"/>
      <c r="J261" s="8"/>
      <c r="K261" s="8"/>
      <c r="L261" s="8"/>
    </row>
    <row r="262" spans="1:12" ht="15.75" customHeight="1" x14ac:dyDescent="0.25">
      <c r="A262" s="4" t="s">
        <v>143</v>
      </c>
      <c r="B262" s="5">
        <v>53</v>
      </c>
      <c r="C262" s="5">
        <v>16</v>
      </c>
      <c r="D262" s="5" t="s">
        <v>708</v>
      </c>
      <c r="E262" s="5">
        <v>35</v>
      </c>
      <c r="F262" s="5">
        <v>22.5</v>
      </c>
      <c r="G262" s="5">
        <v>15</v>
      </c>
      <c r="H262" s="5">
        <v>7.5</v>
      </c>
      <c r="I262" s="8"/>
      <c r="J262" s="8"/>
      <c r="K262" s="8"/>
      <c r="L262" s="8"/>
    </row>
    <row r="263" spans="1:12" ht="15.75" customHeight="1" x14ac:dyDescent="0.25">
      <c r="A263" s="4" t="s">
        <v>143</v>
      </c>
      <c r="B263" s="5">
        <v>53</v>
      </c>
      <c r="C263" s="5">
        <v>17</v>
      </c>
      <c r="D263" s="5" t="s">
        <v>706</v>
      </c>
      <c r="E263" s="5">
        <v>22.5</v>
      </c>
      <c r="F263" s="5">
        <v>15</v>
      </c>
      <c r="G263" s="5">
        <v>10</v>
      </c>
      <c r="H263" s="5">
        <v>10</v>
      </c>
      <c r="I263" s="8"/>
      <c r="J263" s="8"/>
      <c r="K263" s="8"/>
      <c r="L263" s="8"/>
    </row>
    <row r="264" spans="1:12" ht="15.75" customHeight="1" x14ac:dyDescent="0.25">
      <c r="A264" s="4" t="s">
        <v>143</v>
      </c>
      <c r="B264" s="5">
        <v>53</v>
      </c>
      <c r="C264" s="5">
        <v>18</v>
      </c>
      <c r="D264" s="5" t="s">
        <v>708</v>
      </c>
      <c r="E264" s="5">
        <v>22.5</v>
      </c>
      <c r="F264" s="5">
        <v>30</v>
      </c>
      <c r="G264" s="3"/>
      <c r="H264" s="5">
        <v>10</v>
      </c>
      <c r="I264" s="8"/>
      <c r="J264" s="8"/>
      <c r="K264" s="8"/>
      <c r="L264" s="8"/>
    </row>
    <row r="265" spans="1:12" ht="15.75" customHeight="1" x14ac:dyDescent="0.25">
      <c r="A265" s="4" t="s">
        <v>143</v>
      </c>
      <c r="B265" s="5">
        <v>53</v>
      </c>
      <c r="C265" s="5">
        <v>19</v>
      </c>
      <c r="D265" s="5" t="s">
        <v>707</v>
      </c>
      <c r="E265" s="5">
        <v>15</v>
      </c>
      <c r="F265" s="5">
        <v>10</v>
      </c>
      <c r="G265" s="5">
        <v>10</v>
      </c>
      <c r="H265" s="5">
        <v>5</v>
      </c>
      <c r="I265" s="8"/>
      <c r="J265" s="8"/>
      <c r="K265" s="8"/>
      <c r="L265" s="8"/>
    </row>
    <row r="266" spans="1:12" ht="15.75" customHeight="1" x14ac:dyDescent="0.25">
      <c r="A266" s="4" t="s">
        <v>143</v>
      </c>
      <c r="B266" s="5">
        <v>53</v>
      </c>
      <c r="C266" s="5">
        <v>20</v>
      </c>
      <c r="D266" s="5" t="s">
        <v>707</v>
      </c>
      <c r="E266" s="5">
        <v>15</v>
      </c>
      <c r="F266" s="5">
        <v>15</v>
      </c>
      <c r="G266" s="5">
        <v>10</v>
      </c>
      <c r="H266" s="5">
        <v>10</v>
      </c>
      <c r="I266" s="8"/>
      <c r="J266" s="8"/>
      <c r="K266" s="8"/>
      <c r="L266" s="8"/>
    </row>
    <row r="267" spans="1:12" ht="15.75" customHeight="1" x14ac:dyDescent="0.25">
      <c r="A267" s="4" t="s">
        <v>709</v>
      </c>
      <c r="B267" s="5">
        <v>54</v>
      </c>
      <c r="C267" s="5">
        <v>16</v>
      </c>
      <c r="D267" s="5" t="s">
        <v>708</v>
      </c>
      <c r="E267" s="5">
        <v>35</v>
      </c>
      <c r="F267" s="5">
        <v>22.5</v>
      </c>
      <c r="G267" s="5">
        <v>15</v>
      </c>
      <c r="H267" s="5">
        <v>7.5</v>
      </c>
      <c r="I267" s="8"/>
      <c r="J267" s="8"/>
      <c r="K267" s="8"/>
      <c r="L267" s="8"/>
    </row>
    <row r="268" spans="1:12" ht="15.75" customHeight="1" x14ac:dyDescent="0.25">
      <c r="A268" s="4" t="s">
        <v>709</v>
      </c>
      <c r="B268" s="5">
        <v>54</v>
      </c>
      <c r="C268" s="5">
        <v>17</v>
      </c>
      <c r="D268" s="5" t="s">
        <v>706</v>
      </c>
      <c r="E268" s="5">
        <v>22.5</v>
      </c>
      <c r="F268" s="5">
        <v>22.5</v>
      </c>
      <c r="G268" s="5">
        <v>10</v>
      </c>
      <c r="H268" s="5">
        <v>10</v>
      </c>
      <c r="I268" s="8"/>
      <c r="J268" s="8"/>
      <c r="K268" s="8"/>
      <c r="L268" s="8"/>
    </row>
    <row r="269" spans="1:12" ht="15.75" customHeight="1" x14ac:dyDescent="0.25">
      <c r="A269" s="4" t="s">
        <v>709</v>
      </c>
      <c r="B269" s="5">
        <v>54</v>
      </c>
      <c r="C269" s="5">
        <v>18</v>
      </c>
      <c r="D269" s="5" t="s">
        <v>708</v>
      </c>
      <c r="E269" s="5">
        <v>22.5</v>
      </c>
      <c r="F269" s="5">
        <v>30</v>
      </c>
      <c r="G269" s="3"/>
      <c r="H269" s="5">
        <v>5</v>
      </c>
      <c r="I269" s="8"/>
      <c r="J269" s="8"/>
      <c r="K269" s="8"/>
      <c r="L269" s="8"/>
    </row>
    <row r="270" spans="1:12" ht="15.75" customHeight="1" x14ac:dyDescent="0.25">
      <c r="A270" s="4" t="s">
        <v>709</v>
      </c>
      <c r="B270" s="5">
        <v>54</v>
      </c>
      <c r="C270" s="5">
        <v>19</v>
      </c>
      <c r="D270" s="5" t="s">
        <v>707</v>
      </c>
      <c r="E270" s="5">
        <v>15</v>
      </c>
      <c r="F270" s="5">
        <v>15</v>
      </c>
      <c r="G270" s="5">
        <v>10</v>
      </c>
      <c r="H270" s="5">
        <v>5</v>
      </c>
      <c r="I270" s="8"/>
      <c r="J270" s="8"/>
      <c r="K270" s="8"/>
      <c r="L270" s="8"/>
    </row>
    <row r="271" spans="1:12" ht="15.75" customHeight="1" x14ac:dyDescent="0.25">
      <c r="A271" s="4" t="s">
        <v>709</v>
      </c>
      <c r="B271" s="5">
        <v>54</v>
      </c>
      <c r="C271" s="5">
        <v>20</v>
      </c>
      <c r="D271" s="5" t="s">
        <v>707</v>
      </c>
      <c r="E271" s="5">
        <v>15</v>
      </c>
      <c r="F271" s="5">
        <v>35</v>
      </c>
      <c r="G271" s="5">
        <v>15</v>
      </c>
      <c r="H271" s="5">
        <v>10</v>
      </c>
      <c r="I271" s="8"/>
      <c r="J271" s="8"/>
      <c r="K271" s="8"/>
      <c r="L271" s="8"/>
    </row>
    <row r="272" spans="1:12" ht="15.75" customHeight="1" x14ac:dyDescent="0.25">
      <c r="A272" s="4" t="s">
        <v>38</v>
      </c>
      <c r="B272" s="5">
        <v>55</v>
      </c>
      <c r="C272" s="5">
        <v>16</v>
      </c>
      <c r="D272" s="5" t="s">
        <v>708</v>
      </c>
      <c r="E272" s="5">
        <v>35</v>
      </c>
      <c r="F272" s="5">
        <v>22.5</v>
      </c>
      <c r="G272" s="5">
        <v>15</v>
      </c>
      <c r="H272" s="5">
        <v>7.5</v>
      </c>
      <c r="I272" s="8"/>
      <c r="J272" s="8"/>
      <c r="K272" s="8"/>
      <c r="L272" s="8"/>
    </row>
    <row r="273" spans="1:12" ht="15.75" customHeight="1" x14ac:dyDescent="0.25">
      <c r="A273" s="4" t="s">
        <v>38</v>
      </c>
      <c r="B273" s="5">
        <v>55</v>
      </c>
      <c r="C273" s="5">
        <v>17</v>
      </c>
      <c r="D273" s="5" t="s">
        <v>706</v>
      </c>
      <c r="E273" s="5">
        <v>15</v>
      </c>
      <c r="F273" s="5">
        <v>15</v>
      </c>
      <c r="G273" s="5">
        <v>10</v>
      </c>
      <c r="H273" s="5">
        <v>10</v>
      </c>
      <c r="I273" s="8"/>
      <c r="J273" s="8"/>
      <c r="K273" s="8"/>
      <c r="L273" s="8"/>
    </row>
    <row r="274" spans="1:12" ht="15.75" customHeight="1" x14ac:dyDescent="0.25">
      <c r="A274" s="4" t="s">
        <v>38</v>
      </c>
      <c r="B274" s="5">
        <v>55</v>
      </c>
      <c r="C274" s="5">
        <v>18</v>
      </c>
      <c r="D274" s="5" t="s">
        <v>708</v>
      </c>
      <c r="E274" s="5">
        <v>15</v>
      </c>
      <c r="F274" s="5">
        <v>15</v>
      </c>
      <c r="G274" s="3"/>
      <c r="H274" s="5">
        <v>7.5</v>
      </c>
      <c r="I274" s="8"/>
      <c r="J274" s="8"/>
      <c r="K274" s="8"/>
      <c r="L274" s="8"/>
    </row>
    <row r="275" spans="1:12" ht="15.75" customHeight="1" x14ac:dyDescent="0.25">
      <c r="A275" s="4" t="s">
        <v>38</v>
      </c>
      <c r="B275" s="5">
        <v>55</v>
      </c>
      <c r="C275" s="5">
        <v>19</v>
      </c>
      <c r="D275" s="5" t="s">
        <v>707</v>
      </c>
      <c r="E275" s="5">
        <v>30</v>
      </c>
      <c r="F275" s="5">
        <v>30</v>
      </c>
      <c r="G275" s="5">
        <v>15</v>
      </c>
      <c r="H275" s="5">
        <v>10</v>
      </c>
      <c r="I275" s="8"/>
      <c r="J275" s="8"/>
      <c r="K275" s="8"/>
      <c r="L275" s="8"/>
    </row>
    <row r="276" spans="1:12" ht="15.75" customHeight="1" x14ac:dyDescent="0.25">
      <c r="A276" s="4" t="s">
        <v>38</v>
      </c>
      <c r="B276" s="5">
        <v>55</v>
      </c>
      <c r="C276" s="5">
        <v>20</v>
      </c>
      <c r="D276" s="5" t="s">
        <v>707</v>
      </c>
      <c r="E276" s="5">
        <v>22.5</v>
      </c>
      <c r="F276" s="5">
        <v>30</v>
      </c>
      <c r="G276" s="5">
        <v>15</v>
      </c>
      <c r="H276" s="5">
        <v>10</v>
      </c>
      <c r="I276" s="8"/>
      <c r="J276" s="8"/>
      <c r="K276" s="8"/>
      <c r="L276" s="8"/>
    </row>
    <row r="277" spans="1:12" ht="15.75" customHeight="1" x14ac:dyDescent="0.25">
      <c r="A277" s="6" t="s">
        <v>42</v>
      </c>
      <c r="B277" s="10">
        <v>56</v>
      </c>
      <c r="C277" s="10">
        <v>1</v>
      </c>
      <c r="D277" s="10" t="s">
        <v>706</v>
      </c>
      <c r="E277" s="10">
        <v>30</v>
      </c>
      <c r="F277" s="10">
        <v>35</v>
      </c>
      <c r="G277" s="10">
        <v>20</v>
      </c>
      <c r="H277" s="10">
        <v>10</v>
      </c>
      <c r="I277" s="8"/>
      <c r="J277" s="8"/>
      <c r="K277" s="8"/>
      <c r="L277" s="8"/>
    </row>
    <row r="278" spans="1:12" ht="15.75" customHeight="1" x14ac:dyDescent="0.25">
      <c r="A278" s="6" t="s">
        <v>42</v>
      </c>
      <c r="B278" s="5">
        <v>56</v>
      </c>
      <c r="C278" s="5">
        <v>1</v>
      </c>
      <c r="D278" s="5" t="s">
        <v>706</v>
      </c>
      <c r="E278" s="5">
        <v>5</v>
      </c>
      <c r="F278" s="5">
        <v>15</v>
      </c>
      <c r="G278" s="5">
        <v>5</v>
      </c>
      <c r="H278" s="5">
        <v>7.5</v>
      </c>
      <c r="I278" s="8"/>
      <c r="J278" s="8"/>
      <c r="K278" s="8"/>
      <c r="L278" s="8"/>
    </row>
    <row r="279" spans="1:12" ht="15.75" customHeight="1" x14ac:dyDescent="0.25">
      <c r="A279" s="6" t="s">
        <v>42</v>
      </c>
      <c r="B279" s="10">
        <v>56</v>
      </c>
      <c r="C279" s="10">
        <v>2</v>
      </c>
      <c r="D279" s="10" t="s">
        <v>707</v>
      </c>
      <c r="E279" s="10">
        <v>10</v>
      </c>
      <c r="F279" s="10">
        <v>30</v>
      </c>
      <c r="G279" s="10">
        <v>20</v>
      </c>
      <c r="H279" s="10">
        <v>7.5</v>
      </c>
      <c r="I279" s="8"/>
      <c r="J279" s="8"/>
      <c r="K279" s="8"/>
      <c r="L279" s="8"/>
    </row>
    <row r="280" spans="1:12" ht="15.75" customHeight="1" x14ac:dyDescent="0.25">
      <c r="A280" s="6" t="s">
        <v>42</v>
      </c>
      <c r="B280" s="5">
        <v>56</v>
      </c>
      <c r="C280" s="5">
        <v>2</v>
      </c>
      <c r="D280" s="5" t="s">
        <v>707</v>
      </c>
      <c r="E280" s="5">
        <v>5</v>
      </c>
      <c r="F280" s="5">
        <v>22.5</v>
      </c>
      <c r="G280" s="5">
        <v>15</v>
      </c>
      <c r="H280" s="5">
        <v>10</v>
      </c>
      <c r="I280" s="8"/>
      <c r="J280" s="8"/>
      <c r="K280" s="8"/>
      <c r="L280" s="8"/>
    </row>
    <row r="281" spans="1:12" ht="15.75" customHeight="1" x14ac:dyDescent="0.25">
      <c r="A281" s="6" t="s">
        <v>42</v>
      </c>
      <c r="B281" s="10">
        <v>56</v>
      </c>
      <c r="C281" s="10">
        <v>3</v>
      </c>
      <c r="D281" s="10" t="s">
        <v>708</v>
      </c>
      <c r="E281" s="10">
        <v>10</v>
      </c>
      <c r="F281" s="10">
        <v>35</v>
      </c>
      <c r="G281" s="10">
        <v>20</v>
      </c>
      <c r="H281" s="10">
        <v>10</v>
      </c>
      <c r="I281" s="8"/>
      <c r="J281" s="8"/>
      <c r="K281" s="8"/>
      <c r="L281" s="8"/>
    </row>
    <row r="282" spans="1:12" ht="15.75" customHeight="1" x14ac:dyDescent="0.25">
      <c r="A282" s="6" t="s">
        <v>42</v>
      </c>
      <c r="B282" s="5">
        <v>56</v>
      </c>
      <c r="C282" s="5">
        <v>3</v>
      </c>
      <c r="D282" s="5" t="s">
        <v>708</v>
      </c>
      <c r="E282" s="5">
        <v>10</v>
      </c>
      <c r="F282" s="5">
        <v>22.5</v>
      </c>
      <c r="G282" s="5">
        <v>10</v>
      </c>
      <c r="H282" s="5">
        <v>10</v>
      </c>
      <c r="I282" s="8"/>
      <c r="J282" s="8"/>
      <c r="K282" s="8"/>
      <c r="L282" s="8"/>
    </row>
    <row r="283" spans="1:12" ht="15.75" customHeight="1" x14ac:dyDescent="0.25">
      <c r="A283" s="6" t="s">
        <v>42</v>
      </c>
      <c r="B283" s="10">
        <v>56</v>
      </c>
      <c r="C283" s="10">
        <v>4</v>
      </c>
      <c r="D283" s="10" t="s">
        <v>707</v>
      </c>
      <c r="E283" s="10">
        <v>10</v>
      </c>
      <c r="F283" s="10">
        <v>15</v>
      </c>
      <c r="G283" s="10">
        <v>5</v>
      </c>
      <c r="H283" s="10">
        <v>7.5</v>
      </c>
      <c r="I283" s="8"/>
      <c r="J283" s="8"/>
      <c r="K283" s="8"/>
      <c r="L283" s="8"/>
    </row>
    <row r="284" spans="1:12" ht="15.75" customHeight="1" x14ac:dyDescent="0.25">
      <c r="A284" s="6" t="s">
        <v>42</v>
      </c>
      <c r="B284" s="5">
        <v>56</v>
      </c>
      <c r="C284" s="5">
        <v>4</v>
      </c>
      <c r="D284" s="5" t="s">
        <v>707</v>
      </c>
      <c r="E284" s="5">
        <v>15</v>
      </c>
      <c r="F284" s="5">
        <v>35</v>
      </c>
      <c r="G284" s="5">
        <v>15</v>
      </c>
      <c r="H284" s="5">
        <v>7.5</v>
      </c>
      <c r="I284" s="8"/>
      <c r="J284" s="8"/>
      <c r="K284" s="8"/>
      <c r="L284" s="8"/>
    </row>
    <row r="285" spans="1:12" ht="15.75" customHeight="1" x14ac:dyDescent="0.25">
      <c r="A285" s="6" t="s">
        <v>42</v>
      </c>
      <c r="B285" s="10">
        <v>56</v>
      </c>
      <c r="C285" s="10">
        <v>5</v>
      </c>
      <c r="D285" s="10" t="s">
        <v>707</v>
      </c>
      <c r="E285" s="10">
        <v>10</v>
      </c>
      <c r="F285" s="10">
        <v>35</v>
      </c>
      <c r="G285" s="10">
        <v>20</v>
      </c>
      <c r="H285" s="10">
        <v>7.5</v>
      </c>
      <c r="I285" s="8"/>
      <c r="J285" s="8"/>
      <c r="K285" s="8"/>
      <c r="L285" s="8"/>
    </row>
    <row r="286" spans="1:12" ht="15.75" customHeight="1" x14ac:dyDescent="0.25">
      <c r="A286" s="6" t="s">
        <v>42</v>
      </c>
      <c r="B286" s="5">
        <v>56</v>
      </c>
      <c r="C286" s="5">
        <v>5</v>
      </c>
      <c r="D286" s="5" t="s">
        <v>707</v>
      </c>
      <c r="E286" s="5">
        <v>10</v>
      </c>
      <c r="F286" s="5">
        <v>22.5</v>
      </c>
      <c r="G286" s="5">
        <v>20</v>
      </c>
      <c r="H286" s="5">
        <v>10</v>
      </c>
      <c r="I286" s="8"/>
      <c r="J286" s="8"/>
      <c r="K286" s="8"/>
      <c r="L286" s="8"/>
    </row>
    <row r="287" spans="1:12" ht="15.75" customHeight="1" x14ac:dyDescent="0.25">
      <c r="A287" s="6" t="s">
        <v>42</v>
      </c>
      <c r="B287" s="10">
        <v>56</v>
      </c>
      <c r="C287" s="10">
        <v>6</v>
      </c>
      <c r="D287" s="10" t="s">
        <v>708</v>
      </c>
      <c r="E287" s="10">
        <v>10</v>
      </c>
      <c r="F287" s="10">
        <v>15</v>
      </c>
      <c r="G287" s="10">
        <v>20</v>
      </c>
      <c r="H287" s="10">
        <v>10</v>
      </c>
      <c r="I287" s="8"/>
      <c r="J287" s="8"/>
      <c r="K287" s="8"/>
      <c r="L287" s="8"/>
    </row>
    <row r="288" spans="1:12" ht="15.75" customHeight="1" x14ac:dyDescent="0.25">
      <c r="A288" s="6" t="s">
        <v>42</v>
      </c>
      <c r="B288" s="5">
        <v>56</v>
      </c>
      <c r="C288" s="5">
        <v>6</v>
      </c>
      <c r="D288" s="5" t="s">
        <v>708</v>
      </c>
      <c r="E288" s="5">
        <v>10</v>
      </c>
      <c r="F288" s="5">
        <v>15</v>
      </c>
      <c r="G288" s="5">
        <v>20</v>
      </c>
      <c r="H288" s="5">
        <v>10</v>
      </c>
      <c r="I288" s="8"/>
      <c r="J288" s="8"/>
      <c r="K288" s="8"/>
      <c r="L288" s="8"/>
    </row>
    <row r="289" spans="1:12" ht="15.75" customHeight="1" x14ac:dyDescent="0.25">
      <c r="A289" s="6" t="s">
        <v>42</v>
      </c>
      <c r="B289" s="10">
        <v>56</v>
      </c>
      <c r="C289" s="10">
        <v>7</v>
      </c>
      <c r="D289" s="10" t="s">
        <v>708</v>
      </c>
      <c r="E289" s="10">
        <v>5</v>
      </c>
      <c r="F289" s="10">
        <v>10</v>
      </c>
      <c r="G289" s="10">
        <v>5</v>
      </c>
      <c r="H289" s="10">
        <v>7.5</v>
      </c>
      <c r="I289" s="8"/>
      <c r="J289" s="8"/>
      <c r="K289" s="8"/>
      <c r="L289" s="8"/>
    </row>
    <row r="290" spans="1:12" ht="15.75" customHeight="1" x14ac:dyDescent="0.25">
      <c r="A290" s="6" t="s">
        <v>42</v>
      </c>
      <c r="B290" s="5">
        <v>56</v>
      </c>
      <c r="C290" s="5">
        <v>7</v>
      </c>
      <c r="D290" s="5" t="s">
        <v>708</v>
      </c>
      <c r="E290" s="5">
        <v>10</v>
      </c>
      <c r="F290" s="5">
        <v>10</v>
      </c>
      <c r="G290" s="5">
        <v>5</v>
      </c>
      <c r="H290" s="5">
        <v>7.5</v>
      </c>
      <c r="I290" s="8"/>
      <c r="J290" s="8"/>
      <c r="K290" s="8"/>
      <c r="L290" s="8"/>
    </row>
    <row r="291" spans="1:12" ht="15.75" customHeight="1" x14ac:dyDescent="0.25">
      <c r="A291" s="6" t="s">
        <v>42</v>
      </c>
      <c r="B291" s="10">
        <v>56</v>
      </c>
      <c r="C291" s="10">
        <v>8</v>
      </c>
      <c r="D291" s="10" t="s">
        <v>708</v>
      </c>
      <c r="E291" s="10">
        <v>22.5</v>
      </c>
      <c r="F291" s="10">
        <v>35</v>
      </c>
      <c r="G291" s="10">
        <v>20</v>
      </c>
      <c r="H291" s="10">
        <v>10</v>
      </c>
      <c r="I291" s="8"/>
      <c r="J291" s="8"/>
      <c r="K291" s="8"/>
      <c r="L291" s="8"/>
    </row>
    <row r="292" spans="1:12" ht="15.75" customHeight="1" x14ac:dyDescent="0.25">
      <c r="A292" s="6" t="s">
        <v>42</v>
      </c>
      <c r="B292" s="5">
        <v>56</v>
      </c>
      <c r="C292" s="5">
        <v>8</v>
      </c>
      <c r="D292" s="5" t="s">
        <v>708</v>
      </c>
      <c r="E292" s="5">
        <v>10</v>
      </c>
      <c r="F292" s="5">
        <v>22.5</v>
      </c>
      <c r="G292" s="5">
        <v>10</v>
      </c>
      <c r="H292" s="5">
        <v>10</v>
      </c>
      <c r="I292" s="8"/>
      <c r="J292" s="8"/>
      <c r="K292" s="8"/>
      <c r="L292" s="8"/>
    </row>
    <row r="293" spans="1:12" ht="15.75" customHeight="1" x14ac:dyDescent="0.25">
      <c r="A293" s="6" t="s">
        <v>42</v>
      </c>
      <c r="B293" s="10">
        <v>56</v>
      </c>
      <c r="C293" s="10">
        <v>9</v>
      </c>
      <c r="D293" s="10" t="s">
        <v>708</v>
      </c>
      <c r="E293" s="10">
        <v>30</v>
      </c>
      <c r="F293" s="10">
        <v>35</v>
      </c>
      <c r="G293" s="10">
        <v>20</v>
      </c>
      <c r="H293" s="10">
        <v>10</v>
      </c>
      <c r="I293" s="8"/>
      <c r="J293" s="8"/>
      <c r="K293" s="8"/>
      <c r="L293" s="8"/>
    </row>
    <row r="294" spans="1:12" ht="15.75" customHeight="1" x14ac:dyDescent="0.25">
      <c r="A294" s="6" t="s">
        <v>42</v>
      </c>
      <c r="B294" s="5">
        <v>56</v>
      </c>
      <c r="C294" s="5">
        <v>9</v>
      </c>
      <c r="D294" s="5" t="s">
        <v>708</v>
      </c>
      <c r="E294" s="5">
        <v>5</v>
      </c>
      <c r="F294" s="5">
        <v>22.5</v>
      </c>
      <c r="G294" s="5">
        <v>15</v>
      </c>
      <c r="H294" s="5">
        <v>10</v>
      </c>
      <c r="I294" s="8"/>
      <c r="J294" s="8"/>
      <c r="K294" s="8"/>
      <c r="L294" s="8"/>
    </row>
    <row r="295" spans="1:12" ht="15.75" customHeight="1" x14ac:dyDescent="0.25">
      <c r="A295" s="6" t="s">
        <v>42</v>
      </c>
      <c r="B295" s="10">
        <v>56</v>
      </c>
      <c r="C295" s="10">
        <v>10</v>
      </c>
      <c r="D295" s="10" t="s">
        <v>708</v>
      </c>
      <c r="E295" s="10">
        <v>15</v>
      </c>
      <c r="F295" s="10">
        <v>22.5</v>
      </c>
      <c r="G295" s="10">
        <v>20</v>
      </c>
      <c r="H295" s="10">
        <v>10</v>
      </c>
      <c r="I295" s="8"/>
      <c r="J295" s="8"/>
      <c r="K295" s="8"/>
      <c r="L295" s="8"/>
    </row>
    <row r="296" spans="1:12" ht="15.75" customHeight="1" x14ac:dyDescent="0.25">
      <c r="A296" s="6" t="s">
        <v>42</v>
      </c>
      <c r="B296" s="5">
        <v>56</v>
      </c>
      <c r="C296" s="5">
        <v>10</v>
      </c>
      <c r="D296" s="5" t="s">
        <v>708</v>
      </c>
      <c r="E296" s="5">
        <v>15</v>
      </c>
      <c r="F296" s="5">
        <v>22.5</v>
      </c>
      <c r="G296" s="5">
        <v>20</v>
      </c>
      <c r="H296" s="5">
        <v>10</v>
      </c>
      <c r="I296" s="8"/>
      <c r="J296" s="8"/>
      <c r="K296" s="8"/>
      <c r="L296" s="8"/>
    </row>
    <row r="297" spans="1:12" ht="15.75" customHeight="1" x14ac:dyDescent="0.25">
      <c r="A297" s="6" t="s">
        <v>42</v>
      </c>
      <c r="B297" s="10">
        <v>56</v>
      </c>
      <c r="C297" s="10">
        <v>11</v>
      </c>
      <c r="D297" s="10" t="s">
        <v>708</v>
      </c>
      <c r="E297" s="10">
        <v>10</v>
      </c>
      <c r="F297" s="10">
        <v>35</v>
      </c>
      <c r="G297" s="10">
        <v>15</v>
      </c>
      <c r="H297" s="10">
        <v>10</v>
      </c>
      <c r="I297" s="8"/>
      <c r="J297" s="8"/>
      <c r="K297" s="8"/>
      <c r="L297" s="8"/>
    </row>
    <row r="298" spans="1:12" ht="15.75" customHeight="1" x14ac:dyDescent="0.25">
      <c r="A298" s="6" t="s">
        <v>42</v>
      </c>
      <c r="B298" s="5">
        <v>56</v>
      </c>
      <c r="C298" s="5">
        <v>11</v>
      </c>
      <c r="D298" s="5" t="s">
        <v>708</v>
      </c>
      <c r="E298" s="5">
        <v>10</v>
      </c>
      <c r="F298" s="5">
        <v>15</v>
      </c>
      <c r="G298" s="5">
        <v>10</v>
      </c>
      <c r="H298" s="5">
        <v>10</v>
      </c>
      <c r="I298" s="8"/>
      <c r="J298" s="8"/>
      <c r="K298" s="8"/>
      <c r="L298" s="8"/>
    </row>
    <row r="299" spans="1:12" ht="15.75" customHeight="1" x14ac:dyDescent="0.25">
      <c r="A299" s="6" t="s">
        <v>42</v>
      </c>
      <c r="B299" s="10">
        <v>56</v>
      </c>
      <c r="C299" s="10">
        <v>12</v>
      </c>
      <c r="D299" s="10" t="s">
        <v>707</v>
      </c>
      <c r="E299" s="10">
        <v>10</v>
      </c>
      <c r="F299" s="10">
        <v>15</v>
      </c>
      <c r="G299" s="10">
        <v>5</v>
      </c>
      <c r="H299" s="10">
        <v>5</v>
      </c>
      <c r="I299" s="8"/>
      <c r="J299" s="8"/>
      <c r="K299" s="8"/>
      <c r="L299" s="8"/>
    </row>
    <row r="300" spans="1:12" ht="15.75" customHeight="1" x14ac:dyDescent="0.25">
      <c r="A300" s="6" t="s">
        <v>42</v>
      </c>
      <c r="B300" s="5">
        <v>56</v>
      </c>
      <c r="C300" s="5">
        <v>12</v>
      </c>
      <c r="D300" s="5" t="s">
        <v>707</v>
      </c>
      <c r="E300" s="5">
        <v>15</v>
      </c>
      <c r="F300" s="5">
        <v>10</v>
      </c>
      <c r="G300" s="5">
        <v>5</v>
      </c>
      <c r="H300" s="5">
        <v>5</v>
      </c>
      <c r="I300" s="8"/>
      <c r="J300" s="8"/>
      <c r="K300" s="8"/>
      <c r="L300" s="8"/>
    </row>
    <row r="301" spans="1:12" ht="15.75" customHeight="1" x14ac:dyDescent="0.25">
      <c r="A301" s="6" t="s">
        <v>42</v>
      </c>
      <c r="B301" s="10">
        <v>56</v>
      </c>
      <c r="C301" s="10">
        <v>13</v>
      </c>
      <c r="D301" s="10" t="s">
        <v>708</v>
      </c>
      <c r="E301" s="10">
        <v>15</v>
      </c>
      <c r="F301" s="10">
        <v>22.5</v>
      </c>
      <c r="G301" s="10">
        <v>15</v>
      </c>
      <c r="H301" s="10">
        <v>7.5</v>
      </c>
      <c r="I301" s="8"/>
      <c r="J301" s="8"/>
      <c r="K301" s="8"/>
      <c r="L301" s="8"/>
    </row>
    <row r="302" spans="1:12" ht="15.75" customHeight="1" x14ac:dyDescent="0.25">
      <c r="A302" s="6" t="s">
        <v>42</v>
      </c>
      <c r="B302" s="5">
        <v>56</v>
      </c>
      <c r="C302" s="5">
        <v>13</v>
      </c>
      <c r="D302" s="5" t="s">
        <v>708</v>
      </c>
      <c r="E302" s="5">
        <v>10</v>
      </c>
      <c r="F302" s="5">
        <v>22.5</v>
      </c>
      <c r="G302" s="5">
        <v>10</v>
      </c>
      <c r="H302" s="5">
        <v>7.5</v>
      </c>
      <c r="I302" s="8"/>
      <c r="J302" s="8"/>
      <c r="K302" s="8"/>
      <c r="L302" s="8"/>
    </row>
    <row r="303" spans="1:12" ht="15.75" customHeight="1" x14ac:dyDescent="0.25">
      <c r="A303" s="6" t="s">
        <v>42</v>
      </c>
      <c r="B303" s="10">
        <v>56</v>
      </c>
      <c r="C303" s="10">
        <v>14</v>
      </c>
      <c r="D303" s="10" t="s">
        <v>708</v>
      </c>
      <c r="E303" s="10">
        <v>30</v>
      </c>
      <c r="F303" s="10">
        <v>30</v>
      </c>
      <c r="G303" s="10">
        <v>15</v>
      </c>
      <c r="H303" s="10">
        <v>7.5</v>
      </c>
      <c r="I303" s="8"/>
      <c r="J303" s="8"/>
      <c r="K303" s="8"/>
      <c r="L303" s="8"/>
    </row>
    <row r="304" spans="1:12" ht="15.75" customHeight="1" x14ac:dyDescent="0.25">
      <c r="A304" s="6" t="s">
        <v>42</v>
      </c>
      <c r="B304" s="5">
        <v>56</v>
      </c>
      <c r="C304" s="5">
        <v>14</v>
      </c>
      <c r="D304" s="5" t="s">
        <v>708</v>
      </c>
      <c r="E304" s="5">
        <v>22.5</v>
      </c>
      <c r="F304" s="5">
        <v>35</v>
      </c>
      <c r="G304" s="5">
        <v>20</v>
      </c>
      <c r="H304" s="5">
        <v>10</v>
      </c>
      <c r="I304" s="8"/>
      <c r="J304" s="8"/>
      <c r="K304" s="8"/>
      <c r="L304" s="8"/>
    </row>
    <row r="305" spans="1:12" ht="15.75" customHeight="1" x14ac:dyDescent="0.25">
      <c r="A305" s="6" t="s">
        <v>42</v>
      </c>
      <c r="B305" s="10">
        <v>56</v>
      </c>
      <c r="C305" s="10">
        <v>15</v>
      </c>
      <c r="D305" s="10" t="s">
        <v>708</v>
      </c>
      <c r="E305" s="10">
        <v>10</v>
      </c>
      <c r="F305" s="10">
        <v>15</v>
      </c>
      <c r="G305" s="10">
        <v>10</v>
      </c>
      <c r="H305" s="10">
        <v>7.5</v>
      </c>
      <c r="I305" s="8"/>
      <c r="J305" s="8"/>
      <c r="K305" s="8"/>
      <c r="L305" s="8"/>
    </row>
    <row r="306" spans="1:12" ht="15.75" customHeight="1" x14ac:dyDescent="0.25">
      <c r="A306" s="6" t="s">
        <v>42</v>
      </c>
      <c r="B306" s="5">
        <v>56</v>
      </c>
      <c r="C306" s="5">
        <v>15</v>
      </c>
      <c r="D306" s="5" t="s">
        <v>708</v>
      </c>
      <c r="E306" s="5">
        <v>5</v>
      </c>
      <c r="F306" s="5">
        <v>5</v>
      </c>
      <c r="G306" s="5">
        <v>5</v>
      </c>
      <c r="H306" s="5">
        <v>5</v>
      </c>
      <c r="I306" s="8"/>
      <c r="J306" s="8"/>
      <c r="K306" s="8"/>
      <c r="L306" s="8"/>
    </row>
    <row r="307" spans="1:12" ht="15.75" customHeight="1" x14ac:dyDescent="0.25">
      <c r="A307" s="6" t="s">
        <v>42</v>
      </c>
      <c r="B307" s="10">
        <v>56</v>
      </c>
      <c r="C307" s="10">
        <v>16</v>
      </c>
      <c r="D307" s="10" t="s">
        <v>708</v>
      </c>
      <c r="E307" s="10">
        <v>30</v>
      </c>
      <c r="F307" s="10">
        <v>22.5</v>
      </c>
      <c r="G307" s="10">
        <v>10</v>
      </c>
      <c r="H307" s="10">
        <v>7.5</v>
      </c>
      <c r="I307" s="8"/>
      <c r="J307" s="8"/>
      <c r="K307" s="8"/>
      <c r="L307" s="8"/>
    </row>
    <row r="308" spans="1:12" ht="15.75" customHeight="1" x14ac:dyDescent="0.25">
      <c r="A308" s="6" t="s">
        <v>42</v>
      </c>
      <c r="B308" s="5">
        <v>56</v>
      </c>
      <c r="C308" s="5">
        <v>16</v>
      </c>
      <c r="D308" s="5" t="s">
        <v>708</v>
      </c>
      <c r="E308" s="5">
        <v>35</v>
      </c>
      <c r="F308" s="5">
        <v>15</v>
      </c>
      <c r="G308" s="5">
        <v>10</v>
      </c>
      <c r="H308" s="5">
        <v>7.5</v>
      </c>
      <c r="I308" s="8"/>
      <c r="J308" s="8"/>
      <c r="K308" s="8"/>
      <c r="L308" s="8"/>
    </row>
    <row r="309" spans="1:12" ht="15.75" customHeight="1" x14ac:dyDescent="0.25">
      <c r="A309" s="6" t="s">
        <v>42</v>
      </c>
      <c r="B309" s="10">
        <v>56</v>
      </c>
      <c r="C309" s="10">
        <v>17</v>
      </c>
      <c r="D309" s="10" t="s">
        <v>706</v>
      </c>
      <c r="E309" s="10">
        <v>10</v>
      </c>
      <c r="F309" s="10">
        <v>15</v>
      </c>
      <c r="G309" s="10">
        <v>10</v>
      </c>
      <c r="H309" s="10">
        <v>10</v>
      </c>
      <c r="I309" s="8"/>
      <c r="J309" s="8"/>
      <c r="K309" s="8"/>
      <c r="L309" s="8"/>
    </row>
    <row r="310" spans="1:12" ht="15.75" customHeight="1" x14ac:dyDescent="0.25">
      <c r="A310" s="6" t="s">
        <v>42</v>
      </c>
      <c r="B310" s="5">
        <v>56</v>
      </c>
      <c r="C310" s="5">
        <v>17</v>
      </c>
      <c r="D310" s="5" t="s">
        <v>706</v>
      </c>
      <c r="E310" s="5">
        <v>10</v>
      </c>
      <c r="F310" s="5">
        <v>10</v>
      </c>
      <c r="G310" s="5">
        <v>10</v>
      </c>
      <c r="H310" s="5">
        <v>10</v>
      </c>
      <c r="I310" s="8"/>
      <c r="J310" s="8"/>
      <c r="K310" s="8"/>
      <c r="L310" s="8"/>
    </row>
    <row r="311" spans="1:12" ht="15.75" customHeight="1" x14ac:dyDescent="0.25">
      <c r="A311" s="6" t="s">
        <v>42</v>
      </c>
      <c r="B311" s="10">
        <v>56</v>
      </c>
      <c r="C311" s="10">
        <v>18</v>
      </c>
      <c r="D311" s="10" t="s">
        <v>708</v>
      </c>
      <c r="E311" s="10">
        <v>10</v>
      </c>
      <c r="F311" s="10">
        <v>22.5</v>
      </c>
      <c r="G311" s="10">
        <v>20</v>
      </c>
      <c r="H311" s="10">
        <v>7.5</v>
      </c>
      <c r="I311" s="8"/>
      <c r="J311" s="8"/>
      <c r="K311" s="8"/>
      <c r="L311" s="8"/>
    </row>
    <row r="312" spans="1:12" ht="15.75" customHeight="1" x14ac:dyDescent="0.25">
      <c r="A312" s="6" t="s">
        <v>42</v>
      </c>
      <c r="B312" s="5">
        <v>56</v>
      </c>
      <c r="C312" s="5">
        <v>18</v>
      </c>
      <c r="D312" s="5" t="s">
        <v>708</v>
      </c>
      <c r="E312" s="5">
        <v>10</v>
      </c>
      <c r="F312" s="5">
        <v>15</v>
      </c>
      <c r="G312" s="5">
        <v>15</v>
      </c>
      <c r="H312" s="5">
        <v>7.5</v>
      </c>
      <c r="I312" s="8"/>
      <c r="J312" s="8"/>
      <c r="K312" s="8"/>
      <c r="L312" s="8"/>
    </row>
    <row r="313" spans="1:12" ht="15.75" customHeight="1" x14ac:dyDescent="0.25">
      <c r="A313" s="6" t="s">
        <v>42</v>
      </c>
      <c r="B313" s="10">
        <v>56</v>
      </c>
      <c r="C313" s="10">
        <v>19</v>
      </c>
      <c r="D313" s="10" t="s">
        <v>707</v>
      </c>
      <c r="E313" s="10">
        <v>15</v>
      </c>
      <c r="F313" s="10">
        <v>10</v>
      </c>
      <c r="G313" s="10">
        <v>0</v>
      </c>
      <c r="H313" s="10">
        <v>7.5</v>
      </c>
      <c r="I313" s="8"/>
      <c r="J313" s="8"/>
      <c r="K313" s="8"/>
      <c r="L313" s="8"/>
    </row>
    <row r="314" spans="1:12" ht="15.75" customHeight="1" x14ac:dyDescent="0.25">
      <c r="A314" s="6" t="s">
        <v>42</v>
      </c>
      <c r="B314" s="5">
        <v>56</v>
      </c>
      <c r="C314" s="5">
        <v>19</v>
      </c>
      <c r="D314" s="5" t="s">
        <v>707</v>
      </c>
      <c r="E314" s="5">
        <v>22.5</v>
      </c>
      <c r="F314" s="5">
        <v>15</v>
      </c>
      <c r="G314" s="5">
        <v>10</v>
      </c>
      <c r="H314" s="5">
        <v>5</v>
      </c>
      <c r="I314" s="8"/>
      <c r="J314" s="8"/>
      <c r="K314" s="8"/>
      <c r="L314" s="8"/>
    </row>
    <row r="315" spans="1:12" ht="15.75" customHeight="1" x14ac:dyDescent="0.25">
      <c r="A315" s="6" t="s">
        <v>42</v>
      </c>
      <c r="B315" s="10">
        <v>56</v>
      </c>
      <c r="C315" s="10">
        <v>20</v>
      </c>
      <c r="D315" s="10" t="s">
        <v>707</v>
      </c>
      <c r="E315" s="10">
        <v>22.5</v>
      </c>
      <c r="F315" s="10">
        <v>22.5</v>
      </c>
      <c r="G315" s="10">
        <v>15</v>
      </c>
      <c r="H315" s="10">
        <v>10</v>
      </c>
      <c r="I315" s="8"/>
      <c r="J315" s="8"/>
      <c r="K315" s="8"/>
      <c r="L315" s="8"/>
    </row>
    <row r="316" spans="1:12" ht="15.75" customHeight="1" x14ac:dyDescent="0.25">
      <c r="A316" s="6" t="s">
        <v>42</v>
      </c>
      <c r="B316" s="5">
        <v>56</v>
      </c>
      <c r="C316" s="5">
        <v>20</v>
      </c>
      <c r="D316" s="5" t="s">
        <v>707</v>
      </c>
      <c r="E316" s="5">
        <v>22.5</v>
      </c>
      <c r="F316" s="5">
        <v>15</v>
      </c>
      <c r="G316" s="5">
        <v>15</v>
      </c>
      <c r="H316" s="5">
        <v>10</v>
      </c>
      <c r="I316" s="8"/>
      <c r="J316" s="8"/>
      <c r="K316" s="8"/>
      <c r="L316" s="8"/>
    </row>
    <row r="317" spans="1:12" ht="15.75" customHeight="1" x14ac:dyDescent="0.25">
      <c r="A317" s="6" t="s">
        <v>710</v>
      </c>
      <c r="B317" s="10">
        <v>57</v>
      </c>
      <c r="C317" s="10">
        <v>1</v>
      </c>
      <c r="D317" s="10" t="s">
        <v>706</v>
      </c>
      <c r="E317" s="10">
        <v>35</v>
      </c>
      <c r="F317" s="10">
        <v>35</v>
      </c>
      <c r="G317" s="10">
        <v>20</v>
      </c>
      <c r="H317" s="10">
        <v>10</v>
      </c>
      <c r="I317" s="8"/>
      <c r="J317" s="8"/>
      <c r="K317" s="8"/>
      <c r="L317" s="8"/>
    </row>
    <row r="318" spans="1:12" ht="15.75" customHeight="1" x14ac:dyDescent="0.25">
      <c r="A318" s="6" t="s">
        <v>710</v>
      </c>
      <c r="B318" s="5">
        <v>57</v>
      </c>
      <c r="C318" s="5">
        <v>1</v>
      </c>
      <c r="D318" s="5" t="s">
        <v>706</v>
      </c>
      <c r="E318" s="5">
        <v>30</v>
      </c>
      <c r="F318" s="5">
        <v>30</v>
      </c>
      <c r="G318" s="5">
        <v>10</v>
      </c>
      <c r="H318" s="5">
        <v>7.5</v>
      </c>
      <c r="I318" s="8"/>
      <c r="J318" s="8"/>
      <c r="K318" s="8"/>
      <c r="L318" s="8"/>
    </row>
    <row r="319" spans="1:12" ht="15.75" customHeight="1" x14ac:dyDescent="0.25">
      <c r="A319" s="6" t="s">
        <v>710</v>
      </c>
      <c r="B319" s="10">
        <v>57</v>
      </c>
      <c r="C319" s="10">
        <v>2</v>
      </c>
      <c r="D319" s="10" t="s">
        <v>707</v>
      </c>
      <c r="E319" s="10">
        <v>5</v>
      </c>
      <c r="F319" s="10">
        <v>35</v>
      </c>
      <c r="G319" s="10">
        <v>20</v>
      </c>
      <c r="H319" s="10">
        <v>10</v>
      </c>
      <c r="I319" s="8"/>
      <c r="J319" s="8"/>
      <c r="K319" s="8"/>
      <c r="L319" s="8"/>
    </row>
    <row r="320" spans="1:12" ht="15.75" customHeight="1" x14ac:dyDescent="0.25">
      <c r="A320" s="6" t="s">
        <v>710</v>
      </c>
      <c r="B320" s="5">
        <v>57</v>
      </c>
      <c r="C320" s="5">
        <v>2</v>
      </c>
      <c r="D320" s="5" t="s">
        <v>707</v>
      </c>
      <c r="E320" s="5">
        <v>22.5</v>
      </c>
      <c r="F320" s="5">
        <v>15</v>
      </c>
      <c r="G320" s="5">
        <v>10</v>
      </c>
      <c r="H320" s="5">
        <v>7.5</v>
      </c>
      <c r="I320" s="8"/>
      <c r="J320" s="8"/>
      <c r="K320" s="8"/>
      <c r="L320" s="8"/>
    </row>
    <row r="321" spans="1:12" ht="15.75" customHeight="1" x14ac:dyDescent="0.25">
      <c r="A321" s="6" t="s">
        <v>710</v>
      </c>
      <c r="B321" s="10">
        <v>57</v>
      </c>
      <c r="C321" s="10">
        <v>3</v>
      </c>
      <c r="D321" s="10" t="s">
        <v>708</v>
      </c>
      <c r="E321" s="10">
        <v>5</v>
      </c>
      <c r="F321" s="10">
        <v>35</v>
      </c>
      <c r="G321" s="10">
        <v>20</v>
      </c>
      <c r="H321" s="10">
        <v>5</v>
      </c>
      <c r="I321" s="8"/>
      <c r="J321" s="8"/>
      <c r="K321" s="8"/>
      <c r="L321" s="8"/>
    </row>
    <row r="322" spans="1:12" ht="15.75" customHeight="1" x14ac:dyDescent="0.25">
      <c r="A322" s="6" t="s">
        <v>710</v>
      </c>
      <c r="B322" s="5">
        <v>57</v>
      </c>
      <c r="C322" s="5">
        <v>3</v>
      </c>
      <c r="D322" s="5" t="s">
        <v>708</v>
      </c>
      <c r="E322" s="5">
        <v>22.5</v>
      </c>
      <c r="F322" s="5">
        <v>22.5</v>
      </c>
      <c r="G322" s="5">
        <v>15</v>
      </c>
      <c r="H322" s="5">
        <v>10</v>
      </c>
      <c r="I322" s="8"/>
      <c r="J322" s="8"/>
      <c r="K322" s="8"/>
      <c r="L322" s="8"/>
    </row>
    <row r="323" spans="1:12" ht="15.75" customHeight="1" x14ac:dyDescent="0.25">
      <c r="A323" s="6" t="s">
        <v>710</v>
      </c>
      <c r="B323" s="10">
        <v>57</v>
      </c>
      <c r="C323" s="10">
        <v>4</v>
      </c>
      <c r="D323" s="10" t="s">
        <v>707</v>
      </c>
      <c r="E323" s="10">
        <v>15</v>
      </c>
      <c r="F323" s="10">
        <v>35</v>
      </c>
      <c r="G323" s="10">
        <v>20</v>
      </c>
      <c r="H323" s="10">
        <v>2.5</v>
      </c>
      <c r="I323" s="8"/>
      <c r="J323" s="8"/>
      <c r="K323" s="8"/>
      <c r="L323" s="8"/>
    </row>
    <row r="324" spans="1:12" ht="15.75" customHeight="1" x14ac:dyDescent="0.25">
      <c r="A324" s="6" t="s">
        <v>710</v>
      </c>
      <c r="B324" s="5">
        <v>57</v>
      </c>
      <c r="C324" s="5">
        <v>4</v>
      </c>
      <c r="D324" s="5" t="s">
        <v>707</v>
      </c>
      <c r="E324" s="5">
        <v>10</v>
      </c>
      <c r="F324" s="5">
        <v>30</v>
      </c>
      <c r="G324" s="5">
        <v>20</v>
      </c>
      <c r="H324" s="5">
        <v>7.5</v>
      </c>
      <c r="I324" s="8"/>
      <c r="J324" s="8"/>
      <c r="K324" s="8"/>
      <c r="L324" s="8"/>
    </row>
    <row r="325" spans="1:12" ht="15.75" customHeight="1" x14ac:dyDescent="0.25">
      <c r="A325" s="6" t="s">
        <v>710</v>
      </c>
      <c r="B325" s="10">
        <v>57</v>
      </c>
      <c r="C325" s="10">
        <v>5</v>
      </c>
      <c r="D325" s="10" t="s">
        <v>707</v>
      </c>
      <c r="E325" s="10">
        <v>15</v>
      </c>
      <c r="F325" s="10">
        <v>35</v>
      </c>
      <c r="G325" s="10">
        <v>20</v>
      </c>
      <c r="H325" s="10">
        <v>2.5</v>
      </c>
      <c r="I325" s="8"/>
      <c r="J325" s="8"/>
      <c r="K325" s="8"/>
      <c r="L325" s="8"/>
    </row>
    <row r="326" spans="1:12" ht="15.75" customHeight="1" x14ac:dyDescent="0.25">
      <c r="A326" s="6" t="s">
        <v>710</v>
      </c>
      <c r="B326" s="5">
        <v>57</v>
      </c>
      <c r="C326" s="5">
        <v>5</v>
      </c>
      <c r="D326" s="5" t="s">
        <v>707</v>
      </c>
      <c r="E326" s="5">
        <v>15</v>
      </c>
      <c r="F326" s="5">
        <v>35</v>
      </c>
      <c r="G326" s="5">
        <v>20</v>
      </c>
      <c r="H326" s="5">
        <v>10</v>
      </c>
      <c r="I326" s="8"/>
      <c r="J326" s="8"/>
      <c r="K326" s="8"/>
      <c r="L326" s="8"/>
    </row>
    <row r="327" spans="1:12" ht="15.75" customHeight="1" x14ac:dyDescent="0.25">
      <c r="A327" s="6" t="s">
        <v>710</v>
      </c>
      <c r="B327" s="10">
        <v>57</v>
      </c>
      <c r="C327" s="10">
        <v>6</v>
      </c>
      <c r="D327" s="10" t="s">
        <v>708</v>
      </c>
      <c r="E327" s="10">
        <v>22.5</v>
      </c>
      <c r="F327" s="10">
        <v>30</v>
      </c>
      <c r="G327" s="10">
        <v>20</v>
      </c>
      <c r="H327" s="10">
        <v>10</v>
      </c>
      <c r="I327" s="8"/>
      <c r="J327" s="8"/>
      <c r="K327" s="8"/>
      <c r="L327" s="8"/>
    </row>
    <row r="328" spans="1:12" ht="15.75" customHeight="1" x14ac:dyDescent="0.25">
      <c r="A328" s="6" t="s">
        <v>710</v>
      </c>
      <c r="B328" s="5">
        <v>57</v>
      </c>
      <c r="C328" s="5">
        <v>6</v>
      </c>
      <c r="D328" s="5" t="s">
        <v>708</v>
      </c>
      <c r="E328" s="5">
        <v>10</v>
      </c>
      <c r="F328" s="5">
        <v>15</v>
      </c>
      <c r="G328" s="5">
        <v>20</v>
      </c>
      <c r="H328" s="5">
        <v>7.5</v>
      </c>
      <c r="I328" s="8"/>
      <c r="J328" s="8"/>
      <c r="K328" s="8"/>
      <c r="L328" s="8"/>
    </row>
    <row r="329" spans="1:12" ht="15.75" customHeight="1" x14ac:dyDescent="0.25">
      <c r="A329" s="6" t="s">
        <v>710</v>
      </c>
      <c r="B329" s="10">
        <v>57</v>
      </c>
      <c r="C329" s="10">
        <v>7</v>
      </c>
      <c r="D329" s="10" t="s">
        <v>708</v>
      </c>
      <c r="E329" s="10">
        <v>30</v>
      </c>
      <c r="F329" s="10">
        <v>35</v>
      </c>
      <c r="G329" s="10">
        <v>20</v>
      </c>
      <c r="H329" s="10">
        <v>5</v>
      </c>
      <c r="I329" s="8"/>
      <c r="J329" s="8"/>
      <c r="K329" s="8"/>
      <c r="L329" s="8"/>
    </row>
    <row r="330" spans="1:12" ht="15.75" customHeight="1" x14ac:dyDescent="0.25">
      <c r="A330" s="6" t="s">
        <v>710</v>
      </c>
      <c r="B330" s="5">
        <v>57</v>
      </c>
      <c r="C330" s="5">
        <v>7</v>
      </c>
      <c r="D330" s="5" t="s">
        <v>708</v>
      </c>
      <c r="E330" s="5">
        <v>30</v>
      </c>
      <c r="F330" s="5">
        <v>15</v>
      </c>
      <c r="G330" s="5">
        <v>15</v>
      </c>
      <c r="H330" s="5">
        <v>7.5</v>
      </c>
      <c r="I330" s="8"/>
      <c r="J330" s="8"/>
      <c r="K330" s="8"/>
      <c r="L330" s="8"/>
    </row>
    <row r="331" spans="1:12" ht="15.75" customHeight="1" x14ac:dyDescent="0.25">
      <c r="A331" s="6" t="s">
        <v>710</v>
      </c>
      <c r="B331" s="10">
        <v>57</v>
      </c>
      <c r="C331" s="10">
        <v>8</v>
      </c>
      <c r="D331" s="10" t="s">
        <v>708</v>
      </c>
      <c r="E331" s="10">
        <v>30</v>
      </c>
      <c r="F331" s="10">
        <v>35</v>
      </c>
      <c r="G331" s="10">
        <v>20</v>
      </c>
      <c r="H331" s="10">
        <v>10</v>
      </c>
      <c r="I331" s="8"/>
      <c r="J331" s="8"/>
      <c r="K331" s="8"/>
      <c r="L331" s="8"/>
    </row>
    <row r="332" spans="1:12" ht="15.75" customHeight="1" x14ac:dyDescent="0.25">
      <c r="A332" s="6" t="s">
        <v>710</v>
      </c>
      <c r="B332" s="5">
        <v>57</v>
      </c>
      <c r="C332" s="5">
        <v>8</v>
      </c>
      <c r="D332" s="5" t="s">
        <v>708</v>
      </c>
      <c r="E332" s="5">
        <v>22.5</v>
      </c>
      <c r="F332" s="5">
        <v>30</v>
      </c>
      <c r="G332" s="5">
        <v>15</v>
      </c>
      <c r="H332" s="5">
        <v>10</v>
      </c>
      <c r="I332" s="8"/>
      <c r="J332" s="8"/>
      <c r="K332" s="8"/>
      <c r="L332" s="8"/>
    </row>
    <row r="333" spans="1:12" ht="15.75" customHeight="1" x14ac:dyDescent="0.25">
      <c r="A333" s="6" t="s">
        <v>710</v>
      </c>
      <c r="B333" s="10">
        <v>57</v>
      </c>
      <c r="C333" s="10">
        <v>9</v>
      </c>
      <c r="D333" s="10" t="s">
        <v>708</v>
      </c>
      <c r="E333" s="10">
        <v>10</v>
      </c>
      <c r="F333" s="10">
        <v>15</v>
      </c>
      <c r="G333" s="10">
        <v>10</v>
      </c>
      <c r="H333" s="10">
        <v>10</v>
      </c>
      <c r="I333" s="8"/>
      <c r="J333" s="8"/>
      <c r="K333" s="8"/>
      <c r="L333" s="8"/>
    </row>
    <row r="334" spans="1:12" ht="15.75" customHeight="1" x14ac:dyDescent="0.25">
      <c r="A334" s="6" t="s">
        <v>710</v>
      </c>
      <c r="B334" s="5">
        <v>57</v>
      </c>
      <c r="C334" s="5">
        <v>9</v>
      </c>
      <c r="D334" s="5" t="s">
        <v>708</v>
      </c>
      <c r="E334" s="5">
        <v>22.5</v>
      </c>
      <c r="F334" s="5">
        <v>35</v>
      </c>
      <c r="G334" s="5">
        <v>20</v>
      </c>
      <c r="H334" s="5">
        <v>10</v>
      </c>
      <c r="I334" s="8"/>
      <c r="J334" s="8"/>
      <c r="K334" s="8"/>
      <c r="L334" s="8"/>
    </row>
    <row r="335" spans="1:12" ht="15.75" customHeight="1" x14ac:dyDescent="0.25">
      <c r="A335" s="6" t="s">
        <v>710</v>
      </c>
      <c r="B335" s="10">
        <v>57</v>
      </c>
      <c r="C335" s="10">
        <v>10</v>
      </c>
      <c r="D335" s="10" t="s">
        <v>708</v>
      </c>
      <c r="E335" s="10">
        <v>30</v>
      </c>
      <c r="F335" s="10">
        <v>35</v>
      </c>
      <c r="G335" s="10">
        <v>20</v>
      </c>
      <c r="H335" s="10">
        <v>10</v>
      </c>
      <c r="I335" s="8"/>
      <c r="J335" s="8"/>
      <c r="K335" s="8"/>
      <c r="L335" s="8"/>
    </row>
    <row r="336" spans="1:12" ht="15.75" customHeight="1" x14ac:dyDescent="0.25">
      <c r="A336" s="6" t="s">
        <v>710</v>
      </c>
      <c r="B336" s="5">
        <v>57</v>
      </c>
      <c r="C336" s="5">
        <v>10</v>
      </c>
      <c r="D336" s="5" t="s">
        <v>708</v>
      </c>
      <c r="E336" s="5">
        <v>10</v>
      </c>
      <c r="F336" s="5">
        <v>22.5</v>
      </c>
      <c r="G336" s="5">
        <v>20</v>
      </c>
      <c r="H336" s="5">
        <v>10</v>
      </c>
      <c r="I336" s="8"/>
      <c r="J336" s="8"/>
      <c r="K336" s="8"/>
      <c r="L336" s="8"/>
    </row>
    <row r="337" spans="1:12" ht="15.75" customHeight="1" x14ac:dyDescent="0.25">
      <c r="A337" s="6" t="s">
        <v>710</v>
      </c>
      <c r="B337" s="10">
        <v>57</v>
      </c>
      <c r="C337" s="10">
        <v>11</v>
      </c>
      <c r="D337" s="10" t="s">
        <v>708</v>
      </c>
      <c r="E337" s="10">
        <v>22.5</v>
      </c>
      <c r="F337" s="10">
        <v>35</v>
      </c>
      <c r="G337" s="10">
        <v>20</v>
      </c>
      <c r="H337" s="10">
        <v>10</v>
      </c>
      <c r="I337" s="8"/>
      <c r="J337" s="8"/>
      <c r="K337" s="8"/>
      <c r="L337" s="8"/>
    </row>
    <row r="338" spans="1:12" ht="15.75" customHeight="1" x14ac:dyDescent="0.25">
      <c r="A338" s="6" t="s">
        <v>710</v>
      </c>
      <c r="B338" s="5">
        <v>57</v>
      </c>
      <c r="C338" s="5">
        <v>11</v>
      </c>
      <c r="D338" s="5" t="s">
        <v>708</v>
      </c>
      <c r="E338" s="5">
        <v>10</v>
      </c>
      <c r="F338" s="5">
        <v>35</v>
      </c>
      <c r="G338" s="5">
        <v>20</v>
      </c>
      <c r="H338" s="5">
        <v>10</v>
      </c>
      <c r="I338" s="8"/>
      <c r="J338" s="8"/>
      <c r="K338" s="8"/>
      <c r="L338" s="8"/>
    </row>
    <row r="339" spans="1:12" ht="15.75" customHeight="1" x14ac:dyDescent="0.25">
      <c r="A339" s="6" t="s">
        <v>710</v>
      </c>
      <c r="B339" s="10">
        <v>57</v>
      </c>
      <c r="C339" s="10">
        <v>12</v>
      </c>
      <c r="D339" s="10" t="s">
        <v>707</v>
      </c>
      <c r="E339" s="10">
        <v>22.5</v>
      </c>
      <c r="F339" s="10">
        <v>22.5</v>
      </c>
      <c r="G339" s="10">
        <v>10</v>
      </c>
      <c r="H339" s="10">
        <v>5</v>
      </c>
      <c r="I339" s="8"/>
      <c r="J339" s="8"/>
      <c r="K339" s="8"/>
      <c r="L339" s="8"/>
    </row>
    <row r="340" spans="1:12" ht="15.75" customHeight="1" x14ac:dyDescent="0.25">
      <c r="A340" s="6" t="s">
        <v>710</v>
      </c>
      <c r="B340" s="5">
        <v>57</v>
      </c>
      <c r="C340" s="5">
        <v>12</v>
      </c>
      <c r="D340" s="5" t="s">
        <v>707</v>
      </c>
      <c r="E340" s="5">
        <v>22.5</v>
      </c>
      <c r="F340" s="5">
        <v>15</v>
      </c>
      <c r="G340" s="5">
        <v>10</v>
      </c>
      <c r="H340" s="5">
        <v>5</v>
      </c>
      <c r="I340" s="8"/>
      <c r="J340" s="8"/>
      <c r="K340" s="8"/>
      <c r="L340" s="8"/>
    </row>
    <row r="341" spans="1:12" ht="15.75" customHeight="1" x14ac:dyDescent="0.25">
      <c r="A341" s="6" t="s">
        <v>710</v>
      </c>
      <c r="B341" s="10">
        <v>57</v>
      </c>
      <c r="C341" s="10">
        <v>13</v>
      </c>
      <c r="D341" s="10" t="s">
        <v>708</v>
      </c>
      <c r="E341" s="10">
        <v>30</v>
      </c>
      <c r="F341" s="10">
        <v>35</v>
      </c>
      <c r="G341" s="10">
        <v>20</v>
      </c>
      <c r="H341" s="10">
        <v>7.5</v>
      </c>
      <c r="I341" s="8"/>
      <c r="J341" s="8"/>
      <c r="K341" s="8"/>
      <c r="L341" s="8"/>
    </row>
    <row r="342" spans="1:12" ht="15.75" customHeight="1" x14ac:dyDescent="0.25">
      <c r="A342" s="6" t="s">
        <v>710</v>
      </c>
      <c r="B342" s="5">
        <v>57</v>
      </c>
      <c r="C342" s="5">
        <v>13</v>
      </c>
      <c r="D342" s="5" t="s">
        <v>708</v>
      </c>
      <c r="E342" s="5">
        <v>15</v>
      </c>
      <c r="F342" s="5">
        <v>30</v>
      </c>
      <c r="G342" s="5">
        <v>15</v>
      </c>
      <c r="H342" s="5">
        <v>7.5</v>
      </c>
      <c r="I342" s="8"/>
      <c r="J342" s="8"/>
      <c r="K342" s="8"/>
      <c r="L342" s="8"/>
    </row>
    <row r="343" spans="1:12" ht="15.75" customHeight="1" x14ac:dyDescent="0.25">
      <c r="A343" s="6" t="s">
        <v>710</v>
      </c>
      <c r="B343" s="10">
        <v>57</v>
      </c>
      <c r="C343" s="10">
        <v>14</v>
      </c>
      <c r="D343" s="10" t="s">
        <v>708</v>
      </c>
      <c r="E343" s="10">
        <v>30</v>
      </c>
      <c r="F343" s="10">
        <v>30</v>
      </c>
      <c r="G343" s="10">
        <v>15</v>
      </c>
      <c r="H343" s="10">
        <v>10</v>
      </c>
      <c r="I343" s="8"/>
      <c r="J343" s="8"/>
      <c r="K343" s="8"/>
      <c r="L343" s="8"/>
    </row>
    <row r="344" spans="1:12" ht="15.75" customHeight="1" x14ac:dyDescent="0.25">
      <c r="A344" s="6" t="s">
        <v>710</v>
      </c>
      <c r="B344" s="5">
        <v>57</v>
      </c>
      <c r="C344" s="5">
        <v>14</v>
      </c>
      <c r="D344" s="5" t="s">
        <v>708</v>
      </c>
      <c r="E344" s="5">
        <v>22.5</v>
      </c>
      <c r="F344" s="5">
        <v>30</v>
      </c>
      <c r="G344" s="5">
        <v>15</v>
      </c>
      <c r="H344" s="5">
        <v>10</v>
      </c>
      <c r="I344" s="8"/>
      <c r="J344" s="8"/>
      <c r="K344" s="8"/>
      <c r="L344" s="8"/>
    </row>
    <row r="345" spans="1:12" ht="15.75" customHeight="1" x14ac:dyDescent="0.25">
      <c r="A345" s="6" t="s">
        <v>710</v>
      </c>
      <c r="B345" s="10">
        <v>57</v>
      </c>
      <c r="C345" s="10">
        <v>15</v>
      </c>
      <c r="D345" s="10" t="s">
        <v>708</v>
      </c>
      <c r="E345" s="10">
        <v>30</v>
      </c>
      <c r="F345" s="10">
        <v>35</v>
      </c>
      <c r="G345" s="10">
        <v>20</v>
      </c>
      <c r="H345" s="10">
        <v>7.5</v>
      </c>
      <c r="I345" s="8"/>
      <c r="J345" s="8"/>
      <c r="K345" s="8"/>
      <c r="L345" s="8"/>
    </row>
    <row r="346" spans="1:12" ht="15.75" customHeight="1" x14ac:dyDescent="0.25">
      <c r="A346" s="6" t="s">
        <v>710</v>
      </c>
      <c r="B346" s="5">
        <v>57</v>
      </c>
      <c r="C346" s="5">
        <v>15</v>
      </c>
      <c r="D346" s="5" t="s">
        <v>708</v>
      </c>
      <c r="E346" s="5">
        <v>30</v>
      </c>
      <c r="F346" s="5">
        <v>35</v>
      </c>
      <c r="G346" s="5">
        <v>15</v>
      </c>
      <c r="H346" s="5">
        <v>10</v>
      </c>
      <c r="I346" s="8"/>
      <c r="J346" s="8"/>
      <c r="K346" s="8"/>
      <c r="L346" s="8"/>
    </row>
    <row r="347" spans="1:12" ht="15.75" customHeight="1" x14ac:dyDescent="0.25">
      <c r="A347" s="6" t="s">
        <v>710</v>
      </c>
      <c r="B347" s="10">
        <v>57</v>
      </c>
      <c r="C347" s="10">
        <v>16</v>
      </c>
      <c r="D347" s="10" t="s">
        <v>708</v>
      </c>
      <c r="E347" s="10">
        <v>35</v>
      </c>
      <c r="F347" s="10">
        <v>35</v>
      </c>
      <c r="G347" s="10">
        <v>20</v>
      </c>
      <c r="H347" s="10">
        <v>5</v>
      </c>
      <c r="I347" s="8"/>
      <c r="J347" s="8"/>
      <c r="K347" s="8"/>
      <c r="L347" s="8"/>
    </row>
    <row r="348" spans="1:12" ht="15.75" customHeight="1" x14ac:dyDescent="0.25">
      <c r="A348" s="6" t="s">
        <v>710</v>
      </c>
      <c r="B348" s="5">
        <v>57</v>
      </c>
      <c r="C348" s="5">
        <v>16</v>
      </c>
      <c r="D348" s="5" t="s">
        <v>708</v>
      </c>
      <c r="E348" s="5">
        <v>40</v>
      </c>
      <c r="F348" s="5">
        <v>30</v>
      </c>
      <c r="G348" s="5">
        <v>20</v>
      </c>
      <c r="H348" s="5">
        <v>5</v>
      </c>
      <c r="I348" s="8"/>
      <c r="J348" s="8"/>
      <c r="K348" s="8"/>
      <c r="L348" s="8"/>
    </row>
    <row r="349" spans="1:12" ht="15.75" customHeight="1" x14ac:dyDescent="0.25">
      <c r="A349" s="6" t="s">
        <v>710</v>
      </c>
      <c r="B349" s="10">
        <v>57</v>
      </c>
      <c r="C349" s="10">
        <v>17</v>
      </c>
      <c r="D349" s="10" t="s">
        <v>706</v>
      </c>
      <c r="E349" s="10">
        <v>22.5</v>
      </c>
      <c r="F349" s="10">
        <v>22.5</v>
      </c>
      <c r="G349" s="10">
        <v>15</v>
      </c>
      <c r="H349" s="10">
        <v>10</v>
      </c>
      <c r="I349" s="8"/>
      <c r="J349" s="8"/>
      <c r="K349" s="8"/>
      <c r="L349" s="8"/>
    </row>
    <row r="350" spans="1:12" ht="15.75" customHeight="1" x14ac:dyDescent="0.25">
      <c r="A350" s="6" t="s">
        <v>710</v>
      </c>
      <c r="B350" s="5">
        <v>57</v>
      </c>
      <c r="C350" s="5">
        <v>17</v>
      </c>
      <c r="D350" s="5" t="s">
        <v>706</v>
      </c>
      <c r="E350" s="5">
        <v>10</v>
      </c>
      <c r="F350" s="5">
        <v>22.5</v>
      </c>
      <c r="G350" s="5">
        <v>15</v>
      </c>
      <c r="H350" s="5">
        <v>10</v>
      </c>
      <c r="I350" s="8"/>
      <c r="J350" s="8"/>
      <c r="K350" s="8"/>
      <c r="L350" s="8"/>
    </row>
    <row r="351" spans="1:12" ht="15.75" customHeight="1" x14ac:dyDescent="0.25">
      <c r="A351" s="6" t="s">
        <v>710</v>
      </c>
      <c r="B351" s="10">
        <v>57</v>
      </c>
      <c r="C351" s="10">
        <v>18</v>
      </c>
      <c r="D351" s="10" t="s">
        <v>708</v>
      </c>
      <c r="E351" s="10">
        <v>15</v>
      </c>
      <c r="F351" s="10">
        <v>15</v>
      </c>
      <c r="G351" s="10">
        <v>10</v>
      </c>
      <c r="H351" s="10">
        <v>5</v>
      </c>
      <c r="I351" s="8"/>
      <c r="J351" s="8"/>
      <c r="K351" s="8"/>
      <c r="L351" s="8"/>
    </row>
    <row r="352" spans="1:12" ht="15.75" customHeight="1" x14ac:dyDescent="0.25">
      <c r="A352" s="6" t="s">
        <v>710</v>
      </c>
      <c r="B352" s="5">
        <v>57</v>
      </c>
      <c r="C352" s="5">
        <v>18</v>
      </c>
      <c r="D352" s="5" t="s">
        <v>708</v>
      </c>
      <c r="E352" s="5">
        <v>10</v>
      </c>
      <c r="F352" s="5">
        <v>10</v>
      </c>
      <c r="G352" s="5">
        <v>15</v>
      </c>
      <c r="H352" s="5">
        <v>7.5</v>
      </c>
      <c r="I352" s="8"/>
      <c r="J352" s="8"/>
      <c r="K352" s="8"/>
      <c r="L352" s="8"/>
    </row>
    <row r="353" spans="1:12" ht="15.75" customHeight="1" x14ac:dyDescent="0.25">
      <c r="A353" s="6" t="s">
        <v>710</v>
      </c>
      <c r="B353" s="10">
        <v>57</v>
      </c>
      <c r="C353" s="10">
        <v>19</v>
      </c>
      <c r="D353" s="10" t="s">
        <v>707</v>
      </c>
      <c r="E353" s="10">
        <v>10</v>
      </c>
      <c r="F353" s="10">
        <v>10</v>
      </c>
      <c r="G353" s="10">
        <v>0</v>
      </c>
      <c r="H353" s="10">
        <v>7.5</v>
      </c>
      <c r="I353" s="8"/>
      <c r="J353" s="8"/>
      <c r="K353" s="8"/>
      <c r="L353" s="8"/>
    </row>
    <row r="354" spans="1:12" ht="15.75" customHeight="1" x14ac:dyDescent="0.25">
      <c r="A354" s="6" t="s">
        <v>710</v>
      </c>
      <c r="B354" s="5">
        <v>57</v>
      </c>
      <c r="C354" s="5">
        <v>19</v>
      </c>
      <c r="D354" s="5" t="s">
        <v>707</v>
      </c>
      <c r="E354" s="5">
        <v>15</v>
      </c>
      <c r="F354" s="5">
        <v>10</v>
      </c>
      <c r="G354" s="5">
        <v>5</v>
      </c>
      <c r="H354" s="5">
        <v>5</v>
      </c>
      <c r="I354" s="8"/>
      <c r="J354" s="8"/>
      <c r="K354" s="8"/>
      <c r="L354" s="8"/>
    </row>
    <row r="355" spans="1:12" ht="15.75" customHeight="1" x14ac:dyDescent="0.25">
      <c r="A355" s="6" t="s">
        <v>710</v>
      </c>
      <c r="B355" s="10">
        <v>57</v>
      </c>
      <c r="C355" s="10">
        <v>20</v>
      </c>
      <c r="D355" s="10" t="s">
        <v>707</v>
      </c>
      <c r="E355" s="10">
        <v>15</v>
      </c>
      <c r="F355" s="10">
        <v>35</v>
      </c>
      <c r="G355" s="10">
        <v>20</v>
      </c>
      <c r="H355" s="10">
        <v>7.5</v>
      </c>
      <c r="I355" s="8"/>
      <c r="J355" s="8"/>
      <c r="K355" s="8"/>
      <c r="L355" s="8"/>
    </row>
    <row r="356" spans="1:12" ht="15.75" customHeight="1" x14ac:dyDescent="0.25">
      <c r="A356" s="6" t="s">
        <v>710</v>
      </c>
      <c r="B356" s="5">
        <v>57</v>
      </c>
      <c r="C356" s="5">
        <v>20</v>
      </c>
      <c r="D356" s="5" t="s">
        <v>707</v>
      </c>
      <c r="E356" s="5">
        <v>22.5</v>
      </c>
      <c r="F356" s="5">
        <v>35</v>
      </c>
      <c r="G356" s="5">
        <v>20</v>
      </c>
      <c r="H356" s="5">
        <v>10</v>
      </c>
      <c r="I356" s="8"/>
      <c r="J356" s="8"/>
      <c r="K356" s="8"/>
      <c r="L356" s="8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4"/>
  <sheetViews>
    <sheetView workbookViewId="0">
      <selection activeCell="Z16" sqref="Z16"/>
    </sheetView>
  </sheetViews>
  <sheetFormatPr defaultRowHeight="15" x14ac:dyDescent="0.25"/>
  <cols>
    <col min="2" max="2" width="11.7109375" customWidth="1"/>
    <col min="4" max="22" width="7.7109375" customWidth="1"/>
    <col min="258" max="258" width="11.7109375" customWidth="1"/>
    <col min="260" max="278" width="7.7109375" customWidth="1"/>
    <col min="514" max="514" width="11.7109375" customWidth="1"/>
    <col min="516" max="534" width="7.7109375" customWidth="1"/>
    <col min="770" max="770" width="11.7109375" customWidth="1"/>
    <col min="772" max="790" width="7.7109375" customWidth="1"/>
    <col min="1026" max="1026" width="11.7109375" customWidth="1"/>
    <col min="1028" max="1046" width="7.7109375" customWidth="1"/>
    <col min="1282" max="1282" width="11.7109375" customWidth="1"/>
    <col min="1284" max="1302" width="7.7109375" customWidth="1"/>
    <col min="1538" max="1538" width="11.7109375" customWidth="1"/>
    <col min="1540" max="1558" width="7.7109375" customWidth="1"/>
    <col min="1794" max="1794" width="11.7109375" customWidth="1"/>
    <col min="1796" max="1814" width="7.7109375" customWidth="1"/>
    <col min="2050" max="2050" width="11.7109375" customWidth="1"/>
    <col min="2052" max="2070" width="7.7109375" customWidth="1"/>
    <col min="2306" max="2306" width="11.7109375" customWidth="1"/>
    <col min="2308" max="2326" width="7.7109375" customWidth="1"/>
    <col min="2562" max="2562" width="11.7109375" customWidth="1"/>
    <col min="2564" max="2582" width="7.7109375" customWidth="1"/>
    <col min="2818" max="2818" width="11.7109375" customWidth="1"/>
    <col min="2820" max="2838" width="7.7109375" customWidth="1"/>
    <col min="3074" max="3074" width="11.7109375" customWidth="1"/>
    <col min="3076" max="3094" width="7.7109375" customWidth="1"/>
    <col min="3330" max="3330" width="11.7109375" customWidth="1"/>
    <col min="3332" max="3350" width="7.7109375" customWidth="1"/>
    <col min="3586" max="3586" width="11.7109375" customWidth="1"/>
    <col min="3588" max="3606" width="7.7109375" customWidth="1"/>
    <col min="3842" max="3842" width="11.7109375" customWidth="1"/>
    <col min="3844" max="3862" width="7.7109375" customWidth="1"/>
    <col min="4098" max="4098" width="11.7109375" customWidth="1"/>
    <col min="4100" max="4118" width="7.7109375" customWidth="1"/>
    <col min="4354" max="4354" width="11.7109375" customWidth="1"/>
    <col min="4356" max="4374" width="7.7109375" customWidth="1"/>
    <col min="4610" max="4610" width="11.7109375" customWidth="1"/>
    <col min="4612" max="4630" width="7.7109375" customWidth="1"/>
    <col min="4866" max="4866" width="11.7109375" customWidth="1"/>
    <col min="4868" max="4886" width="7.7109375" customWidth="1"/>
    <col min="5122" max="5122" width="11.7109375" customWidth="1"/>
    <col min="5124" max="5142" width="7.7109375" customWidth="1"/>
    <col min="5378" max="5378" width="11.7109375" customWidth="1"/>
    <col min="5380" max="5398" width="7.7109375" customWidth="1"/>
    <col min="5634" max="5634" width="11.7109375" customWidth="1"/>
    <col min="5636" max="5654" width="7.7109375" customWidth="1"/>
    <col min="5890" max="5890" width="11.7109375" customWidth="1"/>
    <col min="5892" max="5910" width="7.7109375" customWidth="1"/>
    <col min="6146" max="6146" width="11.7109375" customWidth="1"/>
    <col min="6148" max="6166" width="7.7109375" customWidth="1"/>
    <col min="6402" max="6402" width="11.7109375" customWidth="1"/>
    <col min="6404" max="6422" width="7.7109375" customWidth="1"/>
    <col min="6658" max="6658" width="11.7109375" customWidth="1"/>
    <col min="6660" max="6678" width="7.7109375" customWidth="1"/>
    <col min="6914" max="6914" width="11.7109375" customWidth="1"/>
    <col min="6916" max="6934" width="7.7109375" customWidth="1"/>
    <col min="7170" max="7170" width="11.7109375" customWidth="1"/>
    <col min="7172" max="7190" width="7.7109375" customWidth="1"/>
    <col min="7426" max="7426" width="11.7109375" customWidth="1"/>
    <col min="7428" max="7446" width="7.7109375" customWidth="1"/>
    <col min="7682" max="7682" width="11.7109375" customWidth="1"/>
    <col min="7684" max="7702" width="7.7109375" customWidth="1"/>
    <col min="7938" max="7938" width="11.7109375" customWidth="1"/>
    <col min="7940" max="7958" width="7.7109375" customWidth="1"/>
    <col min="8194" max="8194" width="11.7109375" customWidth="1"/>
    <col min="8196" max="8214" width="7.7109375" customWidth="1"/>
    <col min="8450" max="8450" width="11.7109375" customWidth="1"/>
    <col min="8452" max="8470" width="7.7109375" customWidth="1"/>
    <col min="8706" max="8706" width="11.7109375" customWidth="1"/>
    <col min="8708" max="8726" width="7.7109375" customWidth="1"/>
    <col min="8962" max="8962" width="11.7109375" customWidth="1"/>
    <col min="8964" max="8982" width="7.7109375" customWidth="1"/>
    <col min="9218" max="9218" width="11.7109375" customWidth="1"/>
    <col min="9220" max="9238" width="7.7109375" customWidth="1"/>
    <col min="9474" max="9474" width="11.7109375" customWidth="1"/>
    <col min="9476" max="9494" width="7.7109375" customWidth="1"/>
    <col min="9730" max="9730" width="11.7109375" customWidth="1"/>
    <col min="9732" max="9750" width="7.7109375" customWidth="1"/>
    <col min="9986" max="9986" width="11.7109375" customWidth="1"/>
    <col min="9988" max="10006" width="7.7109375" customWidth="1"/>
    <col min="10242" max="10242" width="11.7109375" customWidth="1"/>
    <col min="10244" max="10262" width="7.7109375" customWidth="1"/>
    <col min="10498" max="10498" width="11.7109375" customWidth="1"/>
    <col min="10500" max="10518" width="7.7109375" customWidth="1"/>
    <col min="10754" max="10754" width="11.7109375" customWidth="1"/>
    <col min="10756" max="10774" width="7.7109375" customWidth="1"/>
    <col min="11010" max="11010" width="11.7109375" customWidth="1"/>
    <col min="11012" max="11030" width="7.7109375" customWidth="1"/>
    <col min="11266" max="11266" width="11.7109375" customWidth="1"/>
    <col min="11268" max="11286" width="7.7109375" customWidth="1"/>
    <col min="11522" max="11522" width="11.7109375" customWidth="1"/>
    <col min="11524" max="11542" width="7.7109375" customWidth="1"/>
    <col min="11778" max="11778" width="11.7109375" customWidth="1"/>
    <col min="11780" max="11798" width="7.7109375" customWidth="1"/>
    <col min="12034" max="12034" width="11.7109375" customWidth="1"/>
    <col min="12036" max="12054" width="7.7109375" customWidth="1"/>
    <col min="12290" max="12290" width="11.7109375" customWidth="1"/>
    <col min="12292" max="12310" width="7.7109375" customWidth="1"/>
    <col min="12546" max="12546" width="11.7109375" customWidth="1"/>
    <col min="12548" max="12566" width="7.7109375" customWidth="1"/>
    <col min="12802" max="12802" width="11.7109375" customWidth="1"/>
    <col min="12804" max="12822" width="7.7109375" customWidth="1"/>
    <col min="13058" max="13058" width="11.7109375" customWidth="1"/>
    <col min="13060" max="13078" width="7.7109375" customWidth="1"/>
    <col min="13314" max="13314" width="11.7109375" customWidth="1"/>
    <col min="13316" max="13334" width="7.7109375" customWidth="1"/>
    <col min="13570" max="13570" width="11.7109375" customWidth="1"/>
    <col min="13572" max="13590" width="7.7109375" customWidth="1"/>
    <col min="13826" max="13826" width="11.7109375" customWidth="1"/>
    <col min="13828" max="13846" width="7.7109375" customWidth="1"/>
    <col min="14082" max="14082" width="11.7109375" customWidth="1"/>
    <col min="14084" max="14102" width="7.7109375" customWidth="1"/>
    <col min="14338" max="14338" width="11.7109375" customWidth="1"/>
    <col min="14340" max="14358" width="7.7109375" customWidth="1"/>
    <col min="14594" max="14594" width="11.7109375" customWidth="1"/>
    <col min="14596" max="14614" width="7.7109375" customWidth="1"/>
    <col min="14850" max="14850" width="11.7109375" customWidth="1"/>
    <col min="14852" max="14870" width="7.7109375" customWidth="1"/>
    <col min="15106" max="15106" width="11.7109375" customWidth="1"/>
    <col min="15108" max="15126" width="7.7109375" customWidth="1"/>
    <col min="15362" max="15362" width="11.7109375" customWidth="1"/>
    <col min="15364" max="15382" width="7.7109375" customWidth="1"/>
    <col min="15618" max="15618" width="11.7109375" customWidth="1"/>
    <col min="15620" max="15638" width="7.7109375" customWidth="1"/>
    <col min="15874" max="15874" width="11.7109375" customWidth="1"/>
    <col min="15876" max="15894" width="7.7109375" customWidth="1"/>
    <col min="16130" max="16130" width="11.7109375" customWidth="1"/>
    <col min="16132" max="16150" width="7.7109375" customWidth="1"/>
  </cols>
  <sheetData>
    <row r="2" spans="1:26" x14ac:dyDescent="0.25">
      <c r="B2" s="11"/>
      <c r="D2" s="12" t="s">
        <v>711</v>
      </c>
      <c r="E2" s="12"/>
      <c r="F2" s="12"/>
      <c r="G2" s="13"/>
      <c r="H2" s="13" t="s">
        <v>712</v>
      </c>
      <c r="I2" s="13"/>
      <c r="J2" s="13"/>
      <c r="K2" s="13"/>
      <c r="L2" s="13"/>
      <c r="M2" s="13"/>
    </row>
    <row r="3" spans="1:26" x14ac:dyDescent="0.25">
      <c r="B3" s="11"/>
      <c r="D3" s="14"/>
      <c r="E3" s="15"/>
      <c r="F3" s="14"/>
      <c r="G3" s="13"/>
      <c r="H3" s="16"/>
      <c r="I3" s="13"/>
      <c r="J3" s="16"/>
      <c r="K3" s="13"/>
      <c r="L3" s="16"/>
      <c r="M3" s="16"/>
      <c r="N3" s="14"/>
      <c r="O3" s="15"/>
      <c r="P3" s="14"/>
      <c r="Q3" s="15"/>
      <c r="R3" s="14"/>
      <c r="S3" s="15"/>
      <c r="T3" s="14"/>
      <c r="U3" s="15"/>
    </row>
    <row r="4" spans="1:26" x14ac:dyDescent="0.25">
      <c r="A4" s="17"/>
      <c r="B4" s="18"/>
      <c r="C4" s="19">
        <v>22</v>
      </c>
      <c r="D4" s="20"/>
      <c r="E4" s="21"/>
      <c r="F4" s="22"/>
      <c r="G4" s="21"/>
      <c r="H4" s="22"/>
      <c r="I4" s="21"/>
      <c r="J4" s="22"/>
      <c r="K4" s="21"/>
      <c r="L4" s="22"/>
      <c r="M4" s="23" t="s">
        <v>713</v>
      </c>
      <c r="N4" s="22"/>
      <c r="O4" s="21"/>
      <c r="P4" s="22"/>
      <c r="Q4" s="21"/>
      <c r="R4" s="22"/>
      <c r="S4" s="21"/>
      <c r="T4" s="22"/>
      <c r="U4" s="21"/>
    </row>
    <row r="5" spans="1:26" x14ac:dyDescent="0.25">
      <c r="A5" s="17"/>
      <c r="B5" s="18"/>
      <c r="C5" s="24">
        <v>21</v>
      </c>
      <c r="D5" s="22"/>
      <c r="E5" s="25"/>
      <c r="F5" s="22"/>
      <c r="G5" s="25"/>
      <c r="H5" s="22"/>
      <c r="I5" s="25"/>
      <c r="J5" s="22"/>
      <c r="K5" s="25"/>
      <c r="L5" s="22"/>
      <c r="M5" s="26" t="s">
        <v>713</v>
      </c>
      <c r="N5" s="22"/>
      <c r="O5" s="25"/>
      <c r="P5" s="22"/>
      <c r="Q5" s="25"/>
      <c r="R5" s="22"/>
      <c r="S5" s="25"/>
      <c r="T5" s="22"/>
      <c r="U5" s="25"/>
    </row>
    <row r="6" spans="1:26" x14ac:dyDescent="0.25">
      <c r="A6" s="17"/>
      <c r="B6" s="27"/>
      <c r="C6" s="24">
        <v>20</v>
      </c>
      <c r="D6" s="22"/>
      <c r="E6" s="25"/>
      <c r="F6" s="22"/>
      <c r="G6" s="25"/>
      <c r="H6" s="22"/>
      <c r="I6" s="25"/>
      <c r="J6" s="22"/>
      <c r="K6" s="25"/>
      <c r="L6" s="22"/>
      <c r="M6" s="26" t="s">
        <v>713</v>
      </c>
      <c r="N6" s="22"/>
      <c r="O6" s="25"/>
      <c r="P6" s="22"/>
      <c r="Q6" s="25"/>
      <c r="R6" s="22"/>
      <c r="S6" s="25"/>
      <c r="T6" s="22"/>
      <c r="U6" s="25"/>
    </row>
    <row r="7" spans="1:26" x14ac:dyDescent="0.25">
      <c r="A7" s="17"/>
      <c r="B7" s="27"/>
      <c r="C7" s="24"/>
      <c r="D7" s="22"/>
      <c r="E7" s="25"/>
      <c r="F7" s="22"/>
      <c r="G7" s="25"/>
      <c r="H7" s="22"/>
      <c r="I7" s="25"/>
      <c r="J7" s="22"/>
      <c r="K7" s="25"/>
      <c r="L7" s="22"/>
      <c r="M7" s="26" t="s">
        <v>713</v>
      </c>
      <c r="N7" s="22"/>
      <c r="O7" s="25"/>
      <c r="P7" s="22"/>
      <c r="Q7" s="25"/>
      <c r="R7" s="22"/>
      <c r="S7" s="25"/>
      <c r="T7" s="22"/>
      <c r="U7" s="25"/>
    </row>
    <row r="8" spans="1:26" ht="13.5" customHeight="1" x14ac:dyDescent="0.25">
      <c r="A8" s="17"/>
      <c r="B8" s="27"/>
      <c r="C8" s="24"/>
      <c r="D8" s="22"/>
      <c r="E8" s="25"/>
      <c r="F8" s="22"/>
      <c r="G8" s="25"/>
      <c r="H8" s="22"/>
      <c r="I8" s="25"/>
      <c r="J8" s="22"/>
      <c r="K8" s="25"/>
      <c r="L8" s="22"/>
      <c r="M8" s="26" t="s">
        <v>713</v>
      </c>
      <c r="N8" s="22"/>
      <c r="O8" s="25"/>
      <c r="P8" s="22"/>
      <c r="Q8" s="25"/>
      <c r="R8" s="22"/>
      <c r="S8" s="25"/>
      <c r="T8" s="22"/>
      <c r="U8" s="25"/>
    </row>
    <row r="9" spans="1:26" x14ac:dyDescent="0.25">
      <c r="A9" s="15"/>
      <c r="B9" s="28" t="s">
        <v>714</v>
      </c>
      <c r="C9" s="29"/>
      <c r="D9" s="30" t="s">
        <v>715</v>
      </c>
      <c r="E9" s="31" t="s">
        <v>716</v>
      </c>
      <c r="F9" s="30" t="s">
        <v>717</v>
      </c>
      <c r="G9" s="31" t="s">
        <v>718</v>
      </c>
      <c r="H9" s="30" t="s">
        <v>719</v>
      </c>
      <c r="I9" s="31" t="s">
        <v>720</v>
      </c>
      <c r="J9" s="30" t="s">
        <v>721</v>
      </c>
      <c r="K9" s="31" t="s">
        <v>722</v>
      </c>
      <c r="L9" s="30" t="s">
        <v>723</v>
      </c>
      <c r="M9" s="32" t="s">
        <v>713</v>
      </c>
      <c r="N9" s="30" t="s">
        <v>724</v>
      </c>
      <c r="O9" s="31" t="s">
        <v>725</v>
      </c>
      <c r="P9" s="30" t="s">
        <v>726</v>
      </c>
      <c r="Q9" s="31" t="s">
        <v>727</v>
      </c>
      <c r="R9" s="30" t="s">
        <v>728</v>
      </c>
      <c r="S9" s="31" t="s">
        <v>729</v>
      </c>
      <c r="T9" s="30" t="s">
        <v>730</v>
      </c>
      <c r="U9" s="31" t="s">
        <v>731</v>
      </c>
    </row>
    <row r="10" spans="1:26" ht="13.5" customHeight="1" x14ac:dyDescent="0.25">
      <c r="A10" s="15"/>
      <c r="B10" s="33" t="s">
        <v>732</v>
      </c>
      <c r="C10" s="29"/>
      <c r="D10" s="22"/>
      <c r="E10" s="25"/>
      <c r="F10" s="22"/>
      <c r="G10" s="25"/>
      <c r="H10" s="22"/>
      <c r="I10" s="25"/>
      <c r="J10" s="22"/>
      <c r="K10" s="25"/>
      <c r="L10" s="22"/>
      <c r="M10" s="26" t="s">
        <v>713</v>
      </c>
      <c r="N10" s="22"/>
      <c r="O10" s="25"/>
      <c r="P10" s="22"/>
      <c r="Q10" s="25"/>
      <c r="R10" s="22"/>
      <c r="S10" s="25"/>
      <c r="T10" s="22"/>
      <c r="U10" s="25"/>
      <c r="Z10" s="15"/>
    </row>
    <row r="11" spans="1:26" x14ac:dyDescent="0.25">
      <c r="A11" s="17"/>
      <c r="B11" s="34"/>
      <c r="C11" s="24"/>
      <c r="D11" s="22"/>
      <c r="E11" s="25"/>
      <c r="F11" s="22"/>
      <c r="G11" s="25"/>
      <c r="H11" s="22"/>
      <c r="I11" s="25"/>
      <c r="J11" s="22"/>
      <c r="K11" s="25"/>
      <c r="L11" s="22"/>
      <c r="M11" s="26" t="s">
        <v>713</v>
      </c>
      <c r="N11" s="22"/>
      <c r="O11" s="25"/>
      <c r="P11" s="22"/>
      <c r="Q11" s="25"/>
      <c r="R11" s="22"/>
      <c r="S11" s="25"/>
      <c r="T11" s="22"/>
      <c r="U11" s="25"/>
    </row>
    <row r="12" spans="1:26" x14ac:dyDescent="0.25">
      <c r="A12" s="17"/>
      <c r="B12" s="34"/>
      <c r="C12" s="24">
        <v>3</v>
      </c>
      <c r="D12" s="22"/>
      <c r="E12" s="25"/>
      <c r="F12" s="22"/>
      <c r="G12" s="25"/>
      <c r="H12" s="22"/>
      <c r="I12" s="25"/>
      <c r="J12" s="22"/>
      <c r="K12" s="25"/>
      <c r="L12" s="22"/>
      <c r="M12" s="26" t="s">
        <v>713</v>
      </c>
      <c r="N12" s="22"/>
      <c r="O12" s="25"/>
      <c r="P12" s="22"/>
      <c r="Q12" s="25"/>
      <c r="R12" s="22"/>
      <c r="S12" s="25"/>
      <c r="T12" s="22"/>
      <c r="U12" s="25"/>
    </row>
    <row r="13" spans="1:26" x14ac:dyDescent="0.25">
      <c r="A13" s="17"/>
      <c r="B13" s="34"/>
      <c r="C13" s="24">
        <v>2</v>
      </c>
      <c r="D13" s="22"/>
      <c r="E13" s="25"/>
      <c r="F13" s="22"/>
      <c r="G13" s="25"/>
      <c r="H13" s="22"/>
      <c r="I13" s="25"/>
      <c r="J13" s="22"/>
      <c r="K13" s="25"/>
      <c r="L13" s="22"/>
      <c r="M13" s="26" t="s">
        <v>713</v>
      </c>
      <c r="N13" s="22"/>
      <c r="O13" s="25"/>
      <c r="P13" s="22"/>
      <c r="Q13" s="25"/>
      <c r="R13" s="22"/>
      <c r="S13" s="25"/>
      <c r="T13" s="22"/>
      <c r="U13" s="25"/>
    </row>
    <row r="14" spans="1:26" x14ac:dyDescent="0.25">
      <c r="A14" s="17"/>
      <c r="B14" s="34" t="s">
        <v>733</v>
      </c>
      <c r="C14" s="24">
        <v>1</v>
      </c>
      <c r="D14" s="22"/>
      <c r="E14" s="35"/>
      <c r="F14" s="22"/>
      <c r="G14" s="35"/>
      <c r="H14" s="22"/>
      <c r="I14" s="35"/>
      <c r="J14" s="22"/>
      <c r="K14" s="35"/>
      <c r="L14" s="22"/>
      <c r="M14" s="26" t="s">
        <v>713</v>
      </c>
      <c r="N14" s="22"/>
      <c r="O14" s="35"/>
      <c r="P14" s="36"/>
      <c r="Q14" s="35"/>
      <c r="R14" s="22"/>
      <c r="S14" s="35"/>
      <c r="T14" s="22"/>
      <c r="U14" s="35"/>
    </row>
    <row r="15" spans="1:26" x14ac:dyDescent="0.25">
      <c r="A15" s="17"/>
      <c r="B15" s="34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40"/>
      <c r="N15" s="39"/>
      <c r="O15" s="39"/>
      <c r="P15" s="39"/>
      <c r="Q15" s="39"/>
      <c r="R15" s="39"/>
      <c r="S15" s="39"/>
      <c r="T15" s="39"/>
      <c r="U15" s="41"/>
    </row>
    <row r="16" spans="1:26" x14ac:dyDescent="0.25">
      <c r="A16" s="17"/>
      <c r="B16" s="34"/>
      <c r="C16" s="24">
        <v>20</v>
      </c>
      <c r="D16" s="42"/>
      <c r="E16" s="42"/>
      <c r="F16" s="42"/>
      <c r="G16" s="42"/>
      <c r="H16" s="42"/>
      <c r="I16" s="42"/>
      <c r="J16" s="42"/>
      <c r="K16" s="42"/>
      <c r="L16" s="42"/>
      <c r="M16" s="43" t="s">
        <v>713</v>
      </c>
      <c r="N16" s="42"/>
      <c r="O16" s="42"/>
      <c r="P16" s="42"/>
      <c r="Q16" s="42"/>
      <c r="R16" s="42"/>
      <c r="S16" s="42"/>
      <c r="T16" s="44"/>
      <c r="U16" s="45"/>
      <c r="V16" s="46"/>
    </row>
    <row r="17" spans="1:25" x14ac:dyDescent="0.25">
      <c r="A17" s="17"/>
      <c r="B17" s="34" t="s">
        <v>734</v>
      </c>
      <c r="C17" s="24">
        <v>19</v>
      </c>
      <c r="D17" s="42"/>
      <c r="E17" s="42"/>
      <c r="F17" s="42"/>
      <c r="G17" s="42"/>
      <c r="H17" s="42"/>
      <c r="I17" s="42"/>
      <c r="J17" s="42"/>
      <c r="K17" s="42"/>
      <c r="L17" s="42"/>
      <c r="M17" s="43" t="s">
        <v>713</v>
      </c>
      <c r="N17" s="42"/>
      <c r="O17" s="42"/>
      <c r="P17" s="42"/>
      <c r="Q17" s="42"/>
      <c r="R17" s="42"/>
      <c r="S17" s="42"/>
      <c r="T17" s="42"/>
      <c r="U17" s="42"/>
    </row>
    <row r="18" spans="1:25" x14ac:dyDescent="0.25">
      <c r="A18" s="17"/>
      <c r="B18" s="34"/>
      <c r="C18" s="24">
        <v>18</v>
      </c>
      <c r="D18" s="42"/>
      <c r="E18" s="42"/>
      <c r="F18" s="42"/>
      <c r="G18" s="42"/>
      <c r="H18" s="42"/>
      <c r="I18" s="42"/>
      <c r="J18" s="42"/>
      <c r="K18" s="42"/>
      <c r="L18" s="42"/>
      <c r="M18" s="43" t="s">
        <v>713</v>
      </c>
      <c r="N18" s="42"/>
      <c r="O18" s="42"/>
      <c r="P18" s="42"/>
      <c r="Q18" s="42"/>
      <c r="R18" s="42"/>
      <c r="S18" s="42"/>
      <c r="T18" s="42"/>
      <c r="U18" s="42"/>
    </row>
    <row r="19" spans="1:25" x14ac:dyDescent="0.25">
      <c r="A19" s="17"/>
      <c r="B19" s="34"/>
      <c r="C19" s="24">
        <v>17</v>
      </c>
      <c r="D19" s="42"/>
      <c r="E19" s="42"/>
      <c r="F19" s="42"/>
      <c r="G19" s="42"/>
      <c r="H19" s="42"/>
      <c r="I19" s="42"/>
      <c r="J19" s="42"/>
      <c r="K19" s="42"/>
      <c r="L19" s="42"/>
      <c r="M19" s="43" t="s">
        <v>713</v>
      </c>
      <c r="N19" s="42"/>
      <c r="O19" s="42"/>
      <c r="P19" s="42"/>
      <c r="Q19" s="42"/>
      <c r="R19" s="42"/>
      <c r="S19" s="42"/>
      <c r="T19" s="42"/>
      <c r="U19" s="42"/>
    </row>
    <row r="20" spans="1:25" x14ac:dyDescent="0.25">
      <c r="A20" s="17"/>
      <c r="B20" s="34" t="s">
        <v>735</v>
      </c>
      <c r="C20" s="24"/>
      <c r="D20" s="42"/>
      <c r="E20" s="42"/>
      <c r="F20" s="42"/>
      <c r="G20" s="42"/>
      <c r="H20" s="42"/>
      <c r="I20" s="42"/>
      <c r="J20" s="42"/>
      <c r="K20" s="42"/>
      <c r="L20" s="42"/>
      <c r="M20" s="43" t="s">
        <v>713</v>
      </c>
      <c r="N20" s="42"/>
      <c r="O20" s="42"/>
      <c r="P20" s="42"/>
      <c r="Q20" s="42"/>
      <c r="R20" s="42"/>
      <c r="S20" s="42"/>
      <c r="T20" s="42"/>
      <c r="U20" s="42"/>
      <c r="Y20" s="47"/>
    </row>
    <row r="21" spans="1:25" x14ac:dyDescent="0.25">
      <c r="A21" s="17"/>
      <c r="B21" s="34"/>
      <c r="C21" s="24"/>
      <c r="D21" s="48"/>
      <c r="E21" s="49"/>
      <c r="F21" s="48"/>
      <c r="G21" s="48"/>
      <c r="H21" s="48"/>
      <c r="I21" s="48"/>
      <c r="J21" s="48"/>
      <c r="K21" s="48"/>
      <c r="L21" s="48"/>
      <c r="M21" s="48" t="s">
        <v>713</v>
      </c>
      <c r="N21" s="48"/>
      <c r="O21" s="48"/>
      <c r="P21" s="48"/>
      <c r="Q21" s="48"/>
      <c r="R21" s="48"/>
      <c r="S21" s="48"/>
      <c r="T21" s="48"/>
      <c r="U21" s="48"/>
    </row>
    <row r="22" spans="1:25" x14ac:dyDescent="0.25">
      <c r="A22" s="17"/>
      <c r="B22" s="34"/>
      <c r="C22" s="24"/>
      <c r="D22" s="48" t="s">
        <v>736</v>
      </c>
      <c r="E22" s="49" t="s">
        <v>737</v>
      </c>
      <c r="F22" s="48" t="s">
        <v>738</v>
      </c>
      <c r="G22" s="48" t="s">
        <v>739</v>
      </c>
      <c r="H22" s="48" t="s">
        <v>740</v>
      </c>
      <c r="I22" s="48" t="s">
        <v>741</v>
      </c>
      <c r="J22" s="48" t="s">
        <v>742</v>
      </c>
      <c r="K22" s="48" t="s">
        <v>743</v>
      </c>
      <c r="L22" s="48" t="s">
        <v>744</v>
      </c>
      <c r="M22" s="48" t="s">
        <v>713</v>
      </c>
      <c r="N22" s="48" t="s">
        <v>745</v>
      </c>
      <c r="O22" s="48" t="s">
        <v>746</v>
      </c>
      <c r="P22" s="48" t="s">
        <v>747</v>
      </c>
      <c r="Q22" s="48" t="s">
        <v>748</v>
      </c>
      <c r="R22" s="48" t="s">
        <v>749</v>
      </c>
      <c r="S22" s="48" t="s">
        <v>750</v>
      </c>
      <c r="T22" s="48" t="s">
        <v>751</v>
      </c>
      <c r="U22" s="48" t="s">
        <v>752</v>
      </c>
    </row>
    <row r="23" spans="1:25" x14ac:dyDescent="0.25">
      <c r="A23" s="17"/>
      <c r="B23" s="34" t="s">
        <v>708</v>
      </c>
      <c r="C23" s="24"/>
      <c r="D23" s="42"/>
      <c r="E23" s="42"/>
      <c r="F23" s="42"/>
      <c r="G23" s="42"/>
      <c r="H23" s="42"/>
      <c r="I23" s="42"/>
      <c r="J23" s="42"/>
      <c r="K23" s="42"/>
      <c r="L23" s="42"/>
      <c r="M23" s="43" t="s">
        <v>713</v>
      </c>
      <c r="N23" s="42"/>
      <c r="O23" s="50"/>
      <c r="P23" s="42"/>
      <c r="Q23" s="42"/>
      <c r="R23" s="42"/>
      <c r="S23" s="42"/>
      <c r="T23" s="42"/>
      <c r="U23" s="42"/>
    </row>
    <row r="24" spans="1:25" x14ac:dyDescent="0.25">
      <c r="A24" s="17"/>
      <c r="B24" s="34"/>
      <c r="C24" s="24"/>
      <c r="D24" s="42"/>
      <c r="E24" s="42"/>
      <c r="F24" s="42"/>
      <c r="G24" s="42"/>
      <c r="H24" s="42"/>
      <c r="I24" s="42"/>
      <c r="J24" s="42"/>
      <c r="K24" s="42"/>
      <c r="L24" s="42"/>
      <c r="M24" s="43" t="s">
        <v>713</v>
      </c>
      <c r="N24" s="42"/>
      <c r="O24" s="50"/>
      <c r="P24" s="42"/>
      <c r="Q24" s="42"/>
      <c r="R24" s="42"/>
      <c r="S24" s="42"/>
      <c r="T24" s="42"/>
      <c r="U24" s="42"/>
    </row>
    <row r="25" spans="1:25" x14ac:dyDescent="0.25">
      <c r="A25" s="17"/>
      <c r="B25" s="34"/>
      <c r="C25" s="24"/>
      <c r="D25" s="42"/>
      <c r="E25" s="42"/>
      <c r="F25" s="42"/>
      <c r="G25" s="42"/>
      <c r="H25" s="42"/>
      <c r="I25" s="42"/>
      <c r="J25" s="42"/>
      <c r="K25" s="42"/>
      <c r="L25" s="42"/>
      <c r="M25" s="43" t="s">
        <v>713</v>
      </c>
      <c r="N25" s="42"/>
      <c r="O25" s="50"/>
      <c r="P25" s="42"/>
      <c r="Q25" s="42"/>
      <c r="R25" s="42"/>
      <c r="S25" s="42"/>
      <c r="T25" s="42"/>
      <c r="U25" s="42"/>
    </row>
    <row r="26" spans="1:25" x14ac:dyDescent="0.25">
      <c r="A26" s="17"/>
      <c r="B26" s="34" t="s">
        <v>753</v>
      </c>
      <c r="C26" s="24"/>
      <c r="D26" s="42"/>
      <c r="E26" s="42"/>
      <c r="F26" s="42"/>
      <c r="G26" s="42"/>
      <c r="H26" s="42"/>
      <c r="I26" s="42"/>
      <c r="J26" s="42"/>
      <c r="K26" s="42"/>
      <c r="L26" s="42"/>
      <c r="M26" s="43" t="s">
        <v>713</v>
      </c>
      <c r="N26" s="42"/>
      <c r="O26" s="50"/>
      <c r="P26" s="42"/>
      <c r="Q26" s="42"/>
      <c r="R26" s="42"/>
      <c r="S26" s="42"/>
      <c r="T26" s="42"/>
      <c r="U26" s="42"/>
    </row>
    <row r="27" spans="1:25" x14ac:dyDescent="0.25">
      <c r="A27" s="17"/>
      <c r="B27" s="34"/>
      <c r="C27" s="24">
        <v>3</v>
      </c>
      <c r="D27" s="42"/>
      <c r="E27" s="42"/>
      <c r="F27" s="42"/>
      <c r="G27" s="42"/>
      <c r="H27" s="42"/>
      <c r="I27" s="42"/>
      <c r="J27" s="42"/>
      <c r="K27" s="42"/>
      <c r="L27" s="42"/>
      <c r="M27" s="43" t="s">
        <v>713</v>
      </c>
      <c r="N27" s="42"/>
      <c r="O27" s="50"/>
      <c r="P27" s="42"/>
      <c r="Q27" s="42"/>
      <c r="R27" s="42"/>
      <c r="S27" s="42"/>
      <c r="T27" s="42"/>
      <c r="U27" s="42"/>
    </row>
    <row r="28" spans="1:25" x14ac:dyDescent="0.25">
      <c r="A28" s="17"/>
      <c r="B28" s="34"/>
      <c r="C28" s="24">
        <v>2</v>
      </c>
      <c r="D28" s="42"/>
      <c r="E28" s="42"/>
      <c r="F28" s="42"/>
      <c r="G28" s="42"/>
      <c r="H28" s="42"/>
      <c r="I28" s="42"/>
      <c r="J28" s="42"/>
      <c r="K28" s="42"/>
      <c r="L28" s="42"/>
      <c r="M28" s="43" t="s">
        <v>713</v>
      </c>
      <c r="N28" s="42"/>
      <c r="O28" s="50"/>
      <c r="P28" s="42"/>
      <c r="Q28" s="42"/>
      <c r="R28" s="42"/>
      <c r="S28" s="42"/>
      <c r="T28" s="42"/>
      <c r="U28" s="42"/>
    </row>
    <row r="29" spans="1:25" x14ac:dyDescent="0.25">
      <c r="A29" s="17"/>
      <c r="B29" s="34" t="s">
        <v>754</v>
      </c>
      <c r="C29" s="24" t="s">
        <v>755</v>
      </c>
      <c r="D29" s="51"/>
      <c r="E29" s="51"/>
      <c r="F29" s="51"/>
      <c r="G29" s="51"/>
      <c r="H29" s="51"/>
      <c r="I29" s="51"/>
      <c r="J29" s="51"/>
      <c r="K29" s="51"/>
      <c r="L29" s="51"/>
      <c r="M29" s="52" t="s">
        <v>713</v>
      </c>
      <c r="N29" s="51"/>
      <c r="O29" s="51"/>
      <c r="P29" s="51"/>
      <c r="Q29" s="51"/>
      <c r="R29" s="51"/>
      <c r="S29" s="51"/>
      <c r="T29" s="51"/>
      <c r="U29" s="51"/>
    </row>
    <row r="30" spans="1:25" x14ac:dyDescent="0.25">
      <c r="A30" s="17"/>
      <c r="B30" s="27"/>
      <c r="C30" s="47" t="s">
        <v>756</v>
      </c>
    </row>
    <row r="31" spans="1:25" x14ac:dyDescent="0.25">
      <c r="A31" s="17"/>
      <c r="B31" s="27"/>
      <c r="D31" s="53" t="s">
        <v>757</v>
      </c>
      <c r="E31" s="53"/>
      <c r="F31" s="54"/>
    </row>
    <row r="32" spans="1:25" x14ac:dyDescent="0.25">
      <c r="A32" s="17"/>
      <c r="B32" s="27"/>
    </row>
    <row r="33" spans="1:2" x14ac:dyDescent="0.25">
      <c r="A33" s="17"/>
      <c r="B33" s="27"/>
    </row>
    <row r="34" spans="1:2" x14ac:dyDescent="0.25">
      <c r="A34" s="17"/>
      <c r="B34" s="27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Var_List</vt:lpstr>
      <vt:lpstr>Minimal</vt:lpstr>
      <vt:lpstr>Installation</vt:lpstr>
      <vt:lpstr>Soil_analysis</vt:lpstr>
      <vt:lpstr>Weather_data</vt:lpstr>
      <vt:lpstr>Material_List</vt:lpstr>
      <vt:lpstr>Crop_management</vt:lpstr>
      <vt:lpstr>Prb. Organoleptica</vt:lpstr>
      <vt:lpstr>Croquis</vt:lpstr>
      <vt:lpstr>Fertilizacion</vt:lpstr>
      <vt:lpstr>Fieldbook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2016-12-06T19:07:44Z</dcterms:modified>
</cp:coreProperties>
</file>