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/PycharmProjects/CalibrationDecision/input/"/>
    </mc:Choice>
  </mc:AlternateContent>
  <xr:revisionPtr revIDLastSave="0" documentId="8_{17034F2B-8C86-584A-9956-C18E31628FC9}" xr6:coauthVersionLast="46" xr6:coauthVersionMax="46" xr10:uidLastSave="{00000000-0000-0000-0000-000000000000}"/>
  <bookViews>
    <workbookView xWindow="1180" yWindow="1500" windowWidth="27240" windowHeight="15480" xr2:uid="{2A1E13DE-B83F-CA44-9203-178BD0323C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  <c r="N10" i="1"/>
  <c r="N7" i="1"/>
  <c r="N8" i="1"/>
  <c r="N9" i="1"/>
  <c r="N6" i="1"/>
  <c r="N13" i="1"/>
  <c r="N14" i="1"/>
  <c r="N15" i="1"/>
  <c r="N12" i="1"/>
  <c r="M16" i="1"/>
  <c r="M10" i="1"/>
  <c r="M15" i="1"/>
  <c r="M14" i="1"/>
  <c r="M13" i="1"/>
  <c r="M12" i="1"/>
  <c r="M9" i="1"/>
  <c r="M7" i="1"/>
  <c r="M8" i="1"/>
  <c r="M6" i="1"/>
  <c r="H29" i="1"/>
  <c r="H30" i="1" s="1"/>
  <c r="G29" i="1"/>
  <c r="G30" i="1" s="1"/>
  <c r="F29" i="1"/>
  <c r="F30" i="1" s="1"/>
  <c r="E29" i="1"/>
  <c r="E30" i="1" s="1"/>
  <c r="D29" i="1"/>
  <c r="D30" i="1" s="1"/>
  <c r="C29" i="1"/>
  <c r="C30" i="1" s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</calcChain>
</file>

<file path=xl/sharedStrings.xml><?xml version="1.0" encoding="utf-8"?>
<sst xmlns="http://schemas.openxmlformats.org/spreadsheetml/2006/main" count="80" uniqueCount="21">
  <si>
    <t>Type de logement</t>
  </si>
  <si>
    <t>Energie principale de chauffage</t>
  </si>
  <si>
    <t>Parc en milliers de logements</t>
  </si>
  <si>
    <t>Surface totale en millions de m²</t>
  </si>
  <si>
    <t>Appartement</t>
  </si>
  <si>
    <t>Autres énergies</t>
  </si>
  <si>
    <t>Bois*</t>
  </si>
  <si>
    <t>Chauffage urbain</t>
  </si>
  <si>
    <t>Electricité</t>
  </si>
  <si>
    <t>dont pompes à chaleur</t>
  </si>
  <si>
    <t>Fioul domestique</t>
  </si>
  <si>
    <t>Gaz naturel</t>
  </si>
  <si>
    <t>Gaz de pétrole liquéfié</t>
  </si>
  <si>
    <t>Maison</t>
  </si>
  <si>
    <t>Tous logements</t>
  </si>
  <si>
    <t>Toutes énergies</t>
  </si>
  <si>
    <t>* Les logements attribués au bois correspondent ici à ceux chauffés exclusivement au bois. Le nombre et la surface des logements chauffés principalement au bois pourraient être significativement plus élevés, cette forme d'énergie étant fréquemment associée à d'autres</t>
  </si>
  <si>
    <t>Champ : France métropolitaine - ensemble des résidences principales</t>
  </si>
  <si>
    <t>Source : Ceren</t>
  </si>
  <si>
    <r>
      <t xml:space="preserve">Ensemble des résidences principales </t>
    </r>
    <r>
      <rPr>
        <b/>
        <u/>
        <sz val="10"/>
        <rFont val="Calibri (Body)"/>
      </rPr>
      <t>neuves</t>
    </r>
  </si>
  <si>
    <t>Pompe à chaleur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</si>
</sst>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 (Body)"/>
    </font>
    <font>
      <b/>
      <u/>
      <sz val="10"/>
      <name val="Calibri (Body)"/>
    </font>
    <font>
      <sz val="10"/>
      <color theme="1"/>
      <name val="Calibri (Body)"/>
    </font>
    <font>
      <i/>
      <sz val="10"/>
      <name val="Calibri (Body)"/>
    </font>
    <font>
      <sz val="1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0" applyFont="1" applyFill="1"/>
    <xf numFmtId="0" fontId="4" fillId="2" borderId="0" xfId="0" applyFont="1" applyFill="1"/>
    <xf numFmtId="164" fontId="4" fillId="2" borderId="0" xfId="0" applyNumberFormat="1" applyFont="1" applyFill="1"/>
    <xf numFmtId="0" fontId="4" fillId="2" borderId="1" xfId="0" applyFont="1" applyFill="1" applyBorder="1"/>
    <xf numFmtId="164" fontId="4" fillId="2" borderId="1" xfId="0" applyNumberFormat="1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4" fillId="2" borderId="6" xfId="0" applyNumberFormat="1" applyFont="1" applyFill="1" applyBorder="1"/>
    <xf numFmtId="164" fontId="4" fillId="2" borderId="7" xfId="0" applyNumberFormat="1" applyFont="1" applyFill="1" applyBorder="1"/>
    <xf numFmtId="165" fontId="4" fillId="2" borderId="6" xfId="0" applyNumberFormat="1" applyFont="1" applyFill="1" applyBorder="1"/>
    <xf numFmtId="165" fontId="4" fillId="2" borderId="7" xfId="0" applyNumberFormat="1" applyFont="1" applyFill="1" applyBorder="1"/>
    <xf numFmtId="0" fontId="5" fillId="2" borderId="7" xfId="0" applyFont="1" applyFill="1" applyBorder="1" applyAlignment="1">
      <alignment horizontal="left" indent="1"/>
    </xf>
    <xf numFmtId="165" fontId="5" fillId="2" borderId="6" xfId="0" applyNumberFormat="1" applyFont="1" applyFill="1" applyBorder="1"/>
    <xf numFmtId="165" fontId="5" fillId="2" borderId="7" xfId="0" applyNumberFormat="1" applyFont="1" applyFill="1" applyBorder="1"/>
    <xf numFmtId="164" fontId="4" fillId="2" borderId="4" xfId="0" applyNumberFormat="1" applyFont="1" applyFill="1" applyBorder="1"/>
    <xf numFmtId="164" fontId="4" fillId="2" borderId="5" xfId="0" applyNumberFormat="1" applyFont="1" applyFill="1" applyBorder="1"/>
    <xf numFmtId="165" fontId="4" fillId="2" borderId="4" xfId="0" applyNumberFormat="1" applyFont="1" applyFill="1" applyBorder="1"/>
    <xf numFmtId="165" fontId="4" fillId="2" borderId="5" xfId="0" applyNumberFormat="1" applyFont="1" applyFill="1" applyBorder="1"/>
    <xf numFmtId="164" fontId="4" fillId="2" borderId="2" xfId="0" applyNumberFormat="1" applyFont="1" applyFill="1" applyBorder="1"/>
    <xf numFmtId="164" fontId="6" fillId="2" borderId="3" xfId="0" applyNumberFormat="1" applyFont="1" applyFill="1" applyBorder="1"/>
    <xf numFmtId="165" fontId="4" fillId="2" borderId="3" xfId="0" applyNumberFormat="1" applyFont="1" applyFill="1" applyBorder="1"/>
    <xf numFmtId="0" fontId="4" fillId="2" borderId="6" xfId="0" applyFont="1" applyFill="1" applyBorder="1"/>
    <xf numFmtId="0" fontId="4" fillId="2" borderId="4" xfId="0" applyFont="1" applyFill="1" applyBorder="1"/>
    <xf numFmtId="164" fontId="6" fillId="2" borderId="7" xfId="0" applyNumberFormat="1" applyFont="1" applyFill="1" applyBorder="1"/>
    <xf numFmtId="164" fontId="6" fillId="2" borderId="5" xfId="0" applyNumberFormat="1" applyFont="1" applyFill="1" applyBorder="1"/>
    <xf numFmtId="1" fontId="4" fillId="2" borderId="0" xfId="0" applyNumberFormat="1" applyFont="1" applyFill="1"/>
    <xf numFmtId="0" fontId="4" fillId="2" borderId="0" xfId="0" applyFont="1" applyFill="1" applyAlignment="1">
      <alignment horizontal="left" wrapText="1"/>
    </xf>
    <xf numFmtId="165" fontId="4" fillId="2" borderId="0" xfId="0" applyNumberFormat="1" applyFont="1" applyFill="1"/>
    <xf numFmtId="9" fontId="4" fillId="2" borderId="0" xfId="1" applyFont="1" applyFill="1"/>
    <xf numFmtId="9" fontId="4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38FF-576F-9043-B2F1-C1E587226067}">
  <dimension ref="A1:N34"/>
  <sheetViews>
    <sheetView tabSelected="1" zoomScale="75" workbookViewId="0">
      <selection activeCell="O37" sqref="O37"/>
    </sheetView>
  </sheetViews>
  <sheetFormatPr baseColWidth="10" defaultRowHeight="14" x14ac:dyDescent="0.2"/>
  <cols>
    <col min="1" max="16384" width="10.83203125" style="2"/>
  </cols>
  <sheetData>
    <row r="1" spans="1:14" x14ac:dyDescent="0.2">
      <c r="A1" s="1" t="s">
        <v>19</v>
      </c>
      <c r="G1" s="3"/>
      <c r="H1" s="3"/>
      <c r="I1" s="3"/>
      <c r="J1" s="3"/>
    </row>
    <row r="2" spans="1:14" x14ac:dyDescent="0.2">
      <c r="A2" s="4"/>
      <c r="B2" s="4"/>
      <c r="C2" s="4"/>
      <c r="D2" s="4"/>
      <c r="E2" s="4"/>
      <c r="F2" s="4"/>
      <c r="G2" s="5"/>
      <c r="H2" s="5"/>
      <c r="I2" s="3"/>
      <c r="J2" s="3"/>
    </row>
    <row r="3" spans="1:14" x14ac:dyDescent="0.2">
      <c r="A3" s="6"/>
      <c r="B3" s="7"/>
      <c r="C3" s="8">
        <v>2019</v>
      </c>
      <c r="D3" s="9"/>
      <c r="E3" s="8">
        <v>2018</v>
      </c>
      <c r="F3" s="9"/>
      <c r="G3" s="8">
        <v>2017</v>
      </c>
      <c r="H3" s="9"/>
      <c r="I3" s="3"/>
      <c r="J3" s="3"/>
    </row>
    <row r="4" spans="1:14" ht="45" x14ac:dyDescent="0.2">
      <c r="A4" s="10" t="s">
        <v>0</v>
      </c>
      <c r="B4" s="11" t="s">
        <v>1</v>
      </c>
      <c r="C4" s="12" t="s">
        <v>2</v>
      </c>
      <c r="D4" s="13" t="s">
        <v>3</v>
      </c>
      <c r="E4" s="12" t="s">
        <v>2</v>
      </c>
      <c r="F4" s="13" t="s">
        <v>3</v>
      </c>
      <c r="G4" s="12" t="s">
        <v>2</v>
      </c>
      <c r="H4" s="13" t="s">
        <v>3</v>
      </c>
      <c r="I4" s="3"/>
      <c r="J4" s="3"/>
    </row>
    <row r="5" spans="1:14" x14ac:dyDescent="0.2">
      <c r="A5" s="14" t="s">
        <v>4</v>
      </c>
      <c r="B5" s="15" t="s">
        <v>5</v>
      </c>
      <c r="C5" s="16">
        <v>0</v>
      </c>
      <c r="D5" s="17">
        <v>0</v>
      </c>
      <c r="E5" s="16">
        <v>0</v>
      </c>
      <c r="F5" s="17">
        <v>0</v>
      </c>
      <c r="G5" s="16">
        <v>0</v>
      </c>
      <c r="H5" s="17">
        <v>0</v>
      </c>
      <c r="I5" s="3"/>
      <c r="J5" s="3"/>
    </row>
    <row r="6" spans="1:14" x14ac:dyDescent="0.2">
      <c r="A6" s="14" t="s">
        <v>4</v>
      </c>
      <c r="B6" s="15" t="s">
        <v>6</v>
      </c>
      <c r="C6" s="16">
        <v>0</v>
      </c>
      <c r="D6" s="17">
        <v>0</v>
      </c>
      <c r="E6" s="16">
        <v>0</v>
      </c>
      <c r="F6" s="17">
        <v>0</v>
      </c>
      <c r="G6" s="16">
        <v>0</v>
      </c>
      <c r="H6" s="17">
        <v>0</v>
      </c>
      <c r="I6" s="3"/>
      <c r="J6" s="3"/>
      <c r="K6" s="14" t="s">
        <v>4</v>
      </c>
      <c r="L6" s="15" t="s">
        <v>6</v>
      </c>
      <c r="M6" s="34">
        <f>C6</f>
        <v>0</v>
      </c>
      <c r="N6" s="35">
        <f>M6/$M$10</f>
        <v>0</v>
      </c>
    </row>
    <row r="7" spans="1:14" x14ac:dyDescent="0.2">
      <c r="A7" s="14" t="s">
        <v>4</v>
      </c>
      <c r="B7" s="15" t="s">
        <v>7</v>
      </c>
      <c r="C7" s="16">
        <v>24.1</v>
      </c>
      <c r="D7" s="17">
        <v>1.2846895431564822</v>
      </c>
      <c r="E7" s="16">
        <v>26.1</v>
      </c>
      <c r="F7" s="17">
        <v>1.6272894094642252</v>
      </c>
      <c r="G7" s="16">
        <v>30.4</v>
      </c>
      <c r="H7" s="17">
        <v>1.9257378871129918</v>
      </c>
      <c r="I7" s="3"/>
      <c r="J7" s="3"/>
      <c r="K7" s="14" t="s">
        <v>4</v>
      </c>
      <c r="L7" s="15" t="s">
        <v>8</v>
      </c>
      <c r="M7" s="34">
        <f>C8-C9</f>
        <v>21.255000000000003</v>
      </c>
      <c r="N7" s="35">
        <f t="shared" ref="N7:N9" si="0">M7/$M$10</f>
        <v>0.13342749529190207</v>
      </c>
    </row>
    <row r="8" spans="1:14" x14ac:dyDescent="0.2">
      <c r="A8" s="14" t="s">
        <v>4</v>
      </c>
      <c r="B8" s="15" t="s">
        <v>8</v>
      </c>
      <c r="C8" s="16">
        <v>32.700000000000003</v>
      </c>
      <c r="D8" s="17">
        <v>1.8773943257143613</v>
      </c>
      <c r="E8" s="16">
        <v>32.6</v>
      </c>
      <c r="F8" s="17">
        <v>2.1561542548202852</v>
      </c>
      <c r="G8" s="16">
        <v>29.1</v>
      </c>
      <c r="H8" s="17">
        <v>1.8768858164932101</v>
      </c>
      <c r="I8" s="3"/>
      <c r="J8" s="3"/>
      <c r="K8" s="14" t="s">
        <v>4</v>
      </c>
      <c r="L8" s="2" t="s">
        <v>20</v>
      </c>
      <c r="M8" s="34">
        <f>C9</f>
        <v>11.445</v>
      </c>
      <c r="N8" s="35">
        <f t="shared" si="0"/>
        <v>7.1845574387947267E-2</v>
      </c>
    </row>
    <row r="9" spans="1:14" x14ac:dyDescent="0.2">
      <c r="A9" s="14" t="s">
        <v>4</v>
      </c>
      <c r="B9" s="18" t="s">
        <v>9</v>
      </c>
      <c r="C9" s="19">
        <v>11.445</v>
      </c>
      <c r="D9" s="20">
        <v>0.72139524749061867</v>
      </c>
      <c r="E9" s="19">
        <v>8.15</v>
      </c>
      <c r="F9" s="20">
        <v>0.60083916336552534</v>
      </c>
      <c r="G9" s="19">
        <v>1.2</v>
      </c>
      <c r="H9" s="20">
        <v>0.10951453193885213</v>
      </c>
      <c r="I9" s="3"/>
      <c r="J9" s="3"/>
      <c r="K9" s="14" t="s">
        <v>4</v>
      </c>
      <c r="L9" s="15" t="s">
        <v>11</v>
      </c>
      <c r="M9" s="34">
        <f>C11</f>
        <v>126.6</v>
      </c>
      <c r="N9" s="35">
        <f t="shared" si="0"/>
        <v>0.79472693032015052</v>
      </c>
    </row>
    <row r="10" spans="1:14" x14ac:dyDescent="0.2">
      <c r="A10" s="14" t="s">
        <v>4</v>
      </c>
      <c r="B10" s="15" t="s">
        <v>10</v>
      </c>
      <c r="C10" s="16">
        <v>0</v>
      </c>
      <c r="D10" s="17">
        <v>0</v>
      </c>
      <c r="E10" s="16">
        <v>0</v>
      </c>
      <c r="F10" s="17">
        <v>0</v>
      </c>
      <c r="G10" s="16">
        <v>0</v>
      </c>
      <c r="H10" s="17">
        <v>0</v>
      </c>
      <c r="I10" s="3"/>
      <c r="J10" s="3"/>
      <c r="M10" s="34">
        <f>SUM(M6:M9)</f>
        <v>159.30000000000001</v>
      </c>
      <c r="N10" s="36">
        <f>SUM(N6:N9)</f>
        <v>0.99999999999999978</v>
      </c>
    </row>
    <row r="11" spans="1:14" x14ac:dyDescent="0.2">
      <c r="A11" s="14" t="s">
        <v>4</v>
      </c>
      <c r="B11" s="15" t="s">
        <v>11</v>
      </c>
      <c r="C11" s="16">
        <v>126.6</v>
      </c>
      <c r="D11" s="17">
        <v>8.1621799969962687</v>
      </c>
      <c r="E11" s="16">
        <v>109.5</v>
      </c>
      <c r="F11" s="17">
        <v>8.2571414699708878</v>
      </c>
      <c r="G11" s="16">
        <v>98.3</v>
      </c>
      <c r="H11" s="17">
        <v>7.4934781643218695</v>
      </c>
    </row>
    <row r="12" spans="1:14" x14ac:dyDescent="0.2">
      <c r="A12" s="21" t="s">
        <v>4</v>
      </c>
      <c r="B12" s="22" t="s">
        <v>12</v>
      </c>
      <c r="C12" s="23">
        <v>0</v>
      </c>
      <c r="D12" s="24">
        <v>0</v>
      </c>
      <c r="E12" s="23">
        <v>0</v>
      </c>
      <c r="F12" s="24">
        <v>0</v>
      </c>
      <c r="G12" s="23">
        <v>0</v>
      </c>
      <c r="H12" s="24">
        <v>0</v>
      </c>
      <c r="K12" s="14" t="s">
        <v>13</v>
      </c>
      <c r="L12" s="15" t="s">
        <v>6</v>
      </c>
      <c r="M12" s="34">
        <f>C14</f>
        <v>17.600000000000001</v>
      </c>
      <c r="N12" s="35">
        <f>M12/$M$16</f>
        <v>0.11139240506329115</v>
      </c>
    </row>
    <row r="13" spans="1:14" x14ac:dyDescent="0.2">
      <c r="A13" s="14" t="s">
        <v>13</v>
      </c>
      <c r="B13" s="15" t="s">
        <v>5</v>
      </c>
      <c r="C13" s="16">
        <v>2.7</v>
      </c>
      <c r="D13" s="17">
        <v>0.40088885942449037</v>
      </c>
      <c r="E13" s="16">
        <v>5.7</v>
      </c>
      <c r="F13" s="17">
        <v>0.85526519673118284</v>
      </c>
      <c r="G13" s="16">
        <v>6.9</v>
      </c>
      <c r="H13" s="17">
        <v>0.90595213986879874</v>
      </c>
      <c r="K13" s="14" t="s">
        <v>13</v>
      </c>
      <c r="L13" s="15" t="s">
        <v>8</v>
      </c>
      <c r="M13" s="34">
        <f>C15-C16</f>
        <v>18.86</v>
      </c>
      <c r="N13" s="35">
        <f t="shared" ref="N13:N15" si="1">M13/$M$16</f>
        <v>0.11936708860759493</v>
      </c>
    </row>
    <row r="14" spans="1:14" x14ac:dyDescent="0.2">
      <c r="A14" s="14" t="s">
        <v>13</v>
      </c>
      <c r="B14" s="15" t="s">
        <v>6</v>
      </c>
      <c r="C14" s="16">
        <v>17.600000000000001</v>
      </c>
      <c r="D14" s="17">
        <v>2.0165801174906202</v>
      </c>
      <c r="E14" s="16">
        <v>13.3</v>
      </c>
      <c r="F14" s="17">
        <v>1.5399980635205317</v>
      </c>
      <c r="G14" s="16">
        <v>16</v>
      </c>
      <c r="H14" s="17">
        <v>2.0407369113400686</v>
      </c>
      <c r="K14" s="14" t="s">
        <v>13</v>
      </c>
      <c r="L14" s="2" t="s">
        <v>20</v>
      </c>
      <c r="M14" s="34">
        <f>C16</f>
        <v>75.44</v>
      </c>
      <c r="N14" s="35">
        <f t="shared" si="1"/>
        <v>0.47746835443037972</v>
      </c>
    </row>
    <row r="15" spans="1:14" x14ac:dyDescent="0.2">
      <c r="A15" s="14" t="s">
        <v>13</v>
      </c>
      <c r="B15" s="15" t="s">
        <v>8</v>
      </c>
      <c r="C15" s="16">
        <v>94.3</v>
      </c>
      <c r="D15" s="17">
        <v>10.87543668054079</v>
      </c>
      <c r="E15" s="16">
        <v>85.8</v>
      </c>
      <c r="F15" s="17">
        <v>9.7508941585776601</v>
      </c>
      <c r="G15" s="16">
        <v>79.400000000000006</v>
      </c>
      <c r="H15" s="17">
        <v>9.2759745600562269</v>
      </c>
      <c r="K15" s="14" t="s">
        <v>13</v>
      </c>
      <c r="L15" s="15" t="s">
        <v>11</v>
      </c>
      <c r="M15" s="34">
        <f>C18</f>
        <v>46.1</v>
      </c>
      <c r="N15" s="35">
        <f t="shared" si="1"/>
        <v>0.29177215189873418</v>
      </c>
    </row>
    <row r="16" spans="1:14" x14ac:dyDescent="0.2">
      <c r="A16" s="14" t="s">
        <v>13</v>
      </c>
      <c r="B16" s="18" t="s">
        <v>9</v>
      </c>
      <c r="C16" s="19">
        <v>75.44</v>
      </c>
      <c r="D16" s="20">
        <v>9.1333428628758497</v>
      </c>
      <c r="E16" s="19">
        <v>60.059999999999995</v>
      </c>
      <c r="F16" s="20">
        <v>7.3481688976543582</v>
      </c>
      <c r="G16" s="19">
        <v>45</v>
      </c>
      <c r="H16" s="20">
        <v>5.8239780420137057</v>
      </c>
      <c r="M16" s="34">
        <f>SUM(M12:M15)</f>
        <v>158</v>
      </c>
      <c r="N16" s="35">
        <f>SUM(N12:N15)</f>
        <v>1</v>
      </c>
    </row>
    <row r="17" spans="1:10" x14ac:dyDescent="0.2">
      <c r="A17" s="14" t="s">
        <v>13</v>
      </c>
      <c r="B17" s="15" t="s">
        <v>10</v>
      </c>
      <c r="C17" s="16">
        <v>0</v>
      </c>
      <c r="D17" s="17">
        <v>0</v>
      </c>
      <c r="E17" s="16">
        <v>0</v>
      </c>
      <c r="F17" s="17">
        <v>0</v>
      </c>
      <c r="G17" s="16">
        <v>0</v>
      </c>
      <c r="H17" s="17">
        <v>0</v>
      </c>
    </row>
    <row r="18" spans="1:10" x14ac:dyDescent="0.2">
      <c r="A18" s="14" t="s">
        <v>13</v>
      </c>
      <c r="B18" s="15" t="s">
        <v>11</v>
      </c>
      <c r="C18" s="16">
        <v>46.1</v>
      </c>
      <c r="D18" s="17">
        <v>5.3133197891251998</v>
      </c>
      <c r="E18" s="16">
        <v>42.6</v>
      </c>
      <c r="F18" s="17">
        <v>4.9618125087937406</v>
      </c>
      <c r="G18" s="16">
        <v>36</v>
      </c>
      <c r="H18" s="17">
        <v>4.0177007942007599</v>
      </c>
    </row>
    <row r="19" spans="1:10" x14ac:dyDescent="0.2">
      <c r="A19" s="21" t="s">
        <v>13</v>
      </c>
      <c r="B19" s="22" t="s">
        <v>12</v>
      </c>
      <c r="C19" s="23">
        <v>0.2</v>
      </c>
      <c r="D19" s="24">
        <v>2.3516178654361151E-2</v>
      </c>
      <c r="E19" s="23">
        <v>0.2</v>
      </c>
      <c r="F19" s="24">
        <v>2.3764707403935777E-2</v>
      </c>
      <c r="G19" s="23">
        <v>0.2</v>
      </c>
      <c r="H19" s="24">
        <v>2.2695695429425396E-2</v>
      </c>
    </row>
    <row r="20" spans="1:10" x14ac:dyDescent="0.2">
      <c r="A20" s="25" t="s">
        <v>14</v>
      </c>
      <c r="B20" s="26" t="s">
        <v>5</v>
      </c>
      <c r="C20" s="16">
        <f t="shared" ref="C20:H21" si="2">C5+C13</f>
        <v>2.7</v>
      </c>
      <c r="D20" s="27">
        <f t="shared" si="2"/>
        <v>0.40088885942449037</v>
      </c>
      <c r="E20" s="16">
        <f t="shared" si="2"/>
        <v>5.7</v>
      </c>
      <c r="F20" s="27">
        <f t="shared" si="2"/>
        <v>0.85526519673118284</v>
      </c>
      <c r="G20" s="16">
        <f t="shared" si="2"/>
        <v>6.9</v>
      </c>
      <c r="H20" s="27">
        <f t="shared" si="2"/>
        <v>0.90595213986879874</v>
      </c>
    </row>
    <row r="21" spans="1:10" x14ac:dyDescent="0.2">
      <c r="A21" s="28" t="s">
        <v>14</v>
      </c>
      <c r="B21" s="15" t="s">
        <v>6</v>
      </c>
      <c r="C21" s="16">
        <f t="shared" si="2"/>
        <v>17.600000000000001</v>
      </c>
      <c r="D21" s="17">
        <f t="shared" si="2"/>
        <v>2.0165801174906202</v>
      </c>
      <c r="E21" s="16">
        <f t="shared" si="2"/>
        <v>13.3</v>
      </c>
      <c r="F21" s="17">
        <f t="shared" si="2"/>
        <v>1.5399980635205317</v>
      </c>
      <c r="G21" s="16">
        <f t="shared" si="2"/>
        <v>16</v>
      </c>
      <c r="H21" s="17">
        <f t="shared" si="2"/>
        <v>2.0407369113400686</v>
      </c>
    </row>
    <row r="22" spans="1:10" x14ac:dyDescent="0.2">
      <c r="A22" s="28" t="s">
        <v>14</v>
      </c>
      <c r="B22" s="15" t="s">
        <v>7</v>
      </c>
      <c r="C22" s="16">
        <f t="shared" ref="C22:H22" si="3">C7</f>
        <v>24.1</v>
      </c>
      <c r="D22" s="17">
        <f t="shared" si="3"/>
        <v>1.2846895431564822</v>
      </c>
      <c r="E22" s="16">
        <f t="shared" si="3"/>
        <v>26.1</v>
      </c>
      <c r="F22" s="17">
        <f t="shared" si="3"/>
        <v>1.6272894094642252</v>
      </c>
      <c r="G22" s="16">
        <f t="shared" si="3"/>
        <v>30.4</v>
      </c>
      <c r="H22" s="17">
        <f t="shared" si="3"/>
        <v>1.9257378871129918</v>
      </c>
    </row>
    <row r="23" spans="1:10" x14ac:dyDescent="0.2">
      <c r="A23" s="28" t="s">
        <v>14</v>
      </c>
      <c r="B23" s="15" t="s">
        <v>8</v>
      </c>
      <c r="C23" s="16">
        <f t="shared" ref="C23:H27" si="4">C8+C15</f>
        <v>127</v>
      </c>
      <c r="D23" s="17">
        <f t="shared" si="4"/>
        <v>12.752831006255152</v>
      </c>
      <c r="E23" s="16">
        <f t="shared" si="4"/>
        <v>118.4</v>
      </c>
      <c r="F23" s="17">
        <f t="shared" si="4"/>
        <v>11.907048413397945</v>
      </c>
      <c r="G23" s="16">
        <f t="shared" si="4"/>
        <v>108.5</v>
      </c>
      <c r="H23" s="17">
        <f t="shared" si="4"/>
        <v>11.152860376549437</v>
      </c>
    </row>
    <row r="24" spans="1:10" x14ac:dyDescent="0.2">
      <c r="A24" s="28" t="s">
        <v>14</v>
      </c>
      <c r="B24" s="18" t="s">
        <v>9</v>
      </c>
      <c r="C24" s="16">
        <f t="shared" si="4"/>
        <v>86.884999999999991</v>
      </c>
      <c r="D24" s="17">
        <f t="shared" si="4"/>
        <v>9.8547381103664691</v>
      </c>
      <c r="E24" s="16">
        <f t="shared" si="4"/>
        <v>68.209999999999994</v>
      </c>
      <c r="F24" s="17">
        <f t="shared" si="4"/>
        <v>7.9490080610198834</v>
      </c>
      <c r="G24" s="16">
        <f t="shared" si="4"/>
        <v>46.2</v>
      </c>
      <c r="H24" s="17">
        <f t="shared" si="4"/>
        <v>5.9334925739525577</v>
      </c>
    </row>
    <row r="25" spans="1:10" x14ac:dyDescent="0.2">
      <c r="A25" s="28" t="s">
        <v>14</v>
      </c>
      <c r="B25" s="15" t="s">
        <v>10</v>
      </c>
      <c r="C25" s="16">
        <f t="shared" si="4"/>
        <v>0</v>
      </c>
      <c r="D25" s="17">
        <f t="shared" si="4"/>
        <v>0</v>
      </c>
      <c r="E25" s="16">
        <f t="shared" si="4"/>
        <v>0</v>
      </c>
      <c r="F25" s="17">
        <f t="shared" si="4"/>
        <v>0</v>
      </c>
      <c r="G25" s="16">
        <f t="shared" si="4"/>
        <v>0</v>
      </c>
      <c r="H25" s="17">
        <f t="shared" si="4"/>
        <v>0</v>
      </c>
    </row>
    <row r="26" spans="1:10" x14ac:dyDescent="0.2">
      <c r="A26" s="28" t="s">
        <v>14</v>
      </c>
      <c r="B26" s="15" t="s">
        <v>11</v>
      </c>
      <c r="C26" s="16">
        <f t="shared" si="4"/>
        <v>172.7</v>
      </c>
      <c r="D26" s="17">
        <f t="shared" si="4"/>
        <v>13.475499786121468</v>
      </c>
      <c r="E26" s="16">
        <f t="shared" si="4"/>
        <v>152.1</v>
      </c>
      <c r="F26" s="17">
        <f t="shared" si="4"/>
        <v>13.218953978764628</v>
      </c>
      <c r="G26" s="16">
        <f t="shared" si="4"/>
        <v>134.30000000000001</v>
      </c>
      <c r="H26" s="17">
        <f t="shared" si="4"/>
        <v>11.511178958522629</v>
      </c>
    </row>
    <row r="27" spans="1:10" x14ac:dyDescent="0.2">
      <c r="A27" s="29" t="s">
        <v>14</v>
      </c>
      <c r="B27" s="22" t="s">
        <v>12</v>
      </c>
      <c r="C27" s="23">
        <f t="shared" si="4"/>
        <v>0.2</v>
      </c>
      <c r="D27" s="24">
        <f t="shared" si="4"/>
        <v>2.3516178654361151E-2</v>
      </c>
      <c r="E27" s="23">
        <f t="shared" si="4"/>
        <v>0.2</v>
      </c>
      <c r="F27" s="24">
        <f t="shared" si="4"/>
        <v>2.3764707403935777E-2</v>
      </c>
      <c r="G27" s="23">
        <f t="shared" si="4"/>
        <v>0.2</v>
      </c>
      <c r="H27" s="24">
        <f t="shared" si="4"/>
        <v>2.2695695429425396E-2</v>
      </c>
    </row>
    <row r="28" spans="1:10" x14ac:dyDescent="0.2">
      <c r="A28" s="28" t="s">
        <v>4</v>
      </c>
      <c r="B28" s="30" t="s">
        <v>15</v>
      </c>
      <c r="C28" s="16">
        <f t="shared" ref="C28:H28" si="5">C5+C6+C7+C8+C10+C11+C12</f>
        <v>183.4</v>
      </c>
      <c r="D28" s="17">
        <f t="shared" si="5"/>
        <v>11.324263865867113</v>
      </c>
      <c r="E28" s="16">
        <f t="shared" si="5"/>
        <v>168.2</v>
      </c>
      <c r="F28" s="17">
        <f t="shared" si="5"/>
        <v>12.040585134255398</v>
      </c>
      <c r="G28" s="16">
        <f t="shared" si="5"/>
        <v>157.80000000000001</v>
      </c>
      <c r="H28" s="17">
        <f t="shared" si="5"/>
        <v>11.296101867928071</v>
      </c>
    </row>
    <row r="29" spans="1:10" x14ac:dyDescent="0.2">
      <c r="A29" s="29" t="s">
        <v>13</v>
      </c>
      <c r="B29" s="31" t="s">
        <v>15</v>
      </c>
      <c r="C29" s="23">
        <f t="shared" ref="C29:H29" si="6">C13+C14+C15+C17+C18+C19</f>
        <v>160.89999999999998</v>
      </c>
      <c r="D29" s="24">
        <f t="shared" si="6"/>
        <v>18.629741625235461</v>
      </c>
      <c r="E29" s="23">
        <f t="shared" si="6"/>
        <v>147.6</v>
      </c>
      <c r="F29" s="24">
        <f t="shared" si="6"/>
        <v>17.131734635027051</v>
      </c>
      <c r="G29" s="23">
        <f t="shared" si="6"/>
        <v>138.5</v>
      </c>
      <c r="H29" s="24">
        <f t="shared" si="6"/>
        <v>16.263060100895281</v>
      </c>
    </row>
    <row r="30" spans="1:10" x14ac:dyDescent="0.2">
      <c r="A30" s="29" t="s">
        <v>14</v>
      </c>
      <c r="B30" s="31" t="s">
        <v>15</v>
      </c>
      <c r="C30" s="23">
        <f t="shared" ref="C30:H30" si="7">C29+C28</f>
        <v>344.29999999999995</v>
      </c>
      <c r="D30" s="24">
        <f t="shared" si="7"/>
        <v>29.954005491102574</v>
      </c>
      <c r="E30" s="23">
        <f t="shared" si="7"/>
        <v>315.79999999999995</v>
      </c>
      <c r="F30" s="24">
        <f t="shared" si="7"/>
        <v>29.172319769282449</v>
      </c>
      <c r="G30" s="23">
        <f t="shared" si="7"/>
        <v>296.3</v>
      </c>
      <c r="H30" s="24">
        <f t="shared" si="7"/>
        <v>27.559161968823354</v>
      </c>
    </row>
    <row r="31" spans="1:10" x14ac:dyDescent="0.2">
      <c r="E31" s="32"/>
      <c r="F31" s="3"/>
    </row>
    <row r="32" spans="1:10" x14ac:dyDescent="0.2">
      <c r="A32" s="33" t="s">
        <v>16</v>
      </c>
      <c r="B32" s="33"/>
      <c r="C32" s="33"/>
      <c r="D32" s="33"/>
      <c r="E32" s="33"/>
      <c r="F32" s="33"/>
      <c r="G32" s="33"/>
      <c r="H32" s="33"/>
      <c r="I32" s="33"/>
      <c r="J32" s="33"/>
    </row>
    <row r="33" spans="1:6" x14ac:dyDescent="0.2">
      <c r="A33" s="3" t="s">
        <v>17</v>
      </c>
      <c r="E33" s="3"/>
      <c r="F33" s="3"/>
    </row>
    <row r="34" spans="1:6" x14ac:dyDescent="0.2">
      <c r="A34" s="3" t="s">
        <v>18</v>
      </c>
    </row>
  </sheetData>
  <mergeCells count="4">
    <mergeCell ref="C3:D3"/>
    <mergeCell ref="E3:F3"/>
    <mergeCell ref="G3:H3"/>
    <mergeCell ref="A32:J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Vivier</dc:creator>
  <cp:lastModifiedBy>Lucas Vivier</cp:lastModifiedBy>
  <dcterms:created xsi:type="dcterms:W3CDTF">2022-03-30T13:15:21Z</dcterms:created>
  <dcterms:modified xsi:type="dcterms:W3CDTF">2022-03-30T13:25:33Z</dcterms:modified>
</cp:coreProperties>
</file>