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on Dority\Documents\GitHub\snow_sensing\hardware\"/>
    </mc:Choice>
  </mc:AlternateContent>
  <xr:revisionPtr revIDLastSave="0" documentId="8_{7E0B04F0-6BCE-4C45-9F70-B422D9524A8F}" xr6:coauthVersionLast="47" xr6:coauthVersionMax="47" xr10:uidLastSave="{00000000-0000-0000-0000-000000000000}"/>
  <bookViews>
    <workbookView xWindow="25490" yWindow="-110" windowWidth="19420" windowHeight="11500" xr2:uid="{6EB52CEB-1D4B-9D4B-8914-58F1C62D238A}"/>
  </bookViews>
  <sheets>
    <sheet name="Low-Cost Snow St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2" l="1"/>
  <c r="D41" i="2"/>
  <c r="D40" i="2"/>
  <c r="D35" i="2"/>
  <c r="D8" i="2"/>
  <c r="D48" i="2"/>
  <c r="D39" i="2"/>
  <c r="D38" i="2"/>
  <c r="D37" i="2"/>
  <c r="D33" i="2"/>
  <c r="D26" i="2"/>
  <c r="D23" i="2"/>
  <c r="D21" i="2"/>
  <c r="D34" i="2"/>
  <c r="D28" i="2"/>
  <c r="D27" i="2"/>
  <c r="D13" i="2"/>
  <c r="D12" i="2"/>
  <c r="D29" i="2"/>
  <c r="D25" i="2"/>
  <c r="D22" i="2"/>
  <c r="D24" i="2"/>
  <c r="D20" i="2"/>
  <c r="D14" i="2"/>
  <c r="D36" i="2"/>
  <c r="D19" i="2"/>
  <c r="D11" i="2"/>
  <c r="D10" i="2"/>
  <c r="D9" i="2"/>
  <c r="D4" i="2"/>
  <c r="D5" i="2"/>
  <c r="D42" i="2" l="1"/>
  <c r="D47" i="2"/>
  <c r="D7" i="2"/>
  <c r="D54" i="2"/>
  <c r="D52" i="2"/>
  <c r="D46" i="2"/>
  <c r="D45" i="2"/>
  <c r="D18" i="2"/>
  <c r="D30" i="2" s="1"/>
  <c r="D6" i="2"/>
  <c r="D15" i="2" l="1"/>
  <c r="D49" i="2"/>
  <c r="D55" i="2"/>
  <c r="D57" i="2" l="1"/>
</calcChain>
</file>

<file path=xl/sharedStrings.xml><?xml version="1.0" encoding="utf-8"?>
<sst xmlns="http://schemas.openxmlformats.org/spreadsheetml/2006/main" count="130" uniqueCount="93">
  <si>
    <t>Item</t>
  </si>
  <si>
    <t>Number</t>
  </si>
  <si>
    <t>Unit Cost</t>
  </si>
  <si>
    <t>Total Cost</t>
  </si>
  <si>
    <t>Sensors</t>
  </si>
  <si>
    <t>Power</t>
  </si>
  <si>
    <t>Notes</t>
  </si>
  <si>
    <t>Datalogger and communication peripherals</t>
  </si>
  <si>
    <t>Enclosure total</t>
  </si>
  <si>
    <t>Data logger and communications total</t>
  </si>
  <si>
    <t>Power Total</t>
  </si>
  <si>
    <t>Sensors Total</t>
  </si>
  <si>
    <t>Mounting Total</t>
  </si>
  <si>
    <t xml:space="preserve">    Xbee Radio for datalogger communications</t>
  </si>
  <si>
    <t>Snow Sensing Node</t>
  </si>
  <si>
    <t>Link</t>
  </si>
  <si>
    <t>Instrumentation Enclosure and Mounts</t>
  </si>
  <si>
    <t>These could be inadequate for distance/vegetation</t>
  </si>
  <si>
    <t>Snow Monitoring Station Total:</t>
  </si>
  <si>
    <t xml:space="preserve">    Grove screw terminal </t>
  </si>
  <si>
    <t xml:space="preserve">    METER Teros 12 soil moisture, temperature, electrical cond., 3 depths</t>
  </si>
  <si>
    <t xml:space="preserve">    Omnidirectional 900 MHz antenna</t>
  </si>
  <si>
    <t>Connect sensors to grove cables</t>
  </si>
  <si>
    <t xml:space="preserve">    Pelican 1450 weather proof case</t>
  </si>
  <si>
    <t xml:space="preserve">    U-bolts</t>
  </si>
  <si>
    <t xml:space="preserve">    CH150 12V charging regulator</t>
  </si>
  <si>
    <t>Sold in packs of 8 for $22.98. Connects SDI-12 Meter sensors to singular port on Mayfly</t>
  </si>
  <si>
    <t>SDI-12 output - 4 measurements</t>
  </si>
  <si>
    <t>Platform</t>
  </si>
  <si>
    <t>For mounting pyranometers and pyrgeometers</t>
  </si>
  <si>
    <t xml:space="preserve">    Polycase HD-22F NEMA Polycarbonate Enclosure</t>
  </si>
  <si>
    <t xml:space="preserve">    MaxBotix MB7950 Mounting Hardware</t>
  </si>
  <si>
    <t>Terminal block to connect sensor wires to ADCs on PCB sold in pack of 15 for $12.99</t>
  </si>
  <si>
    <t>For fixing cables to mast</t>
  </si>
  <si>
    <t xml:space="preserve">    Duct seal (16 oz.)</t>
  </si>
  <si>
    <t>900 MHz - but other options available</t>
  </si>
  <si>
    <t>Provides stereo sensor connectors (Sold in packs of 5 for $35.00)</t>
  </si>
  <si>
    <t>Cable for Maxbotix snow depth sensor (Price is per foot. Length depends on deployment platform).</t>
  </si>
  <si>
    <t>For fastening the enclosure to the mast. These are zinc plated. Stainless would be better but more expensive.</t>
  </si>
  <si>
    <t>Seals and fixes MaxBotix sonar in sensor enclosure (sensor is not sealed so needs a separate enclosure)</t>
  </si>
  <si>
    <t>Waterproof enclosure for MaxBotix sonar (must drill enclosure lid to fix threaded end of sensor inside enclosure)</t>
  </si>
  <si>
    <t>Running MaxBotix cable through enclosure sold in packs of 20 for $9.99 (must drill enclosure for cable gland)</t>
  </si>
  <si>
    <t xml:space="preserve">    UV-resistant zip ties pack</t>
  </si>
  <si>
    <t>For plugging the aluminum conduit - keeps out the critters</t>
  </si>
  <si>
    <t xml:space="preserve">    16.8V, 0.59 A, 10W solar panel with mounting bracket</t>
  </si>
  <si>
    <t>Power system needs to power a 12V battery - 12V power is needed to run internal heaters on Apogee sensors</t>
  </si>
  <si>
    <t>We had these on hand so didn't buy new ones. You cand find cheaper charge regulators online.</t>
  </si>
  <si>
    <t xml:space="preserve">    PVC Jacketed 22 Gauge 5 conductor wire - cabling for MaxBotix sensor</t>
  </si>
  <si>
    <t xml:space="preserve">    CM206 6' Campbell Scientific instrumentation crossarm with mounting bracket</t>
  </si>
  <si>
    <t xml:space="preserve">    CM106B 10' Campbell Scientific tripod and grounding kit</t>
  </si>
  <si>
    <t>Tripod includes guy wire kit, anchors, lightning rod, and grounding kit.</t>
  </si>
  <si>
    <t>Instrumentation crossarm includes right angle mounting bracket for vertical mast.</t>
  </si>
  <si>
    <t xml:space="preserve">    MaxBotix MB7374 snow depth analog voltage or pulse width output</t>
  </si>
  <si>
    <t>Pulse width or single ended voltage output</t>
  </si>
  <si>
    <t xml:space="preserve">    MicroSD card (pack of 2)</t>
  </si>
  <si>
    <t xml:space="preserve">    Jumper cables (male-to-male) (pack of 120)</t>
  </si>
  <si>
    <t xml:space="preserve">    AM-130 Albedometer Mounting Fixture with 12" Rod</t>
  </si>
  <si>
    <t xml:space="preserve">    AM-240: Rod-based Mounting Fixture</t>
  </si>
  <si>
    <t>Sold in packs of 12 pairs. Used for mounting hardware inside enclosure (housekeeping essentially)</t>
  </si>
  <si>
    <t>For the Apogee ST-110 air temperature sensor</t>
  </si>
  <si>
    <r>
      <t xml:space="preserve">    </t>
    </r>
    <r>
      <rPr>
        <sz val="12"/>
        <color theme="1"/>
        <rFont val="Calibri"/>
        <family val="2"/>
        <scheme val="minor"/>
      </rPr>
      <t>2-coil latching relay</t>
    </r>
  </si>
  <si>
    <t>seeed studio module that can help control power to the apogee radiometer heaters</t>
  </si>
  <si>
    <t xml:space="preserve">    12V DC to 5V USB-C female DC step-down converter</t>
  </si>
  <si>
    <t>Takes 12 volts down to what the Mayfly can handle</t>
  </si>
  <si>
    <t xml:space="preserve">    Primary wire (black)</t>
  </si>
  <si>
    <t>I would recommend just having extra wire, and you'll need a little bit anyways for splitting connections. I would have extra red and extra black</t>
  </si>
  <si>
    <t xml:space="preserve">    Primary wire (red)</t>
  </si>
  <si>
    <t xml:space="preserve">    ST-110-SS Apogee thermistor temperature sensor</t>
  </si>
  <si>
    <t>For air temperature. Analog bridge measurement</t>
  </si>
  <si>
    <t>32 GB (Link is to a pack of 2 for $12.47)</t>
  </si>
  <si>
    <t xml:space="preserve">    3-port lever wire connectors (pack of 10)</t>
  </si>
  <si>
    <t>Sold in pack of 10</t>
  </si>
  <si>
    <t xml:space="preserve">    Compact wire splice connector quick terminal block</t>
  </si>
  <si>
    <t xml:space="preserve">    EnvrioDIY grove to 3.5mm stereo jack</t>
  </si>
  <si>
    <t xml:space="preserve">    6-pin PCB screw terminal block connector</t>
  </si>
  <si>
    <t>One enclosure for the data logger and one for the battery. If you decide to go with a small enough battery to fit in the same enclosure as the data logger then you don't need two of these</t>
  </si>
  <si>
    <t xml:space="preserve">    Command strips package</t>
  </si>
  <si>
    <t xml:space="preserve">    Cable glands package</t>
  </si>
  <si>
    <t xml:space="preserve">    Southwire 3/4" aluminum conduit</t>
  </si>
  <si>
    <t xml:space="preserve">    12V 35Ah sealed lead acid battery</t>
  </si>
  <si>
    <t>This is just a basic size suggestion if you don't want to worry about sizing for a smaller battery. This should do if you get halfway-decent solar recharge</t>
  </si>
  <si>
    <t>Note that this is for just 10 watts</t>
  </si>
  <si>
    <t xml:space="preserve">    16 AWG extension cable for solar panel (25-ft length)</t>
  </si>
  <si>
    <t>Only necessary if locating solar panel away from station, in which case you will need to measure out how much you need.</t>
  </si>
  <si>
    <t>Sold in 100ft length for $103. Used for protecting soil moisture sensor cables from critters. 4 feet needed for soil sensors, but you may need more if you choose to locate solar panel away from mast and run the cable through it.</t>
  </si>
  <si>
    <t xml:space="preserve">    Alligator Clips</t>
  </si>
  <si>
    <t>These are needed to make a connection to the battery. Sold in packs of 6 for $3.99</t>
  </si>
  <si>
    <t xml:space="preserve">    Campbell Scientific guy wire kit</t>
  </si>
  <si>
    <t xml:space="preserve">    Campbell Scientific Data Logger</t>
  </si>
  <si>
    <t xml:space="preserve">We did not test with these data loggers, but the CR350 is one of the more basic loggers you can get, and they range from $1200-1500 </t>
  </si>
  <si>
    <t xml:space="preserve">    TS-100 Ventilated Radiation shield</t>
  </si>
  <si>
    <t>Digital output</t>
  </si>
  <si>
    <t xml:space="preserve">    SN-500-SS Net Radiometer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</si>
</sst>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9">
    <xf numFmtId="0" fontId="0" fillId="0" borderId="0" xfId="0"/>
    <xf numFmtId="6" fontId="0" fillId="0" borderId="0" xfId="0" applyNumberFormat="1"/>
    <xf numFmtId="0" fontId="2" fillId="0" borderId="0" xfId="0" applyFont="1"/>
    <xf numFmtId="0" fontId="3" fillId="0" borderId="0" xfId="1"/>
    <xf numFmtId="0" fontId="3" fillId="0" borderId="0" xfId="1" applyFill="1"/>
    <xf numFmtId="6" fontId="2" fillId="0" borderId="0" xfId="0" applyNumberFormat="1" applyFont="1"/>
    <xf numFmtId="6" fontId="3" fillId="0" borderId="0" xfId="1" applyNumberFormat="1"/>
    <xf numFmtId="164" fontId="0" fillId="0" borderId="0" xfId="0" applyNumberFormat="1"/>
    <xf numFmtId="164" fontId="2" fillId="0" borderId="0" xfId="0" applyNumberFormat="1" applyFont="1"/>
    <xf numFmtId="0" fontId="1" fillId="0" borderId="0" xfId="1" applyFont="1" applyFill="1"/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164" fontId="2" fillId="2" borderId="0" xfId="0" applyNumberFormat="1" applyFont="1" applyFill="1"/>
    <xf numFmtId="6" fontId="2" fillId="2" borderId="0" xfId="0" applyNumberFormat="1" applyFont="1" applyFill="1"/>
    <xf numFmtId="164" fontId="0" fillId="0" borderId="0" xfId="2" applyNumberFormat="1" applyFont="1"/>
    <xf numFmtId="0" fontId="1" fillId="0" borderId="0" xfId="3" applyFont="1" applyFill="1"/>
    <xf numFmtId="164" fontId="1" fillId="0" borderId="0" xfId="3" applyNumberFormat="1" applyFont="1" applyFill="1"/>
    <xf numFmtId="6" fontId="3" fillId="0" borderId="0" xfId="1" applyNumberFormat="1" applyFill="1"/>
  </cellXfs>
  <cellStyles count="4">
    <cellStyle name="Currency" xfId="2" builtinId="4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pogeeinstruments.com/sl-510-ss-pyrgeometer-upward-looking/" TargetMode="External"/><Relationship Id="rId18" Type="http://schemas.openxmlformats.org/officeDocument/2006/relationships/hyperlink" Target="https://www.polycase.com/hd-22f?gclid=CjwKCAjwjaWoBhAmEiwAXz8DBXviB5MnLr-m5dO8GNCwh7TlMU9NxXlM9iO9qJs-WJ7rEHgDKwCCtxoCO6wQAvD_BwE" TargetMode="External"/><Relationship Id="rId26" Type="http://schemas.openxmlformats.org/officeDocument/2006/relationships/hyperlink" Target="https://www.apogeeinstruments.com/am-240-rod-based-mounting-fixture/" TargetMode="External"/><Relationship Id="rId21" Type="http://schemas.openxmlformats.org/officeDocument/2006/relationships/hyperlink" Target="https://www.amazon.com/Augiimor-15PCS-2-54mm-Terminal-Connector/dp/B08B3SY1PG/ref=sr_1_1?crid=2JBVRDDLQGR9C&amp;keywords=solderable%2Bscrew%2Bterminals%2B6-pin&amp;qid=1699428828&amp;sprefix=solderable%2Bscrew%2Bterminals%2B6-pin%2Caps%2C136&amp;sr=8-1&amp;th=1" TargetMode="External"/><Relationship Id="rId34" Type="http://schemas.openxmlformats.org/officeDocument/2006/relationships/hyperlink" Target="https://www.amazon.com/Interstate-Batteries-battery-Terminal-SLA1155/dp/B000BPAGYY/ref=sxin_17_pa_sp_search_thematic_sspa?content-id=amzn1.sym.76d54fcc-2362-404d-ab9b-b0653e2b2239%3Aamzn1.sym.76d54fcc-2362-404d-ab9b-b0653e2b2239&amp;crid=3A9YBNDGJ1KAO&amp;cv_ct_cx=sealed%2Blead%2Bacid%2Bbattery%2B12%2Bv%2B35%2Bah&amp;dib=eyJ2IjoiMSJ9.N01NTpSSh5eJnNTKmb15ABO-5Ubr4NPWPMvolwueSrydame3zIn4qdq2u0g5kTLDHBK7wIZ69PThr4xbxTa2OA.GDr4jpVMV6RZ9V3eRX9Tx1lYwBqyrelJ72zXFAFDpIw&amp;dib_tag=se&amp;keywords=sealed%2Blead%2Bacid%2Bbattery%2B12%2Bv%2B35%2Bah&amp;pd_rd_i=B000BPAGYY&amp;pd_rd_r=ef4e5a3c-b16b-4bae-bfc8-86f63b6987da&amp;pd_rd_w=mg7sL&amp;pd_rd_wg=4bNqp&amp;pf_rd_p=76d54fcc-2362-404d-ab9b-b0653e2b2239&amp;pf_rd_r=HQGF8WV03AXBAMPNP03Y&amp;qid=1731460539&amp;s=automotive&amp;sbo=RZvfv%2F%2FHxDF%2BO5021pAnSA%3D%3D&amp;sprefix=sealed%2Blead%2Bacid%2Bbattery%2B12%2Bv%2B35%2Bah%2Cautomotive%2C121&amp;sr=1-1-6024b2a3-78e4-4fed-8fed-e1613be3bcce-spons&amp;sp_csd=d2lkZ2V0TmFtZT1zcF9zZWFyY2hfdGhlbWF0aWM&amp;th=1" TargetMode="External"/><Relationship Id="rId7" Type="http://schemas.openxmlformats.org/officeDocument/2006/relationships/hyperlink" Target="https://www.amazon.com/GKEEMARS-Electrical-Connectors-Compact-Terminal/dp/B08Y5TGZR3/ref=sr_1_1?keywords=Compact%2Bwire%2Bsplice%2Bconnector%2Bquick%2Bterminal%2Bblock%2B(3%2Bin%2B9%2Bout)&amp;qid=1699401235&amp;sr=8-1&amp;th=1" TargetMode="External"/><Relationship Id="rId12" Type="http://schemas.openxmlformats.org/officeDocument/2006/relationships/hyperlink" Target="https://www.digikey.com/en/products/detail/maxbotix-inc/MB7374-100/7896824" TargetMode="External"/><Relationship Id="rId17" Type="http://schemas.openxmlformats.org/officeDocument/2006/relationships/hyperlink" Target="https://www.digikey.com/en/products/detail/maxbotix-inc./MB7950-000/10279125?utm_adgroup=General&amp;utm_source=google&amp;utm_medium=cpc&amp;utm_campaign=PMax%20Shopping_Product_Zombie%20SKUs&amp;utm_term=&amp;utm_content=General&amp;utm_id=go_cmp-17815035045_adg-_ad-__dev-c_ext-_prd-10279125_sig-Cj0KCQiAo7KqBhDhARIsAKhZ4uiXkispZQWJmh950dE7Ku_N_MraoF6-mBx7-Oywvm_dpQ460qWAAsEaAmamEALw_wcB&amp;gad_source=1&amp;gclid=Cj0KCQiAo7KqBhDhARIsAKhZ4uiXkispZQWJmh950dE7Ku_N_MraoF6-mBx7-Oywvm_dpQ460qWAAsEaAmamEALw_wcB" TargetMode="External"/><Relationship Id="rId25" Type="http://schemas.openxmlformats.org/officeDocument/2006/relationships/hyperlink" Target="https://www.superbrightleds.com/pvc-jacketed-5-conductor-22-awg-power-wire-pp-frpvc-gray-wp22-5cmr" TargetMode="External"/><Relationship Id="rId33" Type="http://schemas.openxmlformats.org/officeDocument/2006/relationships/hyperlink" Target="https://www.lowes.com/pd/IDEAL-Lever-Wire-Connectors-3-Ports-Clear-10-Pack/5014013101" TargetMode="External"/><Relationship Id="rId2" Type="http://schemas.openxmlformats.org/officeDocument/2006/relationships/hyperlink" Target="https://www.seeedstudio.com/Grove-Screw-Terminal.html" TargetMode="External"/><Relationship Id="rId16" Type="http://schemas.openxmlformats.org/officeDocument/2006/relationships/hyperlink" Target="https://www.apogeeinstruments.com/am-130-albedometer-mounting-fixture-with-12-rod/" TargetMode="External"/><Relationship Id="rId20" Type="http://schemas.openxmlformats.org/officeDocument/2006/relationships/hyperlink" Target="https://www.amazon.com/eBoot-Plastic-Waterproof-Adjustable-3-5-13mm/dp/B01GJ03AUQ/ref=asc_df_B01GJ03AUQ/?tag=hyprod-20&amp;linkCode=df0&amp;hvadid=194019628201&amp;hvpos=&amp;hvnetw=g&amp;hvrand=2556414294257015949&amp;hvpone=&amp;hvptwo=&amp;hvqmt=&amp;hvdev=c&amp;hvdvcmdl=&amp;hvlocint=&amp;hvlocphy=1026952&amp;hvtargid=pla-310445171939&amp;psc=1" TargetMode="External"/><Relationship Id="rId29" Type="http://schemas.openxmlformats.org/officeDocument/2006/relationships/hyperlink" Target="https://www.amazon.com/dp/B09DGDQ48H?ref=fed_asin_title" TargetMode="External"/><Relationship Id="rId1" Type="http://schemas.openxmlformats.org/officeDocument/2006/relationships/hyperlink" Target="https://www.metergroup.com/en/meter-environment/products/teros-12-soil-moisture-sensor" TargetMode="External"/><Relationship Id="rId6" Type="http://schemas.openxmlformats.org/officeDocument/2006/relationships/hyperlink" Target="https://www.envirodiy.org/product/envirodiy-grove-to-3-5mm-stereo-jack-pack-of-5/" TargetMode="External"/><Relationship Id="rId11" Type="http://schemas.openxmlformats.org/officeDocument/2006/relationships/hyperlink" Target="https://www.campbellsci.com/ch150" TargetMode="External"/><Relationship Id="rId24" Type="http://schemas.openxmlformats.org/officeDocument/2006/relationships/hyperlink" Target="https://www.lowes.com/pd/Gardner-Bender-16-oz-Duct-Seal/4595233" TargetMode="External"/><Relationship Id="rId32" Type="http://schemas.openxmlformats.org/officeDocument/2006/relationships/hyperlink" Target="https://www.apogeeinstruments.com/st-110-ss-thermistor-temperature-sensor/?gad_source=1&amp;gclid=CjwKCAjw3P-2BhAEEiwA3yPhwMhL7qcMl9bQDKmzztT3u0UuemhWpu_wqTDI6I9HcsZaq_EqGlWo5hoCgrEQAvD_BwE" TargetMode="External"/><Relationship Id="rId37" Type="http://schemas.openxmlformats.org/officeDocument/2006/relationships/hyperlink" Target="https://www.apogeeinstruments.com/ts-100-ss-12-v-aspirated-radiation-shield-shield-only/" TargetMode="External"/><Relationship Id="rId5" Type="http://schemas.openxmlformats.org/officeDocument/2006/relationships/hyperlink" Target="https://www.amazon.com/SanDisk-2-Pack-microSDHC-Memory-2x32GB/dp/B08J4HJ98L/ref=sr_1_3?crid=HLW2HPYY6D5I&amp;keywords=micro%2Bsd%2Bcard&amp;qid=1699400592&amp;s=electronics&amp;sprefix=micro%2Bsd%2Celectronics%2C167&amp;sr=1-3&amp;th=1" TargetMode="External"/><Relationship Id="rId15" Type="http://schemas.openxmlformats.org/officeDocument/2006/relationships/hyperlink" Target="https://www.campbellsci.com/cm206" TargetMode="External"/><Relationship Id="rId23" Type="http://schemas.openxmlformats.org/officeDocument/2006/relationships/hyperlink" Target="https://www.amazon.com/TR-Industrial-TR88302-Multi-Purpose-Cable/dp/B01018DC96/ref=sr_1_2?crid=JBTRE9IM4S1M&amp;keywords=UV%2Bresistant%2Bzip%2Bties&amp;qid=1699561443&amp;sprefix=uv%2Bresistant%2Bzip%2Bties%2Caps%2C119&amp;sr=8-2&amp;th=1" TargetMode="External"/><Relationship Id="rId28" Type="http://schemas.openxmlformats.org/officeDocument/2006/relationships/hyperlink" Target="https://www.seeedstudio.com/Grove-2-Coil-Latching-Relay.html?srsltid=AfmBOorvhjtxsKd7fymKXFh9oEJSwrF_SNlV7I7oKoSTy3MO-4ieg_R1" TargetMode="External"/><Relationship Id="rId36" Type="http://schemas.openxmlformats.org/officeDocument/2006/relationships/hyperlink" Target="https://www.amazon.com/dp/B0BG7RCC11/ref=sspa_dk_detail_3?psc=1&amp;pd_rd_i=B0BG7RCC11&amp;pd_rd_w=QWtkO&amp;content-id=amzn1.sym.8c2f9165-8e93-42a1-8313-73d3809141a2&amp;pf_rd_p=8c2f9165-8e93-42a1-8313-73d3809141a2&amp;pf_rd_r=GVQ4VSGMPZ5580B94H6R&amp;pd_rd_wg=RYreD&amp;pd_rd_r=7bf77edd-0de5-486a-8d0c-8c2176a66427&amp;sp_csd=d2lkZ2V0TmFtZT1zcF9kZXRhaWw" TargetMode="External"/><Relationship Id="rId10" Type="http://schemas.openxmlformats.org/officeDocument/2006/relationships/hyperlink" Target="https://www.campbellsci.com/sp10" TargetMode="External"/><Relationship Id="rId19" Type="http://schemas.openxmlformats.org/officeDocument/2006/relationships/hyperlink" Target="https://www.lowes.com/pd/Southwire/5003368089" TargetMode="External"/><Relationship Id="rId31" Type="http://schemas.openxmlformats.org/officeDocument/2006/relationships/hyperlink" Target="https://www.lowes.com/pd/Southwire-24-ft-16-AWG-Stranded-Red-GPT-Primary-Wire/1001833938" TargetMode="External"/><Relationship Id="rId4" Type="http://schemas.openxmlformats.org/officeDocument/2006/relationships/hyperlink" Target="https://www.data-alliance.net/antenna-824-960mhz-1710-1990mhz-3dbi-omnidirectional-dipole-w-sma-rp-sma-or-fme/" TargetMode="External"/><Relationship Id="rId9" Type="http://schemas.openxmlformats.org/officeDocument/2006/relationships/hyperlink" Target="https://www.lowes.com/pd/National-Hardware-N222-182-U-Bolts-in-Zinc-Plated/5003643211" TargetMode="External"/><Relationship Id="rId14" Type="http://schemas.openxmlformats.org/officeDocument/2006/relationships/hyperlink" Target="https://www.campbellsci.com/cm106b" TargetMode="External"/><Relationship Id="rId22" Type="http://schemas.openxmlformats.org/officeDocument/2006/relationships/hyperlink" Target="https://www.amazon.com/Elegoo-EL-CP-004-Multicolored-Breadboard-arduino/dp/B01EV70C78/ref=sr_1_10?crid=219Y06Z2J6AAA&amp;keywords=jumper%2Bcables%2Bsolder&amp;qid=1699429168&amp;sprefix=jumper%2Bcables%2Bsolder%2Caps%2C135&amp;sr=8-10&amp;th=1" TargetMode="External"/><Relationship Id="rId27" Type="http://schemas.openxmlformats.org/officeDocument/2006/relationships/hyperlink" Target="https://www.lowes.com/pd/Command-Medium-Picture-Hanging-Strips-Value-Pack/1000028619" TargetMode="External"/><Relationship Id="rId30" Type="http://schemas.openxmlformats.org/officeDocument/2006/relationships/hyperlink" Target="https://www.lowes.com/pd/Southwire-24-ft-16-AWG-Stranded-Black-GPT-Primary-Wire/1001833882" TargetMode="External"/><Relationship Id="rId35" Type="http://schemas.openxmlformats.org/officeDocument/2006/relationships/hyperlink" Target="https://www.amazon.com/POWISER-Extension-Disconnect-Connector-Automotive/dp/B07Z7T494M?psc=1&amp;pd_rd_w=5sWZn&amp;content-id=amzn1.sym.ea1d9533-fbb7-4608-bb6f-bfdceb6f6336&amp;pf_rd_p=ea1d9533-fbb7-4608-bb6f-bfdceb6f6336&amp;pf_rd_r=2CKJKD89DQY6BG9PJ82S&amp;pd_rd_wg=uKnHG&amp;pd_rd_r=be874b9a-39e5-4708-876f-69fceadab131&amp;ref_=sspa_dk_detail_2&amp;sp_csd=d2lkZ2V0TmFtZT1zcF9kZXRhaWxfdGhlbWF0aWM=" TargetMode="External"/><Relationship Id="rId8" Type="http://schemas.openxmlformats.org/officeDocument/2006/relationships/hyperlink" Target="https://www.amazon.com/Pelican-1450-Case-Foam-Black/dp/B00013J86I/ref=sr_1_1?crid=D72S66ISOGK7&amp;keywords=pelican%2B1450&amp;qid=1699401389&amp;sprefix=pelican%2B1450%2Caps%2C131&amp;sr=8-1&amp;th=1" TargetMode="External"/><Relationship Id="rId3" Type="http://schemas.openxmlformats.org/officeDocument/2006/relationships/hyperlink" Target="https://www.amazon.com/gp/product/B07G1XQ1BS/ref=ppx_yo_dt_b_search_asin_title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0150-E134-1049-A012-C7D00DAA06DE}">
  <dimension ref="A1:F63"/>
  <sheetViews>
    <sheetView tabSelected="1" topLeftCell="A45" zoomScaleNormal="100" workbookViewId="0">
      <selection activeCell="C19" sqref="C19"/>
    </sheetView>
  </sheetViews>
  <sheetFormatPr defaultColWidth="11.19921875" defaultRowHeight="15.6" x14ac:dyDescent="0.3"/>
  <cols>
    <col min="1" max="1" width="69.5" bestFit="1" customWidth="1"/>
    <col min="3" max="4" width="10.796875" style="7"/>
    <col min="6" max="6" width="93.19921875" bestFit="1" customWidth="1"/>
  </cols>
  <sheetData>
    <row r="1" spans="1:6" x14ac:dyDescent="0.3">
      <c r="A1" s="10" t="s">
        <v>14</v>
      </c>
      <c r="B1" s="11"/>
      <c r="C1" s="12"/>
      <c r="D1" s="12"/>
      <c r="E1" s="11"/>
      <c r="F1" s="11"/>
    </row>
    <row r="2" spans="1:6" x14ac:dyDescent="0.3">
      <c r="A2" s="10" t="s">
        <v>0</v>
      </c>
      <c r="B2" s="10" t="s">
        <v>1</v>
      </c>
      <c r="C2" s="13" t="s">
        <v>2</v>
      </c>
      <c r="D2" s="13" t="s">
        <v>3</v>
      </c>
      <c r="E2" s="10"/>
      <c r="F2" s="10" t="s">
        <v>6</v>
      </c>
    </row>
    <row r="3" spans="1:6" x14ac:dyDescent="0.3">
      <c r="A3" s="2" t="s">
        <v>7</v>
      </c>
    </row>
    <row r="4" spans="1:6" x14ac:dyDescent="0.3">
      <c r="A4" t="s">
        <v>88</v>
      </c>
      <c r="B4">
        <v>1</v>
      </c>
      <c r="C4" s="7">
        <v>1200</v>
      </c>
      <c r="D4" s="7">
        <f t="shared" ref="D4:D7" si="0">B4*C4</f>
        <v>1200</v>
      </c>
      <c r="E4" s="3"/>
      <c r="F4" t="s">
        <v>89</v>
      </c>
    </row>
    <row r="5" spans="1:6" x14ac:dyDescent="0.3">
      <c r="A5" t="s">
        <v>19</v>
      </c>
      <c r="B5">
        <v>4</v>
      </c>
      <c r="C5" s="7">
        <v>1.7</v>
      </c>
      <c r="D5" s="7">
        <f t="shared" si="0"/>
        <v>6.8</v>
      </c>
      <c r="E5" s="6" t="s">
        <v>15</v>
      </c>
      <c r="F5" t="s">
        <v>22</v>
      </c>
    </row>
    <row r="6" spans="1:6" x14ac:dyDescent="0.3">
      <c r="A6" t="s">
        <v>13</v>
      </c>
      <c r="B6">
        <v>1</v>
      </c>
      <c r="C6" s="7">
        <v>79</v>
      </c>
      <c r="D6" s="7">
        <f t="shared" si="0"/>
        <v>79</v>
      </c>
      <c r="E6" s="6" t="s">
        <v>15</v>
      </c>
      <c r="F6" t="s">
        <v>35</v>
      </c>
    </row>
    <row r="7" spans="1:6" x14ac:dyDescent="0.3">
      <c r="A7" t="s">
        <v>21</v>
      </c>
      <c r="B7">
        <v>1</v>
      </c>
      <c r="C7" s="7">
        <v>3.99</v>
      </c>
      <c r="D7" s="7">
        <f t="shared" si="0"/>
        <v>3.99</v>
      </c>
      <c r="E7" s="6" t="s">
        <v>15</v>
      </c>
      <c r="F7" t="s">
        <v>17</v>
      </c>
    </row>
    <row r="8" spans="1:6" x14ac:dyDescent="0.3">
      <c r="A8" t="s">
        <v>70</v>
      </c>
      <c r="B8">
        <v>1</v>
      </c>
      <c r="C8" s="7">
        <v>7.98</v>
      </c>
      <c r="D8" s="7">
        <f>B8*C8</f>
        <v>7.98</v>
      </c>
      <c r="E8" s="6" t="s">
        <v>15</v>
      </c>
      <c r="F8" t="s">
        <v>71</v>
      </c>
    </row>
    <row r="9" spans="1:6" x14ac:dyDescent="0.3">
      <c r="A9" t="s">
        <v>54</v>
      </c>
      <c r="B9">
        <v>1</v>
      </c>
      <c r="C9" s="7">
        <v>6.23</v>
      </c>
      <c r="D9" s="7">
        <f t="shared" ref="D9:D13" si="1">B9*C9</f>
        <v>6.23</v>
      </c>
      <c r="E9" s="6" t="s">
        <v>15</v>
      </c>
      <c r="F9" t="s">
        <v>69</v>
      </c>
    </row>
    <row r="10" spans="1:6" x14ac:dyDescent="0.3">
      <c r="A10" t="s">
        <v>73</v>
      </c>
      <c r="B10">
        <v>3</v>
      </c>
      <c r="C10" s="7">
        <v>7</v>
      </c>
      <c r="D10" s="7">
        <f t="shared" si="1"/>
        <v>21</v>
      </c>
      <c r="E10" s="6" t="s">
        <v>15</v>
      </c>
      <c r="F10" t="s">
        <v>36</v>
      </c>
    </row>
    <row r="11" spans="1:6" x14ac:dyDescent="0.3">
      <c r="A11" t="s">
        <v>72</v>
      </c>
      <c r="B11">
        <v>2</v>
      </c>
      <c r="C11" s="7">
        <v>2.87</v>
      </c>
      <c r="D11" s="7">
        <f t="shared" si="1"/>
        <v>5.74</v>
      </c>
      <c r="E11" s="6" t="s">
        <v>15</v>
      </c>
      <c r="F11" t="s">
        <v>26</v>
      </c>
    </row>
    <row r="12" spans="1:6" x14ac:dyDescent="0.3">
      <c r="A12" t="s">
        <v>74</v>
      </c>
      <c r="B12">
        <v>4</v>
      </c>
      <c r="C12" s="7">
        <v>0.81</v>
      </c>
      <c r="D12" s="7">
        <f t="shared" si="1"/>
        <v>3.24</v>
      </c>
      <c r="E12" s="3" t="s">
        <v>15</v>
      </c>
      <c r="F12" t="s">
        <v>32</v>
      </c>
    </row>
    <row r="13" spans="1:6" x14ac:dyDescent="0.3">
      <c r="A13" t="s">
        <v>55</v>
      </c>
      <c r="B13">
        <v>1</v>
      </c>
      <c r="C13" s="7">
        <v>6.88</v>
      </c>
      <c r="D13" s="7">
        <f t="shared" si="1"/>
        <v>6.88</v>
      </c>
      <c r="E13" s="3" t="s">
        <v>15</v>
      </c>
    </row>
    <row r="14" spans="1:6" x14ac:dyDescent="0.3">
      <c r="A14" s="16" t="s">
        <v>47</v>
      </c>
      <c r="B14" s="16">
        <v>10</v>
      </c>
      <c r="C14" s="17">
        <v>0.59</v>
      </c>
      <c r="D14" s="17">
        <f>B14*C14</f>
        <v>5.8999999999999995</v>
      </c>
      <c r="E14" s="18" t="s">
        <v>15</v>
      </c>
      <c r="F14" s="16" t="s">
        <v>37</v>
      </c>
    </row>
    <row r="15" spans="1:6" x14ac:dyDescent="0.3">
      <c r="A15" s="2" t="s">
        <v>9</v>
      </c>
      <c r="D15" s="8">
        <f>SUM(D4:D14)</f>
        <v>1346.7600000000002</v>
      </c>
      <c r="E15" s="5"/>
    </row>
    <row r="17" spans="1:6" x14ac:dyDescent="0.3">
      <c r="A17" s="2" t="s">
        <v>16</v>
      </c>
    </row>
    <row r="18" spans="1:6" x14ac:dyDescent="0.3">
      <c r="A18" t="s">
        <v>23</v>
      </c>
      <c r="B18">
        <v>2</v>
      </c>
      <c r="C18" s="7">
        <v>292</v>
      </c>
      <c r="D18" s="7">
        <f>B18*C18</f>
        <v>584</v>
      </c>
      <c r="E18" s="4" t="s">
        <v>15</v>
      </c>
      <c r="F18" t="s">
        <v>75</v>
      </c>
    </row>
    <row r="19" spans="1:6" x14ac:dyDescent="0.3">
      <c r="A19" t="s">
        <v>24</v>
      </c>
      <c r="B19">
        <v>2</v>
      </c>
      <c r="C19" s="15">
        <v>2.08</v>
      </c>
      <c r="D19" s="7">
        <f>B19*C19</f>
        <v>4.16</v>
      </c>
      <c r="E19" s="6" t="s">
        <v>15</v>
      </c>
      <c r="F19" t="s">
        <v>38</v>
      </c>
    </row>
    <row r="20" spans="1:6" x14ac:dyDescent="0.3">
      <c r="A20" t="s">
        <v>56</v>
      </c>
      <c r="B20">
        <v>1</v>
      </c>
      <c r="C20" s="7">
        <v>42</v>
      </c>
      <c r="D20" s="7">
        <f t="shared" ref="D20:D29" si="2">B20*C20</f>
        <v>42</v>
      </c>
      <c r="E20" s="6" t="s">
        <v>15</v>
      </c>
      <c r="F20" t="s">
        <v>29</v>
      </c>
    </row>
    <row r="21" spans="1:6" x14ac:dyDescent="0.3">
      <c r="A21" t="s">
        <v>57</v>
      </c>
      <c r="B21">
        <v>1</v>
      </c>
      <c r="C21" s="7">
        <v>84</v>
      </c>
      <c r="D21" s="7">
        <f>C21*B21</f>
        <v>84</v>
      </c>
      <c r="E21" s="6" t="s">
        <v>15</v>
      </c>
    </row>
    <row r="22" spans="1:6" x14ac:dyDescent="0.3">
      <c r="A22" t="s">
        <v>31</v>
      </c>
      <c r="B22">
        <v>1</v>
      </c>
      <c r="C22" s="7">
        <v>3.43</v>
      </c>
      <c r="D22" s="7">
        <f t="shared" si="2"/>
        <v>3.43</v>
      </c>
      <c r="E22" s="6" t="s">
        <v>15</v>
      </c>
      <c r="F22" t="s">
        <v>39</v>
      </c>
    </row>
    <row r="23" spans="1:6" x14ac:dyDescent="0.3">
      <c r="A23" t="s">
        <v>76</v>
      </c>
      <c r="B23">
        <v>1</v>
      </c>
      <c r="C23" s="7">
        <v>9.98</v>
      </c>
      <c r="D23" s="7">
        <f t="shared" si="2"/>
        <v>9.98</v>
      </c>
      <c r="E23" s="6" t="s">
        <v>15</v>
      </c>
      <c r="F23" t="s">
        <v>58</v>
      </c>
    </row>
    <row r="24" spans="1:6" x14ac:dyDescent="0.3">
      <c r="A24" t="s">
        <v>30</v>
      </c>
      <c r="B24">
        <v>1</v>
      </c>
      <c r="C24" s="7">
        <v>7.4</v>
      </c>
      <c r="D24" s="7">
        <f t="shared" si="2"/>
        <v>7.4</v>
      </c>
      <c r="E24" s="6" t="s">
        <v>15</v>
      </c>
      <c r="F24" t="s">
        <v>40</v>
      </c>
    </row>
    <row r="25" spans="1:6" x14ac:dyDescent="0.3">
      <c r="A25" t="s">
        <v>77</v>
      </c>
      <c r="B25">
        <v>1</v>
      </c>
      <c r="C25" s="7">
        <v>8.49</v>
      </c>
      <c r="D25" s="7">
        <f t="shared" si="2"/>
        <v>8.49</v>
      </c>
      <c r="E25" s="6" t="s">
        <v>15</v>
      </c>
      <c r="F25" t="s">
        <v>41</v>
      </c>
    </row>
    <row r="26" spans="1:6" x14ac:dyDescent="0.3">
      <c r="A26" t="s">
        <v>90</v>
      </c>
      <c r="B26">
        <v>1</v>
      </c>
      <c r="C26" s="7">
        <v>450</v>
      </c>
      <c r="D26" s="7">
        <f t="shared" si="2"/>
        <v>450</v>
      </c>
      <c r="E26" s="6" t="s">
        <v>15</v>
      </c>
      <c r="F26" t="s">
        <v>59</v>
      </c>
    </row>
    <row r="27" spans="1:6" x14ac:dyDescent="0.3">
      <c r="A27" t="s">
        <v>42</v>
      </c>
      <c r="B27">
        <v>1</v>
      </c>
      <c r="C27" s="7">
        <v>7.49</v>
      </c>
      <c r="D27" s="7">
        <f t="shared" si="2"/>
        <v>7.49</v>
      </c>
      <c r="E27" s="6" t="s">
        <v>15</v>
      </c>
      <c r="F27" t="s">
        <v>33</v>
      </c>
    </row>
    <row r="28" spans="1:6" x14ac:dyDescent="0.3">
      <c r="A28" t="s">
        <v>34</v>
      </c>
      <c r="B28">
        <v>1</v>
      </c>
      <c r="C28" s="7">
        <v>4.68</v>
      </c>
      <c r="D28" s="7">
        <f t="shared" si="2"/>
        <v>4.68</v>
      </c>
      <c r="E28" s="6" t="s">
        <v>15</v>
      </c>
      <c r="F28" t="s">
        <v>43</v>
      </c>
    </row>
    <row r="29" spans="1:6" x14ac:dyDescent="0.3">
      <c r="A29" t="s">
        <v>78</v>
      </c>
      <c r="B29">
        <v>4</v>
      </c>
      <c r="C29" s="7">
        <v>1.03</v>
      </c>
      <c r="D29" s="7">
        <f t="shared" si="2"/>
        <v>4.12</v>
      </c>
      <c r="E29" s="6" t="s">
        <v>15</v>
      </c>
      <c r="F29" t="s">
        <v>84</v>
      </c>
    </row>
    <row r="30" spans="1:6" x14ac:dyDescent="0.3">
      <c r="A30" s="2" t="s">
        <v>8</v>
      </c>
      <c r="D30" s="8">
        <f>SUM(D18:D29)</f>
        <v>1209.75</v>
      </c>
      <c r="E30" s="5"/>
    </row>
    <row r="32" spans="1:6" x14ac:dyDescent="0.3">
      <c r="A32" s="2" t="s">
        <v>5</v>
      </c>
      <c r="F32" t="s">
        <v>45</v>
      </c>
    </row>
    <row r="33" spans="1:6" x14ac:dyDescent="0.3">
      <c r="A33" s="2" t="s">
        <v>60</v>
      </c>
      <c r="B33">
        <v>1</v>
      </c>
      <c r="C33" s="7">
        <v>7.6</v>
      </c>
      <c r="D33" s="7">
        <f>B33*C33</f>
        <v>7.6</v>
      </c>
      <c r="E33" s="3" t="s">
        <v>15</v>
      </c>
      <c r="F33" t="s">
        <v>61</v>
      </c>
    </row>
    <row r="34" spans="1:6" x14ac:dyDescent="0.3">
      <c r="A34" t="s">
        <v>44</v>
      </c>
      <c r="B34">
        <v>1</v>
      </c>
      <c r="C34" s="15">
        <v>214</v>
      </c>
      <c r="D34" s="7">
        <f t="shared" ref="D34:D35" si="3">B34*C34</f>
        <v>214</v>
      </c>
      <c r="E34" s="4" t="s">
        <v>15</v>
      </c>
      <c r="F34" t="s">
        <v>81</v>
      </c>
    </row>
    <row r="35" spans="1:6" x14ac:dyDescent="0.3">
      <c r="A35" t="s">
        <v>79</v>
      </c>
      <c r="B35">
        <v>1</v>
      </c>
      <c r="C35" s="7">
        <v>86.99</v>
      </c>
      <c r="D35" s="7">
        <f t="shared" si="3"/>
        <v>86.99</v>
      </c>
      <c r="E35" s="4" t="s">
        <v>15</v>
      </c>
      <c r="F35" t="s">
        <v>80</v>
      </c>
    </row>
    <row r="36" spans="1:6" x14ac:dyDescent="0.3">
      <c r="A36" t="s">
        <v>25</v>
      </c>
      <c r="B36">
        <v>1</v>
      </c>
      <c r="C36" s="15">
        <v>312</v>
      </c>
      <c r="D36" s="7">
        <f t="shared" ref="D36:D37" si="4">B36*C36</f>
        <v>312</v>
      </c>
      <c r="E36" s="4" t="s">
        <v>15</v>
      </c>
      <c r="F36" t="s">
        <v>46</v>
      </c>
    </row>
    <row r="37" spans="1:6" x14ac:dyDescent="0.3">
      <c r="A37" t="s">
        <v>62</v>
      </c>
      <c r="B37">
        <v>1</v>
      </c>
      <c r="C37" s="15">
        <v>8.99</v>
      </c>
      <c r="D37" s="7">
        <f t="shared" si="4"/>
        <v>8.99</v>
      </c>
      <c r="E37" s="4" t="s">
        <v>15</v>
      </c>
      <c r="F37" t="s">
        <v>63</v>
      </c>
    </row>
    <row r="38" spans="1:6" x14ac:dyDescent="0.3">
      <c r="A38" t="s">
        <v>64</v>
      </c>
      <c r="B38">
        <v>1</v>
      </c>
      <c r="C38" s="7">
        <v>7.54</v>
      </c>
      <c r="D38" s="7">
        <f>B38*C38</f>
        <v>7.54</v>
      </c>
      <c r="E38" s="4" t="s">
        <v>15</v>
      </c>
      <c r="F38" t="s">
        <v>65</v>
      </c>
    </row>
    <row r="39" spans="1:6" x14ac:dyDescent="0.3">
      <c r="A39" t="s">
        <v>66</v>
      </c>
      <c r="B39">
        <v>1</v>
      </c>
      <c r="C39" s="7">
        <v>6.63</v>
      </c>
      <c r="D39" s="7">
        <f>B39*C39</f>
        <v>6.63</v>
      </c>
      <c r="E39" s="4" t="s">
        <v>15</v>
      </c>
      <c r="F39" t="s">
        <v>65</v>
      </c>
    </row>
    <row r="40" spans="1:6" x14ac:dyDescent="0.3">
      <c r="A40" t="s">
        <v>82</v>
      </c>
      <c r="B40">
        <v>1</v>
      </c>
      <c r="C40" s="15">
        <v>15.5</v>
      </c>
      <c r="D40" s="7">
        <f t="shared" ref="D40:D41" si="5">B40*C40</f>
        <v>15.5</v>
      </c>
      <c r="E40" s="4" t="s">
        <v>15</v>
      </c>
      <c r="F40" t="s">
        <v>83</v>
      </c>
    </row>
    <row r="41" spans="1:6" x14ac:dyDescent="0.3">
      <c r="A41" t="s">
        <v>85</v>
      </c>
      <c r="B41">
        <v>2</v>
      </c>
      <c r="C41" s="15">
        <v>0.67</v>
      </c>
      <c r="D41" s="7">
        <f t="shared" si="5"/>
        <v>1.34</v>
      </c>
      <c r="E41" s="4" t="s">
        <v>15</v>
      </c>
      <c r="F41" t="s">
        <v>86</v>
      </c>
    </row>
    <row r="42" spans="1:6" x14ac:dyDescent="0.3">
      <c r="A42" s="2" t="s">
        <v>10</v>
      </c>
      <c r="B42" s="2"/>
      <c r="C42" s="8"/>
      <c r="D42" s="8">
        <f>SUM(D33:D41)</f>
        <v>660.58999999999992</v>
      </c>
      <c r="E42" s="5"/>
    </row>
    <row r="44" spans="1:6" x14ac:dyDescent="0.3">
      <c r="A44" s="2" t="s">
        <v>4</v>
      </c>
    </row>
    <row r="45" spans="1:6" x14ac:dyDescent="0.3">
      <c r="A45" t="s">
        <v>20</v>
      </c>
      <c r="B45">
        <v>3</v>
      </c>
      <c r="C45" s="7">
        <v>258</v>
      </c>
      <c r="D45" s="7">
        <f t="shared" ref="D45:D48" si="6">B45*C45</f>
        <v>774</v>
      </c>
      <c r="E45" s="6" t="s">
        <v>15</v>
      </c>
      <c r="F45" s="9" t="s">
        <v>27</v>
      </c>
    </row>
    <row r="46" spans="1:6" x14ac:dyDescent="0.3">
      <c r="A46" t="s">
        <v>52</v>
      </c>
      <c r="B46">
        <v>1</v>
      </c>
      <c r="C46" s="7">
        <v>134</v>
      </c>
      <c r="D46" s="7">
        <f t="shared" si="6"/>
        <v>134</v>
      </c>
      <c r="E46" s="6" t="s">
        <v>15</v>
      </c>
      <c r="F46" t="s">
        <v>53</v>
      </c>
    </row>
    <row r="47" spans="1:6" x14ac:dyDescent="0.3">
      <c r="A47" t="s">
        <v>92</v>
      </c>
      <c r="B47">
        <v>1</v>
      </c>
      <c r="C47" s="7">
        <v>3499</v>
      </c>
      <c r="D47" s="7">
        <f t="shared" si="6"/>
        <v>3499</v>
      </c>
      <c r="E47" s="4" t="s">
        <v>15</v>
      </c>
      <c r="F47" s="7" t="s">
        <v>91</v>
      </c>
    </row>
    <row r="48" spans="1:6" x14ac:dyDescent="0.3">
      <c r="A48" t="s">
        <v>67</v>
      </c>
      <c r="B48">
        <v>1</v>
      </c>
      <c r="C48" s="7">
        <v>85</v>
      </c>
      <c r="D48" s="7">
        <f t="shared" si="6"/>
        <v>85</v>
      </c>
      <c r="E48" s="4" t="s">
        <v>15</v>
      </c>
      <c r="F48" s="7" t="s">
        <v>68</v>
      </c>
    </row>
    <row r="49" spans="1:6" x14ac:dyDescent="0.3">
      <c r="A49" s="2" t="s">
        <v>11</v>
      </c>
      <c r="B49" s="2"/>
      <c r="C49" s="8"/>
      <c r="D49" s="8">
        <f>SUM(D45:D48)</f>
        <v>4492</v>
      </c>
      <c r="E49" s="5"/>
    </row>
    <row r="50" spans="1:6" x14ac:dyDescent="0.3">
      <c r="E50" s="1"/>
    </row>
    <row r="51" spans="1:6" x14ac:dyDescent="0.3">
      <c r="A51" s="2" t="s">
        <v>28</v>
      </c>
      <c r="E51" s="1"/>
    </row>
    <row r="52" spans="1:6" x14ac:dyDescent="0.3">
      <c r="A52" t="s">
        <v>49</v>
      </c>
      <c r="B52">
        <v>1</v>
      </c>
      <c r="C52" s="7">
        <v>926.4</v>
      </c>
      <c r="D52" s="7">
        <f t="shared" ref="D52:D54" si="7">B52*C52</f>
        <v>926.4</v>
      </c>
      <c r="E52" s="6" t="s">
        <v>15</v>
      </c>
      <c r="F52" t="s">
        <v>50</v>
      </c>
    </row>
    <row r="53" spans="1:6" x14ac:dyDescent="0.3">
      <c r="A53" t="s">
        <v>87</v>
      </c>
      <c r="B53">
        <v>1</v>
      </c>
      <c r="C53" s="7">
        <v>385</v>
      </c>
      <c r="D53" s="7">
        <f>B53*C53</f>
        <v>385</v>
      </c>
      <c r="E53" s="6"/>
    </row>
    <row r="54" spans="1:6" x14ac:dyDescent="0.3">
      <c r="A54" t="s">
        <v>48</v>
      </c>
      <c r="B54">
        <v>1</v>
      </c>
      <c r="C54" s="7">
        <v>162.24</v>
      </c>
      <c r="D54" s="7">
        <f t="shared" si="7"/>
        <v>162.24</v>
      </c>
      <c r="E54" s="6" t="s">
        <v>15</v>
      </c>
      <c r="F54" t="s">
        <v>51</v>
      </c>
    </row>
    <row r="55" spans="1:6" x14ac:dyDescent="0.3">
      <c r="A55" s="2" t="s">
        <v>12</v>
      </c>
      <c r="B55" s="2"/>
      <c r="C55" s="8"/>
      <c r="D55" s="8">
        <f>SUM(D52:D54)</f>
        <v>1473.64</v>
      </c>
      <c r="E55" s="5"/>
    </row>
    <row r="56" spans="1:6" x14ac:dyDescent="0.3">
      <c r="A56" s="2"/>
      <c r="B56" s="2"/>
      <c r="C56" s="8"/>
      <c r="D56" s="8"/>
      <c r="E56" s="5"/>
    </row>
    <row r="57" spans="1:6" x14ac:dyDescent="0.3">
      <c r="A57" s="10" t="s">
        <v>18</v>
      </c>
      <c r="B57" s="10"/>
      <c r="C57" s="13"/>
      <c r="D57" s="13">
        <f>SUM(D15,D30,D42,D49,D55)</f>
        <v>9182.74</v>
      </c>
      <c r="E57" s="14"/>
      <c r="F57" s="11"/>
    </row>
    <row r="58" spans="1:6" x14ac:dyDescent="0.3">
      <c r="A58" s="2"/>
      <c r="B58" s="2"/>
      <c r="C58" s="8"/>
      <c r="D58" s="8"/>
      <c r="E58" s="5"/>
    </row>
    <row r="63" spans="1:6" x14ac:dyDescent="0.3">
      <c r="A63" s="2"/>
    </row>
  </sheetData>
  <hyperlinks>
    <hyperlink ref="E45" r:id="rId1" xr:uid="{753A6B9C-278C-CF4C-84C9-5C0074671CCB}"/>
    <hyperlink ref="E5" r:id="rId2" xr:uid="{ABA722A5-FBD9-5648-907E-EA5124EDD3C7}"/>
    <hyperlink ref="E6" r:id="rId3" xr:uid="{5EBE1F0E-BB73-4E1F-930A-245A6D604944}"/>
    <hyperlink ref="E7" r:id="rId4" xr:uid="{C7BB61A7-0012-4FEB-A37B-5F84C8414755}"/>
    <hyperlink ref="E9" r:id="rId5" xr:uid="{61052F43-0BB2-4FEC-A7B9-AE85917C5F01}"/>
    <hyperlink ref="E10" r:id="rId6" xr:uid="{50D931CC-3B6E-42C8-808A-560D3BAA8C9B}"/>
    <hyperlink ref="E11" r:id="rId7" xr:uid="{932D3A23-2C68-463E-B52B-0FE8F78ACCDF}"/>
    <hyperlink ref="E18" r:id="rId8" xr:uid="{32EB265C-265F-4027-B26C-1FFB49E4714D}"/>
    <hyperlink ref="E19" r:id="rId9" xr:uid="{53B2F0F9-A580-4861-BD66-85ABAE1CCBAE}"/>
    <hyperlink ref="E34" r:id="rId10" xr:uid="{3428F4BB-AED8-421F-B9A7-5D46EADA6ECE}"/>
    <hyperlink ref="E36" r:id="rId11" xr:uid="{82B713F0-4D84-41F4-AC71-D5CC1FBBC40D}"/>
    <hyperlink ref="E46" r:id="rId12" xr:uid="{FFFB96A5-D75D-44BD-A842-0A4287651080}"/>
    <hyperlink ref="E47" r:id="rId13" xr:uid="{1D128B7C-5EF3-484D-8C28-188F278102B0}"/>
    <hyperlink ref="E52" r:id="rId14" xr:uid="{2BB7E1ED-B659-4AC0-9D56-035CFD2D6858}"/>
    <hyperlink ref="E54" r:id="rId15" xr:uid="{B7BD41D6-7DEE-43DB-95AF-95E2AAD32A07}"/>
    <hyperlink ref="E20" r:id="rId16" xr:uid="{FC965190-7076-4E27-B4A0-310608B333A5}"/>
    <hyperlink ref="E22" r:id="rId17" xr:uid="{4584B495-BC8B-4A56-8488-938C8F973486}"/>
    <hyperlink ref="E24" r:id="rId18" xr:uid="{4CFD3088-B3B3-4D6F-871E-6C39CB72D32C}"/>
    <hyperlink ref="E29" r:id="rId19" xr:uid="{6F13B64E-341D-4630-9A15-274D20E0D01A}"/>
    <hyperlink ref="E25" r:id="rId20" xr:uid="{D339FF2C-D50A-4B5C-95DB-4E5B1D2FC78C}"/>
    <hyperlink ref="E12" r:id="rId21" xr:uid="{522CDC08-C296-4B19-AF41-6EE0D735451A}"/>
    <hyperlink ref="E13" r:id="rId22" xr:uid="{E2623B61-A04B-4912-8A60-A55C2FA9936D}"/>
    <hyperlink ref="E27" r:id="rId23" xr:uid="{319EF437-6976-40FE-A61A-7768248D5FF7}"/>
    <hyperlink ref="E28" r:id="rId24" xr:uid="{DECD7A00-C6E8-47A8-933C-60A59B1E6C6D}"/>
    <hyperlink ref="E14" r:id="rId25" xr:uid="{B32FBE35-C99A-5D4E-BADE-D0C8CE13F03D}"/>
    <hyperlink ref="E21" r:id="rId26" xr:uid="{31C963D8-D48F-4399-877A-80C6A1FDF2DF}"/>
    <hyperlink ref="E23" r:id="rId27" xr:uid="{7523E5F4-A5D0-44CE-AE58-6061FDA55C5D}"/>
    <hyperlink ref="E33" r:id="rId28" xr:uid="{4DDA532A-4A95-46E4-92F8-D7CCB428C688}"/>
    <hyperlink ref="E37" r:id="rId29" xr:uid="{682D7A7D-4104-422C-BB39-F21DDD14432B}"/>
    <hyperlink ref="E38" r:id="rId30" xr:uid="{238EDCF7-43A6-4292-8373-67DD8FF70F05}"/>
    <hyperlink ref="E39" r:id="rId31" xr:uid="{FF5C2C53-4B42-4969-962D-9162EFCA93B4}"/>
    <hyperlink ref="E48" r:id="rId32" xr:uid="{1FC80352-32BF-497E-B86C-77366F41EDD7}"/>
    <hyperlink ref="E8" r:id="rId33" xr:uid="{A03145A4-2207-4DD5-94A8-E5713A210DA9}"/>
    <hyperlink ref="E35" r:id="rId34" xr:uid="{34147571-0194-4182-AFAD-DBC668CB6B0D}"/>
    <hyperlink ref="E40" r:id="rId35" xr:uid="{64150BBB-D3C0-4919-9E5D-46A9DB722037}"/>
    <hyperlink ref="E41" r:id="rId36" xr:uid="{0F168994-B5FA-452E-892C-A2E8F5D9AAFD}"/>
    <hyperlink ref="E26" r:id="rId37" xr:uid="{21255590-E17B-4633-8E5E-1A61B5B9DE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Low-Cost Snow 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Horsburgh</dc:creator>
  <cp:lastModifiedBy>Braedon Dority</cp:lastModifiedBy>
  <dcterms:created xsi:type="dcterms:W3CDTF">2023-01-24T21:17:26Z</dcterms:created>
  <dcterms:modified xsi:type="dcterms:W3CDTF">2025-04-14T19:33:22Z</dcterms:modified>
</cp:coreProperties>
</file>