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i.box.com/wopi/files/1361252384941/WOPIServiceId_TP_BOX_2/WOPIUserId_9983236188/"/>
    </mc:Choice>
  </mc:AlternateContent>
  <xr:revisionPtr revIDLastSave="0" documentId="13_ncr:1_{ED5B0D8D-45C3-F240-A31A-048CDF26AC8A}" xr6:coauthVersionLast="47" xr6:coauthVersionMax="47" xr10:uidLastSave="{00000000-0000-0000-0000-000000000000}"/>
  <bookViews>
    <workbookView minimized="1" xWindow="930" yWindow="930" windowWidth="14400" windowHeight="8210" xr2:uid="{6EB52CEB-1D4B-9D4B-8914-58F1C62D238A}"/>
  </bookViews>
  <sheets>
    <sheet name="Low-Cost Snow Sta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2" l="1"/>
  <c r="D41" i="2"/>
  <c r="D36" i="2"/>
  <c r="D43" i="2" s="1"/>
  <c r="D40" i="2"/>
  <c r="D31" i="2"/>
  <c r="D30" i="2"/>
  <c r="D17" i="2"/>
  <c r="D16" i="2"/>
  <c r="D18" i="2"/>
  <c r="D15" i="2"/>
  <c r="D14" i="2"/>
  <c r="D32" i="2"/>
  <c r="D29" i="2"/>
  <c r="D27" i="2"/>
  <c r="D28" i="2"/>
  <c r="D26" i="2"/>
  <c r="D48" i="2"/>
  <c r="D42" i="2"/>
  <c r="D39" i="2"/>
  <c r="D38" i="2"/>
  <c r="D25" i="2"/>
  <c r="D13" i="2"/>
  <c r="D12" i="2"/>
  <c r="D11" i="2"/>
  <c r="D10" i="2"/>
  <c r="D4" i="2"/>
  <c r="D7" i="2"/>
  <c r="D50" i="2" l="1"/>
  <c r="D49" i="2"/>
  <c r="D9" i="2"/>
  <c r="D6" i="2"/>
  <c r="D24" i="2"/>
  <c r="D5" i="2"/>
  <c r="D56" i="2"/>
  <c r="D55" i="2"/>
  <c r="D51" i="2"/>
  <c r="D47" i="2"/>
  <c r="D46" i="2"/>
  <c r="D37" i="2"/>
  <c r="D23" i="2"/>
  <c r="D22" i="2"/>
  <c r="D8" i="2"/>
  <c r="D33" i="2" l="1"/>
  <c r="D19" i="2"/>
  <c r="D57" i="2"/>
  <c r="D59" i="2" s="1"/>
</calcChain>
</file>

<file path=xl/sharedStrings.xml><?xml version="1.0" encoding="utf-8"?>
<sst xmlns="http://schemas.openxmlformats.org/spreadsheetml/2006/main" count="139" uniqueCount="97">
  <si>
    <t>Item</t>
  </si>
  <si>
    <t>Number</t>
  </si>
  <si>
    <t>Unit Cost</t>
  </si>
  <si>
    <t>Total Cost</t>
  </si>
  <si>
    <t>Sensors</t>
  </si>
  <si>
    <t>Power</t>
  </si>
  <si>
    <t>Notes</t>
  </si>
  <si>
    <t>Datalogger and communication peripherals</t>
  </si>
  <si>
    <t>Enclosure total</t>
  </si>
  <si>
    <t>Data logger and communications total</t>
  </si>
  <si>
    <t>Power Total</t>
  </si>
  <si>
    <t>Sensors Total</t>
  </si>
  <si>
    <t>Mounting Total</t>
  </si>
  <si>
    <t xml:space="preserve">    Xbee Radio for datalogger communications</t>
  </si>
  <si>
    <t>Snow Sensing Node</t>
  </si>
  <si>
    <t xml:space="preserve">    CR1220 Coin cell battery</t>
  </si>
  <si>
    <t>Link</t>
  </si>
  <si>
    <t>Instrumentation Enclosure and Mounts</t>
  </si>
  <si>
    <t xml:space="preserve">    Grove cable connectors for connecting sensors (5 pack)</t>
  </si>
  <si>
    <t>These could be inadequate for distance/vegetation</t>
  </si>
  <si>
    <t>Snow Monitoring Station Total:</t>
  </si>
  <si>
    <t xml:space="preserve">    Grove screw terminal </t>
  </si>
  <si>
    <t xml:space="preserve">    METER Teros 12 soil moisture, temperature, electrical cond., 3 depths</t>
  </si>
  <si>
    <t xml:space="preserve">    EnviroDIY Mayfly data logger board</t>
  </si>
  <si>
    <t>Connectors for sensors. Four cables will be cut and splayed for conneting the Meter sensors</t>
  </si>
  <si>
    <t xml:space="preserve">    Omnidirectional 900 MHz antenna</t>
  </si>
  <si>
    <t xml:space="preserve">    EnvrioDIY vertical MicroSD card adapter</t>
  </si>
  <si>
    <t xml:space="preserve">    MicroSD card</t>
  </si>
  <si>
    <t xml:space="preserve">    EnvrioDIY grove to 3.5mm stereo jack</t>
  </si>
  <si>
    <t>Connect sensors to grove cables</t>
  </si>
  <si>
    <t xml:space="preserve">    Compact wire splice connector quick terminal block</t>
  </si>
  <si>
    <t xml:space="preserve">    Pelican 1450 weather proof case</t>
  </si>
  <si>
    <t xml:space="preserve">    PVC entry for cables</t>
  </si>
  <si>
    <t xml:space="preserve">    U-bolts</t>
  </si>
  <si>
    <t xml:space="preserve">    12V 10Ah Lead acid battery</t>
  </si>
  <si>
    <t xml:space="preserve">    CH150 12V charging regulator</t>
  </si>
  <si>
    <t xml:space="preserve">    12V DC to 5V USB female DC step-down converter</t>
  </si>
  <si>
    <t>Sold in packs of 2 for $13.99</t>
  </si>
  <si>
    <t>Sold in packs of 8 for $22.98. Connects SDI-12 Meter sensors to singular port on Mayfly</t>
  </si>
  <si>
    <t xml:space="preserve">    USB-A to USB-C power cable</t>
  </si>
  <si>
    <t>SDI-12 output - 4 measurements</t>
  </si>
  <si>
    <t xml:space="preserve">    SL-510-SS Apogee upward pyrgeometer</t>
  </si>
  <si>
    <t xml:space="preserve">    SL-610-SS Apogee downward pyrgeometer</t>
  </si>
  <si>
    <t xml:space="preserve">    SP-710-SS Apogee upward and downward pyranometer</t>
  </si>
  <si>
    <t xml:space="preserve">    AL-120 Solar sensor mounting stands with leveling base</t>
  </si>
  <si>
    <t>Platform</t>
  </si>
  <si>
    <t>For mounting pyranometers and pyrgeometers</t>
  </si>
  <si>
    <t xml:space="preserve">    Polycase HD-22F NEMA Polycarbonate Enclosure</t>
  </si>
  <si>
    <t xml:space="preserve">    MaxBotix MB7950 Mounting Hardware</t>
  </si>
  <si>
    <t>Analog differential voltage output</t>
  </si>
  <si>
    <t xml:space="preserve">    Cable gland</t>
  </si>
  <si>
    <t xml:space="preserve">    Southwire 3/4" aluminum conduit (5 ft)</t>
  </si>
  <si>
    <t xml:space="preserve">    Steel locknut</t>
  </si>
  <si>
    <t xml:space="preserve">    Prototype PCB solderable breadboard</t>
  </si>
  <si>
    <t xml:space="preserve">    Adafruit ADS1115 ADC</t>
  </si>
  <si>
    <t xml:space="preserve">    I2C Qwiic cable pack</t>
  </si>
  <si>
    <t>Connects extra ADCs to Mayfly</t>
  </si>
  <si>
    <t xml:space="preserve">    6-pin PCB screw terminal block connector</t>
  </si>
  <si>
    <t>Terminal block to connect sensor wires to ADCs on PCB sold in pack of 15 for $12.99</t>
  </si>
  <si>
    <t xml:space="preserve">    Jumper cables (male-to-male)</t>
  </si>
  <si>
    <t>For fixing cables to mast</t>
  </si>
  <si>
    <t xml:space="preserve">    Duct seal (16 oz.)</t>
  </si>
  <si>
    <t>For the real time clock on the Mayfly board</t>
  </si>
  <si>
    <t>900 MHz - but other options available</t>
  </si>
  <si>
    <t>32 GB (Link is to a pack of 2 for $11.15)</t>
  </si>
  <si>
    <t>Provides easier access to MicroSD card (Sold in packs of 5 for $35.00)</t>
  </si>
  <si>
    <t>Provides stereo sensor connectors (Sold in packs of 5 for $35.00)</t>
  </si>
  <si>
    <t>Cable for Maxbotix snow depth sensor (Price is per foot. Length depends on deployment platform).</t>
  </si>
  <si>
    <t>For securing and connecting peripheral ADCs. Sold in packs of 5 for $11.99</t>
  </si>
  <si>
    <t>Necessary to expand Mayfly datalogger for taking differential measurements from all radiation sensors</t>
  </si>
  <si>
    <t>Waterproof datalogger enclosure</t>
  </si>
  <si>
    <t>Have to drill enclosure and mount a conduit entry. Cable glands might be better, but too many wires</t>
  </si>
  <si>
    <t>Tightens the conduit entry to the enclosure sold in packs of 2 for $1.67</t>
  </si>
  <si>
    <t>For fastening the enclosure to the mast. These are zinc plated. Stainless would be better but more expensive.</t>
  </si>
  <si>
    <t>Seals and fixes MaxBotix sonar in sensor enclosure (sensor is not sealed so needs a separate enclosure)</t>
  </si>
  <si>
    <t>Waterproof enclosure for MaxBotix sonar (must drill enclosure lid to fix threaded end of sensor inside enclosure)</t>
  </si>
  <si>
    <t>Running MaxBotix cable through enclosure sold in packs of 20 for $9.99 (must drill enclosure for cable gland)</t>
  </si>
  <si>
    <t xml:space="preserve">    UV-resistant zip ties pack</t>
  </si>
  <si>
    <t>For plugging the aluminum conduit - keeps out the critters</t>
  </si>
  <si>
    <t>Sold in 100ft length at $99. Used for protecting soil moisture sensor cables from critters.</t>
  </si>
  <si>
    <t xml:space="preserve">    16.8V, 0.59 A, 10W solar panel with mounting bracket</t>
  </si>
  <si>
    <t>Power system needs to power a 12V battery - 12V power is needed to run internal heaters on Apogee sensors</t>
  </si>
  <si>
    <t>Can find these cheaper online. This is local store price. Purchased two batteries so we can swap during site visits.</t>
  </si>
  <si>
    <t xml:space="preserve">    Spade connectors for quick battery connect</t>
  </si>
  <si>
    <t>Sold in pack of 5 for $7.98. Cable to power Mayfly datalogger.</t>
  </si>
  <si>
    <t xml:space="preserve">    18 AWG 2 conductor power cable</t>
  </si>
  <si>
    <t>We had these on hand so didn't buy new ones. You cand find cheaper charge regulators online.</t>
  </si>
  <si>
    <t>Sold in package of 20 for $4.19. Termination on other end of battery power cable depends on charge regulator.</t>
  </si>
  <si>
    <t>Battery power cable. Price per foot of cable. For connecting battery to charge regulator. Not required if you by CH150</t>
  </si>
  <si>
    <t xml:space="preserve">    PVC Jacketed 22 Gauge 5 conductor wire - cabling for MaxBotix sensor</t>
  </si>
  <si>
    <t xml:space="preserve">    CM206 6' Campbell Scientific instrumentation crossarm with mounting bracket</t>
  </si>
  <si>
    <t xml:space="preserve">    CM106B 10' Campbell Scientific tripod and grounding kit</t>
  </si>
  <si>
    <t>Tripod includes guy wire kit, anchors, lightning rod, and grounding kit.</t>
  </si>
  <si>
    <t>Instrumentation crossarm includes right angle mounting bracket for vertical mast.</t>
  </si>
  <si>
    <t xml:space="preserve">    MaxBotix MB7374 snow depth analog voltage or pulse width output</t>
  </si>
  <si>
    <t>Pulse width or single ended voltage output</t>
  </si>
  <si>
    <t>We had existing panels. Can find similar panels online for $50+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</si>
</sst>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</cellStyleXfs>
  <cellXfs count="20">
    <xf numFmtId="0" fontId="0" fillId="0" borderId="0" xfId="0"/>
    <xf numFmtId="6" fontId="0" fillId="0" borderId="0" xfId="0" applyNumberFormat="1"/>
    <xf numFmtId="0" fontId="2" fillId="0" borderId="0" xfId="0" applyFont="1"/>
    <xf numFmtId="0" fontId="3" fillId="0" borderId="0" xfId="1"/>
    <xf numFmtId="0" fontId="3" fillId="0" borderId="0" xfId="1" applyFill="1"/>
    <xf numFmtId="6" fontId="2" fillId="0" borderId="0" xfId="0" applyNumberFormat="1" applyFont="1"/>
    <xf numFmtId="6" fontId="3" fillId="0" borderId="0" xfId="1" applyNumberFormat="1"/>
    <xf numFmtId="164" fontId="0" fillId="0" borderId="0" xfId="0" applyNumberFormat="1"/>
    <xf numFmtId="164" fontId="2" fillId="0" borderId="0" xfId="0" applyNumberFormat="1" applyFont="1"/>
    <xf numFmtId="0" fontId="1" fillId="0" borderId="0" xfId="1" applyFont="1" applyFill="1"/>
    <xf numFmtId="0" fontId="2" fillId="2" borderId="0" xfId="0" applyFont="1" applyFill="1"/>
    <xf numFmtId="0" fontId="0" fillId="2" borderId="0" xfId="0" applyFill="1"/>
    <xf numFmtId="164" fontId="0" fillId="2" borderId="0" xfId="0" applyNumberFormat="1" applyFill="1"/>
    <xf numFmtId="164" fontId="2" fillId="2" borderId="0" xfId="0" applyNumberFormat="1" applyFont="1" applyFill="1"/>
    <xf numFmtId="6" fontId="2" fillId="2" borderId="0" xfId="0" applyNumberFormat="1" applyFont="1" applyFill="1"/>
    <xf numFmtId="164" fontId="4" fillId="3" borderId="0" xfId="3" applyNumberFormat="1"/>
    <xf numFmtId="164" fontId="0" fillId="0" borderId="0" xfId="2" applyNumberFormat="1" applyFont="1"/>
    <xf numFmtId="0" fontId="1" fillId="0" borderId="0" xfId="3" applyFont="1" applyFill="1"/>
    <xf numFmtId="164" fontId="1" fillId="0" borderId="0" xfId="3" applyNumberFormat="1" applyFont="1" applyFill="1"/>
    <xf numFmtId="6" fontId="3" fillId="0" borderId="0" xfId="1" applyNumberFormat="1" applyFill="1"/>
  </cellXfs>
  <cellStyles count="4">
    <cellStyle name="Currency" xfId="2" builtinId="4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owes.com/pd/National-Hardware-N222-182-U-Bolts-in-Zinc-Plated/5003643211" TargetMode="External"/><Relationship Id="rId18" Type="http://schemas.openxmlformats.org/officeDocument/2006/relationships/hyperlink" Target="https://www.amazon.com/gp/product/B08LL1SVZD/ref=ppx_yo_dt_b_asin_title_o05_s00?ie=UTF8&amp;th=1" TargetMode="External"/><Relationship Id="rId26" Type="http://schemas.openxmlformats.org/officeDocument/2006/relationships/hyperlink" Target="https://www.digikey.com/en/products/detail/maxbotix-inc./MB7950-000/10279125?utm_adgroup=General&amp;utm_source=google&amp;utm_medium=cpc&amp;utm_campaign=PMax%20Shopping_Product_Zombie%20SKUs&amp;utm_term=&amp;utm_content=General&amp;utm_id=go_cmp-17815035045_adg-_ad-__dev-c_ext-_prd-10279125_sig-Cj0KCQiAo7KqBhDhARIsAKhZ4uiXkispZQWJmh950dE7Ku_N_MraoF6-mBx7-Oywvm_dpQ460qWAAsEaAmamEALw_wcB&amp;gad_source=1&amp;gclid=Cj0KCQiAo7KqBhDhARIsAKhZ4uiXkispZQWJmh950dE7Ku_N_MraoF6-mBx7-Oywvm_dpQ460qWAAsEaAmamEALw_wcB" TargetMode="External"/><Relationship Id="rId39" Type="http://schemas.openxmlformats.org/officeDocument/2006/relationships/hyperlink" Target="https://www.oreillyauto.com/detail/c/dorman-conduct-tite/dorman-conduct-tite-22-18-gauge-red-spade-connector/cti0/85451?q=spade+connector&amp;pos=0" TargetMode="External"/><Relationship Id="rId21" Type="http://schemas.openxmlformats.org/officeDocument/2006/relationships/hyperlink" Target="https://www.apogeeinstruments.com/sl-510-ss-pyrgeometer-upward-looking/" TargetMode="External"/><Relationship Id="rId34" Type="http://schemas.openxmlformats.org/officeDocument/2006/relationships/hyperlink" Target="https://www.amazon.com/gp/product/B08HQ1VSVL/ref=ppx_yo_dt_b_asin_title_o09_s00?ie=UTF8&amp;psc=1" TargetMode="External"/><Relationship Id="rId7" Type="http://schemas.openxmlformats.org/officeDocument/2006/relationships/hyperlink" Target="https://www.data-alliance.net/antenna-824-960mhz-1710-1990mhz-3dbi-omnidirectional-dipole-w-sma-rp-sma-or-fme/" TargetMode="External"/><Relationship Id="rId2" Type="http://schemas.openxmlformats.org/officeDocument/2006/relationships/hyperlink" Target="https://www.digikey.com/en/products/detail/seeed-technology-co-ltd/110990031/5482557?s=N4IgTCBcDaIIwFYCcB2AtHADCpaB2AJiALoC%2BQA" TargetMode="External"/><Relationship Id="rId16" Type="http://schemas.openxmlformats.org/officeDocument/2006/relationships/hyperlink" Target="https://www.campbellsci.com/ch150" TargetMode="External"/><Relationship Id="rId20" Type="http://schemas.openxmlformats.org/officeDocument/2006/relationships/hyperlink" Target="https://www.apogeeinstruments.com/sp-710-ss-albedometer-sensor-package/" TargetMode="External"/><Relationship Id="rId29" Type="http://schemas.openxmlformats.org/officeDocument/2006/relationships/hyperlink" Target="https://www.amazon.com/eBoot-Plastic-Waterproof-Adjustable-3-5-13mm/dp/B01GJ03AUQ/ref=asc_df_B01GJ03AUQ/?tag=hyprod-20&amp;linkCode=df0&amp;hvadid=194019628201&amp;hvpos=&amp;hvnetw=g&amp;hvrand=2556414294257015949&amp;hvpone=&amp;hvptwo=&amp;hvqmt=&amp;hvdev=c&amp;hvdvcmdl=&amp;hvlocint=&amp;hvlocphy=1026952&amp;hvtargid=pla-310445171939&amp;psc=1" TargetMode="External"/><Relationship Id="rId41" Type="http://schemas.openxmlformats.org/officeDocument/2006/relationships/hyperlink" Target="https://www.showmecables.com/18-awg-2-conductor-600v-stranded-conductor-unshielded-vntc-tray-cable-per-foot?utm_campaign=PMax:_(ROI)_Smart_Shopping_-_Bulk_Wire_&amp;_Cable&amp;keyword=&amp;gad_source=1&amp;gclid=Cj0KCQiAo7KqBhDhARIsAKhZ4uiaFJIlEkQU3wQNFpwuhJo5qbE-1pBTVqvtlmafmAcIYka0DZuEzekaAptBEALw_wcB" TargetMode="External"/><Relationship Id="rId1" Type="http://schemas.openxmlformats.org/officeDocument/2006/relationships/hyperlink" Target="https://www.google.com/url?q=https://www.digikey.com/en/products/detail/panasonic-bsg/CR1220/269740?s%3DN4IgTCBcDaIA4AYDMSC0A7AJiAugXyA&amp;sa=D&amp;source=editors&amp;ust=1674794314584596&amp;usg=AOvVaw1U1nv3N3nuDPI-icR_W2Fc" TargetMode="External"/><Relationship Id="rId6" Type="http://schemas.openxmlformats.org/officeDocument/2006/relationships/hyperlink" Target="https://www.amazon.com/gp/product/B07G1XQ1BS/ref=ppx_yo_dt_b_search_asin_title?ie=UTF8&amp;psc=1" TargetMode="External"/><Relationship Id="rId11" Type="http://schemas.openxmlformats.org/officeDocument/2006/relationships/hyperlink" Target="https://www.amazon.com/GKEEMARS-Electrical-Connectors-Compact-Terminal/dp/B08Y5TGZR3/ref=sr_1_1?keywords=Compact%2Bwire%2Bsplice%2Bconnector%2Bquick%2Bterminal%2Bblock%2B(3%2Bin%2B9%2Bout)&amp;qid=1699401235&amp;sr=8-1&amp;th=1" TargetMode="External"/><Relationship Id="rId24" Type="http://schemas.openxmlformats.org/officeDocument/2006/relationships/hyperlink" Target="https://www.campbellsci.com/cm206" TargetMode="External"/><Relationship Id="rId32" Type="http://schemas.openxmlformats.org/officeDocument/2006/relationships/hyperlink" Target="https://www.amazon.com/gp/product/B07ZYNWJ1S/ref=ppx_yo_dt_b_asin_title_o02_s00?ie=UTF8&amp;th=1" TargetMode="External"/><Relationship Id="rId37" Type="http://schemas.openxmlformats.org/officeDocument/2006/relationships/hyperlink" Target="https://www.amazon.com/TR-Industrial-TR88302-Multi-Purpose-Cable/dp/B01018DC96/ref=sr_1_2?crid=JBTRE9IM4S1M&amp;keywords=UV%2Bresistant%2Bzip%2Bties&amp;qid=1699561443&amp;sprefix=uv%2Bresistant%2Bzip%2Bties%2Caps%2C119&amp;sr=8-2&amp;th=1" TargetMode="External"/><Relationship Id="rId40" Type="http://schemas.openxmlformats.org/officeDocument/2006/relationships/hyperlink" Target="https://www.superbrightleds.com/pvc-jacketed-5-conductor-22-awg-power-wire-pp-frpvc-gray-wp22-5cmr" TargetMode="External"/><Relationship Id="rId5" Type="http://schemas.openxmlformats.org/officeDocument/2006/relationships/hyperlink" Target="https://www.amazon.com/EnviroDIY-Mayfly-Logger-Arduino-Compatible/dp/B01F9B4WCG/ref=sr_1_1?crid=2UJ8R25I64977&amp;keywords=stroud+water+research+center&amp;qid=1699399690&amp;sprefix=stroud+research+%2Caps%2C107&amp;sr=8-1" TargetMode="External"/><Relationship Id="rId15" Type="http://schemas.openxmlformats.org/officeDocument/2006/relationships/hyperlink" Target="https://products.interstatebatteries.com/product/detail/SLA1097" TargetMode="External"/><Relationship Id="rId23" Type="http://schemas.openxmlformats.org/officeDocument/2006/relationships/hyperlink" Target="https://www.campbellsci.com/cm106b" TargetMode="External"/><Relationship Id="rId28" Type="http://schemas.openxmlformats.org/officeDocument/2006/relationships/hyperlink" Target="https://www.lowes.com/pd/Southwire/5003368089" TargetMode="External"/><Relationship Id="rId36" Type="http://schemas.openxmlformats.org/officeDocument/2006/relationships/hyperlink" Target="https://www.amazon.com/Elegoo-EL-CP-004-Multicolored-Breadboard-arduino/dp/B01EV70C78/ref=sr_1_10?crid=219Y06Z2J6AAA&amp;keywords=jumper%2Bcables%2Bsolder&amp;qid=1699429168&amp;sprefix=jumper%2Bcables%2Bsolder%2Caps%2C135&amp;sr=8-10&amp;th=1" TargetMode="External"/><Relationship Id="rId10" Type="http://schemas.openxmlformats.org/officeDocument/2006/relationships/hyperlink" Target="https://www.envirodiy.org/product/envirodiy-grove-to-3-5mm-stereo-jack-pack-of-5/" TargetMode="External"/><Relationship Id="rId19" Type="http://schemas.openxmlformats.org/officeDocument/2006/relationships/hyperlink" Target="https://www.digikey.com/en/products/detail/maxbotix-inc/MB7374-100/7896824" TargetMode="External"/><Relationship Id="rId31" Type="http://schemas.openxmlformats.org/officeDocument/2006/relationships/hyperlink" Target="https://www.lowes.com/pd/Sigma-Electric-ProConnex-1-1-2-in-Conduit-Locknut-Intermediate-Metal-Conduit-Compatible-Galvanized-Rigid-Conduit-Compatible-Rigid-Metal-Conduit-Compatible-Conduit-Fitting/1100413" TargetMode="External"/><Relationship Id="rId4" Type="http://schemas.openxmlformats.org/officeDocument/2006/relationships/hyperlink" Target="https://www.seeedstudio.com/Grove-Screw-Terminal.html" TargetMode="External"/><Relationship Id="rId9" Type="http://schemas.openxmlformats.org/officeDocument/2006/relationships/hyperlink" Target="https://www.envirodiy.org/product/envirodiy-vertical-microsd-card-adapter-pack-of-5/" TargetMode="External"/><Relationship Id="rId14" Type="http://schemas.openxmlformats.org/officeDocument/2006/relationships/hyperlink" Target="https://www.campbellsci.com/sp10" TargetMode="External"/><Relationship Id="rId22" Type="http://schemas.openxmlformats.org/officeDocument/2006/relationships/hyperlink" Target="https://www.apogeeinstruments.com/sl-610-ss-pyrgeometer-downward-looking/" TargetMode="External"/><Relationship Id="rId27" Type="http://schemas.openxmlformats.org/officeDocument/2006/relationships/hyperlink" Target="https://www.polycase.com/hd-22f?gclid=CjwKCAjwjaWoBhAmEiwAXz8DBXviB5MnLr-m5dO8GNCwh7TlMU9NxXlM9iO9qJs-WJ7rEHgDKwCCtxoCO6wQAvD_BwE" TargetMode="External"/><Relationship Id="rId30" Type="http://schemas.openxmlformats.org/officeDocument/2006/relationships/hyperlink" Target="https://www.lowes.com/pd/Charlotte-Pipe-2-IN-X-1-1-2-IN-SCH40-MALE-ADAPTER-REDUCING/5012474859" TargetMode="External"/><Relationship Id="rId35" Type="http://schemas.openxmlformats.org/officeDocument/2006/relationships/hyperlink" Target="https://www.amazon.com/Augiimor-15PCS-2-54mm-Terminal-Connector/dp/B08B3SY1PG/ref=sr_1_1?crid=2JBVRDDLQGR9C&amp;keywords=solderable%2Bscrew%2Bterminals%2B6-pin&amp;qid=1699428828&amp;sprefix=solderable%2Bscrew%2Bterminals%2B6-pin%2Caps%2C136&amp;sr=8-1&amp;th=1" TargetMode="External"/><Relationship Id="rId8" Type="http://schemas.openxmlformats.org/officeDocument/2006/relationships/hyperlink" Target="https://www.amazon.com/SanDisk-2-Pack-microSDHC-Memory-2x32GB/dp/B08J4HJ98L/ref=sr_1_3?crid=HLW2HPYY6D5I&amp;keywords=micro%2Bsd%2Bcard&amp;qid=1699400592&amp;s=electronics&amp;sprefix=micro%2Bsd%2Celectronics%2C167&amp;sr=1-3&amp;th=1" TargetMode="External"/><Relationship Id="rId3" Type="http://schemas.openxmlformats.org/officeDocument/2006/relationships/hyperlink" Target="https://www.metergroup.com/en/meter-environment/products/teros-12-soil-moisture-sensor" TargetMode="External"/><Relationship Id="rId12" Type="http://schemas.openxmlformats.org/officeDocument/2006/relationships/hyperlink" Target="https://www.amazon.com/Pelican-1450-Case-Foam-Black/dp/B00013J86I/ref=sr_1_1?crid=D72S66ISOGK7&amp;keywords=pelican%2B1450&amp;qid=1699401389&amp;sprefix=pelican%2B1450%2Caps%2C131&amp;sr=8-1&amp;th=1" TargetMode="External"/><Relationship Id="rId17" Type="http://schemas.openxmlformats.org/officeDocument/2006/relationships/hyperlink" Target="https://www.amazon.com/gp/product/B09B2Y71F7/ref=ppx_yo_dt_b_asin_title_o03_s00?ie=UTF8&amp;psc=1" TargetMode="External"/><Relationship Id="rId25" Type="http://schemas.openxmlformats.org/officeDocument/2006/relationships/hyperlink" Target="https://www.apogeeinstruments.com/al-120-solar-mounting-bracket-with-leveling-plate/" TargetMode="External"/><Relationship Id="rId33" Type="http://schemas.openxmlformats.org/officeDocument/2006/relationships/hyperlink" Target="https://www.amazon.com/ADS1115-16-Bit-ADC-Programmable-Amplifier/dp/B00QIW4MGW/ref=sxts_b2b_sx_reorder_acb_customer?content-id=amzn1.sym.44ecadb3-1930-4ae5-8e7f-c0670e7d86ce%3Aamzn1.sym.44ecadb3-1930-4ae5-8e7f-c0670e7d86ce&amp;crid=3GMWVOTWRU9K6&amp;cv_ct_cx=adafruit+ads1115+16-bit+adc&amp;keywords=adafruit+ads1115+16-bit+adc&amp;pd_rd_i=B00QIW4MGW&amp;pd_rd_r=79e2130c-1d1b-4efe-8e58-87c4f12a79ba&amp;pd_rd_w=ZUUuH&amp;pd_rd_wg=t5fWq&amp;pf_rd_p=44ecadb3-1930-4ae5-8e7f-c0670e7d86ce&amp;pf_rd_r=JP73B0DPN1ECZR4AK5XY&amp;qid=1699428398&amp;sbo=RZvfv%2F%2FHxDF%2BO5021pAnSA%3D%3D&amp;sprefix=16+bit+adc+adafruit+ads%2Caps%2C122&amp;sr=1-1-62d64017-76a9-4f2a-8002-d7ec97456eea" TargetMode="External"/><Relationship Id="rId38" Type="http://schemas.openxmlformats.org/officeDocument/2006/relationships/hyperlink" Target="https://www.lowes.com/pd/Gardner-Bender-16-oz-Duct-Seal/459523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E0150-E134-1049-A012-C7D00DAA06DE}">
  <dimension ref="A1:F65"/>
  <sheetViews>
    <sheetView tabSelected="1" topLeftCell="A28" zoomScaleNormal="100" workbookViewId="0">
      <selection activeCell="F37" sqref="F37"/>
    </sheetView>
  </sheetViews>
  <sheetFormatPr defaultColWidth="11.19921875" defaultRowHeight="15.6" x14ac:dyDescent="0.3"/>
  <cols>
    <col min="1" max="1" width="69.5" bestFit="1" customWidth="1"/>
    <col min="3" max="4" width="10.796875" style="7"/>
    <col min="6" max="6" width="93.19921875" bestFit="1" customWidth="1"/>
  </cols>
  <sheetData>
    <row r="1" spans="1:6" x14ac:dyDescent="0.3">
      <c r="A1" s="10" t="s">
        <v>14</v>
      </c>
      <c r="B1" s="11"/>
      <c r="C1" s="12"/>
      <c r="D1" s="12"/>
      <c r="E1" s="11"/>
      <c r="F1" s="11"/>
    </row>
    <row r="2" spans="1:6" x14ac:dyDescent="0.3">
      <c r="A2" s="10" t="s">
        <v>0</v>
      </c>
      <c r="B2" s="10" t="s">
        <v>1</v>
      </c>
      <c r="C2" s="13" t="s">
        <v>2</v>
      </c>
      <c r="D2" s="13" t="s">
        <v>3</v>
      </c>
      <c r="E2" s="10"/>
      <c r="F2" s="10" t="s">
        <v>6</v>
      </c>
    </row>
    <row r="3" spans="1:6" x14ac:dyDescent="0.3">
      <c r="A3" s="2" t="s">
        <v>7</v>
      </c>
    </row>
    <row r="4" spans="1:6" x14ac:dyDescent="0.3">
      <c r="A4" t="s">
        <v>23</v>
      </c>
      <c r="B4">
        <v>1</v>
      </c>
      <c r="C4" s="7">
        <v>120</v>
      </c>
      <c r="D4" s="7">
        <f t="shared" ref="D4:D9" si="0">B4*C4</f>
        <v>120</v>
      </c>
      <c r="E4" s="3" t="s">
        <v>16</v>
      </c>
    </row>
    <row r="5" spans="1:6" x14ac:dyDescent="0.3">
      <c r="A5" t="s">
        <v>15</v>
      </c>
      <c r="B5">
        <v>1</v>
      </c>
      <c r="C5" s="7">
        <v>1.1200000000000001</v>
      </c>
      <c r="D5" s="7">
        <f t="shared" si="0"/>
        <v>1.1200000000000001</v>
      </c>
      <c r="E5" s="6" t="s">
        <v>16</v>
      </c>
      <c r="F5" t="s">
        <v>62</v>
      </c>
    </row>
    <row r="6" spans="1:6" x14ac:dyDescent="0.3">
      <c r="A6" t="s">
        <v>18</v>
      </c>
      <c r="B6">
        <v>2</v>
      </c>
      <c r="C6" s="7">
        <v>3.5</v>
      </c>
      <c r="D6" s="7">
        <f t="shared" si="0"/>
        <v>7</v>
      </c>
      <c r="E6" s="6" t="s">
        <v>16</v>
      </c>
      <c r="F6" t="s">
        <v>24</v>
      </c>
    </row>
    <row r="7" spans="1:6" x14ac:dyDescent="0.3">
      <c r="A7" t="s">
        <v>21</v>
      </c>
      <c r="B7">
        <v>4</v>
      </c>
      <c r="C7" s="7">
        <v>1.7</v>
      </c>
      <c r="D7" s="7">
        <f t="shared" si="0"/>
        <v>6.8</v>
      </c>
      <c r="E7" s="6" t="s">
        <v>16</v>
      </c>
      <c r="F7" t="s">
        <v>29</v>
      </c>
    </row>
    <row r="8" spans="1:6" x14ac:dyDescent="0.3">
      <c r="A8" t="s">
        <v>13</v>
      </c>
      <c r="B8">
        <v>1</v>
      </c>
      <c r="C8" s="7">
        <v>79</v>
      </c>
      <c r="D8" s="7">
        <f t="shared" si="0"/>
        <v>79</v>
      </c>
      <c r="E8" s="6" t="s">
        <v>16</v>
      </c>
      <c r="F8" t="s">
        <v>63</v>
      </c>
    </row>
    <row r="9" spans="1:6" x14ac:dyDescent="0.3">
      <c r="A9" t="s">
        <v>25</v>
      </c>
      <c r="B9">
        <v>1</v>
      </c>
      <c r="C9" s="7">
        <v>3.99</v>
      </c>
      <c r="D9" s="7">
        <f t="shared" si="0"/>
        <v>3.99</v>
      </c>
      <c r="E9" s="6" t="s">
        <v>16</v>
      </c>
      <c r="F9" t="s">
        <v>19</v>
      </c>
    </row>
    <row r="10" spans="1:6" x14ac:dyDescent="0.3">
      <c r="A10" t="s">
        <v>27</v>
      </c>
      <c r="B10">
        <v>1</v>
      </c>
      <c r="C10" s="7">
        <v>5.58</v>
      </c>
      <c r="D10" s="7">
        <f t="shared" ref="D10:D18" si="1">B10*C10</f>
        <v>5.58</v>
      </c>
      <c r="E10" s="6" t="s">
        <v>16</v>
      </c>
      <c r="F10" t="s">
        <v>64</v>
      </c>
    </row>
    <row r="11" spans="1:6" x14ac:dyDescent="0.3">
      <c r="A11" t="s">
        <v>26</v>
      </c>
      <c r="B11">
        <v>1</v>
      </c>
      <c r="C11" s="7">
        <v>7</v>
      </c>
      <c r="D11" s="7">
        <f t="shared" si="1"/>
        <v>7</v>
      </c>
      <c r="E11" s="6" t="s">
        <v>16</v>
      </c>
      <c r="F11" t="s">
        <v>65</v>
      </c>
    </row>
    <row r="12" spans="1:6" x14ac:dyDescent="0.3">
      <c r="A12" t="s">
        <v>28</v>
      </c>
      <c r="B12">
        <v>3</v>
      </c>
      <c r="C12" s="7">
        <v>7</v>
      </c>
      <c r="D12" s="7">
        <f t="shared" si="1"/>
        <v>21</v>
      </c>
      <c r="E12" s="6" t="s">
        <v>16</v>
      </c>
      <c r="F12" t="s">
        <v>66</v>
      </c>
    </row>
    <row r="13" spans="1:6" x14ac:dyDescent="0.3">
      <c r="A13" t="s">
        <v>30</v>
      </c>
      <c r="B13">
        <v>1</v>
      </c>
      <c r="C13" s="7">
        <v>2.87</v>
      </c>
      <c r="D13" s="7">
        <f t="shared" si="1"/>
        <v>2.87</v>
      </c>
      <c r="E13" s="6" t="s">
        <v>16</v>
      </c>
      <c r="F13" t="s">
        <v>38</v>
      </c>
    </row>
    <row r="14" spans="1:6" x14ac:dyDescent="0.3">
      <c r="A14" t="s">
        <v>53</v>
      </c>
      <c r="B14">
        <v>1</v>
      </c>
      <c r="C14" s="7">
        <v>2.4</v>
      </c>
      <c r="D14" s="7">
        <f t="shared" si="1"/>
        <v>2.4</v>
      </c>
      <c r="E14" s="3" t="s">
        <v>16</v>
      </c>
      <c r="F14" t="s">
        <v>68</v>
      </c>
    </row>
    <row r="15" spans="1:6" x14ac:dyDescent="0.3">
      <c r="A15" t="s">
        <v>54</v>
      </c>
      <c r="B15">
        <v>2</v>
      </c>
      <c r="C15" s="7">
        <v>19.43</v>
      </c>
      <c r="D15" s="7">
        <f t="shared" si="1"/>
        <v>38.86</v>
      </c>
      <c r="E15" s="3" t="s">
        <v>16</v>
      </c>
      <c r="F15" t="s">
        <v>69</v>
      </c>
    </row>
    <row r="16" spans="1:6" x14ac:dyDescent="0.3">
      <c r="A16" t="s">
        <v>57</v>
      </c>
      <c r="B16">
        <v>4</v>
      </c>
      <c r="C16" s="7">
        <v>0.87</v>
      </c>
      <c r="D16" s="7">
        <f t="shared" si="1"/>
        <v>3.48</v>
      </c>
      <c r="E16" s="3" t="s">
        <v>16</v>
      </c>
      <c r="F16" t="s">
        <v>58</v>
      </c>
    </row>
    <row r="17" spans="1:6" x14ac:dyDescent="0.3">
      <c r="A17" t="s">
        <v>59</v>
      </c>
      <c r="B17">
        <v>2</v>
      </c>
      <c r="C17" s="7">
        <v>0</v>
      </c>
      <c r="D17" s="7">
        <f t="shared" si="1"/>
        <v>0</v>
      </c>
      <c r="E17" s="3" t="s">
        <v>16</v>
      </c>
    </row>
    <row r="18" spans="1:6" x14ac:dyDescent="0.3">
      <c r="A18" t="s">
        <v>55</v>
      </c>
      <c r="B18">
        <v>1</v>
      </c>
      <c r="C18" s="7">
        <v>9.99</v>
      </c>
      <c r="D18" s="7">
        <f t="shared" si="1"/>
        <v>9.99</v>
      </c>
      <c r="E18" s="3" t="s">
        <v>16</v>
      </c>
      <c r="F18" t="s">
        <v>56</v>
      </c>
    </row>
    <row r="19" spans="1:6" x14ac:dyDescent="0.3">
      <c r="A19" s="2" t="s">
        <v>9</v>
      </c>
      <c r="D19" s="8">
        <f>SUM(D4:D18)</f>
        <v>309.09000000000009</v>
      </c>
      <c r="E19" s="5"/>
    </row>
    <row r="21" spans="1:6" x14ac:dyDescent="0.3">
      <c r="A21" s="2" t="s">
        <v>17</v>
      </c>
    </row>
    <row r="22" spans="1:6" x14ac:dyDescent="0.3">
      <c r="A22" t="s">
        <v>31</v>
      </c>
      <c r="B22">
        <v>1</v>
      </c>
      <c r="C22" s="7">
        <v>157.94999999999999</v>
      </c>
      <c r="D22" s="7">
        <f>B22*C22</f>
        <v>157.94999999999999</v>
      </c>
      <c r="E22" s="4" t="s">
        <v>16</v>
      </c>
      <c r="F22" t="s">
        <v>70</v>
      </c>
    </row>
    <row r="23" spans="1:6" x14ac:dyDescent="0.3">
      <c r="A23" t="s">
        <v>32</v>
      </c>
      <c r="B23">
        <v>1</v>
      </c>
      <c r="C23" s="16">
        <v>5.22</v>
      </c>
      <c r="D23" s="7">
        <f>B23*C23</f>
        <v>5.22</v>
      </c>
      <c r="E23" s="6" t="s">
        <v>16</v>
      </c>
      <c r="F23" t="s">
        <v>71</v>
      </c>
    </row>
    <row r="24" spans="1:6" x14ac:dyDescent="0.3">
      <c r="A24" t="s">
        <v>52</v>
      </c>
      <c r="B24">
        <v>1</v>
      </c>
      <c r="C24" s="16">
        <v>0.83</v>
      </c>
      <c r="D24" s="7">
        <f>B24*C24</f>
        <v>0.83</v>
      </c>
      <c r="E24" s="6" t="s">
        <v>16</v>
      </c>
      <c r="F24" t="s">
        <v>72</v>
      </c>
    </row>
    <row r="25" spans="1:6" x14ac:dyDescent="0.3">
      <c r="A25" t="s">
        <v>33</v>
      </c>
      <c r="B25">
        <v>2</v>
      </c>
      <c r="C25" s="16">
        <v>2.08</v>
      </c>
      <c r="D25" s="7">
        <f>B25*C25</f>
        <v>4.16</v>
      </c>
      <c r="E25" s="6" t="s">
        <v>16</v>
      </c>
      <c r="F25" t="s">
        <v>73</v>
      </c>
    </row>
    <row r="26" spans="1:6" x14ac:dyDescent="0.3">
      <c r="A26" t="s">
        <v>44</v>
      </c>
      <c r="B26">
        <v>4</v>
      </c>
      <c r="C26" s="7">
        <v>79</v>
      </c>
      <c r="D26" s="7">
        <f t="shared" ref="D26:D32" si="2">B26*C26</f>
        <v>316</v>
      </c>
      <c r="E26" s="6" t="s">
        <v>16</v>
      </c>
      <c r="F26" t="s">
        <v>46</v>
      </c>
    </row>
    <row r="27" spans="1:6" x14ac:dyDescent="0.3">
      <c r="A27" t="s">
        <v>48</v>
      </c>
      <c r="B27">
        <v>1</v>
      </c>
      <c r="C27" s="7">
        <v>4.99</v>
      </c>
      <c r="D27" s="7">
        <f t="shared" si="2"/>
        <v>4.99</v>
      </c>
      <c r="E27" s="6" t="s">
        <v>16</v>
      </c>
      <c r="F27" t="s">
        <v>74</v>
      </c>
    </row>
    <row r="28" spans="1:6" x14ac:dyDescent="0.3">
      <c r="A28" t="s">
        <v>47</v>
      </c>
      <c r="B28">
        <v>1</v>
      </c>
      <c r="C28" s="7">
        <v>7.4</v>
      </c>
      <c r="D28" s="7">
        <f t="shared" si="2"/>
        <v>7.4</v>
      </c>
      <c r="E28" s="6" t="s">
        <v>16</v>
      </c>
      <c r="F28" t="s">
        <v>75</v>
      </c>
    </row>
    <row r="29" spans="1:6" x14ac:dyDescent="0.3">
      <c r="A29" t="s">
        <v>50</v>
      </c>
      <c r="B29">
        <v>1</v>
      </c>
      <c r="C29" s="7">
        <v>0.5</v>
      </c>
      <c r="D29" s="7">
        <f t="shared" si="2"/>
        <v>0.5</v>
      </c>
      <c r="E29" s="6" t="s">
        <v>16</v>
      </c>
      <c r="F29" t="s">
        <v>76</v>
      </c>
    </row>
    <row r="30" spans="1:6" x14ac:dyDescent="0.3">
      <c r="A30" t="s">
        <v>77</v>
      </c>
      <c r="B30">
        <v>1</v>
      </c>
      <c r="C30" s="7">
        <v>7.49</v>
      </c>
      <c r="D30" s="7">
        <f t="shared" si="2"/>
        <v>7.49</v>
      </c>
      <c r="E30" s="6" t="s">
        <v>16</v>
      </c>
      <c r="F30" t="s">
        <v>60</v>
      </c>
    </row>
    <row r="31" spans="1:6" x14ac:dyDescent="0.3">
      <c r="A31" t="s">
        <v>61</v>
      </c>
      <c r="B31">
        <v>1</v>
      </c>
      <c r="C31" s="7">
        <v>4.68</v>
      </c>
      <c r="D31" s="7">
        <f t="shared" si="2"/>
        <v>4.68</v>
      </c>
      <c r="E31" s="6" t="s">
        <v>16</v>
      </c>
      <c r="F31" t="s">
        <v>78</v>
      </c>
    </row>
    <row r="32" spans="1:6" x14ac:dyDescent="0.3">
      <c r="A32" t="s">
        <v>51</v>
      </c>
      <c r="B32">
        <v>1</v>
      </c>
      <c r="C32" s="7">
        <v>4.95</v>
      </c>
      <c r="D32" s="7">
        <f t="shared" si="2"/>
        <v>4.95</v>
      </c>
      <c r="E32" s="6" t="s">
        <v>16</v>
      </c>
      <c r="F32" t="s">
        <v>79</v>
      </c>
    </row>
    <row r="33" spans="1:6" x14ac:dyDescent="0.3">
      <c r="A33" s="2" t="s">
        <v>8</v>
      </c>
      <c r="D33" s="8">
        <f>SUM(D22:D32)</f>
        <v>514.16999999999996</v>
      </c>
      <c r="E33" s="5"/>
    </row>
    <row r="35" spans="1:6" x14ac:dyDescent="0.3">
      <c r="A35" s="2" t="s">
        <v>5</v>
      </c>
      <c r="F35" t="s">
        <v>81</v>
      </c>
    </row>
    <row r="36" spans="1:6" x14ac:dyDescent="0.3">
      <c r="A36" t="s">
        <v>80</v>
      </c>
      <c r="B36">
        <v>1</v>
      </c>
      <c r="C36" s="15">
        <v>214</v>
      </c>
      <c r="D36" s="7">
        <f t="shared" ref="D36:D37" si="3">B36*C36</f>
        <v>214</v>
      </c>
      <c r="E36" s="4" t="s">
        <v>16</v>
      </c>
      <c r="F36" t="s">
        <v>96</v>
      </c>
    </row>
    <row r="37" spans="1:6" x14ac:dyDescent="0.3">
      <c r="A37" t="s">
        <v>34</v>
      </c>
      <c r="B37">
        <v>2</v>
      </c>
      <c r="C37" s="7">
        <v>50.99</v>
      </c>
      <c r="D37" s="7">
        <f t="shared" si="3"/>
        <v>101.98</v>
      </c>
      <c r="E37" s="4" t="s">
        <v>16</v>
      </c>
      <c r="F37" t="s">
        <v>82</v>
      </c>
    </row>
    <row r="38" spans="1:6" x14ac:dyDescent="0.3">
      <c r="A38" t="s">
        <v>35</v>
      </c>
      <c r="B38">
        <v>1</v>
      </c>
      <c r="C38" s="15">
        <v>312</v>
      </c>
      <c r="D38" s="7">
        <f t="shared" ref="D38" si="4">B38*C38</f>
        <v>312</v>
      </c>
      <c r="E38" s="4" t="s">
        <v>16</v>
      </c>
      <c r="F38" t="s">
        <v>86</v>
      </c>
    </row>
    <row r="39" spans="1:6" x14ac:dyDescent="0.3">
      <c r="A39" t="s">
        <v>36</v>
      </c>
      <c r="B39">
        <v>1</v>
      </c>
      <c r="C39" s="16">
        <v>7</v>
      </c>
      <c r="D39" s="7">
        <f t="shared" ref="D39:D42" si="5">B39*C39</f>
        <v>7</v>
      </c>
      <c r="E39" s="4" t="s">
        <v>16</v>
      </c>
      <c r="F39" t="s">
        <v>37</v>
      </c>
    </row>
    <row r="40" spans="1:6" x14ac:dyDescent="0.3">
      <c r="A40" t="s">
        <v>83</v>
      </c>
      <c r="B40">
        <v>2</v>
      </c>
      <c r="C40" s="16">
        <v>0.42</v>
      </c>
      <c r="D40" s="7">
        <f t="shared" si="5"/>
        <v>0.84</v>
      </c>
      <c r="E40" s="4" t="s">
        <v>16</v>
      </c>
      <c r="F40" t="s">
        <v>87</v>
      </c>
    </row>
    <row r="41" spans="1:6" x14ac:dyDescent="0.3">
      <c r="A41" t="s">
        <v>85</v>
      </c>
      <c r="B41">
        <v>1</v>
      </c>
      <c r="C41" s="16">
        <v>0.6</v>
      </c>
      <c r="D41" s="7">
        <f t="shared" si="5"/>
        <v>0.6</v>
      </c>
      <c r="E41" s="4" t="s">
        <v>16</v>
      </c>
      <c r="F41" t="s">
        <v>88</v>
      </c>
    </row>
    <row r="42" spans="1:6" x14ac:dyDescent="0.3">
      <c r="A42" t="s">
        <v>39</v>
      </c>
      <c r="B42">
        <v>1</v>
      </c>
      <c r="C42" s="16">
        <v>1.6</v>
      </c>
      <c r="D42" s="7">
        <f t="shared" si="5"/>
        <v>1.6</v>
      </c>
      <c r="E42" s="4" t="s">
        <v>16</v>
      </c>
      <c r="F42" t="s">
        <v>84</v>
      </c>
    </row>
    <row r="43" spans="1:6" x14ac:dyDescent="0.3">
      <c r="A43" s="2" t="s">
        <v>10</v>
      </c>
      <c r="B43" s="2"/>
      <c r="C43" s="8"/>
      <c r="D43" s="8">
        <f>SUM(D36:D42)</f>
        <v>638.0200000000001</v>
      </c>
      <c r="E43" s="5"/>
    </row>
    <row r="45" spans="1:6" x14ac:dyDescent="0.3">
      <c r="A45" s="2" t="s">
        <v>4</v>
      </c>
    </row>
    <row r="46" spans="1:6" x14ac:dyDescent="0.3">
      <c r="A46" t="s">
        <v>22</v>
      </c>
      <c r="B46">
        <v>3</v>
      </c>
      <c r="C46" s="7">
        <v>258</v>
      </c>
      <c r="D46" s="7">
        <f t="shared" ref="D46:D51" si="6">B46*C46</f>
        <v>774</v>
      </c>
      <c r="E46" s="6" t="s">
        <v>16</v>
      </c>
      <c r="F46" s="9" t="s">
        <v>40</v>
      </c>
    </row>
    <row r="47" spans="1:6" x14ac:dyDescent="0.3">
      <c r="A47" t="s">
        <v>94</v>
      </c>
      <c r="B47">
        <v>1</v>
      </c>
      <c r="C47" s="7">
        <v>134</v>
      </c>
      <c r="D47" s="7">
        <f t="shared" si="6"/>
        <v>134</v>
      </c>
      <c r="E47" s="6" t="s">
        <v>16</v>
      </c>
      <c r="F47" t="s">
        <v>95</v>
      </c>
    </row>
    <row r="48" spans="1:6" x14ac:dyDescent="0.3">
      <c r="A48" s="17" t="s">
        <v>89</v>
      </c>
      <c r="B48" s="17">
        <v>10</v>
      </c>
      <c r="C48" s="18">
        <v>0.59</v>
      </c>
      <c r="D48" s="18">
        <f t="shared" si="6"/>
        <v>5.8999999999999995</v>
      </c>
      <c r="E48" s="19" t="s">
        <v>16</v>
      </c>
      <c r="F48" s="17" t="s">
        <v>67</v>
      </c>
    </row>
    <row r="49" spans="1:6" x14ac:dyDescent="0.3">
      <c r="A49" t="s">
        <v>41</v>
      </c>
      <c r="B49">
        <v>1</v>
      </c>
      <c r="C49" s="7">
        <v>599</v>
      </c>
      <c r="D49" s="7">
        <f t="shared" si="6"/>
        <v>599</v>
      </c>
      <c r="E49" s="4" t="s">
        <v>16</v>
      </c>
      <c r="F49" s="7" t="s">
        <v>49</v>
      </c>
    </row>
    <row r="50" spans="1:6" x14ac:dyDescent="0.3">
      <c r="A50" t="s">
        <v>42</v>
      </c>
      <c r="B50">
        <v>1</v>
      </c>
      <c r="C50" s="7">
        <v>599</v>
      </c>
      <c r="D50" s="7">
        <f t="shared" si="6"/>
        <v>599</v>
      </c>
      <c r="E50" s="6" t="s">
        <v>16</v>
      </c>
      <c r="F50" t="s">
        <v>49</v>
      </c>
    </row>
    <row r="51" spans="1:6" x14ac:dyDescent="0.3">
      <c r="A51" t="s">
        <v>43</v>
      </c>
      <c r="B51">
        <v>1</v>
      </c>
      <c r="C51" s="7">
        <v>663</v>
      </c>
      <c r="D51" s="7">
        <f t="shared" si="6"/>
        <v>663</v>
      </c>
      <c r="E51" s="4" t="s">
        <v>16</v>
      </c>
      <c r="F51" s="7" t="s">
        <v>49</v>
      </c>
    </row>
    <row r="52" spans="1:6" x14ac:dyDescent="0.3">
      <c r="A52" s="2" t="s">
        <v>11</v>
      </c>
      <c r="B52" s="2"/>
      <c r="C52" s="8"/>
      <c r="D52" s="8">
        <f>SUM(D46:D51)</f>
        <v>2774.9</v>
      </c>
      <c r="E52" s="5"/>
    </row>
    <row r="53" spans="1:6" x14ac:dyDescent="0.3">
      <c r="E53" s="1"/>
    </row>
    <row r="54" spans="1:6" x14ac:dyDescent="0.3">
      <c r="A54" s="2" t="s">
        <v>45</v>
      </c>
      <c r="E54" s="1"/>
    </row>
    <row r="55" spans="1:6" x14ac:dyDescent="0.3">
      <c r="A55" t="s">
        <v>91</v>
      </c>
      <c r="B55">
        <v>1</v>
      </c>
      <c r="C55" s="15">
        <v>926.4</v>
      </c>
      <c r="D55" s="7">
        <f t="shared" ref="D55:D56" si="7">B55*C55</f>
        <v>926.4</v>
      </c>
      <c r="E55" s="6" t="s">
        <v>16</v>
      </c>
      <c r="F55" t="s">
        <v>92</v>
      </c>
    </row>
    <row r="56" spans="1:6" x14ac:dyDescent="0.3">
      <c r="A56" t="s">
        <v>90</v>
      </c>
      <c r="B56">
        <v>1</v>
      </c>
      <c r="C56" s="15">
        <v>162.24</v>
      </c>
      <c r="D56" s="7">
        <f t="shared" si="7"/>
        <v>162.24</v>
      </c>
      <c r="E56" s="6" t="s">
        <v>16</v>
      </c>
      <c r="F56" t="s">
        <v>93</v>
      </c>
    </row>
    <row r="57" spans="1:6" x14ac:dyDescent="0.3">
      <c r="A57" s="2" t="s">
        <v>12</v>
      </c>
      <c r="B57" s="2"/>
      <c r="C57" s="8"/>
      <c r="D57" s="8">
        <f>SUM(D55:D56)</f>
        <v>1088.6399999999999</v>
      </c>
      <c r="E57" s="5"/>
    </row>
    <row r="58" spans="1:6" x14ac:dyDescent="0.3">
      <c r="A58" s="2"/>
      <c r="B58" s="2"/>
      <c r="C58" s="8"/>
      <c r="D58" s="8"/>
      <c r="E58" s="5"/>
    </row>
    <row r="59" spans="1:6" x14ac:dyDescent="0.3">
      <c r="A59" s="10" t="s">
        <v>20</v>
      </c>
      <c r="B59" s="10"/>
      <c r="C59" s="13"/>
      <c r="D59" s="13">
        <f>SUM(D19,D33,D43,D52,D57)</f>
        <v>5324.82</v>
      </c>
      <c r="E59" s="14"/>
      <c r="F59" s="11"/>
    </row>
    <row r="60" spans="1:6" x14ac:dyDescent="0.3">
      <c r="A60" s="2"/>
      <c r="B60" s="2"/>
      <c r="C60" s="8"/>
      <c r="D60" s="8"/>
      <c r="E60" s="5"/>
    </row>
    <row r="65" spans="1:1" x14ac:dyDescent="0.3">
      <c r="A65" s="2"/>
    </row>
  </sheetData>
  <hyperlinks>
    <hyperlink ref="E5" r:id="rId1" xr:uid="{265C8903-4AEC-DE44-B1F0-7DCFD4E09549}"/>
    <hyperlink ref="E6" r:id="rId2" xr:uid="{D7F77966-9390-464E-8627-399015801D2B}"/>
    <hyperlink ref="E46" r:id="rId3" xr:uid="{753A6B9C-278C-CF4C-84C9-5C0074671CCB}"/>
    <hyperlink ref="E7" r:id="rId4" xr:uid="{ABA722A5-FBD9-5648-907E-EA5124EDD3C7}"/>
    <hyperlink ref="E4" r:id="rId5" xr:uid="{E86130E0-C24B-4999-BA56-A93018628621}"/>
    <hyperlink ref="E8" r:id="rId6" xr:uid="{5EBE1F0E-BB73-4E1F-930A-245A6D604944}"/>
    <hyperlink ref="E9" r:id="rId7" xr:uid="{C7BB61A7-0012-4FEB-A37B-5F84C8414755}"/>
    <hyperlink ref="E10" r:id="rId8" xr:uid="{61052F43-0BB2-4FEC-A7B9-AE85917C5F01}"/>
    <hyperlink ref="E11" r:id="rId9" xr:uid="{6A086CED-FCEE-4B97-B428-83DFA6A92077}"/>
    <hyperlink ref="E12" r:id="rId10" xr:uid="{50D931CC-3B6E-42C8-808A-560D3BAA8C9B}"/>
    <hyperlink ref="E13" r:id="rId11" xr:uid="{932D3A23-2C68-463E-B52B-0FE8F78ACCDF}"/>
    <hyperlink ref="E22" r:id="rId12" xr:uid="{32EB265C-265F-4027-B26C-1FFB49E4714D}"/>
    <hyperlink ref="E25" r:id="rId13" xr:uid="{53B2F0F9-A580-4861-BD66-85ABAE1CCBAE}"/>
    <hyperlink ref="E36" r:id="rId14" xr:uid="{3428F4BB-AED8-421F-B9A7-5D46EADA6ECE}"/>
    <hyperlink ref="E37" r:id="rId15" xr:uid="{2432909A-C9F9-4DD3-9078-1E73DD7EF56E}"/>
    <hyperlink ref="E38" r:id="rId16" xr:uid="{82B713F0-4D84-41F4-AC71-D5CC1FBBC40D}"/>
    <hyperlink ref="E39" r:id="rId17" xr:uid="{C7554841-E067-4F24-BF3B-002D5F05A6CD}"/>
    <hyperlink ref="E42" r:id="rId18" xr:uid="{75983D14-D6ED-467E-87CA-F09D244AE6FD}"/>
    <hyperlink ref="E47" r:id="rId19" xr:uid="{FFFB96A5-D75D-44BD-A842-0A4287651080}"/>
    <hyperlink ref="E51" r:id="rId20" xr:uid="{F23935C7-47F1-4B40-BADF-D879792EF9DE}"/>
    <hyperlink ref="E49" r:id="rId21" xr:uid="{1D128B7C-5EF3-484D-8C28-188F278102B0}"/>
    <hyperlink ref="E50" r:id="rId22" xr:uid="{3D0664EC-1A4C-4C99-B561-BD442A1E3D41}"/>
    <hyperlink ref="E55" r:id="rId23" xr:uid="{2BB7E1ED-B659-4AC0-9D56-035CFD2D6858}"/>
    <hyperlink ref="E56" r:id="rId24" xr:uid="{B7BD41D6-7DEE-43DB-95AF-95E2AAD32A07}"/>
    <hyperlink ref="E26" r:id="rId25" xr:uid="{FC965190-7076-4E27-B4A0-310608B333A5}"/>
    <hyperlink ref="E27" r:id="rId26" xr:uid="{4584B495-BC8B-4A56-8488-938C8F973486}"/>
    <hyperlink ref="E28" r:id="rId27" xr:uid="{4CFD3088-B3B3-4D6F-871E-6C39CB72D32C}"/>
    <hyperlink ref="E32" r:id="rId28" xr:uid="{6F13B64E-341D-4630-9A15-274D20E0D01A}"/>
    <hyperlink ref="E29" r:id="rId29" xr:uid="{D339FF2C-D50A-4B5C-95DB-4E5B1D2FC78C}"/>
    <hyperlink ref="E23" r:id="rId30" xr:uid="{8D5D3A87-45C4-4C59-ABF8-9D7CB552390B}"/>
    <hyperlink ref="E24" r:id="rId31" xr:uid="{C9343633-0318-437F-BC0F-D7A240D655EF}"/>
    <hyperlink ref="E14" r:id="rId32" xr:uid="{AA0AA21E-916F-4519-ACCE-D922984B922D}"/>
    <hyperlink ref="E15" r:id="rId33" xr:uid="{2B688FC6-3D9D-41FE-A949-09240AFE614E}"/>
    <hyperlink ref="E18" r:id="rId34" xr:uid="{2B9323DA-1AF6-4F75-A730-CBCDA0051360}"/>
    <hyperlink ref="E16" r:id="rId35" xr:uid="{522CDC08-C296-4B19-AF41-6EE0D735451A}"/>
    <hyperlink ref="E17" r:id="rId36" xr:uid="{E2623B61-A04B-4912-8A60-A55C2FA9936D}"/>
    <hyperlink ref="E30" r:id="rId37" xr:uid="{319EF437-6976-40FE-A61A-7768248D5FF7}"/>
    <hyperlink ref="E31" r:id="rId38" xr:uid="{DECD7A00-C6E8-47A8-933C-60A59B1E6C6D}"/>
    <hyperlink ref="E40" r:id="rId39" xr:uid="{A6EA964E-6FA5-469E-B251-371A48BA96A7}"/>
    <hyperlink ref="E48" r:id="rId40" xr:uid="{B32FBE35-C99A-5D4E-BADE-D0C8CE13F03D}"/>
    <hyperlink ref="E41" r:id="rId41" xr:uid="{68DEADDC-A22E-3C41-93C9-7AC377C0377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Low-Cost Snow Station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Horsburgh</dc:creator>
  <cp:lastModifiedBy>Braedon Dority</cp:lastModifiedBy>
  <dcterms:created xsi:type="dcterms:W3CDTF">2023-01-24T21:17:26Z</dcterms:created>
  <dcterms:modified xsi:type="dcterms:W3CDTF">2024-03-21T03:19:35Z</dcterms:modified>
</cp:coreProperties>
</file>