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on Dority\Documents\GitHub\snow_sensing\hardware\"/>
    </mc:Choice>
  </mc:AlternateContent>
  <xr:revisionPtr revIDLastSave="0" documentId="13_ncr:1_{F046F050-452D-49BC-96F6-403E5899D934}" xr6:coauthVersionLast="47" xr6:coauthVersionMax="47" xr10:uidLastSave="{00000000-0000-0000-0000-000000000000}"/>
  <bookViews>
    <workbookView xWindow="15264" yWindow="0" windowWidth="15552" windowHeight="16656" xr2:uid="{6EB52CEB-1D4B-9D4B-8914-58F1C62D238A}"/>
  </bookViews>
  <sheets>
    <sheet name="Low-Cost Snow St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2" l="1"/>
  <c r="D61" i="2"/>
  <c r="D62" i="2"/>
  <c r="D63" i="2"/>
  <c r="D64" i="2"/>
  <c r="D65" i="2"/>
  <c r="D66" i="2"/>
  <c r="D59" i="2"/>
  <c r="D20" i="2"/>
  <c r="D36" i="2"/>
  <c r="D28" i="2"/>
  <c r="D16" i="2"/>
  <c r="D14" i="2"/>
  <c r="D12" i="2"/>
  <c r="D13" i="2"/>
  <c r="D11" i="2"/>
  <c r="D27" i="2" l="1"/>
  <c r="D43" i="2"/>
  <c r="D26" i="2"/>
  <c r="D25" i="2"/>
  <c r="D42" i="2" l="1"/>
  <c r="D30" i="2"/>
  <c r="D10" i="2"/>
  <c r="D55" i="2"/>
  <c r="D33" i="2"/>
  <c r="D40" i="2"/>
  <c r="D46" i="2"/>
  <c r="D41" i="2"/>
  <c r="D35" i="2"/>
  <c r="D34" i="2"/>
  <c r="D17" i="2"/>
  <c r="D18" i="2"/>
  <c r="D15" i="2"/>
  <c r="D32" i="2"/>
  <c r="D29" i="2"/>
  <c r="D31" i="2"/>
  <c r="D19" i="2"/>
  <c r="D45" i="2"/>
  <c r="D24" i="2"/>
  <c r="D4" i="2"/>
  <c r="D7" i="2"/>
  <c r="D53" i="2" l="1"/>
  <c r="D52" i="2"/>
  <c r="D9" i="2"/>
  <c r="D6" i="2"/>
  <c r="D5" i="2"/>
  <c r="D54" i="2"/>
  <c r="D51" i="2"/>
  <c r="D50" i="2"/>
  <c r="D44" i="2"/>
  <c r="D47" i="2" s="1"/>
  <c r="D23" i="2"/>
  <c r="D37" i="2" s="1"/>
  <c r="D8" i="2"/>
  <c r="D67" i="2" l="1"/>
  <c r="D56" i="2"/>
  <c r="D69" i="2" l="1"/>
</calcChain>
</file>

<file path=xl/sharedStrings.xml><?xml version="1.0" encoding="utf-8"?>
<sst xmlns="http://schemas.openxmlformats.org/spreadsheetml/2006/main" count="167" uniqueCount="114">
  <si>
    <t>Item</t>
  </si>
  <si>
    <t>Number</t>
  </si>
  <si>
    <t>Unit Cost</t>
  </si>
  <si>
    <t>Total Cost</t>
  </si>
  <si>
    <t>Sensors</t>
  </si>
  <si>
    <t>Power</t>
  </si>
  <si>
    <t>Notes</t>
  </si>
  <si>
    <t>Datalogger and communication peripherals</t>
  </si>
  <si>
    <t>Enclosure total</t>
  </si>
  <si>
    <t>Data logger and communications total</t>
  </si>
  <si>
    <t>Power Total</t>
  </si>
  <si>
    <t>Sensors Total</t>
  </si>
  <si>
    <t>Mounting Total</t>
  </si>
  <si>
    <t xml:space="preserve">    Xbee Radio for datalogger communications</t>
  </si>
  <si>
    <t>Snow Sensing Node</t>
  </si>
  <si>
    <t xml:space="preserve">    CR1220 Coin cell battery</t>
  </si>
  <si>
    <t>Link</t>
  </si>
  <si>
    <t>Instrumentation Enclosure and Mounts</t>
  </si>
  <si>
    <t xml:space="preserve">    Grove cable connectors for connecting sensors (5 pack)</t>
  </si>
  <si>
    <t>These could be inadequate for distance/vegetation</t>
  </si>
  <si>
    <t>Snow Monitoring Station Total:</t>
  </si>
  <si>
    <t xml:space="preserve">    Grove screw terminal </t>
  </si>
  <si>
    <t xml:space="preserve">    METER Teros 12 soil moisture, temperature, electrical cond., 3 depths</t>
  </si>
  <si>
    <t xml:space="preserve">    EnviroDIY Mayfly data logger board</t>
  </si>
  <si>
    <t>Connectors for sensors. Four cables will be cut and splayed for conneting the Meter sensors</t>
  </si>
  <si>
    <t xml:space="preserve">    Omnidirectional 900 MHz antenna</t>
  </si>
  <si>
    <t>Connect sensors to grove cables</t>
  </si>
  <si>
    <t xml:space="preserve">    U-bolts</t>
  </si>
  <si>
    <t>Sold in packs of 8 for $22.98. Connects SDI-12 Meter sensors to singular port on Mayfly</t>
  </si>
  <si>
    <t>SDI-12 output - 4 measurements</t>
  </si>
  <si>
    <t xml:space="preserve">    SL-510-SS Apogee upward pyrgeometer</t>
  </si>
  <si>
    <t xml:space="preserve">    SL-610-SS Apogee downward pyrgeometer</t>
  </si>
  <si>
    <t xml:space="preserve">    SP-710-SS Apogee upward and downward pyranometer</t>
  </si>
  <si>
    <t>Platform</t>
  </si>
  <si>
    <t>For mounting pyranometers and pyrgeometers</t>
  </si>
  <si>
    <t xml:space="preserve">    Polycase HD-22F NEMA Polycarbonate Enclosure</t>
  </si>
  <si>
    <t xml:space="preserve">    MaxBotix MB7950 Mounting Hardware</t>
  </si>
  <si>
    <t>Analog differential voltage output</t>
  </si>
  <si>
    <t xml:space="preserve">    Adafruit ADS1115 ADC</t>
  </si>
  <si>
    <t xml:space="preserve">    I2C Qwiic cable pack</t>
  </si>
  <si>
    <t>Connects extra ADCs to Mayfly</t>
  </si>
  <si>
    <t>Terminal block to connect sensor wires to ADCs on PCB sold in pack of 15 for $12.99</t>
  </si>
  <si>
    <t>For fixing cables to mast</t>
  </si>
  <si>
    <t xml:space="preserve">    Duct seal (16 oz.)</t>
  </si>
  <si>
    <t>For the real time clock on the Mayfly board</t>
  </si>
  <si>
    <t>900 MHz - but other options available</t>
  </si>
  <si>
    <t>Provides stereo sensor connectors (Sold in packs of 5 for $35.00)</t>
  </si>
  <si>
    <t>Cable for Maxbotix snow depth sensor (Price is per foot. Length depends on deployment platform).</t>
  </si>
  <si>
    <t>Necessary to expand Mayfly datalogger for taking differential measurements from all radiation sensors</t>
  </si>
  <si>
    <t>Seals and fixes MaxBotix sonar in sensor enclosure (sensor is not sealed so needs a separate enclosure)</t>
  </si>
  <si>
    <t>Waterproof enclosure for MaxBotix sonar (must drill enclosure lid to fix threaded end of sensor inside enclosure)</t>
  </si>
  <si>
    <t>Running MaxBotix cable through enclosure sold in packs of 20 for $9.99 (must drill enclosure for cable gland)</t>
  </si>
  <si>
    <t xml:space="preserve">    UV-resistant zip ties pack</t>
  </si>
  <si>
    <t>For plugging the aluminum conduit - keeps out the critters</t>
  </si>
  <si>
    <t>Power system needs to power a 12V battery - 12V power is needed to run internal heaters on Apogee sensors</t>
  </si>
  <si>
    <t xml:space="preserve">    PVC Jacketed 22 Gauge 5 conductor wire - cabling for MaxBotix sensor</t>
  </si>
  <si>
    <t xml:space="preserve">    CM206 6' Campbell Scientific instrumentation crossarm with mounting bracket</t>
  </si>
  <si>
    <t>Tripod includes guy wire kit, anchors, lightning rod, and grounding kit.</t>
  </si>
  <si>
    <t>Instrumentation crossarm includes right angle mounting bracket for vertical mast.</t>
  </si>
  <si>
    <t xml:space="preserve">    MaxBotix MB7374 snow depth analog voltage or pulse width output</t>
  </si>
  <si>
    <t>Pulse width or single ended voltage output</t>
  </si>
  <si>
    <r>
      <t xml:space="preserve">    </t>
    </r>
    <r>
      <rPr>
        <sz val="12"/>
        <color theme="1"/>
        <rFont val="Calibri"/>
        <family val="2"/>
        <scheme val="minor"/>
      </rPr>
      <t>2-coil latching relay</t>
    </r>
  </si>
  <si>
    <t>seeed studio module that can help control power to the apogee radiometer heaters</t>
  </si>
  <si>
    <t xml:space="preserve">    12V DC to 5V USB-C female DC step-down converter</t>
  </si>
  <si>
    <t xml:space="preserve">    Radiation shield</t>
  </si>
  <si>
    <t>For the Apogee ST-110 air temperature sensor</t>
  </si>
  <si>
    <t xml:space="preserve">    30 W solar panel and 12 V solar charger</t>
  </si>
  <si>
    <t>These are really good, you'll just need to make the mounting a little more robust</t>
  </si>
  <si>
    <t xml:space="preserve">    12V 35Ah sealed lead acid battery</t>
  </si>
  <si>
    <t>This is just a basic size suggestion if you don't want to worry about sizing for a smaller battery. This should do if you get halfway-decent solar recharge</t>
  </si>
  <si>
    <t>Takes 12 volts down to what the Mayfly can handle</t>
  </si>
  <si>
    <t xml:space="preserve">    ST-110-SS Apogee thermistor temperature sensor</t>
  </si>
  <si>
    <t>For air temperature. Analog bridge measurement</t>
  </si>
  <si>
    <t xml:space="preserve">    Down guy wire kit</t>
  </si>
  <si>
    <r>
      <t xml:space="preserve">    </t>
    </r>
    <r>
      <rPr>
        <sz val="12"/>
        <color theme="1"/>
        <rFont val="Calibri"/>
        <family val="2"/>
        <scheme val="minor"/>
      </rPr>
      <t>U-post</t>
    </r>
  </si>
  <si>
    <t>You don't need anything crazy here, just something to hold the bottom in place and that can be driven into the ground a fair distance</t>
  </si>
  <si>
    <t xml:space="preserve">    Galvanized steel fence post</t>
  </si>
  <si>
    <t>This will be the center mast. You can find taller ones if you have really deep snow packs</t>
  </si>
  <si>
    <t xml:space="preserve">    Weather proof handgun case</t>
  </si>
  <si>
    <t>Sold in pack of 10</t>
  </si>
  <si>
    <t>Sold in packs of 12 pairs. Used for mounting hardware inside enclosure (housekeeping essentially)</t>
  </si>
  <si>
    <t>One enclosure for the data logger and one for the battery. If you decide to go with a small enough battery to fit in the same enclosure as the data logger then you don't need two of these</t>
  </si>
  <si>
    <t xml:space="preserve">For fastening the enclosure to the mast and for the solar panel. For the solar panel, you may want to get a u-bolt with a plate. These are zinc plated. Stainless would be better but more expensive. You may also have better luck finding them at Lowes or Campbell Scientific. </t>
  </si>
  <si>
    <t>For improving the solar panel mount's rigidity</t>
  </si>
  <si>
    <t xml:space="preserve">    Grounding rod and wire clamp</t>
  </si>
  <si>
    <t xml:space="preserve">    Grounding cable</t>
  </si>
  <si>
    <t>Sold by the foot. You really just need to reach the mast, as you can connect the wire to the mast at any point</t>
  </si>
  <si>
    <t xml:space="preserve">    Grounding clamp</t>
  </si>
  <si>
    <t>Connects grounding wire to mast</t>
  </si>
  <si>
    <t xml:space="preserve">    Mast padding for solar panel</t>
  </si>
  <si>
    <t>I would recommend just having extra wire, and you'll need a little bit anyways for splitting connections. I would have extra red and extra black</t>
  </si>
  <si>
    <t xml:space="preserve">    3-port lever wire connectors (pack of 10)</t>
  </si>
  <si>
    <t xml:space="preserve">    MicroSD card (pack of 2)</t>
  </si>
  <si>
    <t xml:space="preserve">    Jumper cables (male-to-male) (pack of 120)</t>
  </si>
  <si>
    <t xml:space="preserve">    AM-130 Albedometer Mounting Fixture with 12" Rod</t>
  </si>
  <si>
    <t xml:space="preserve">    AM-240: Rod-based Mounting Fixture</t>
  </si>
  <si>
    <t xml:space="preserve">    Primary wire (black)</t>
  </si>
  <si>
    <t xml:space="preserve">    Primary wire (red)</t>
  </si>
  <si>
    <t xml:space="preserve">    16 AWG extension cable for solar panel (25-ft length)</t>
  </si>
  <si>
    <t>Only necessary if locating solar panel away from station, in which case you will need to measure out how much you need.</t>
  </si>
  <si>
    <r>
      <t xml:space="preserve">    </t>
    </r>
    <r>
      <rPr>
        <sz val="12"/>
        <color theme="1"/>
        <rFont val="Calibri"/>
        <family val="2"/>
        <scheme val="minor"/>
      </rPr>
      <t>Rebar stakes</t>
    </r>
  </si>
  <si>
    <t>Three stakes needed</t>
  </si>
  <si>
    <t>32 GB (Link is to a pack of 2 for $12.47)</t>
  </si>
  <si>
    <t xml:space="preserve">    Compact wire splice connector quick terminal block</t>
  </si>
  <si>
    <t xml:space="preserve">    EnvrioDIY grove to 3.5mm stereo jack</t>
  </si>
  <si>
    <t xml:space="preserve">    Prototype PCB solderable breadboard</t>
  </si>
  <si>
    <t>For securing and connecting peripheral ADCs. Sold in packs of 5 for $8.49</t>
  </si>
  <si>
    <t xml:space="preserve">    6-pin PCB screw terminal block connector</t>
  </si>
  <si>
    <t xml:space="preserve">    Command strips package</t>
  </si>
  <si>
    <t xml:space="preserve">    Nuts and bolts for solar panel</t>
  </si>
  <si>
    <t>Holds solar panel against main mast. Sold in packs of 2 for $11.89</t>
  </si>
  <si>
    <t xml:space="preserve">    Cable glands package</t>
  </si>
  <si>
    <t xml:space="preserve">    Southwire 3/4" aluminum conduit</t>
  </si>
  <si>
    <t>Sold in 100ft length for $103. Used for protecting soil moisture sensor cables from critters. 4 feet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</si>
</sst>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6" fontId="0" fillId="0" borderId="0" xfId="0" applyNumberFormat="1"/>
    <xf numFmtId="0" fontId="2" fillId="0" borderId="0" xfId="0" applyFont="1"/>
    <xf numFmtId="0" fontId="3" fillId="0" borderId="0" xfId="1"/>
    <xf numFmtId="0" fontId="3" fillId="0" borderId="0" xfId="1" applyFill="1"/>
    <xf numFmtId="6" fontId="2" fillId="0" borderId="0" xfId="0" applyNumberFormat="1" applyFont="1"/>
    <xf numFmtId="6" fontId="3" fillId="0" borderId="0" xfId="1" applyNumberFormat="1"/>
    <xf numFmtId="164" fontId="0" fillId="0" borderId="0" xfId="0" applyNumberFormat="1"/>
    <xf numFmtId="164" fontId="2" fillId="0" borderId="0" xfId="0" applyNumberFormat="1" applyFont="1"/>
    <xf numFmtId="0" fontId="1" fillId="0" borderId="0" xfId="1" applyFont="1" applyFill="1"/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164" fontId="2" fillId="2" borderId="0" xfId="0" applyNumberFormat="1" applyFont="1" applyFill="1"/>
    <xf numFmtId="6" fontId="2" fillId="2" borderId="0" xfId="0" applyNumberFormat="1" applyFont="1" applyFill="1"/>
    <xf numFmtId="164" fontId="0" fillId="0" borderId="0" xfId="2" applyNumberFormat="1" applyFont="1"/>
    <xf numFmtId="0" fontId="1" fillId="0" borderId="0" xfId="3" applyFont="1" applyFill="1"/>
    <xf numFmtId="164" fontId="1" fillId="0" borderId="0" xfId="3" applyNumberFormat="1" applyFont="1" applyFill="1"/>
    <xf numFmtId="6" fontId="3" fillId="0" borderId="0" xfId="1" applyNumberFormat="1" applyFill="1"/>
  </cellXfs>
  <cellStyles count="4">
    <cellStyle name="Currency" xfId="2" builtinId="4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mpbellsci.com/cm206" TargetMode="External"/><Relationship Id="rId18" Type="http://schemas.openxmlformats.org/officeDocument/2006/relationships/hyperlink" Target="https://www.amazon.com/gp/product/B08HQ1VSVL/ref=ppx_yo_dt_b_asin_title_o09_s00?ie=UTF8&amp;psc=1" TargetMode="External"/><Relationship Id="rId26" Type="http://schemas.openxmlformats.org/officeDocument/2006/relationships/hyperlink" Target="https://www.amazon.com/dp/B08GX2TLSF?ref=fed_asin_title&amp;th=1" TargetMode="External"/><Relationship Id="rId39" Type="http://schemas.openxmlformats.org/officeDocument/2006/relationships/hyperlink" Target="https://www.lowes.com/pd/Southwire-24-ft-16-AWG-Stranded-Black-GPT-Primary-Wire/1001833882" TargetMode="External"/><Relationship Id="rId21" Type="http://schemas.openxmlformats.org/officeDocument/2006/relationships/hyperlink" Target="https://www.lowes.com/pd/Gardner-Bender-16-oz-Duct-Seal/4595233" TargetMode="External"/><Relationship Id="rId34" Type="http://schemas.openxmlformats.org/officeDocument/2006/relationships/hyperlink" Target="https://www.lowes.com/pd/Command-Medium-Picture-Hanging-Strips-Value-Pack/1000028619" TargetMode="External"/><Relationship Id="rId42" Type="http://schemas.openxmlformats.org/officeDocument/2006/relationships/hyperlink" Target="https://www.lowes.com/pd/Southwire-24-ft-16-AWG-Stranded-Red-GPT-Primary-Wire/1001833938" TargetMode="External"/><Relationship Id="rId47" Type="http://schemas.openxmlformats.org/officeDocument/2006/relationships/hyperlink" Target="https://www.amazon.com/GKEEMARS-Electrical-Connectors-Compact-Terminal/dp/B08Y5TGZR3/ref=sr_1_1?keywords=Compact%2Bwire%2Bsplice%2Bconnector%2Bquick%2Bterminal%2Bblock%2B(3%2Bin%2B9%2Bout)&amp;qid=1699401235&amp;sr=8-1&amp;th=1" TargetMode="External"/><Relationship Id="rId50" Type="http://schemas.openxmlformats.org/officeDocument/2006/relationships/hyperlink" Target="https://www.amazon.com/Augiimor-15PCS-2-54mm-Terminal-Connector/dp/B08B3SY1PG/ref=sr_1_1?crid=2JBVRDDLQGR9C&amp;keywords=solderable%2Bscrew%2Bterminals%2B6-pin&amp;qid=1699428828&amp;sprefix=solderable%2Bscrew%2Bterminals%2B6-pin%2Caps%2C136&amp;sr=8-1&amp;th=1" TargetMode="External"/><Relationship Id="rId7" Type="http://schemas.openxmlformats.org/officeDocument/2006/relationships/hyperlink" Target="https://www.data-alliance.net/antenna-824-960mhz-1710-1990mhz-3dbi-omnidirectional-dipole-w-sma-rp-sma-or-fme/" TargetMode="External"/><Relationship Id="rId2" Type="http://schemas.openxmlformats.org/officeDocument/2006/relationships/hyperlink" Target="https://www.digikey.com/en/products/detail/seeed-technology-co-ltd/110990031/5482557?s=N4IgTCBcDaIIwFYCcB2AtHADCpaB2AJiALoC%2BQA" TargetMode="External"/><Relationship Id="rId16" Type="http://schemas.openxmlformats.org/officeDocument/2006/relationships/hyperlink" Target="https://www.amazon.com/eBoot-Plastic-Waterproof-Adjustable-3-5-13mm/dp/B01GJ03AUQ/ref=asc_df_B01GJ03AUQ/?tag=hyprod-20&amp;linkCode=df0&amp;hvadid=194019628201&amp;hvpos=&amp;hvnetw=g&amp;hvrand=2556414294257015949&amp;hvpone=&amp;hvptwo=&amp;hvqmt=&amp;hvdev=c&amp;hvdvcmdl=&amp;hvlocint=&amp;hvlocphy=1026952&amp;hvtargid=pla-310445171939&amp;psc=1" TargetMode="External"/><Relationship Id="rId29" Type="http://schemas.openxmlformats.org/officeDocument/2006/relationships/hyperlink" Target="https://www.amazon.com/gp/product/B011AEQVNY/ref=ppx_yo_dt_b_search_asin_title?ie=UTF8&amp;psc=1" TargetMode="External"/><Relationship Id="rId11" Type="http://schemas.openxmlformats.org/officeDocument/2006/relationships/hyperlink" Target="https://www.apogeeinstruments.com/sl-510-ss-pyrgeometer-upward-looking/" TargetMode="External"/><Relationship Id="rId24" Type="http://schemas.openxmlformats.org/officeDocument/2006/relationships/hyperlink" Target="https://www.amazon.com/dp/B09DGDQ48H?ref=fed_asin_title" TargetMode="External"/><Relationship Id="rId32" Type="http://schemas.openxmlformats.org/officeDocument/2006/relationships/hyperlink" Target="https://www.sportsmans.com/shooting-gear-gun-supplies/gun-cases-locks/handgun-cases/sportsmans-warehouse-16in-pistol-case/p/1873059" TargetMode="External"/><Relationship Id="rId37" Type="http://schemas.openxmlformats.org/officeDocument/2006/relationships/hyperlink" Target="https://www.lowes.com/pd/Southwire-SIMpull-4-AWG-Stranded-Black-Copper-THHN-Wire-By-the-Foot/50101584" TargetMode="External"/><Relationship Id="rId40" Type="http://schemas.openxmlformats.org/officeDocument/2006/relationships/hyperlink" Target="https://www.apogeeinstruments.com/am-130-albedometer-mounting-fixture-with-12-rod/" TargetMode="External"/><Relationship Id="rId45" Type="http://schemas.openxmlformats.org/officeDocument/2006/relationships/hyperlink" Target="https://www.amazon.com/Fercery-Diameter%EF%BC%8CBaking-Process-Paint%EF%BC%8CSteel-Landscpe/dp/B0CM5CCT2T/ref=sr_1_3?dib=eyJ2IjoiMSJ9.Ilj7DQtR-z1Bm0Ta9NcGA8j7-P4K9pE_rBv9du0C7i8GCryJfCNQUyKkdyE8RPIW0bBQP4J2JW-BV4Mhysij4Tq9Ggh3y98RSImNv-SRXBsZkwfA2tvvIMF58pRkRL3MOGen9Ds0iHuc7gmK_MSntGr-LuZ-P2KcSe43ljocyS4o9oRMX8DGt1mm_THoKANr2sG_yBV7ZkuKyVRY80Wh3BD5GUj1gUt4RuzFmWsQwO0.NCMCTN4b0JCh9UY9R5db_bE7UiXJaTAqaEG5iocDjtU&amp;dib_tag=se&amp;keywords=rebar%2Bstakes&amp;qid=1737693619&amp;sr=8-3&amp;th=1" TargetMode="External"/><Relationship Id="rId5" Type="http://schemas.openxmlformats.org/officeDocument/2006/relationships/hyperlink" Target="https://www.envirodiy.org/product/envirodiy-mayfly-data-logger/" TargetMode="External"/><Relationship Id="rId15" Type="http://schemas.openxmlformats.org/officeDocument/2006/relationships/hyperlink" Target="https://www.polycase.com/hd-22f?gclid=CjwKCAjwjaWoBhAmEiwAXz8DBXviB5MnLr-m5dO8GNCwh7TlMU9NxXlM9iO9qJs-WJ7rEHgDKwCCtxoCO6wQAvD_BwE" TargetMode="External"/><Relationship Id="rId23" Type="http://schemas.openxmlformats.org/officeDocument/2006/relationships/hyperlink" Target="https://www.seeedstudio.com/Grove-2-Coil-Latching-Relay.html?srsltid=AfmBOorvhjtxsKd7fymKXFh9oEJSwrF_SNlV7I7oKoSTy3MO-4ieg_R1" TargetMode="External"/><Relationship Id="rId28" Type="http://schemas.openxmlformats.org/officeDocument/2006/relationships/hyperlink" Target="https://www.apogeeinstruments.com/st-110-ss-thermistor-temperature-sensor/?gad_source=1&amp;gclid=CjwKCAjw3P-2BhAEEiwA3yPhwMhL7qcMl9bQDKmzztT3u0UuemhWpu_wqTDI6I9HcsZaq_EqGlWo5hoCgrEQAvD_BwE" TargetMode="External"/><Relationship Id="rId36" Type="http://schemas.openxmlformats.org/officeDocument/2006/relationships/hyperlink" Target="https://www.amazon.com/GOUNENGNAIL-Copper-Grounding-Rod-Satellite/dp/B08PKZYVLV/ref=sr_1_1?crid=1TZYP5GB9NG5C&amp;dib=eyJ2IjoiMSJ9.7ymVA0wAF6fs6xwfFMl1XZj0Drlea-0KV3H5e5WXZBV0tAMn1f-IKoNWTZIxSq1_0NvF-qe9v2sDE1xAecJ2P5eZ9RxmNGFWeCzxAtbLlh0gijHpLyFDD9mqp1OtSJDZfUVdbuUQl0Y0v-sAKnt-_XuaWYtoVBBBpFHqjWHdXkA5z6MY3pf0-JYLhRbTlGTMCiK2BLg4nEFbcwiwVQf8XhZ_NTqPqweYtFR5VnQxqwg.kQIpBSFze0mZAHnVlEe15pbyCL3IJIOfW4F92YBJt0U&amp;dib_tag=se&amp;keywords=grounding%2Brod&amp;qid=1731526055&amp;sprefix=grounding%2Brod%2Caps%2C149&amp;sr=8-1&amp;th=1" TargetMode="External"/><Relationship Id="rId49" Type="http://schemas.openxmlformats.org/officeDocument/2006/relationships/hyperlink" Target="https://www.amazon.com/gp/product/B07ZYNWJ1S/ref=ppx_yo_dt_b_asin_title_o02_s00?ie=UTF8&amp;th=1" TargetMode="External"/><Relationship Id="rId10" Type="http://schemas.openxmlformats.org/officeDocument/2006/relationships/hyperlink" Target="https://www.apogeeinstruments.com/sp-710-ss-albedometer-sensor-package/" TargetMode="External"/><Relationship Id="rId19" Type="http://schemas.openxmlformats.org/officeDocument/2006/relationships/hyperlink" Target="https://www.amazon.com/Elegoo-EL-CP-004-Multicolored-Breadboard-arduino/dp/B01EV70C78/ref=sr_1_10?crid=219Y06Z2J6AAA&amp;keywords=jumper%2Bcables%2Bsolder&amp;qid=1699429168&amp;sprefix=jumper%2Bcables%2Bsolder%2Caps%2C135&amp;sr=8-10&amp;th=1" TargetMode="External"/><Relationship Id="rId31" Type="http://schemas.openxmlformats.org/officeDocument/2006/relationships/hyperlink" Target="https://www.lowes.com/pd/Common-1-5-8-in-x-1-5-8-in-x-8-ft-Actual-1-66-in-x-1-66-in-x-8-ft-Silver-Galvanized-Steel-Chain-Link-Fence-Line-Post/999990212" TargetMode="External"/><Relationship Id="rId44" Type="http://schemas.openxmlformats.org/officeDocument/2006/relationships/hyperlink" Target="https://www.lowes.com/pd/Hillman-1-4-in-20-x-3-4-in-Slotted-Drive-Machine-Screws-4-Count/3035943" TargetMode="External"/><Relationship Id="rId4" Type="http://schemas.openxmlformats.org/officeDocument/2006/relationships/hyperlink" Target="https://www.seeedstudio.com/Grove-Screw-Terminal.html" TargetMode="External"/><Relationship Id="rId9" Type="http://schemas.openxmlformats.org/officeDocument/2006/relationships/hyperlink" Target="https://www.digikey.com/en/products/detail/maxbotix-inc/MB7374-100/7896824" TargetMode="External"/><Relationship Id="rId14" Type="http://schemas.openxmlformats.org/officeDocument/2006/relationships/hyperlink" Target="https://www.digikey.com/en/products/detail/maxbotix-inc./MB7950-000/10279125?utm_adgroup=General&amp;utm_source=google&amp;utm_medium=cpc&amp;utm_campaign=PMax%20Shopping_Product_Zombie%20SKUs&amp;utm_term=&amp;utm_content=General&amp;utm_id=go_cmp-17815035045_adg-_ad-__dev-c_ext-_prd-10279125_sig-Cj0KCQiAo7KqBhDhARIsAKhZ4uiXkispZQWJmh950dE7Ku_N_MraoF6-mBx7-Oywvm_dpQ460qWAAsEaAmamEALw_wcB&amp;gad_source=1&amp;gclid=Cj0KCQiAo7KqBhDhARIsAKhZ4uiXkispZQWJmh950dE7Ku_N_MraoF6-mBx7-Oywvm_dpQ460qWAAsEaAmamEALw_wcB" TargetMode="External"/><Relationship Id="rId22" Type="http://schemas.openxmlformats.org/officeDocument/2006/relationships/hyperlink" Target="https://www.superbrightleds.com/pvc-jacketed-5-conductor-22-awg-power-wire-pp-frpvc-gray-wp22-5cmr" TargetMode="External"/><Relationship Id="rId27" Type="http://schemas.openxmlformats.org/officeDocument/2006/relationships/hyperlink" Target="https://www.amazon.com/Interstate-Batteries-battery-Terminal-SLA1155/dp/B000BPAGYY/ref=sxin_17_pa_sp_search_thematic_sspa?content-id=amzn1.sym.76d54fcc-2362-404d-ab9b-b0653e2b2239%3Aamzn1.sym.76d54fcc-2362-404d-ab9b-b0653e2b2239&amp;crid=3A9YBNDGJ1KAO&amp;cv_ct_cx=sealed%2Blead%2Bacid%2Bbattery%2B12%2Bv%2B35%2Bah&amp;dib=eyJ2IjoiMSJ9.N01NTpSSh5eJnNTKmb15ABO-5Ubr4NPWPMvolwueSrydame3zIn4qdq2u0g5kTLDHBK7wIZ69PThr4xbxTa2OA.GDr4jpVMV6RZ9V3eRX9Tx1lYwBqyrelJ72zXFAFDpIw&amp;dib_tag=se&amp;keywords=sealed%2Blead%2Bacid%2Bbattery%2B12%2Bv%2B35%2Bah&amp;pd_rd_i=B000BPAGYY&amp;pd_rd_r=ef4e5a3c-b16b-4bae-bfc8-86f63b6987da&amp;pd_rd_w=mg7sL&amp;pd_rd_wg=4bNqp&amp;pf_rd_p=76d54fcc-2362-404d-ab9b-b0653e2b2239&amp;pf_rd_r=HQGF8WV03AXBAMPNP03Y&amp;qid=1731460539&amp;s=automotive&amp;sbo=RZvfv%2F%2FHxDF%2BO5021pAnSA%3D%3D&amp;sprefix=sealed%2Blead%2Bacid%2Bbattery%2B12%2Bv%2B35%2Bah%2Cautomotive%2C121&amp;sr=1-1-6024b2a3-78e4-4fed-8fed-e1613be3bcce-spons&amp;sp_csd=d2lkZ2V0TmFtZT1zcF9zZWFyY2hfdGhlbWF0aWM&amp;th=1" TargetMode="External"/><Relationship Id="rId30" Type="http://schemas.openxmlformats.org/officeDocument/2006/relationships/hyperlink" Target="https://www.lowes.com/pd/Blue-Hawk-Common-3-1-2-in-x-4-ft-Actual-0-6-in-x-3-5-in-x-4-ft-Powder-Coated-Steel-Garden-Fence-U-post-Post/4780963" TargetMode="External"/><Relationship Id="rId35" Type="http://schemas.openxmlformats.org/officeDocument/2006/relationships/hyperlink" Target="https://www.amazon.com/POWISER-Extension-Disconnect-Connector-Automotive/dp/B07Z7T494M?psc=1&amp;pd_rd_w=5sWZn&amp;content-id=amzn1.sym.ea1d9533-fbb7-4608-bb6f-bfdceb6f6336&amp;pf_rd_p=ea1d9533-fbb7-4608-bb6f-bfdceb6f6336&amp;pf_rd_r=2CKJKD89DQY6BG9PJ82S&amp;pd_rd_wg=uKnHG&amp;pd_rd_r=be874b9a-39e5-4708-876f-69fceadab131&amp;ref_=sspa_dk_detail_2&amp;sp_csd=d2lkZ2V0TmFtZT1zcF9kZXRhaWxfdGhlbWF0aWM=" TargetMode="External"/><Relationship Id="rId43" Type="http://schemas.openxmlformats.org/officeDocument/2006/relationships/hyperlink" Target="https://www.amazon.com/dp/B099QPW1SS?ref=fed_asin_title&amp;th=1" TargetMode="External"/><Relationship Id="rId48" Type="http://schemas.openxmlformats.org/officeDocument/2006/relationships/hyperlink" Target="https://www.envirodiy.org/product/envirodiy-grove-to-3-5mm-stereo-jack-pack-of-5/" TargetMode="External"/><Relationship Id="rId8" Type="http://schemas.openxmlformats.org/officeDocument/2006/relationships/hyperlink" Target="https://www.lowes.com/pd/National-Hardware-N222-182-U-Bolts-in-Zinc-Plated/5003643211" TargetMode="External"/><Relationship Id="rId51" Type="http://schemas.openxmlformats.org/officeDocument/2006/relationships/hyperlink" Target="https://www.lowes.com/pd/Southwire/5003368089" TargetMode="External"/><Relationship Id="rId3" Type="http://schemas.openxmlformats.org/officeDocument/2006/relationships/hyperlink" Target="https://www.metergroup.com/en/meter-environment/products/teros-12-soil-moisture-sensor" TargetMode="External"/><Relationship Id="rId12" Type="http://schemas.openxmlformats.org/officeDocument/2006/relationships/hyperlink" Target="https://www.apogeeinstruments.com/sl-610-ss-pyrgeometer-downward-looking/" TargetMode="External"/><Relationship Id="rId17" Type="http://schemas.openxmlformats.org/officeDocument/2006/relationships/hyperlink" Target="https://www.adafruit.com/product/1085" TargetMode="External"/><Relationship Id="rId25" Type="http://schemas.openxmlformats.org/officeDocument/2006/relationships/hyperlink" Target="https://www.amazon.com/dp/B003EB3GE4?ref=fed_asin_title" TargetMode="External"/><Relationship Id="rId33" Type="http://schemas.openxmlformats.org/officeDocument/2006/relationships/hyperlink" Target="https://www.lowes.com/pd/IDEAL-Lever-Wire-Connectors-3-Ports-Clear-10-Pack/5014013101" TargetMode="External"/><Relationship Id="rId38" Type="http://schemas.openxmlformats.org/officeDocument/2006/relationships/hyperlink" Target="https://www.lowes.com/pd/Sigma-ProConnex-1-1-4-in-Bronze-Grounding-Clamp-Conduit-Fittings/1099109" TargetMode="External"/><Relationship Id="rId46" Type="http://schemas.openxmlformats.org/officeDocument/2006/relationships/hyperlink" Target="https://www.amazon.com/SanDisk-2-Pack-microSDHC-Memory-2x32GB/dp/B08J4HJ98L/ref=sr_1_3?crid=HLW2HPYY6D5I&amp;keywords=micro%2Bsd%2Bcard&amp;qid=1699400592&amp;s=electronics&amp;sprefix=micro%2Bsd%2Celectronics%2C167&amp;sr=1-3&amp;th=1" TargetMode="External"/><Relationship Id="rId20" Type="http://schemas.openxmlformats.org/officeDocument/2006/relationships/hyperlink" Target="https://www.amazon.com/TR-Industrial-TR88302-Multi-Purpose-Cable/dp/B01018DC96/ref=sr_1_2?crid=JBTRE9IM4S1M&amp;keywords=UV%2Bresistant%2Bzip%2Bties&amp;qid=1699561443&amp;sprefix=uv%2Bresistant%2Bzip%2Bties%2Caps%2C119&amp;sr=8-2&amp;th=1" TargetMode="External"/><Relationship Id="rId41" Type="http://schemas.openxmlformats.org/officeDocument/2006/relationships/hyperlink" Target="https://www.apogeeinstruments.com/am-240-rod-based-mounting-fixture/" TargetMode="External"/><Relationship Id="rId1" Type="http://schemas.openxmlformats.org/officeDocument/2006/relationships/hyperlink" Target="https://www.google.com/url?q=https://www.digikey.com/en/products/detail/panasonic-bsg/CR1220/269740?s%3DN4IgTCBcDaIA4AYDMSC0A7AJiAugXyA&amp;sa=D&amp;source=editors&amp;ust=1674794314584596&amp;usg=AOvVaw1U1nv3N3nuDPI-icR_W2Fc" TargetMode="External"/><Relationship Id="rId6" Type="http://schemas.openxmlformats.org/officeDocument/2006/relationships/hyperlink" Target="https://www.amazon.com/gp/product/B07G1XQ1BS/ref=ppx_yo_dt_b_search_asin_title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0150-E134-1049-A012-C7D00DAA06DE}">
  <dimension ref="A1:F75"/>
  <sheetViews>
    <sheetView tabSelected="1" topLeftCell="A37" zoomScaleNormal="100" workbookViewId="0">
      <selection activeCell="B65" sqref="B65"/>
    </sheetView>
  </sheetViews>
  <sheetFormatPr defaultColWidth="11.19921875" defaultRowHeight="15.6" x14ac:dyDescent="0.3"/>
  <cols>
    <col min="1" max="1" width="69.5" bestFit="1" customWidth="1"/>
    <col min="3" max="4" width="10.796875" style="7"/>
    <col min="6" max="6" width="93.19921875" bestFit="1" customWidth="1"/>
  </cols>
  <sheetData>
    <row r="1" spans="1:6" x14ac:dyDescent="0.3">
      <c r="A1" s="10" t="s">
        <v>14</v>
      </c>
      <c r="B1" s="11"/>
      <c r="C1" s="12"/>
      <c r="D1" s="12"/>
      <c r="E1" s="11"/>
      <c r="F1" s="11"/>
    </row>
    <row r="2" spans="1:6" x14ac:dyDescent="0.3">
      <c r="A2" s="10" t="s">
        <v>0</v>
      </c>
      <c r="B2" s="10" t="s">
        <v>1</v>
      </c>
      <c r="C2" s="13" t="s">
        <v>2</v>
      </c>
      <c r="D2" s="13" t="s">
        <v>3</v>
      </c>
      <c r="E2" s="10"/>
      <c r="F2" s="10" t="s">
        <v>6</v>
      </c>
    </row>
    <row r="3" spans="1:6" x14ac:dyDescent="0.3">
      <c r="A3" s="2" t="s">
        <v>7</v>
      </c>
    </row>
    <row r="4" spans="1:6" x14ac:dyDescent="0.3">
      <c r="A4" t="s">
        <v>23</v>
      </c>
      <c r="B4">
        <v>1</v>
      </c>
      <c r="C4" s="7">
        <v>120</v>
      </c>
      <c r="D4" s="7">
        <f t="shared" ref="D4:D9" si="0">B4*C4</f>
        <v>120</v>
      </c>
      <c r="E4" s="3" t="s">
        <v>16</v>
      </c>
    </row>
    <row r="5" spans="1:6" x14ac:dyDescent="0.3">
      <c r="A5" t="s">
        <v>15</v>
      </c>
      <c r="B5">
        <v>1</v>
      </c>
      <c r="C5" s="7">
        <v>1.1200000000000001</v>
      </c>
      <c r="D5" s="7">
        <f t="shared" si="0"/>
        <v>1.1200000000000001</v>
      </c>
      <c r="E5" s="6" t="s">
        <v>16</v>
      </c>
      <c r="F5" t="s">
        <v>44</v>
      </c>
    </row>
    <row r="6" spans="1:6" x14ac:dyDescent="0.3">
      <c r="A6" t="s">
        <v>18</v>
      </c>
      <c r="B6">
        <v>2</v>
      </c>
      <c r="C6" s="7">
        <v>3.5</v>
      </c>
      <c r="D6" s="7">
        <f t="shared" si="0"/>
        <v>7</v>
      </c>
      <c r="E6" s="6" t="s">
        <v>16</v>
      </c>
      <c r="F6" t="s">
        <v>24</v>
      </c>
    </row>
    <row r="7" spans="1:6" x14ac:dyDescent="0.3">
      <c r="A7" t="s">
        <v>21</v>
      </c>
      <c r="B7">
        <v>4</v>
      </c>
      <c r="C7" s="7">
        <v>1.7</v>
      </c>
      <c r="D7" s="7">
        <f t="shared" si="0"/>
        <v>6.8</v>
      </c>
      <c r="E7" s="6" t="s">
        <v>16</v>
      </c>
      <c r="F7" t="s">
        <v>26</v>
      </c>
    </row>
    <row r="8" spans="1:6" x14ac:dyDescent="0.3">
      <c r="A8" t="s">
        <v>13</v>
      </c>
      <c r="B8">
        <v>1</v>
      </c>
      <c r="C8" s="7">
        <v>79</v>
      </c>
      <c r="D8" s="7">
        <f t="shared" si="0"/>
        <v>79</v>
      </c>
      <c r="E8" s="6" t="s">
        <v>16</v>
      </c>
      <c r="F8" t="s">
        <v>45</v>
      </c>
    </row>
    <row r="9" spans="1:6" x14ac:dyDescent="0.3">
      <c r="A9" t="s">
        <v>25</v>
      </c>
      <c r="B9">
        <v>1</v>
      </c>
      <c r="C9" s="7">
        <v>3.99</v>
      </c>
      <c r="D9" s="7">
        <f t="shared" si="0"/>
        <v>3.99</v>
      </c>
      <c r="E9" s="6" t="s">
        <v>16</v>
      </c>
      <c r="F9" t="s">
        <v>19</v>
      </c>
    </row>
    <row r="10" spans="1:6" x14ac:dyDescent="0.3">
      <c r="A10" t="s">
        <v>91</v>
      </c>
      <c r="B10">
        <v>1</v>
      </c>
      <c r="C10" s="7">
        <v>7.98</v>
      </c>
      <c r="D10" s="7">
        <f>B10*C10</f>
        <v>7.98</v>
      </c>
      <c r="E10" s="6" t="s">
        <v>16</v>
      </c>
      <c r="F10" t="s">
        <v>79</v>
      </c>
    </row>
    <row r="11" spans="1:6" x14ac:dyDescent="0.3">
      <c r="A11" t="s">
        <v>92</v>
      </c>
      <c r="B11">
        <v>1</v>
      </c>
      <c r="C11" s="7">
        <v>6.23</v>
      </c>
      <c r="D11" s="7">
        <f t="shared" ref="D11:D12" si="1">B11*C11</f>
        <v>6.23</v>
      </c>
      <c r="E11" s="6" t="s">
        <v>16</v>
      </c>
      <c r="F11" t="s">
        <v>102</v>
      </c>
    </row>
    <row r="12" spans="1:6" x14ac:dyDescent="0.3">
      <c r="A12" t="s">
        <v>104</v>
      </c>
      <c r="B12">
        <v>3</v>
      </c>
      <c r="C12" s="7">
        <v>7</v>
      </c>
      <c r="D12" s="7">
        <f t="shared" si="1"/>
        <v>21</v>
      </c>
      <c r="E12" s="6" t="s">
        <v>16</v>
      </c>
      <c r="F12" t="s">
        <v>46</v>
      </c>
    </row>
    <row r="13" spans="1:6" x14ac:dyDescent="0.3">
      <c r="A13" t="s">
        <v>103</v>
      </c>
      <c r="B13">
        <v>2</v>
      </c>
      <c r="C13" s="7">
        <v>2.87</v>
      </c>
      <c r="D13" s="7">
        <f t="shared" ref="D13:D18" si="2">B13*C13</f>
        <v>5.74</v>
      </c>
      <c r="E13" s="6" t="s">
        <v>16</v>
      </c>
      <c r="F13" t="s">
        <v>28</v>
      </c>
    </row>
    <row r="14" spans="1:6" x14ac:dyDescent="0.3">
      <c r="A14" t="s">
        <v>105</v>
      </c>
      <c r="B14">
        <v>1</v>
      </c>
      <c r="C14" s="7">
        <v>1.7</v>
      </c>
      <c r="D14" s="7">
        <f t="shared" si="2"/>
        <v>1.7</v>
      </c>
      <c r="E14" s="3" t="s">
        <v>16</v>
      </c>
      <c r="F14" t="s">
        <v>106</v>
      </c>
    </row>
    <row r="15" spans="1:6" x14ac:dyDescent="0.3">
      <c r="A15" t="s">
        <v>38</v>
      </c>
      <c r="B15">
        <v>2</v>
      </c>
      <c r="C15" s="7">
        <v>14.95</v>
      </c>
      <c r="D15" s="7">
        <f t="shared" si="2"/>
        <v>29.9</v>
      </c>
      <c r="E15" s="3" t="s">
        <v>16</v>
      </c>
      <c r="F15" t="s">
        <v>48</v>
      </c>
    </row>
    <row r="16" spans="1:6" x14ac:dyDescent="0.3">
      <c r="A16" t="s">
        <v>107</v>
      </c>
      <c r="B16">
        <v>4</v>
      </c>
      <c r="C16" s="7">
        <v>0.81</v>
      </c>
      <c r="D16" s="7">
        <f t="shared" si="2"/>
        <v>3.24</v>
      </c>
      <c r="E16" s="3" t="s">
        <v>16</v>
      </c>
      <c r="F16" t="s">
        <v>41</v>
      </c>
    </row>
    <row r="17" spans="1:6" x14ac:dyDescent="0.3">
      <c r="A17" t="s">
        <v>93</v>
      </c>
      <c r="B17">
        <v>1</v>
      </c>
      <c r="C17" s="7">
        <v>6.88</v>
      </c>
      <c r="D17" s="7">
        <f t="shared" si="2"/>
        <v>6.88</v>
      </c>
      <c r="E17" s="3" t="s">
        <v>16</v>
      </c>
    </row>
    <row r="18" spans="1:6" x14ac:dyDescent="0.3">
      <c r="A18" t="s">
        <v>39</v>
      </c>
      <c r="B18">
        <v>1</v>
      </c>
      <c r="C18" s="7">
        <v>9.99</v>
      </c>
      <c r="D18" s="7">
        <f t="shared" si="2"/>
        <v>9.99</v>
      </c>
      <c r="E18" s="3" t="s">
        <v>16</v>
      </c>
      <c r="F18" t="s">
        <v>40</v>
      </c>
    </row>
    <row r="19" spans="1:6" x14ac:dyDescent="0.3">
      <c r="A19" s="16" t="s">
        <v>55</v>
      </c>
      <c r="B19" s="16">
        <v>10</v>
      </c>
      <c r="C19" s="17">
        <v>0.59</v>
      </c>
      <c r="D19" s="17">
        <f>B19*C19</f>
        <v>5.8999999999999995</v>
      </c>
      <c r="E19" s="18" t="s">
        <v>16</v>
      </c>
      <c r="F19" s="16" t="s">
        <v>47</v>
      </c>
    </row>
    <row r="20" spans="1:6" x14ac:dyDescent="0.3">
      <c r="A20" s="2" t="s">
        <v>9</v>
      </c>
      <c r="D20" s="8">
        <f>SUM(D4:D19)</f>
        <v>316.46999999999997</v>
      </c>
      <c r="E20" s="5"/>
    </row>
    <row r="22" spans="1:6" x14ac:dyDescent="0.3">
      <c r="A22" s="2" t="s">
        <v>17</v>
      </c>
    </row>
    <row r="23" spans="1:6" x14ac:dyDescent="0.3">
      <c r="A23" t="s">
        <v>78</v>
      </c>
      <c r="B23">
        <v>2</v>
      </c>
      <c r="C23" s="7">
        <v>54.99</v>
      </c>
      <c r="D23" s="7">
        <f>B23*C23</f>
        <v>109.98</v>
      </c>
      <c r="E23" s="4" t="s">
        <v>16</v>
      </c>
      <c r="F23" t="s">
        <v>81</v>
      </c>
    </row>
    <row r="24" spans="1:6" x14ac:dyDescent="0.3">
      <c r="A24" t="s">
        <v>27</v>
      </c>
      <c r="B24">
        <v>4</v>
      </c>
      <c r="C24" s="15">
        <v>2.08</v>
      </c>
      <c r="D24" s="7">
        <f>B24*C24</f>
        <v>8.32</v>
      </c>
      <c r="E24" s="6" t="s">
        <v>16</v>
      </c>
      <c r="F24" t="s">
        <v>82</v>
      </c>
    </row>
    <row r="25" spans="1:6" x14ac:dyDescent="0.3">
      <c r="A25" t="s">
        <v>94</v>
      </c>
      <c r="B25">
        <v>2</v>
      </c>
      <c r="C25" s="7">
        <v>42</v>
      </c>
      <c r="D25" s="7">
        <f t="shared" ref="D25" si="3">B25*C25</f>
        <v>84</v>
      </c>
      <c r="E25" s="6" t="s">
        <v>16</v>
      </c>
      <c r="F25" t="s">
        <v>34</v>
      </c>
    </row>
    <row r="26" spans="1:6" x14ac:dyDescent="0.3">
      <c r="A26" t="s">
        <v>95</v>
      </c>
      <c r="B26">
        <v>2</v>
      </c>
      <c r="C26" s="7">
        <v>84</v>
      </c>
      <c r="D26" s="7">
        <f>C26*B26</f>
        <v>168</v>
      </c>
      <c r="E26" s="6" t="s">
        <v>16</v>
      </c>
    </row>
    <row r="27" spans="1:6" x14ac:dyDescent="0.3">
      <c r="A27" t="s">
        <v>109</v>
      </c>
      <c r="B27">
        <v>1</v>
      </c>
      <c r="C27" s="7">
        <v>1.48</v>
      </c>
      <c r="D27" s="7">
        <f>C27*B27</f>
        <v>1.48</v>
      </c>
      <c r="E27" s="3" t="s">
        <v>16</v>
      </c>
      <c r="F27" t="s">
        <v>83</v>
      </c>
    </row>
    <row r="28" spans="1:6" x14ac:dyDescent="0.3">
      <c r="A28" t="s">
        <v>89</v>
      </c>
      <c r="B28">
        <v>1</v>
      </c>
      <c r="C28" s="7">
        <v>5.95</v>
      </c>
      <c r="D28" s="7">
        <f>C28*B28</f>
        <v>5.95</v>
      </c>
      <c r="E28" t="s">
        <v>16</v>
      </c>
      <c r="F28" t="s">
        <v>110</v>
      </c>
    </row>
    <row r="29" spans="1:6" x14ac:dyDescent="0.3">
      <c r="A29" t="s">
        <v>36</v>
      </c>
      <c r="B29">
        <v>1</v>
      </c>
      <c r="C29" s="7">
        <v>3.43</v>
      </c>
      <c r="D29" s="7">
        <f t="shared" ref="D29:D36" si="4">B29*C29</f>
        <v>3.43</v>
      </c>
      <c r="E29" s="6" t="s">
        <v>16</v>
      </c>
      <c r="F29" t="s">
        <v>49</v>
      </c>
    </row>
    <row r="30" spans="1:6" x14ac:dyDescent="0.3">
      <c r="A30" t="s">
        <v>108</v>
      </c>
      <c r="B30">
        <v>1</v>
      </c>
      <c r="C30" s="7">
        <v>9.98</v>
      </c>
      <c r="D30" s="7">
        <f t="shared" si="4"/>
        <v>9.98</v>
      </c>
      <c r="E30" s="6" t="s">
        <v>16</v>
      </c>
      <c r="F30" t="s">
        <v>80</v>
      </c>
    </row>
    <row r="31" spans="1:6" x14ac:dyDescent="0.3">
      <c r="A31" t="s">
        <v>35</v>
      </c>
      <c r="B31">
        <v>1</v>
      </c>
      <c r="C31" s="7">
        <v>7.4</v>
      </c>
      <c r="D31" s="7">
        <f t="shared" si="4"/>
        <v>7.4</v>
      </c>
      <c r="E31" s="6" t="s">
        <v>16</v>
      </c>
      <c r="F31" t="s">
        <v>50</v>
      </c>
    </row>
    <row r="32" spans="1:6" x14ac:dyDescent="0.3">
      <c r="A32" t="s">
        <v>111</v>
      </c>
      <c r="B32">
        <v>1</v>
      </c>
      <c r="C32" s="7">
        <v>8.49</v>
      </c>
      <c r="D32" s="7">
        <f t="shared" si="4"/>
        <v>8.49</v>
      </c>
      <c r="E32" s="6" t="s">
        <v>16</v>
      </c>
      <c r="F32" t="s">
        <v>51</v>
      </c>
    </row>
    <row r="33" spans="1:6" x14ac:dyDescent="0.3">
      <c r="A33" t="s">
        <v>64</v>
      </c>
      <c r="B33">
        <v>1</v>
      </c>
      <c r="C33" s="7">
        <v>54.99</v>
      </c>
      <c r="D33" s="7">
        <f t="shared" si="4"/>
        <v>54.99</v>
      </c>
      <c r="E33" s="6" t="s">
        <v>16</v>
      </c>
      <c r="F33" t="s">
        <v>65</v>
      </c>
    </row>
    <row r="34" spans="1:6" x14ac:dyDescent="0.3">
      <c r="A34" t="s">
        <v>52</v>
      </c>
      <c r="B34">
        <v>1</v>
      </c>
      <c r="C34" s="7">
        <v>7.49</v>
      </c>
      <c r="D34" s="7">
        <f t="shared" si="4"/>
        <v>7.49</v>
      </c>
      <c r="E34" s="6" t="s">
        <v>16</v>
      </c>
      <c r="F34" t="s">
        <v>42</v>
      </c>
    </row>
    <row r="35" spans="1:6" x14ac:dyDescent="0.3">
      <c r="A35" t="s">
        <v>43</v>
      </c>
      <c r="B35">
        <v>1</v>
      </c>
      <c r="C35" s="7">
        <v>4.68</v>
      </c>
      <c r="D35" s="7">
        <f t="shared" si="4"/>
        <v>4.68</v>
      </c>
      <c r="E35" s="6" t="s">
        <v>16</v>
      </c>
      <c r="F35" t="s">
        <v>53</v>
      </c>
    </row>
    <row r="36" spans="1:6" x14ac:dyDescent="0.3">
      <c r="A36" t="s">
        <v>112</v>
      </c>
      <c r="B36">
        <v>4</v>
      </c>
      <c r="C36" s="7">
        <v>1.03</v>
      </c>
      <c r="D36" s="7">
        <f t="shared" si="4"/>
        <v>4.12</v>
      </c>
      <c r="E36" s="6" t="s">
        <v>16</v>
      </c>
      <c r="F36" t="s">
        <v>113</v>
      </c>
    </row>
    <row r="37" spans="1:6" x14ac:dyDescent="0.3">
      <c r="A37" s="2" t="s">
        <v>8</v>
      </c>
      <c r="D37" s="8">
        <f>SUM(D23:D36)</f>
        <v>478.31000000000006</v>
      </c>
      <c r="E37" s="5"/>
    </row>
    <row r="39" spans="1:6" x14ac:dyDescent="0.3">
      <c r="A39" s="2" t="s">
        <v>5</v>
      </c>
      <c r="F39" t="s">
        <v>54</v>
      </c>
    </row>
    <row r="40" spans="1:6" x14ac:dyDescent="0.3">
      <c r="A40" s="2" t="s">
        <v>61</v>
      </c>
      <c r="B40">
        <v>1</v>
      </c>
      <c r="C40" s="7">
        <v>7.6</v>
      </c>
      <c r="D40" s="7">
        <f>B40*C40</f>
        <v>7.6</v>
      </c>
      <c r="E40" s="3" t="s">
        <v>16</v>
      </c>
      <c r="F40" t="s">
        <v>62</v>
      </c>
    </row>
    <row r="41" spans="1:6" x14ac:dyDescent="0.3">
      <c r="A41" t="s">
        <v>66</v>
      </c>
      <c r="B41">
        <v>1</v>
      </c>
      <c r="C41" s="7">
        <v>74.989999999999995</v>
      </c>
      <c r="D41" s="7">
        <f t="shared" ref="D41:D44" si="5">B41*C41</f>
        <v>74.989999999999995</v>
      </c>
      <c r="E41" s="4" t="s">
        <v>16</v>
      </c>
      <c r="F41" t="s">
        <v>67</v>
      </c>
    </row>
    <row r="42" spans="1:6" x14ac:dyDescent="0.3">
      <c r="A42" t="s">
        <v>96</v>
      </c>
      <c r="B42">
        <v>1</v>
      </c>
      <c r="C42" s="7">
        <v>7.54</v>
      </c>
      <c r="D42" s="7">
        <f>B42*C42</f>
        <v>7.54</v>
      </c>
      <c r="E42" s="4" t="s">
        <v>16</v>
      </c>
      <c r="F42" t="s">
        <v>90</v>
      </c>
    </row>
    <row r="43" spans="1:6" x14ac:dyDescent="0.3">
      <c r="A43" t="s">
        <v>97</v>
      </c>
      <c r="B43">
        <v>1</v>
      </c>
      <c r="C43" s="7">
        <v>6.63</v>
      </c>
      <c r="D43" s="7">
        <f>B43*C43</f>
        <v>6.63</v>
      </c>
      <c r="E43" s="4" t="s">
        <v>16</v>
      </c>
      <c r="F43" t="s">
        <v>90</v>
      </c>
    </row>
    <row r="44" spans="1:6" x14ac:dyDescent="0.3">
      <c r="A44" t="s">
        <v>68</v>
      </c>
      <c r="B44">
        <v>1</v>
      </c>
      <c r="C44" s="7">
        <v>86.99</v>
      </c>
      <c r="D44" s="7">
        <f t="shared" si="5"/>
        <v>86.99</v>
      </c>
      <c r="E44" s="4" t="s">
        <v>16</v>
      </c>
      <c r="F44" t="s">
        <v>69</v>
      </c>
    </row>
    <row r="45" spans="1:6" x14ac:dyDescent="0.3">
      <c r="A45" t="s">
        <v>63</v>
      </c>
      <c r="B45">
        <v>1</v>
      </c>
      <c r="C45" s="15">
        <v>8.99</v>
      </c>
      <c r="D45" s="7">
        <f t="shared" ref="D45:D46" si="6">B45*C45</f>
        <v>8.99</v>
      </c>
      <c r="E45" s="4" t="s">
        <v>16</v>
      </c>
      <c r="F45" t="s">
        <v>70</v>
      </c>
    </row>
    <row r="46" spans="1:6" x14ac:dyDescent="0.3">
      <c r="A46" t="s">
        <v>98</v>
      </c>
      <c r="B46">
        <v>1</v>
      </c>
      <c r="C46" s="15">
        <v>15.5</v>
      </c>
      <c r="D46" s="7">
        <f t="shared" si="6"/>
        <v>15.5</v>
      </c>
      <c r="E46" s="4" t="s">
        <v>16</v>
      </c>
      <c r="F46" t="s">
        <v>99</v>
      </c>
    </row>
    <row r="47" spans="1:6" x14ac:dyDescent="0.3">
      <c r="A47" s="2" t="s">
        <v>10</v>
      </c>
      <c r="B47" s="2"/>
      <c r="C47" s="8"/>
      <c r="D47" s="8">
        <f>SUM(D40:D46)</f>
        <v>208.24</v>
      </c>
      <c r="E47" s="5"/>
    </row>
    <row r="49" spans="1:6" x14ac:dyDescent="0.3">
      <c r="A49" s="2" t="s">
        <v>4</v>
      </c>
    </row>
    <row r="50" spans="1:6" x14ac:dyDescent="0.3">
      <c r="A50" t="s">
        <v>22</v>
      </c>
      <c r="B50">
        <v>3</v>
      </c>
      <c r="C50" s="7">
        <v>258</v>
      </c>
      <c r="D50" s="7">
        <f t="shared" ref="D50:D55" si="7">B50*C50</f>
        <v>774</v>
      </c>
      <c r="E50" s="6" t="s">
        <v>16</v>
      </c>
      <c r="F50" s="9" t="s">
        <v>29</v>
      </c>
    </row>
    <row r="51" spans="1:6" x14ac:dyDescent="0.3">
      <c r="A51" t="s">
        <v>59</v>
      </c>
      <c r="B51">
        <v>1</v>
      </c>
      <c r="C51" s="7">
        <v>134</v>
      </c>
      <c r="D51" s="7">
        <f t="shared" si="7"/>
        <v>134</v>
      </c>
      <c r="E51" s="6" t="s">
        <v>16</v>
      </c>
      <c r="F51" t="s">
        <v>60</v>
      </c>
    </row>
    <row r="52" spans="1:6" x14ac:dyDescent="0.3">
      <c r="A52" t="s">
        <v>30</v>
      </c>
      <c r="B52">
        <v>1</v>
      </c>
      <c r="C52" s="7">
        <v>599</v>
      </c>
      <c r="D52" s="7">
        <f t="shared" si="7"/>
        <v>599</v>
      </c>
      <c r="E52" s="4" t="s">
        <v>16</v>
      </c>
      <c r="F52" s="7" t="s">
        <v>37</v>
      </c>
    </row>
    <row r="53" spans="1:6" x14ac:dyDescent="0.3">
      <c r="A53" t="s">
        <v>31</v>
      </c>
      <c r="B53">
        <v>1</v>
      </c>
      <c r="C53" s="7">
        <v>599</v>
      </c>
      <c r="D53" s="7">
        <f t="shared" si="7"/>
        <v>599</v>
      </c>
      <c r="E53" s="6" t="s">
        <v>16</v>
      </c>
      <c r="F53" t="s">
        <v>37</v>
      </c>
    </row>
    <row r="54" spans="1:6" x14ac:dyDescent="0.3">
      <c r="A54" t="s">
        <v>32</v>
      </c>
      <c r="B54">
        <v>1</v>
      </c>
      <c r="C54" s="7">
        <v>663</v>
      </c>
      <c r="D54" s="7">
        <f t="shared" si="7"/>
        <v>663</v>
      </c>
      <c r="E54" s="4" t="s">
        <v>16</v>
      </c>
      <c r="F54" s="7" t="s">
        <v>37</v>
      </c>
    </row>
    <row r="55" spans="1:6" x14ac:dyDescent="0.3">
      <c r="A55" t="s">
        <v>71</v>
      </c>
      <c r="B55">
        <v>1</v>
      </c>
      <c r="C55" s="7">
        <v>85</v>
      </c>
      <c r="D55" s="7">
        <f t="shared" si="7"/>
        <v>85</v>
      </c>
      <c r="E55" s="4" t="s">
        <v>16</v>
      </c>
      <c r="F55" s="7" t="s">
        <v>72</v>
      </c>
    </row>
    <row r="56" spans="1:6" x14ac:dyDescent="0.3">
      <c r="A56" s="2" t="s">
        <v>11</v>
      </c>
      <c r="B56" s="2"/>
      <c r="C56" s="8"/>
      <c r="D56" s="8">
        <f>SUM(D50:D55)</f>
        <v>2854</v>
      </c>
      <c r="E56" s="5"/>
    </row>
    <row r="57" spans="1:6" x14ac:dyDescent="0.3">
      <c r="E57" s="1"/>
    </row>
    <row r="58" spans="1:6" x14ac:dyDescent="0.3">
      <c r="A58" s="2" t="s">
        <v>33</v>
      </c>
      <c r="E58" s="1"/>
    </row>
    <row r="59" spans="1:6" x14ac:dyDescent="0.3">
      <c r="A59" t="s">
        <v>73</v>
      </c>
      <c r="B59">
        <v>1</v>
      </c>
      <c r="C59" s="15">
        <v>52</v>
      </c>
      <c r="D59" s="7">
        <f>B59*C59</f>
        <v>52</v>
      </c>
      <c r="E59" s="6" t="s">
        <v>16</v>
      </c>
      <c r="F59" t="s">
        <v>57</v>
      </c>
    </row>
    <row r="60" spans="1:6" x14ac:dyDescent="0.3">
      <c r="A60" t="s">
        <v>76</v>
      </c>
      <c r="B60">
        <v>1</v>
      </c>
      <c r="C60" s="15">
        <v>28.77</v>
      </c>
      <c r="D60" s="7">
        <f t="shared" ref="D60:D66" si="8">B60*C60</f>
        <v>28.77</v>
      </c>
      <c r="E60" s="6" t="s">
        <v>16</v>
      </c>
      <c r="F60" t="s">
        <v>77</v>
      </c>
    </row>
    <row r="61" spans="1:6" x14ac:dyDescent="0.3">
      <c r="A61" s="2" t="s">
        <v>74</v>
      </c>
      <c r="B61">
        <v>1</v>
      </c>
      <c r="C61" s="15">
        <v>5.98</v>
      </c>
      <c r="D61" s="7">
        <f t="shared" si="8"/>
        <v>5.98</v>
      </c>
      <c r="E61" s="6" t="s">
        <v>16</v>
      </c>
      <c r="F61" t="s">
        <v>75</v>
      </c>
    </row>
    <row r="62" spans="1:6" x14ac:dyDescent="0.3">
      <c r="A62" t="s">
        <v>85</v>
      </c>
      <c r="B62">
        <v>4</v>
      </c>
      <c r="C62" s="15">
        <v>1.98</v>
      </c>
      <c r="D62" s="7">
        <f t="shared" si="8"/>
        <v>7.92</v>
      </c>
      <c r="E62" s="4" t="s">
        <v>16</v>
      </c>
      <c r="F62" t="s">
        <v>86</v>
      </c>
    </row>
    <row r="63" spans="1:6" x14ac:dyDescent="0.3">
      <c r="A63" t="s">
        <v>84</v>
      </c>
      <c r="B63">
        <v>1</v>
      </c>
      <c r="C63" s="15">
        <v>19.7</v>
      </c>
      <c r="D63" s="7">
        <f t="shared" si="8"/>
        <v>19.7</v>
      </c>
      <c r="E63" s="4" t="s">
        <v>16</v>
      </c>
    </row>
    <row r="64" spans="1:6" x14ac:dyDescent="0.3">
      <c r="A64" t="s">
        <v>87</v>
      </c>
      <c r="B64">
        <v>1</v>
      </c>
      <c r="C64" s="15">
        <v>8.98</v>
      </c>
      <c r="D64" s="7">
        <f t="shared" si="8"/>
        <v>8.98</v>
      </c>
      <c r="E64" s="4" t="s">
        <v>16</v>
      </c>
      <c r="F64" t="s">
        <v>88</v>
      </c>
    </row>
    <row r="65" spans="1:6" x14ac:dyDescent="0.3">
      <c r="A65" s="2" t="s">
        <v>100</v>
      </c>
      <c r="B65">
        <v>1</v>
      </c>
      <c r="C65" s="15">
        <v>20.49</v>
      </c>
      <c r="D65" s="7">
        <f t="shared" si="8"/>
        <v>20.49</v>
      </c>
      <c r="E65" s="6" t="s">
        <v>16</v>
      </c>
      <c r="F65" t="s">
        <v>101</v>
      </c>
    </row>
    <row r="66" spans="1:6" x14ac:dyDescent="0.3">
      <c r="A66" t="s">
        <v>56</v>
      </c>
      <c r="B66">
        <v>1</v>
      </c>
      <c r="C66" s="15">
        <v>162.24</v>
      </c>
      <c r="D66" s="7">
        <f t="shared" si="8"/>
        <v>162.24</v>
      </c>
      <c r="E66" s="6" t="s">
        <v>16</v>
      </c>
      <c r="F66" t="s">
        <v>58</v>
      </c>
    </row>
    <row r="67" spans="1:6" x14ac:dyDescent="0.3">
      <c r="A67" s="2" t="s">
        <v>12</v>
      </c>
      <c r="B67" s="2"/>
      <c r="C67" s="8"/>
      <c r="D67" s="8">
        <f>SUM(D59:D66)</f>
        <v>306.08000000000004</v>
      </c>
      <c r="E67" s="5"/>
    </row>
    <row r="68" spans="1:6" x14ac:dyDescent="0.3">
      <c r="A68" s="2"/>
      <c r="B68" s="2"/>
      <c r="C68" s="8"/>
      <c r="D68" s="8"/>
      <c r="E68" s="5"/>
    </row>
    <row r="69" spans="1:6" x14ac:dyDescent="0.3">
      <c r="A69" s="10" t="s">
        <v>20</v>
      </c>
      <c r="B69" s="10"/>
      <c r="C69" s="13"/>
      <c r="D69" s="13">
        <f>SUM(D20,D37,D47,D56,D67)</f>
        <v>4163.1000000000004</v>
      </c>
      <c r="E69" s="14"/>
      <c r="F69" s="11"/>
    </row>
    <row r="70" spans="1:6" x14ac:dyDescent="0.3">
      <c r="A70" s="2"/>
      <c r="B70" s="2"/>
      <c r="C70" s="8"/>
      <c r="D70" s="8"/>
      <c r="E70" s="5"/>
    </row>
    <row r="75" spans="1:6" x14ac:dyDescent="0.3">
      <c r="A75" s="2"/>
    </row>
  </sheetData>
  <hyperlinks>
    <hyperlink ref="E5" r:id="rId1" xr:uid="{265C8903-4AEC-DE44-B1F0-7DCFD4E09549}"/>
    <hyperlink ref="E6" r:id="rId2" xr:uid="{D7F77966-9390-464E-8627-399015801D2B}"/>
    <hyperlink ref="E50" r:id="rId3" xr:uid="{753A6B9C-278C-CF4C-84C9-5C0074671CCB}"/>
    <hyperlink ref="E7" r:id="rId4" xr:uid="{ABA722A5-FBD9-5648-907E-EA5124EDD3C7}"/>
    <hyperlink ref="E4" r:id="rId5" xr:uid="{E86130E0-C24B-4999-BA56-A93018628621}"/>
    <hyperlink ref="E8" r:id="rId6" xr:uid="{5EBE1F0E-BB73-4E1F-930A-245A6D604944}"/>
    <hyperlink ref="E9" r:id="rId7" xr:uid="{C7BB61A7-0012-4FEB-A37B-5F84C8414755}"/>
    <hyperlink ref="E24" r:id="rId8" xr:uid="{53B2F0F9-A580-4861-BD66-85ABAE1CCBAE}"/>
    <hyperlink ref="E51" r:id="rId9" xr:uid="{FFFB96A5-D75D-44BD-A842-0A4287651080}"/>
    <hyperlink ref="E54" r:id="rId10" xr:uid="{F23935C7-47F1-4B40-BADF-D879792EF9DE}"/>
    <hyperlink ref="E52" r:id="rId11" xr:uid="{1D128B7C-5EF3-484D-8C28-188F278102B0}"/>
    <hyperlink ref="E53" r:id="rId12" xr:uid="{3D0664EC-1A4C-4C99-B561-BD442A1E3D41}"/>
    <hyperlink ref="E66" r:id="rId13" xr:uid="{B7BD41D6-7DEE-43DB-95AF-95E2AAD32A07}"/>
    <hyperlink ref="E29" r:id="rId14" xr:uid="{4584B495-BC8B-4A56-8488-938C8F973486}"/>
    <hyperlink ref="E31" r:id="rId15" xr:uid="{4CFD3088-B3B3-4D6F-871E-6C39CB72D32C}"/>
    <hyperlink ref="E32" r:id="rId16" xr:uid="{D339FF2C-D50A-4B5C-95DB-4E5B1D2FC78C}"/>
    <hyperlink ref="E15" r:id="rId17" xr:uid="{2B688FC6-3D9D-41FE-A949-09240AFE614E}"/>
    <hyperlink ref="E18" r:id="rId18" xr:uid="{2B9323DA-1AF6-4F75-A730-CBCDA0051360}"/>
    <hyperlink ref="E17" r:id="rId19" xr:uid="{E2623B61-A04B-4912-8A60-A55C2FA9936D}"/>
    <hyperlink ref="E34" r:id="rId20" xr:uid="{319EF437-6976-40FE-A61A-7768248D5FF7}"/>
    <hyperlink ref="E35" r:id="rId21" xr:uid="{DECD7A00-C6E8-47A8-933C-60A59B1E6C6D}"/>
    <hyperlink ref="E19" r:id="rId22" xr:uid="{B32FBE35-C99A-5D4E-BADE-D0C8CE13F03D}"/>
    <hyperlink ref="E40" r:id="rId23" xr:uid="{9520AE20-32D8-42A4-AC8A-6B9E09D13355}"/>
    <hyperlink ref="E45" r:id="rId24" xr:uid="{AC8F8736-A208-419B-856C-45013BE07EF7}"/>
    <hyperlink ref="E33" r:id="rId25" xr:uid="{114F8B26-2853-411C-BCF7-B0909C619271}"/>
    <hyperlink ref="E41" r:id="rId26" xr:uid="{E3F174FE-8B60-4142-B932-3C44723A0AA1}"/>
    <hyperlink ref="E44" r:id="rId27" xr:uid="{D087EFAF-53DA-4B2B-AAA1-FF91250773BD}"/>
    <hyperlink ref="E55" r:id="rId28" xr:uid="{5CE36F16-32E6-4943-8366-5E64B2070BBC}"/>
    <hyperlink ref="E59" r:id="rId29" xr:uid="{8E9ED613-F7A0-4100-ADC8-368FDA17CD57}"/>
    <hyperlink ref="E61" r:id="rId30" xr:uid="{179293DB-DDD9-476F-A2B7-DA952B7B6F9B}"/>
    <hyperlink ref="E60" r:id="rId31" xr:uid="{B473FFEF-9E94-4780-ABCB-8611E45CEAE4}"/>
    <hyperlink ref="E23" r:id="rId32" xr:uid="{7D969FF4-FE87-4EED-803D-D6946D18E6D9}"/>
    <hyperlink ref="E10" r:id="rId33" xr:uid="{511B1DEF-7A64-4F56-B5C3-A9B56E8A38F1}"/>
    <hyperlink ref="E30" r:id="rId34" xr:uid="{FC800152-0A9F-48FB-A860-19897B85CFC7}"/>
    <hyperlink ref="E46" r:id="rId35" xr:uid="{8EF6BB30-AAB1-45D1-96F2-411336844F6F}"/>
    <hyperlink ref="E63" r:id="rId36" xr:uid="{3E6F559F-DB1C-437F-ADBE-1770E5607C44}"/>
    <hyperlink ref="E62" r:id="rId37" xr:uid="{4B6C3B3A-8D07-4F17-B55A-CFE108E53DE5}"/>
    <hyperlink ref="E64" r:id="rId38" xr:uid="{6F95830A-E3AC-4BAE-B614-16158D3B155A}"/>
    <hyperlink ref="E42" r:id="rId39" xr:uid="{51769FCC-2B31-438C-93CF-5E35AECD510D}"/>
    <hyperlink ref="E25" r:id="rId40" xr:uid="{51B9F6A1-44F1-47A4-9472-146EE87C4544}"/>
    <hyperlink ref="E26" r:id="rId41" xr:uid="{CF4C9E98-B627-4ACE-8859-F837D6A6E6AC}"/>
    <hyperlink ref="E43" r:id="rId42" xr:uid="{68F23187-5D62-45AE-8C50-D9F3C163E618}"/>
    <hyperlink ref="E28" r:id="rId43" xr:uid="{0D8AEB66-0831-4EF1-B4A7-B6F6F23ECC83}"/>
    <hyperlink ref="E27" r:id="rId44" xr:uid="{0AA8DA14-283A-4C3A-A977-E8406BF73086}"/>
    <hyperlink ref="E65" r:id="rId45" xr:uid="{26F7A74D-CF95-4479-8473-29C1331959B3}"/>
    <hyperlink ref="E11" r:id="rId46" xr:uid="{28726A63-54BE-40BC-B84B-B1BAF55CA2AB}"/>
    <hyperlink ref="E13" r:id="rId47" xr:uid="{8EFF8C1A-CCB7-4755-9DD0-057D0109D42A}"/>
    <hyperlink ref="E12" r:id="rId48" xr:uid="{B47918E1-9B98-4BE0-9A27-B63EA8C35A30}"/>
    <hyperlink ref="E14" r:id="rId49" xr:uid="{D55AF0AF-70CC-417A-9215-4F3BEA2BE3FD}"/>
    <hyperlink ref="E16" r:id="rId50" xr:uid="{88F5BE9F-235B-4DC7-9B0F-431E21892C57}"/>
    <hyperlink ref="E36" r:id="rId51" xr:uid="{33E44194-4F43-47E5-BBEA-4AB20ABEEB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Low-Cost Snow 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Horsburgh</dc:creator>
  <cp:lastModifiedBy>Braedon Dority</cp:lastModifiedBy>
  <dcterms:created xsi:type="dcterms:W3CDTF">2023-01-24T21:17:26Z</dcterms:created>
  <dcterms:modified xsi:type="dcterms:W3CDTF">2025-01-24T05:28:43Z</dcterms:modified>
</cp:coreProperties>
</file>