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Braedon Dority\Downloads\"/>
    </mc:Choice>
  </mc:AlternateContent>
  <xr:revisionPtr revIDLastSave="0" documentId="8_{4E44AC57-65DE-495F-A164-4ED74986E98D}" xr6:coauthVersionLast="47" xr6:coauthVersionMax="47" xr10:uidLastSave="{00000000-0000-0000-0000-000000000000}"/>
  <bookViews>
    <workbookView xWindow="15264" yWindow="0" windowWidth="15552" windowHeight="16656" xr2:uid="{6EB52CEB-1D4B-9D4B-8914-58F1C62D238A}"/>
  </bookViews>
  <sheets>
    <sheet name="Low-Cost Snow Station"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2" l="1"/>
  <c r="D25" i="2"/>
  <c r="D24" i="2"/>
  <c r="D43" i="2" l="1"/>
  <c r="D49" i="2"/>
  <c r="D47" i="2"/>
  <c r="D48" i="2"/>
  <c r="D42" i="2"/>
  <c r="D30" i="2"/>
  <c r="D10" i="2"/>
  <c r="D65" i="2"/>
  <c r="D66" i="2"/>
  <c r="D60" i="2"/>
  <c r="D33" i="2"/>
  <c r="D40" i="2"/>
  <c r="D50" i="2"/>
  <c r="D41" i="2"/>
  <c r="D35" i="2"/>
  <c r="D34" i="2"/>
  <c r="D17" i="2"/>
  <c r="D16" i="2"/>
  <c r="D18" i="2"/>
  <c r="D15" i="2"/>
  <c r="D14" i="2"/>
  <c r="D36" i="2"/>
  <c r="D32" i="2"/>
  <c r="D29" i="2"/>
  <c r="D31" i="2"/>
  <c r="D56" i="2"/>
  <c r="D46" i="2"/>
  <c r="D23" i="2"/>
  <c r="D13" i="2"/>
  <c r="D12" i="2"/>
  <c r="D11" i="2"/>
  <c r="D4" i="2"/>
  <c r="D7" i="2"/>
  <c r="D58" i="2" l="1"/>
  <c r="D57" i="2"/>
  <c r="D9" i="2"/>
  <c r="D6" i="2"/>
  <c r="D5" i="2"/>
  <c r="D67" i="2"/>
  <c r="D64" i="2"/>
  <c r="D59" i="2"/>
  <c r="D55" i="2"/>
  <c r="D54" i="2"/>
  <c r="D45" i="2"/>
  <c r="D51" i="2" s="1"/>
  <c r="D22" i="2"/>
  <c r="D37" i="2" s="1"/>
  <c r="D8" i="2"/>
  <c r="D68" i="2" l="1"/>
  <c r="D61" i="2"/>
  <c r="D19" i="2"/>
  <c r="D70" i="2" l="1"/>
</calcChain>
</file>

<file path=xl/sharedStrings.xml><?xml version="1.0" encoding="utf-8"?>
<sst xmlns="http://schemas.openxmlformats.org/spreadsheetml/2006/main" count="167" uniqueCount="115">
  <si>
    <t>Item</t>
  </si>
  <si>
    <t>Number</t>
  </si>
  <si>
    <t>Unit Cost</t>
  </si>
  <si>
    <t>Total Cost</t>
  </si>
  <si>
    <t>Sensors</t>
  </si>
  <si>
    <t>Power</t>
  </si>
  <si>
    <t>Notes</t>
  </si>
  <si>
    <t>Datalogger and communication peripherals</t>
  </si>
  <si>
    <t>Enclosure total</t>
  </si>
  <si>
    <t>Data logger and communications total</t>
  </si>
  <si>
    <t>Power Total</t>
  </si>
  <si>
    <t>Sensors Total</t>
  </si>
  <si>
    <t>Mounting Total</t>
  </si>
  <si>
    <t xml:space="preserve">    Xbee Radio for datalogger communications</t>
  </si>
  <si>
    <t>Snow Sensing Node</t>
  </si>
  <si>
    <t xml:space="preserve">    CR1220 Coin cell battery</t>
  </si>
  <si>
    <t>Link</t>
  </si>
  <si>
    <t>Instrumentation Enclosure and Mounts</t>
  </si>
  <si>
    <t xml:space="preserve">    Grove cable connectors for connecting sensors (5 pack)</t>
  </si>
  <si>
    <t>These could be inadequate for distance/vegetation</t>
  </si>
  <si>
    <t>Snow Monitoring Station Total:</t>
  </si>
  <si>
    <t xml:space="preserve">    Grove screw terminal </t>
  </si>
  <si>
    <t xml:space="preserve">    METER Teros 12 soil moisture, temperature, electrical cond., 3 depths</t>
  </si>
  <si>
    <t xml:space="preserve">    EnviroDIY Mayfly data logger board</t>
  </si>
  <si>
    <t>Connectors for sensors. Four cables will be cut and splayed for conneting the Meter sensors</t>
  </si>
  <si>
    <t xml:space="preserve">    Omnidirectional 900 MHz antenna</t>
  </si>
  <si>
    <t>Connect sensors to grove cables</t>
  </si>
  <si>
    <t xml:space="preserve">    U-bolts</t>
  </si>
  <si>
    <t>Sold in packs of 8 for $22.98. Connects SDI-12 Meter sensors to singular port on Mayfly</t>
  </si>
  <si>
    <t>SDI-12 output - 4 measurements</t>
  </si>
  <si>
    <t xml:space="preserve">    SL-510-SS Apogee upward pyrgeometer</t>
  </si>
  <si>
    <t xml:space="preserve">    SL-610-SS Apogee downward pyrgeometer</t>
  </si>
  <si>
    <t xml:space="preserve">    SP-710-SS Apogee upward and downward pyranometer</t>
  </si>
  <si>
    <t>Platform</t>
  </si>
  <si>
    <t>For mounting pyranometers and pyrgeometers</t>
  </si>
  <si>
    <t xml:space="preserve">    Polycase HD-22F NEMA Polycarbonate Enclosure</t>
  </si>
  <si>
    <t xml:space="preserve">    MaxBotix MB7950 Mounting Hardware</t>
  </si>
  <si>
    <t>Analog differential voltage output</t>
  </si>
  <si>
    <t xml:space="preserve">    Adafruit ADS1115 ADC</t>
  </si>
  <si>
    <t xml:space="preserve">    I2C Qwiic cable pack</t>
  </si>
  <si>
    <t>Connects extra ADCs to Mayfly</t>
  </si>
  <si>
    <t>Terminal block to connect sensor wires to ADCs on PCB sold in pack of 15 for $12.99</t>
  </si>
  <si>
    <t>For fixing cables to mast</t>
  </si>
  <si>
    <t xml:space="preserve">    Duct seal (16 oz.)</t>
  </si>
  <si>
    <t>For the real time clock on the Mayfly board</t>
  </si>
  <si>
    <t>900 MHz - but other options available</t>
  </si>
  <si>
    <t>32 GB (Link is to a pack of 2 for $11.15)</t>
  </si>
  <si>
    <t>Provides stereo sensor connectors (Sold in packs of 5 for $35.00)</t>
  </si>
  <si>
    <t>Cable for Maxbotix snow depth sensor (Price is per foot. Length depends on deployment platform).</t>
  </si>
  <si>
    <t>For securing and connecting peripheral ADCs. Sold in packs of 5 for $11.99</t>
  </si>
  <si>
    <t>Necessary to expand Mayfly datalogger for taking differential measurements from all radiation sensors</t>
  </si>
  <si>
    <t>Seals and fixes MaxBotix sonar in sensor enclosure (sensor is not sealed so needs a separate enclosure)</t>
  </si>
  <si>
    <t>Waterproof enclosure for MaxBotix sonar (must drill enclosure lid to fix threaded end of sensor inside enclosure)</t>
  </si>
  <si>
    <t>Running MaxBotix cable through enclosure sold in packs of 20 for $9.99 (must drill enclosure for cable gland)</t>
  </si>
  <si>
    <t xml:space="preserve">    UV-resistant zip ties pack</t>
  </si>
  <si>
    <t>For plugging the aluminum conduit - keeps out the critters</t>
  </si>
  <si>
    <t>Sold in 100ft length at $99. Used for protecting soil moisture sensor cables from critters.</t>
  </si>
  <si>
    <t>Power system needs to power a 12V battery - 12V power is needed to run internal heaters on Apogee sensors</t>
  </si>
  <si>
    <t xml:space="preserve">    PVC Jacketed 22 Gauge 5 conductor wire - cabling for MaxBotix sensor</t>
  </si>
  <si>
    <t xml:space="preserve">    CM206 6' Campbell Scientific instrumentation crossarm with mounting bracket</t>
  </si>
  <si>
    <t>Tripod includes guy wire kit, anchors, lightning rod, and grounding kit.</t>
  </si>
  <si>
    <t>Instrumentation crossarm includes right angle mounting bracket for vertical mast.</t>
  </si>
  <si>
    <t xml:space="preserve">    MaxBotix MB7374 snow depth analog voltage or pulse width output</t>
  </si>
  <si>
    <t>Pulse width or single ended voltage output</t>
  </si>
  <si>
    <r>
      <t xml:space="preserve">    </t>
    </r>
    <r>
      <rPr>
        <sz val="12"/>
        <color theme="1"/>
        <rFont val="Calibri"/>
        <family val="2"/>
        <scheme val="minor"/>
      </rPr>
      <t>2-coil latching relay</t>
    </r>
  </si>
  <si>
    <t>seeed studio module that can help control power to the apogee radiometer heaters</t>
  </si>
  <si>
    <t xml:space="preserve">    Cable glands</t>
  </si>
  <si>
    <t xml:space="preserve">    12V DC to 5V USB-C female DC step-down converter</t>
  </si>
  <si>
    <t xml:space="preserve">    Radiation shield</t>
  </si>
  <si>
    <t>For the Apogee ST-110 air temperature sensor</t>
  </si>
  <si>
    <t xml:space="preserve">    30 W solar panel and 12 V solar charger</t>
  </si>
  <si>
    <t>These are really good, you'll just need to make the mounting a little more robust</t>
  </si>
  <si>
    <t xml:space="preserve">    12V 35Ah sealed lead acid battery</t>
  </si>
  <si>
    <t>This is just a basic size suggestion if you don't want to worry about sizing for a smaller battery. This should do if you get halfway-decent solar recharge</t>
  </si>
  <si>
    <t>Takes 12 volts down to what the Mayfly can handle</t>
  </si>
  <si>
    <t xml:space="preserve">    ST-110-SS Apogee thermistor temperature sensor</t>
  </si>
  <si>
    <t>For air temperature. Analog bridge measurement</t>
  </si>
  <si>
    <t xml:space="preserve">    Down guy wire kit</t>
  </si>
  <si>
    <r>
      <t xml:space="preserve">    </t>
    </r>
    <r>
      <rPr>
        <sz val="12"/>
        <color theme="1"/>
        <rFont val="Calibri"/>
        <family val="2"/>
        <scheme val="minor"/>
      </rPr>
      <t>U-post</t>
    </r>
  </si>
  <si>
    <t>You don't need anything crazy here, just something to hold the bottom in place and that can be driven into the ground a fair distance</t>
  </si>
  <si>
    <t xml:space="preserve">    Galvanized steel fence post</t>
  </si>
  <si>
    <t>This will be the center mast. You can find taller ones if you have really deep snow packs</t>
  </si>
  <si>
    <t xml:space="preserve">    Weather proof handgun case</t>
  </si>
  <si>
    <t>Sold in pack of 10</t>
  </si>
  <si>
    <t xml:space="preserve">    Command strips</t>
  </si>
  <si>
    <t>Sold in packs of 12 pairs. Used for mounting hardware inside enclosure (housekeeping essentially)</t>
  </si>
  <si>
    <t>One enclosure for the data logger and one for the battery. If you decide to go with a small enough battery to fit in the same enclosure as the data logger then you don't need two of these</t>
  </si>
  <si>
    <t>Used to close of connections between solar panel cable connectors (sold in packs of two)</t>
  </si>
  <si>
    <t xml:space="preserve">For fastening the enclosure to the mast and for the solar panel. For the solar panel, you may want to get a u-bolt with a plate. These are zinc plated. Stainless would be better but more expensive. You may also have better luck finding them at Lowes or Campbell Scientific. </t>
  </si>
  <si>
    <t xml:space="preserve">    Nuts</t>
  </si>
  <si>
    <t>For improving the solar panel mount's rigidity</t>
  </si>
  <si>
    <t xml:space="preserve">    Bolts</t>
  </si>
  <si>
    <t xml:space="preserve">    Grounding rod and wire clamp</t>
  </si>
  <si>
    <t xml:space="preserve">    Grounding cable</t>
  </si>
  <si>
    <t>Sold by the foot. You really just need to reach the mast, as you can connect the wire to the mast at any point</t>
  </si>
  <si>
    <t xml:space="preserve">    Grounding clamp</t>
  </si>
  <si>
    <t>Connects grounding wire to mast</t>
  </si>
  <si>
    <t xml:space="preserve">    Mast padding for solar panel</t>
  </si>
  <si>
    <t>This is the little black fixture that frequently comes with Campbell Scientific U-bolts that make their mounts have more contact with the mast. I'm not sure what equivalent to use for this implementation for the solar panels since they don't have them. Maybe they work with just a u-bolt that has a plate on the other side, but I'm don't know since I didn't try that way.</t>
  </si>
  <si>
    <t>I would recommend just having extra wire, and you'll need a little bit anyways for splitting connections. I would have extra red and extra black</t>
  </si>
  <si>
    <t xml:space="preserve">    EnvrioDIY grove to 3.5mm stereo jack (pack of 5)</t>
  </si>
  <si>
    <t xml:space="preserve">    3-port lever wire connectors (pack of 10)</t>
  </si>
  <si>
    <t xml:space="preserve">    MicroSD card (pack of 2)</t>
  </si>
  <si>
    <t xml:space="preserve">    Compact wire splice connector quick terminal block (pack of 8)</t>
  </si>
  <si>
    <t xml:space="preserve">    Prototype PCB solderable breadboard (pack of 5)</t>
  </si>
  <si>
    <t xml:space="preserve">    6-pin PCB screw terminal block connector (pack of 15)</t>
  </si>
  <si>
    <t xml:space="preserve">    Jumper cables (male-to-male) (pack of 120)</t>
  </si>
  <si>
    <t xml:space="preserve">    AM-130 Albedometer Mounting Fixture with 12" Rod</t>
  </si>
  <si>
    <t xml:space="preserve">    AM-240: Rod-based Mounting Fixture</t>
  </si>
  <si>
    <t xml:space="preserve">    Southwire 3/4" aluminum conduit (100-ft length)</t>
  </si>
  <si>
    <t xml:space="preserve">    Silicone tape (2 rolls)</t>
  </si>
  <si>
    <t xml:space="preserve">    Primary wire (black)</t>
  </si>
  <si>
    <t xml:space="preserve">    Primary wire (red)</t>
  </si>
  <si>
    <t xml:space="preserve">    16 AWG extension cable for solar panel (25-ft length)</t>
  </si>
  <si>
    <t>Only necessary if locating solar panel away from station, in which case you will need to measure out how much you need.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</si>
</sst>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5"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sz val="11"/>
      <color rgb="FF9C570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rgb="FFFFEB9C"/>
      </patternFill>
    </fill>
  </fills>
  <borders count="1">
    <border>
      <left/>
      <right/>
      <top/>
      <bottom/>
      <diagonal/>
    </border>
  </borders>
  <cellStyleXfs count="4">
    <xf numFmtId="0" fontId="0" fillId="0" borderId="0"/>
    <xf numFmtId="0" fontId="3" fillId="0" borderId="0" applyNumberFormat="0" applyFill="0" applyBorder="0" applyAlignment="0" applyProtection="0"/>
    <xf numFmtId="44" fontId="1" fillId="0" borderId="0" applyFont="0" applyFill="0" applyBorder="0" applyAlignment="0" applyProtection="0"/>
    <xf numFmtId="0" fontId="4" fillId="3" borderId="0" applyNumberFormat="0" applyBorder="0" applyAlignment="0" applyProtection="0"/>
  </cellStyleXfs>
  <cellXfs count="22">
    <xf numFmtId="0" fontId="0" fillId="0" borderId="0" xfId="0"/>
    <xf numFmtId="6" fontId="0" fillId="0" borderId="0" xfId="0" applyNumberFormat="1"/>
    <xf numFmtId="0" fontId="2" fillId="0" borderId="0" xfId="0" applyFont="1"/>
    <xf numFmtId="0" fontId="3" fillId="0" borderId="0" xfId="1"/>
    <xf numFmtId="0" fontId="3" fillId="0" borderId="0" xfId="1" applyFill="1"/>
    <xf numFmtId="6" fontId="2" fillId="0" borderId="0" xfId="0" applyNumberFormat="1" applyFont="1"/>
    <xf numFmtId="6" fontId="3" fillId="0" borderId="0" xfId="1" applyNumberFormat="1"/>
    <xf numFmtId="164" fontId="0" fillId="0" borderId="0" xfId="0" applyNumberFormat="1"/>
    <xf numFmtId="164" fontId="2" fillId="0" borderId="0" xfId="0" applyNumberFormat="1" applyFont="1"/>
    <xf numFmtId="0" fontId="1" fillId="0" borderId="0" xfId="1" applyFont="1" applyFill="1"/>
    <xf numFmtId="0" fontId="2" fillId="2" borderId="0" xfId="0" applyFont="1" applyFill="1"/>
    <xf numFmtId="0" fontId="0" fillId="2" borderId="0" xfId="0" applyFill="1"/>
    <xf numFmtId="164" fontId="0" fillId="2" borderId="0" xfId="0" applyNumberFormat="1" applyFill="1"/>
    <xf numFmtId="164" fontId="2" fillId="2" borderId="0" xfId="0" applyNumberFormat="1" applyFont="1" applyFill="1"/>
    <xf numFmtId="6" fontId="2" fillId="2" borderId="0" xfId="0" applyNumberFormat="1" applyFont="1" applyFill="1"/>
    <xf numFmtId="164" fontId="4" fillId="3" borderId="0" xfId="3" applyNumberFormat="1"/>
    <xf numFmtId="164" fontId="0" fillId="0" borderId="0" xfId="2" applyNumberFormat="1" applyFont="1"/>
    <xf numFmtId="0" fontId="1" fillId="0" borderId="0" xfId="3" applyFont="1" applyFill="1"/>
    <xf numFmtId="164" fontId="1" fillId="0" borderId="0" xfId="3" applyNumberFormat="1" applyFont="1" applyFill="1"/>
    <xf numFmtId="6" fontId="3" fillId="0" borderId="0" xfId="1" applyNumberFormat="1" applyFill="1"/>
    <xf numFmtId="0" fontId="4" fillId="3" borderId="0" xfId="3"/>
    <xf numFmtId="6" fontId="4" fillId="3" borderId="0" xfId="3" applyNumberFormat="1"/>
  </cellXfs>
  <cellStyles count="4">
    <cellStyle name="Currency" xfId="2" builtinId="4"/>
    <cellStyle name="Hyperlink" xfId="1" builtinId="8"/>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apogeeinstruments.com/sp-710-ss-albedometer-sensor-package/" TargetMode="External"/><Relationship Id="rId18" Type="http://schemas.openxmlformats.org/officeDocument/2006/relationships/hyperlink" Target="https://www.polycase.com/hd-22f?gclid=CjwKCAjwjaWoBhAmEiwAXz8DBXviB5MnLr-m5dO8GNCwh7TlMU9NxXlM9iO9qJs-WJ7rEHgDKwCCtxoCO6wQAvD_BwE" TargetMode="External"/><Relationship Id="rId26" Type="http://schemas.openxmlformats.org/officeDocument/2006/relationships/hyperlink" Target="https://www.amazon.com/TR-Industrial-TR88302-Multi-Purpose-Cable/dp/B01018DC96/ref=sr_1_2?crid=JBTRE9IM4S1M&amp;keywords=UV%2Bresistant%2Bzip%2Bties&amp;qid=1699561443&amp;sprefix=uv%2Bresistant%2Bzip%2Bties%2Caps%2C119&amp;sr=8-2&amp;th=1" TargetMode="External"/><Relationship Id="rId39" Type="http://schemas.openxmlformats.org/officeDocument/2006/relationships/hyperlink" Target="https://www.lowes.com/pd/IDEAL-Lever-Wire-Connectors-3-Ports-Clear-10-Pack/5014013101" TargetMode="External"/><Relationship Id="rId21" Type="http://schemas.openxmlformats.org/officeDocument/2006/relationships/hyperlink" Target="https://www.amazon.com/gp/product/B07ZYNWJ1S/ref=ppx_yo_dt_b_asin_title_o02_s00?ie=UTF8&amp;th=1" TargetMode="External"/><Relationship Id="rId34" Type="http://schemas.openxmlformats.org/officeDocument/2006/relationships/hyperlink" Target="https://www.apogeeinstruments.com/st-110-ss-thermistor-temperature-sensor/?gad_source=1&amp;gclid=CjwKCAjw3P-2BhAEEiwA3yPhwMhL7qcMl9bQDKmzztT3u0UuemhWpu_wqTDI6I9HcsZaq_EqGlWo5hoCgrEQAvD_BwE" TargetMode="External"/><Relationship Id="rId42" Type="http://schemas.openxmlformats.org/officeDocument/2006/relationships/hyperlink" Target="https://www.amazon.com/Rolls-Self-Fusing-Silicone-Tape/dp/B0CF5568XB/ref=sxin_16_pa_sp_search_thematic_sspa?content-id=amzn1.sym.76d54fcc-2362-404d-ab9b-b0653e2b2239%3Aamzn1.sym.76d54fcc-2362-404d-ab9b-b0653e2b2239&amp;cv_ct_cx=silicone+tape&amp;dib=eyJ2IjoiMSJ9.z9Rjx_DbhigzxJY2QcUZKVrSFCIAi_LSh174N6Xt_16fbeDFVpix89zOz23WQVqROy-qQk-BB4rLGocymhqYpA.7wwP7SQaqmLz-rfJFa9fdAHVGfImB2v_AECIU47zEdg&amp;dib_tag=se&amp;keywords=silicone+tape&amp;pd_rd_i=B0CF5568XB&amp;pd_rd_r=27101a15-0cff-4741-9604-a327bb4b0f61&amp;pd_rd_w=T2wYD&amp;pd_rd_wg=i3Tf1&amp;pf_rd_p=76d54fcc-2362-404d-ab9b-b0653e2b2239&amp;pf_rd_r=PZZXSDN6EDDCVES9F0YR&amp;qid=1731525538&amp;sbo=RZvfv%2F%2FHxDF%2BO5021pAnSA%3D%3D&amp;sr=1-2-6024b2a3-78e4-4fed-8fed-e1613be3bcce-spons&amp;sp_csd=d2lkZ2V0TmFtZT1zcF9zZWFyY2hfdGhlbWF0aWM&amp;psc=1" TargetMode="External"/><Relationship Id="rId47" Type="http://schemas.openxmlformats.org/officeDocument/2006/relationships/hyperlink" Target="https://www.apogeeinstruments.com/am-130-albedometer-mounting-fixture-with-12-rod/" TargetMode="External"/><Relationship Id="rId7" Type="http://schemas.openxmlformats.org/officeDocument/2006/relationships/hyperlink" Target="https://www.data-alliance.net/antenna-824-960mhz-1710-1990mhz-3dbi-omnidirectional-dipole-w-sma-rp-sma-or-fme/" TargetMode="External"/><Relationship Id="rId2" Type="http://schemas.openxmlformats.org/officeDocument/2006/relationships/hyperlink" Target="https://www.digikey.com/en/products/detail/seeed-technology-co-ltd/110990031/5482557?s=N4IgTCBcDaIIwFYCcB2AtHADCpaB2AJiALoC%2BQA" TargetMode="External"/><Relationship Id="rId16" Type="http://schemas.openxmlformats.org/officeDocument/2006/relationships/hyperlink" Target="https://www.campbellsci.com/cm206" TargetMode="External"/><Relationship Id="rId29" Type="http://schemas.openxmlformats.org/officeDocument/2006/relationships/hyperlink" Target="https://www.seeedstudio.com/Grove-2-Coil-Latching-Relay.html?srsltid=AfmBOorvhjtxsKd7fymKXFh9oEJSwrF_SNlV7I7oKoSTy3MO-4ieg_R1" TargetMode="External"/><Relationship Id="rId11" Type="http://schemas.openxmlformats.org/officeDocument/2006/relationships/hyperlink" Target="https://www.lowes.com/pd/National-Hardware-N222-182-U-Bolts-in-Zinc-Plated/5003643211" TargetMode="External"/><Relationship Id="rId24" Type="http://schemas.openxmlformats.org/officeDocument/2006/relationships/hyperlink" Target="https://www.amazon.com/Augiimor-15PCS-2-54mm-Terminal-Connector/dp/B08B3SY1PG/ref=sr_1_1?crid=2JBVRDDLQGR9C&amp;keywords=solderable%2Bscrew%2Bterminals%2B6-pin&amp;qid=1699428828&amp;sprefix=solderable%2Bscrew%2Bterminals%2B6-pin%2Caps%2C136&amp;sr=8-1&amp;th=1" TargetMode="External"/><Relationship Id="rId32" Type="http://schemas.openxmlformats.org/officeDocument/2006/relationships/hyperlink" Target="https://www.amazon.com/dp/B08GX2TLSF?ref=fed_asin_title&amp;th=1" TargetMode="External"/><Relationship Id="rId37" Type="http://schemas.openxmlformats.org/officeDocument/2006/relationships/hyperlink" Target="https://www.lowes.com/pd/Common-1-5-8-in-x-1-5-8-in-x-8-ft-Actual-1-66-in-x-1-66-in-x-8-ft-Silver-Galvanized-Steel-Chain-Link-Fence-Line-Post/999990212" TargetMode="External"/><Relationship Id="rId40" Type="http://schemas.openxmlformats.org/officeDocument/2006/relationships/hyperlink" Target="https://www.lowes.com/pd/Command-Medium-Picture-Hanging-Strips-Value-Pack/1000028619" TargetMode="External"/><Relationship Id="rId45" Type="http://schemas.openxmlformats.org/officeDocument/2006/relationships/hyperlink" Target="https://www.lowes.com/pd/Sigma-ProConnex-1-1-4-in-Bronze-Grounding-Clamp-Conduit-Fittings/1099109" TargetMode="External"/><Relationship Id="rId5" Type="http://schemas.openxmlformats.org/officeDocument/2006/relationships/hyperlink" Target="https://www.envirodiy.org/product/envirodiy-mayfly-data-logger/" TargetMode="External"/><Relationship Id="rId15" Type="http://schemas.openxmlformats.org/officeDocument/2006/relationships/hyperlink" Target="https://www.apogeeinstruments.com/sl-610-ss-pyrgeometer-downward-looking/" TargetMode="External"/><Relationship Id="rId23" Type="http://schemas.openxmlformats.org/officeDocument/2006/relationships/hyperlink" Target="https://www.amazon.com/gp/product/B08HQ1VSVL/ref=ppx_yo_dt_b_asin_title_o09_s00?ie=UTF8&amp;psc=1" TargetMode="External"/><Relationship Id="rId28" Type="http://schemas.openxmlformats.org/officeDocument/2006/relationships/hyperlink" Target="https://www.superbrightleds.com/pvc-jacketed-5-conductor-22-awg-power-wire-pp-frpvc-gray-wp22-5cmr" TargetMode="External"/><Relationship Id="rId36" Type="http://schemas.openxmlformats.org/officeDocument/2006/relationships/hyperlink" Target="https://www.lowes.com/pd/Blue-Hawk-Common-3-1-2-in-x-4-ft-Actual-0-6-in-x-3-5-in-x-4-ft-Powder-Coated-Steel-Garden-Fence-U-post-Post/4780963" TargetMode="External"/><Relationship Id="rId49" Type="http://schemas.openxmlformats.org/officeDocument/2006/relationships/hyperlink" Target="https://www.lowes.com/pd/Southwire-24-ft-16-AWG-Stranded-Red-GPT-Primary-Wire/1001833938" TargetMode="External"/><Relationship Id="rId10" Type="http://schemas.openxmlformats.org/officeDocument/2006/relationships/hyperlink" Target="https://www.amazon.com/GKEEMARS-Electrical-Connectors-Compact-Terminal/dp/B08Y5TGZR3/ref=sr_1_1?keywords=Compact%2Bwire%2Bsplice%2Bconnector%2Bquick%2Bterminal%2Bblock%2B(3%2Bin%2B9%2Bout)&amp;qid=1699401235&amp;sr=8-1&amp;th=1" TargetMode="External"/><Relationship Id="rId19" Type="http://schemas.openxmlformats.org/officeDocument/2006/relationships/hyperlink" Target="https://www.lowes.com/pd/Southwire/5003368089" TargetMode="External"/><Relationship Id="rId31" Type="http://schemas.openxmlformats.org/officeDocument/2006/relationships/hyperlink" Target="https://www.amazon.com/dp/B003EB3GE4?ref=fed_asin_title" TargetMode="External"/><Relationship Id="rId44" Type="http://schemas.openxmlformats.org/officeDocument/2006/relationships/hyperlink" Target="https://www.lowes.com/pd/Southwire-SIMpull-4-AWG-Stranded-Black-Copper-THHN-Wire-By-the-Foot/50101584" TargetMode="External"/><Relationship Id="rId4" Type="http://schemas.openxmlformats.org/officeDocument/2006/relationships/hyperlink" Target="https://www.seeedstudio.com/Grove-Screw-Terminal.html" TargetMode="External"/><Relationship Id="rId9" Type="http://schemas.openxmlformats.org/officeDocument/2006/relationships/hyperlink" Target="https://www.envirodiy.org/product/envirodiy-grove-to-3-5mm-stereo-jack-pack-of-5/" TargetMode="External"/><Relationship Id="rId14" Type="http://schemas.openxmlformats.org/officeDocument/2006/relationships/hyperlink" Target="https://www.apogeeinstruments.com/sl-510-ss-pyrgeometer-upward-looking/" TargetMode="External"/><Relationship Id="rId22" Type="http://schemas.openxmlformats.org/officeDocument/2006/relationships/hyperlink" Target="https://www.adafruit.com/product/1085" TargetMode="External"/><Relationship Id="rId27" Type="http://schemas.openxmlformats.org/officeDocument/2006/relationships/hyperlink" Target="https://www.lowes.com/pd/Gardner-Bender-16-oz-Duct-Seal/4595233" TargetMode="External"/><Relationship Id="rId30" Type="http://schemas.openxmlformats.org/officeDocument/2006/relationships/hyperlink" Target="https://www.amazon.com/dp/B09DGDQ48H?ref=fed_asin_title" TargetMode="External"/><Relationship Id="rId35" Type="http://schemas.openxmlformats.org/officeDocument/2006/relationships/hyperlink" Target="https://www.amazon.com/gp/product/B011AEQVNY/ref=ppx_yo_dt_b_search_asin_title?ie=UTF8&amp;psc=1" TargetMode="External"/><Relationship Id="rId43" Type="http://schemas.openxmlformats.org/officeDocument/2006/relationships/hyperlink" Target="https://www.amazon.com/GOUNENGNAIL-Copper-Grounding-Rod-Satellite/dp/B08PKZYVLV/ref=sr_1_1?crid=1TZYP5GB9NG5C&amp;dib=eyJ2IjoiMSJ9.7ymVA0wAF6fs6xwfFMl1XZj0Drlea-0KV3H5e5WXZBV0tAMn1f-IKoNWTZIxSq1_0NvF-qe9v2sDE1xAecJ2P5eZ9RxmNGFWeCzxAtbLlh0gijHpLyFDD9mqp1OtSJDZfUVdbuUQl0Y0v-sAKnt-_XuaWYtoVBBBpFHqjWHdXkA5z6MY3pf0-JYLhRbTlGTMCiK2BLg4nEFbcwiwVQf8XhZ_NTqPqweYtFR5VnQxqwg.kQIpBSFze0mZAHnVlEe15pbyCL3IJIOfW4F92YBJt0U&amp;dib_tag=se&amp;keywords=grounding%2Brod&amp;qid=1731526055&amp;sprefix=grounding%2Brod%2Caps%2C149&amp;sr=8-1&amp;th=1" TargetMode="External"/><Relationship Id="rId48" Type="http://schemas.openxmlformats.org/officeDocument/2006/relationships/hyperlink" Target="https://www.apogeeinstruments.com/am-240-rod-based-mounting-fixture/" TargetMode="External"/><Relationship Id="rId8" Type="http://schemas.openxmlformats.org/officeDocument/2006/relationships/hyperlink" Target="https://www.amazon.com/SanDisk-2-Pack-microSDHC-Memory-2x32GB/dp/B08J4HJ98L/ref=sr_1_3?crid=HLW2HPYY6D5I&amp;keywords=micro%2Bsd%2Bcard&amp;qid=1699400592&amp;s=electronics&amp;sprefix=micro%2Bsd%2Celectronics%2C167&amp;sr=1-3&amp;th=1" TargetMode="External"/><Relationship Id="rId3" Type="http://schemas.openxmlformats.org/officeDocument/2006/relationships/hyperlink" Target="https://www.metergroup.com/en/meter-environment/products/teros-12-soil-moisture-sensor" TargetMode="External"/><Relationship Id="rId12" Type="http://schemas.openxmlformats.org/officeDocument/2006/relationships/hyperlink" Target="https://www.digikey.com/en/products/detail/maxbotix-inc/MB7374-100/7896824" TargetMode="External"/><Relationship Id="rId17" Type="http://schemas.openxmlformats.org/officeDocument/2006/relationships/hyperlink" Target="https://www.digikey.com/en/products/detail/maxbotix-inc./MB7950-000/10279125?utm_adgroup=General&amp;utm_source=google&amp;utm_medium=cpc&amp;utm_campaign=PMax%20Shopping_Product_Zombie%20SKUs&amp;utm_term=&amp;utm_content=General&amp;utm_id=go_cmp-17815035045_adg-_ad-__dev-c_ext-_prd-10279125_sig-Cj0KCQiAo7KqBhDhARIsAKhZ4uiXkispZQWJmh950dE7Ku_N_MraoF6-mBx7-Oywvm_dpQ460qWAAsEaAmamEALw_wcB&amp;gad_source=1&amp;gclid=Cj0KCQiAo7KqBhDhARIsAKhZ4uiXkispZQWJmh950dE7Ku_N_MraoF6-mBx7-Oywvm_dpQ460qWAAsEaAmamEALw_wcB" TargetMode="External"/><Relationship Id="rId25" Type="http://schemas.openxmlformats.org/officeDocument/2006/relationships/hyperlink" Target="https://www.amazon.com/Elegoo-EL-CP-004-Multicolored-Breadboard-arduino/dp/B01EV70C78/ref=sr_1_10?crid=219Y06Z2J6AAA&amp;keywords=jumper%2Bcables%2Bsolder&amp;qid=1699429168&amp;sprefix=jumper%2Bcables%2Bsolder%2Caps%2C135&amp;sr=8-10&amp;th=1" TargetMode="External"/><Relationship Id="rId33" Type="http://schemas.openxmlformats.org/officeDocument/2006/relationships/hyperlink" Target="https://www.amazon.com/Interstate-Batteries-battery-Terminal-SLA1155/dp/B000BPAGYY/ref=sxin_17_pa_sp_search_thematic_sspa?content-id=amzn1.sym.76d54fcc-2362-404d-ab9b-b0653e2b2239%3Aamzn1.sym.76d54fcc-2362-404d-ab9b-b0653e2b2239&amp;crid=3A9YBNDGJ1KAO&amp;cv_ct_cx=sealed%2Blead%2Bacid%2Bbattery%2B12%2Bv%2B35%2Bah&amp;dib=eyJ2IjoiMSJ9.N01NTpSSh5eJnNTKmb15ABO-5Ubr4NPWPMvolwueSrydame3zIn4qdq2u0g5kTLDHBK7wIZ69PThr4xbxTa2OA.GDr4jpVMV6RZ9V3eRX9Tx1lYwBqyrelJ72zXFAFDpIw&amp;dib_tag=se&amp;keywords=sealed%2Blead%2Bacid%2Bbattery%2B12%2Bv%2B35%2Bah&amp;pd_rd_i=B000BPAGYY&amp;pd_rd_r=ef4e5a3c-b16b-4bae-bfc8-86f63b6987da&amp;pd_rd_w=mg7sL&amp;pd_rd_wg=4bNqp&amp;pf_rd_p=76d54fcc-2362-404d-ab9b-b0653e2b2239&amp;pf_rd_r=HQGF8WV03AXBAMPNP03Y&amp;qid=1731460539&amp;s=automotive&amp;sbo=RZvfv%2F%2FHxDF%2BO5021pAnSA%3D%3D&amp;sprefix=sealed%2Blead%2Bacid%2Bbattery%2B12%2Bv%2B35%2Bah%2Cautomotive%2C121&amp;sr=1-1-6024b2a3-78e4-4fed-8fed-e1613be3bcce-spons&amp;sp_csd=d2lkZ2V0TmFtZT1zcF9zZWFyY2hfdGhlbWF0aWM&amp;th=1" TargetMode="External"/><Relationship Id="rId38" Type="http://schemas.openxmlformats.org/officeDocument/2006/relationships/hyperlink" Target="https://www.sportsmans.com/shooting-gear-gun-supplies/gun-cases-locks/handgun-cases/sportsmans-warehouse-16in-pistol-case/p/1873059" TargetMode="External"/><Relationship Id="rId46" Type="http://schemas.openxmlformats.org/officeDocument/2006/relationships/hyperlink" Target="https://www.lowes.com/pd/Southwire-24-ft-16-AWG-Stranded-Black-GPT-Primary-Wire/1001833882" TargetMode="External"/><Relationship Id="rId20" Type="http://schemas.openxmlformats.org/officeDocument/2006/relationships/hyperlink" Target="https://www.amazon.com/eBoot-Plastic-Waterproof-Adjustable-3-5-13mm/dp/B01GJ03AUQ/ref=asc_df_B01GJ03AUQ/?tag=hyprod-20&amp;linkCode=df0&amp;hvadid=194019628201&amp;hvpos=&amp;hvnetw=g&amp;hvrand=2556414294257015949&amp;hvpone=&amp;hvptwo=&amp;hvqmt=&amp;hvdev=c&amp;hvdvcmdl=&amp;hvlocint=&amp;hvlocphy=1026952&amp;hvtargid=pla-310445171939&amp;psc=1" TargetMode="External"/><Relationship Id="rId41" Type="http://schemas.openxmlformats.org/officeDocument/2006/relationships/hyperlink" Target="https://www.amazon.com/POWISER-Extension-Disconnect-Connector-Automotive/dp/B07Z7T494M?psc=1&amp;pd_rd_w=5sWZn&amp;content-id=amzn1.sym.ea1d9533-fbb7-4608-bb6f-bfdceb6f6336&amp;pf_rd_p=ea1d9533-fbb7-4608-bb6f-bfdceb6f6336&amp;pf_rd_r=2CKJKD89DQY6BG9PJ82S&amp;pd_rd_wg=uKnHG&amp;pd_rd_r=be874b9a-39e5-4708-876f-69fceadab131&amp;ref_=sspa_dk_detail_2&amp;sp_csd=d2lkZ2V0TmFtZT1zcF9kZXRhaWxfdGhlbWF0aWM=" TargetMode="External"/><Relationship Id="rId1" Type="http://schemas.openxmlformats.org/officeDocument/2006/relationships/hyperlink" Target="https://www.google.com/url?q=https://www.digikey.com/en/products/detail/panasonic-bsg/CR1220/269740?s%3DN4IgTCBcDaIA4AYDMSC0A7AJiAugXyA&amp;sa=D&amp;source=editors&amp;ust=1674794314584596&amp;usg=AOvVaw1U1nv3N3nuDPI-icR_W2Fc" TargetMode="External"/><Relationship Id="rId6" Type="http://schemas.openxmlformats.org/officeDocument/2006/relationships/hyperlink" Target="https://www.amazon.com/gp/product/B07G1XQ1BS/ref=ppx_yo_dt_b_search_asin_title?ie=UTF8&amp;ps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E0150-E134-1049-A012-C7D00DAA06DE}">
  <dimension ref="A1:F76"/>
  <sheetViews>
    <sheetView tabSelected="1" topLeftCell="A40" zoomScaleNormal="100" workbookViewId="0">
      <selection activeCell="E66" sqref="E66"/>
    </sheetView>
  </sheetViews>
  <sheetFormatPr defaultColWidth="11.19921875" defaultRowHeight="15.6" x14ac:dyDescent="0.3"/>
  <cols>
    <col min="1" max="1" width="69.5" bestFit="1" customWidth="1"/>
    <col min="3" max="4" width="10.796875" style="7"/>
    <col min="6" max="6" width="93.19921875" bestFit="1" customWidth="1"/>
  </cols>
  <sheetData>
    <row r="1" spans="1:6" x14ac:dyDescent="0.3">
      <c r="A1" s="10" t="s">
        <v>14</v>
      </c>
      <c r="B1" s="11"/>
      <c r="C1" s="12"/>
      <c r="D1" s="12"/>
      <c r="E1" s="11"/>
      <c r="F1" s="11"/>
    </row>
    <row r="2" spans="1:6" x14ac:dyDescent="0.3">
      <c r="A2" s="10" t="s">
        <v>0</v>
      </c>
      <c r="B2" s="10" t="s">
        <v>1</v>
      </c>
      <c r="C2" s="13" t="s">
        <v>2</v>
      </c>
      <c r="D2" s="13" t="s">
        <v>3</v>
      </c>
      <c r="E2" s="10"/>
      <c r="F2" s="10" t="s">
        <v>6</v>
      </c>
    </row>
    <row r="3" spans="1:6" x14ac:dyDescent="0.3">
      <c r="A3" s="2" t="s">
        <v>7</v>
      </c>
    </row>
    <row r="4" spans="1:6" x14ac:dyDescent="0.3">
      <c r="A4" t="s">
        <v>23</v>
      </c>
      <c r="B4">
        <v>1</v>
      </c>
      <c r="C4" s="7">
        <v>120</v>
      </c>
      <c r="D4" s="7">
        <f t="shared" ref="D4:D9" si="0">B4*C4</f>
        <v>120</v>
      </c>
      <c r="E4" s="3" t="s">
        <v>16</v>
      </c>
    </row>
    <row r="5" spans="1:6" x14ac:dyDescent="0.3">
      <c r="A5" t="s">
        <v>15</v>
      </c>
      <c r="B5">
        <v>1</v>
      </c>
      <c r="C5" s="7">
        <v>1.1200000000000001</v>
      </c>
      <c r="D5" s="7">
        <f t="shared" si="0"/>
        <v>1.1200000000000001</v>
      </c>
      <c r="E5" s="6" t="s">
        <v>16</v>
      </c>
      <c r="F5" t="s">
        <v>44</v>
      </c>
    </row>
    <row r="6" spans="1:6" x14ac:dyDescent="0.3">
      <c r="A6" t="s">
        <v>18</v>
      </c>
      <c r="B6">
        <v>2</v>
      </c>
      <c r="C6" s="7">
        <v>3.5</v>
      </c>
      <c r="D6" s="7">
        <f t="shared" si="0"/>
        <v>7</v>
      </c>
      <c r="E6" s="6" t="s">
        <v>16</v>
      </c>
      <c r="F6" t="s">
        <v>24</v>
      </c>
    </row>
    <row r="7" spans="1:6" x14ac:dyDescent="0.3">
      <c r="A7" t="s">
        <v>21</v>
      </c>
      <c r="B7">
        <v>4</v>
      </c>
      <c r="C7" s="7">
        <v>1.7</v>
      </c>
      <c r="D7" s="7">
        <f t="shared" si="0"/>
        <v>6.8</v>
      </c>
      <c r="E7" s="6" t="s">
        <v>16</v>
      </c>
      <c r="F7" t="s">
        <v>26</v>
      </c>
    </row>
    <row r="8" spans="1:6" x14ac:dyDescent="0.3">
      <c r="A8" t="s">
        <v>13</v>
      </c>
      <c r="B8">
        <v>1</v>
      </c>
      <c r="C8" s="7">
        <v>79</v>
      </c>
      <c r="D8" s="7">
        <f t="shared" si="0"/>
        <v>79</v>
      </c>
      <c r="E8" s="6" t="s">
        <v>16</v>
      </c>
      <c r="F8" t="s">
        <v>45</v>
      </c>
    </row>
    <row r="9" spans="1:6" x14ac:dyDescent="0.3">
      <c r="A9" t="s">
        <v>25</v>
      </c>
      <c r="B9">
        <v>1</v>
      </c>
      <c r="C9" s="7">
        <v>3.99</v>
      </c>
      <c r="D9" s="7">
        <f t="shared" si="0"/>
        <v>3.99</v>
      </c>
      <c r="E9" s="6" t="s">
        <v>16</v>
      </c>
      <c r="F9" t="s">
        <v>19</v>
      </c>
    </row>
    <row r="10" spans="1:6" x14ac:dyDescent="0.3">
      <c r="A10" t="s">
        <v>101</v>
      </c>
      <c r="B10">
        <v>1</v>
      </c>
      <c r="C10" s="7">
        <v>7.98</v>
      </c>
      <c r="D10" s="7">
        <f>B10*C10</f>
        <v>7.98</v>
      </c>
      <c r="E10" s="6" t="s">
        <v>16</v>
      </c>
      <c r="F10" t="s">
        <v>83</v>
      </c>
    </row>
    <row r="11" spans="1:6" x14ac:dyDescent="0.3">
      <c r="A11" t="s">
        <v>102</v>
      </c>
      <c r="B11">
        <v>1</v>
      </c>
      <c r="C11" s="7">
        <v>12.65</v>
      </c>
      <c r="D11" s="7">
        <f t="shared" ref="D11:D18" si="1">B11*C11</f>
        <v>12.65</v>
      </c>
      <c r="E11" s="6" t="s">
        <v>16</v>
      </c>
      <c r="F11" t="s">
        <v>46</v>
      </c>
    </row>
    <row r="12" spans="1:6" x14ac:dyDescent="0.3">
      <c r="A12" t="s">
        <v>100</v>
      </c>
      <c r="B12">
        <v>1</v>
      </c>
      <c r="C12" s="7">
        <v>35</v>
      </c>
      <c r="D12" s="7">
        <f t="shared" si="1"/>
        <v>35</v>
      </c>
      <c r="E12" s="6" t="s">
        <v>16</v>
      </c>
      <c r="F12" t="s">
        <v>47</v>
      </c>
    </row>
    <row r="13" spans="1:6" x14ac:dyDescent="0.3">
      <c r="A13" t="s">
        <v>103</v>
      </c>
      <c r="B13">
        <v>1</v>
      </c>
      <c r="C13" s="7">
        <v>22.98</v>
      </c>
      <c r="D13" s="7">
        <f t="shared" si="1"/>
        <v>22.98</v>
      </c>
      <c r="E13" s="6" t="s">
        <v>16</v>
      </c>
      <c r="F13" t="s">
        <v>28</v>
      </c>
    </row>
    <row r="14" spans="1:6" x14ac:dyDescent="0.3">
      <c r="A14" t="s">
        <v>104</v>
      </c>
      <c r="B14">
        <v>1</v>
      </c>
      <c r="C14" s="7">
        <v>8.49</v>
      </c>
      <c r="D14" s="7">
        <f t="shared" si="1"/>
        <v>8.49</v>
      </c>
      <c r="E14" s="3" t="s">
        <v>16</v>
      </c>
      <c r="F14" t="s">
        <v>49</v>
      </c>
    </row>
    <row r="15" spans="1:6" x14ac:dyDescent="0.3">
      <c r="A15" t="s">
        <v>38</v>
      </c>
      <c r="B15">
        <v>2</v>
      </c>
      <c r="C15" s="7">
        <v>14.95</v>
      </c>
      <c r="D15" s="7">
        <f t="shared" si="1"/>
        <v>29.9</v>
      </c>
      <c r="E15" s="3" t="s">
        <v>16</v>
      </c>
      <c r="F15" t="s">
        <v>50</v>
      </c>
    </row>
    <row r="16" spans="1:6" x14ac:dyDescent="0.3">
      <c r="A16" t="s">
        <v>105</v>
      </c>
      <c r="B16">
        <v>1</v>
      </c>
      <c r="C16" s="7">
        <v>12.99</v>
      </c>
      <c r="D16" s="7">
        <f t="shared" si="1"/>
        <v>12.99</v>
      </c>
      <c r="E16" s="3" t="s">
        <v>16</v>
      </c>
      <c r="F16" t="s">
        <v>41</v>
      </c>
    </row>
    <row r="17" spans="1:6" x14ac:dyDescent="0.3">
      <c r="A17" t="s">
        <v>106</v>
      </c>
      <c r="B17">
        <v>1</v>
      </c>
      <c r="C17" s="7">
        <v>6.88</v>
      </c>
      <c r="D17" s="7">
        <f t="shared" si="1"/>
        <v>6.88</v>
      </c>
      <c r="E17" s="3" t="s">
        <v>16</v>
      </c>
    </row>
    <row r="18" spans="1:6" x14ac:dyDescent="0.3">
      <c r="A18" t="s">
        <v>39</v>
      </c>
      <c r="B18">
        <v>1</v>
      </c>
      <c r="C18" s="7">
        <v>9.99</v>
      </c>
      <c r="D18" s="7">
        <f t="shared" si="1"/>
        <v>9.99</v>
      </c>
      <c r="E18" s="3" t="s">
        <v>16</v>
      </c>
      <c r="F18" t="s">
        <v>40</v>
      </c>
    </row>
    <row r="19" spans="1:6" x14ac:dyDescent="0.3">
      <c r="A19" s="2" t="s">
        <v>9</v>
      </c>
      <c r="D19" s="8">
        <f>SUM(D4:D18)</f>
        <v>364.77000000000004</v>
      </c>
      <c r="E19" s="5"/>
    </row>
    <row r="21" spans="1:6" x14ac:dyDescent="0.3">
      <c r="A21" s="2" t="s">
        <v>17</v>
      </c>
    </row>
    <row r="22" spans="1:6" x14ac:dyDescent="0.3">
      <c r="A22" t="s">
        <v>82</v>
      </c>
      <c r="B22">
        <v>2</v>
      </c>
      <c r="C22" s="7">
        <v>54.99</v>
      </c>
      <c r="D22" s="7">
        <f>B22*C22</f>
        <v>109.98</v>
      </c>
      <c r="E22" s="4" t="s">
        <v>16</v>
      </c>
      <c r="F22" t="s">
        <v>86</v>
      </c>
    </row>
    <row r="23" spans="1:6" x14ac:dyDescent="0.3">
      <c r="A23" t="s">
        <v>27</v>
      </c>
      <c r="B23">
        <v>4</v>
      </c>
      <c r="C23" s="16">
        <v>2.08</v>
      </c>
      <c r="D23" s="7">
        <f>B23*C23</f>
        <v>8.32</v>
      </c>
      <c r="E23" s="6" t="s">
        <v>16</v>
      </c>
      <c r="F23" t="s">
        <v>88</v>
      </c>
    </row>
    <row r="24" spans="1:6" x14ac:dyDescent="0.3">
      <c r="A24" t="s">
        <v>107</v>
      </c>
      <c r="B24">
        <v>2</v>
      </c>
      <c r="C24" s="7">
        <v>42</v>
      </c>
      <c r="D24" s="7">
        <f t="shared" ref="D24:D25" si="2">B24*C24</f>
        <v>84</v>
      </c>
      <c r="E24" s="6" t="s">
        <v>16</v>
      </c>
      <c r="F24" t="s">
        <v>34</v>
      </c>
    </row>
    <row r="25" spans="1:6" x14ac:dyDescent="0.3">
      <c r="A25" t="s">
        <v>108</v>
      </c>
      <c r="B25">
        <v>2</v>
      </c>
      <c r="C25" s="7">
        <v>84</v>
      </c>
      <c r="D25" s="7">
        <f>C25*B25</f>
        <v>168</v>
      </c>
      <c r="E25" s="6" t="s">
        <v>16</v>
      </c>
    </row>
    <row r="26" spans="1:6" x14ac:dyDescent="0.3">
      <c r="A26" s="20" t="s">
        <v>89</v>
      </c>
      <c r="B26" s="20">
        <v>2</v>
      </c>
      <c r="C26" s="15"/>
      <c r="D26" s="15"/>
      <c r="E26" s="21"/>
      <c r="F26" s="20" t="s">
        <v>90</v>
      </c>
    </row>
    <row r="27" spans="1:6" x14ac:dyDescent="0.3">
      <c r="A27" s="20" t="s">
        <v>97</v>
      </c>
      <c r="B27" s="20">
        <v>1</v>
      </c>
      <c r="C27" s="15"/>
      <c r="D27" s="15"/>
      <c r="E27" s="21"/>
      <c r="F27" s="20" t="s">
        <v>98</v>
      </c>
    </row>
    <row r="28" spans="1:6" x14ac:dyDescent="0.3">
      <c r="A28" s="20" t="s">
        <v>91</v>
      </c>
      <c r="B28" s="20">
        <v>2</v>
      </c>
      <c r="C28" s="15"/>
      <c r="D28" s="15"/>
      <c r="E28" s="21"/>
      <c r="F28" s="20" t="s">
        <v>90</v>
      </c>
    </row>
    <row r="29" spans="1:6" x14ac:dyDescent="0.3">
      <c r="A29" t="s">
        <v>36</v>
      </c>
      <c r="B29">
        <v>1</v>
      </c>
      <c r="C29" s="7">
        <v>3.43</v>
      </c>
      <c r="D29" s="7">
        <f t="shared" ref="D29:D36" si="3">B29*C29</f>
        <v>3.43</v>
      </c>
      <c r="E29" s="6" t="s">
        <v>16</v>
      </c>
      <c r="F29" t="s">
        <v>51</v>
      </c>
    </row>
    <row r="30" spans="1:6" x14ac:dyDescent="0.3">
      <c r="A30" t="s">
        <v>84</v>
      </c>
      <c r="B30">
        <v>1</v>
      </c>
      <c r="C30" s="7">
        <v>9.98</v>
      </c>
      <c r="D30" s="7">
        <f t="shared" si="3"/>
        <v>9.98</v>
      </c>
      <c r="E30" s="6" t="s">
        <v>16</v>
      </c>
      <c r="F30" t="s">
        <v>85</v>
      </c>
    </row>
    <row r="31" spans="1:6" x14ac:dyDescent="0.3">
      <c r="A31" t="s">
        <v>35</v>
      </c>
      <c r="B31">
        <v>1</v>
      </c>
      <c r="C31" s="7">
        <v>7.4</v>
      </c>
      <c r="D31" s="7">
        <f t="shared" si="3"/>
        <v>7.4</v>
      </c>
      <c r="E31" s="6" t="s">
        <v>16</v>
      </c>
      <c r="F31" t="s">
        <v>52</v>
      </c>
    </row>
    <row r="32" spans="1:6" x14ac:dyDescent="0.3">
      <c r="A32" t="s">
        <v>66</v>
      </c>
      <c r="B32">
        <v>1</v>
      </c>
      <c r="C32" s="7">
        <v>8.49</v>
      </c>
      <c r="D32" s="7">
        <f t="shared" si="3"/>
        <v>8.49</v>
      </c>
      <c r="E32" s="6" t="s">
        <v>16</v>
      </c>
      <c r="F32" t="s">
        <v>53</v>
      </c>
    </row>
    <row r="33" spans="1:6" x14ac:dyDescent="0.3">
      <c r="A33" t="s">
        <v>68</v>
      </c>
      <c r="B33">
        <v>1</v>
      </c>
      <c r="C33" s="7">
        <v>54.99</v>
      </c>
      <c r="D33" s="7">
        <f t="shared" si="3"/>
        <v>54.99</v>
      </c>
      <c r="E33" s="6" t="s">
        <v>16</v>
      </c>
      <c r="F33" t="s">
        <v>69</v>
      </c>
    </row>
    <row r="34" spans="1:6" x14ac:dyDescent="0.3">
      <c r="A34" t="s">
        <v>54</v>
      </c>
      <c r="B34">
        <v>1</v>
      </c>
      <c r="C34" s="7">
        <v>7.49</v>
      </c>
      <c r="D34" s="7">
        <f t="shared" si="3"/>
        <v>7.49</v>
      </c>
      <c r="E34" s="6" t="s">
        <v>16</v>
      </c>
      <c r="F34" t="s">
        <v>42</v>
      </c>
    </row>
    <row r="35" spans="1:6" x14ac:dyDescent="0.3">
      <c r="A35" t="s">
        <v>43</v>
      </c>
      <c r="B35">
        <v>1</v>
      </c>
      <c r="C35" s="7">
        <v>4.68</v>
      </c>
      <c r="D35" s="7">
        <f t="shared" si="3"/>
        <v>4.68</v>
      </c>
      <c r="E35" s="6" t="s">
        <v>16</v>
      </c>
      <c r="F35" t="s">
        <v>55</v>
      </c>
    </row>
    <row r="36" spans="1:6" x14ac:dyDescent="0.3">
      <c r="A36" t="s">
        <v>109</v>
      </c>
      <c r="B36">
        <v>1</v>
      </c>
      <c r="C36" s="7">
        <v>103</v>
      </c>
      <c r="D36" s="7">
        <f t="shared" si="3"/>
        <v>103</v>
      </c>
      <c r="E36" s="6" t="s">
        <v>16</v>
      </c>
      <c r="F36" t="s">
        <v>56</v>
      </c>
    </row>
    <row r="37" spans="1:6" x14ac:dyDescent="0.3">
      <c r="A37" s="2" t="s">
        <v>8</v>
      </c>
      <c r="D37" s="8">
        <f>SUM(D22:D36)</f>
        <v>569.76</v>
      </c>
      <c r="E37" s="5"/>
    </row>
    <row r="39" spans="1:6" x14ac:dyDescent="0.3">
      <c r="A39" s="2" t="s">
        <v>5</v>
      </c>
      <c r="F39" t="s">
        <v>57</v>
      </c>
    </row>
    <row r="40" spans="1:6" x14ac:dyDescent="0.3">
      <c r="A40" s="2" t="s">
        <v>64</v>
      </c>
      <c r="B40">
        <v>1</v>
      </c>
      <c r="C40" s="7">
        <v>7.6</v>
      </c>
      <c r="D40" s="7">
        <f>B40*C40</f>
        <v>7.6</v>
      </c>
      <c r="E40" s="3" t="s">
        <v>16</v>
      </c>
      <c r="F40" t="s">
        <v>65</v>
      </c>
    </row>
    <row r="41" spans="1:6" x14ac:dyDescent="0.3">
      <c r="A41" t="s">
        <v>70</v>
      </c>
      <c r="B41">
        <v>1</v>
      </c>
      <c r="C41">
        <v>74.989999999999995</v>
      </c>
      <c r="D41" s="7">
        <f t="shared" ref="D41:D45" si="4">B41*C41</f>
        <v>74.989999999999995</v>
      </c>
      <c r="E41" s="4" t="s">
        <v>16</v>
      </c>
      <c r="F41" t="s">
        <v>71</v>
      </c>
    </row>
    <row r="42" spans="1:6" x14ac:dyDescent="0.3">
      <c r="A42" t="s">
        <v>110</v>
      </c>
      <c r="B42">
        <v>1</v>
      </c>
      <c r="C42">
        <v>9.99</v>
      </c>
      <c r="D42" s="7">
        <f>B42*C42</f>
        <v>9.99</v>
      </c>
      <c r="E42" s="4" t="s">
        <v>16</v>
      </c>
      <c r="F42" t="s">
        <v>87</v>
      </c>
    </row>
    <row r="43" spans="1:6" x14ac:dyDescent="0.3">
      <c r="A43" t="s">
        <v>111</v>
      </c>
      <c r="B43">
        <v>1</v>
      </c>
      <c r="C43" s="7">
        <v>7.54</v>
      </c>
      <c r="D43" s="7">
        <f>B43*C43</f>
        <v>7.54</v>
      </c>
      <c r="E43" s="4" t="s">
        <v>16</v>
      </c>
      <c r="F43" t="s">
        <v>99</v>
      </c>
    </row>
    <row r="44" spans="1:6" x14ac:dyDescent="0.3">
      <c r="A44" t="s">
        <v>112</v>
      </c>
      <c r="B44">
        <v>1</v>
      </c>
      <c r="C44" s="7">
        <v>6.63</v>
      </c>
      <c r="D44" s="7">
        <f>B44*C44</f>
        <v>6.63</v>
      </c>
      <c r="E44" s="4" t="s">
        <v>16</v>
      </c>
      <c r="F44" t="s">
        <v>99</v>
      </c>
    </row>
    <row r="45" spans="1:6" x14ac:dyDescent="0.3">
      <c r="A45" t="s">
        <v>72</v>
      </c>
      <c r="B45">
        <v>1</v>
      </c>
      <c r="C45" s="7">
        <v>86.99</v>
      </c>
      <c r="D45" s="7">
        <f t="shared" si="4"/>
        <v>86.99</v>
      </c>
      <c r="E45" s="4" t="s">
        <v>16</v>
      </c>
      <c r="F45" t="s">
        <v>73</v>
      </c>
    </row>
    <row r="46" spans="1:6" x14ac:dyDescent="0.3">
      <c r="A46" t="s">
        <v>67</v>
      </c>
      <c r="B46">
        <v>1</v>
      </c>
      <c r="C46" s="16">
        <v>8.99</v>
      </c>
      <c r="D46" s="7">
        <f t="shared" ref="D46:D50" si="5">B46*C46</f>
        <v>8.99</v>
      </c>
      <c r="E46" s="4" t="s">
        <v>16</v>
      </c>
      <c r="F46" t="s">
        <v>74</v>
      </c>
    </row>
    <row r="47" spans="1:6" x14ac:dyDescent="0.3">
      <c r="A47" t="s">
        <v>93</v>
      </c>
      <c r="B47">
        <v>4</v>
      </c>
      <c r="C47" s="16">
        <v>1.98</v>
      </c>
      <c r="D47" s="7">
        <f t="shared" si="5"/>
        <v>7.92</v>
      </c>
      <c r="E47" s="4" t="s">
        <v>16</v>
      </c>
      <c r="F47" t="s">
        <v>94</v>
      </c>
    </row>
    <row r="48" spans="1:6" x14ac:dyDescent="0.3">
      <c r="A48" t="s">
        <v>92</v>
      </c>
      <c r="B48">
        <v>1</v>
      </c>
      <c r="C48" s="16">
        <v>19.7</v>
      </c>
      <c r="D48" s="7">
        <f t="shared" si="5"/>
        <v>19.7</v>
      </c>
      <c r="E48" s="4" t="s">
        <v>16</v>
      </c>
    </row>
    <row r="49" spans="1:6" x14ac:dyDescent="0.3">
      <c r="A49" t="s">
        <v>95</v>
      </c>
      <c r="B49">
        <v>1</v>
      </c>
      <c r="C49" s="16">
        <v>8.98</v>
      </c>
      <c r="D49" s="7">
        <f t="shared" si="5"/>
        <v>8.98</v>
      </c>
      <c r="E49" s="4" t="s">
        <v>16</v>
      </c>
      <c r="F49" t="s">
        <v>96</v>
      </c>
    </row>
    <row r="50" spans="1:6" x14ac:dyDescent="0.3">
      <c r="A50" t="s">
        <v>113</v>
      </c>
      <c r="B50">
        <v>1</v>
      </c>
      <c r="C50" s="16">
        <v>15.5</v>
      </c>
      <c r="D50" s="7">
        <f t="shared" si="5"/>
        <v>15.5</v>
      </c>
      <c r="E50" s="4" t="s">
        <v>16</v>
      </c>
      <c r="F50" t="s">
        <v>114</v>
      </c>
    </row>
    <row r="51" spans="1:6" x14ac:dyDescent="0.3">
      <c r="A51" s="2" t="s">
        <v>10</v>
      </c>
      <c r="B51" s="2"/>
      <c r="C51" s="8"/>
      <c r="D51" s="8">
        <f>SUM(D40:D50)</f>
        <v>254.82999999999996</v>
      </c>
      <c r="E51" s="5"/>
    </row>
    <row r="53" spans="1:6" x14ac:dyDescent="0.3">
      <c r="A53" s="2" t="s">
        <v>4</v>
      </c>
    </row>
    <row r="54" spans="1:6" x14ac:dyDescent="0.3">
      <c r="A54" t="s">
        <v>22</v>
      </c>
      <c r="B54">
        <v>3</v>
      </c>
      <c r="C54" s="7">
        <v>258</v>
      </c>
      <c r="D54" s="7">
        <f t="shared" ref="D54:D60" si="6">B54*C54</f>
        <v>774</v>
      </c>
      <c r="E54" s="6" t="s">
        <v>16</v>
      </c>
      <c r="F54" s="9" t="s">
        <v>29</v>
      </c>
    </row>
    <row r="55" spans="1:6" x14ac:dyDescent="0.3">
      <c r="A55" t="s">
        <v>62</v>
      </c>
      <c r="B55">
        <v>1</v>
      </c>
      <c r="C55" s="7">
        <v>134</v>
      </c>
      <c r="D55" s="7">
        <f t="shared" si="6"/>
        <v>134</v>
      </c>
      <c r="E55" s="6" t="s">
        <v>16</v>
      </c>
      <c r="F55" t="s">
        <v>63</v>
      </c>
    </row>
    <row r="56" spans="1:6" x14ac:dyDescent="0.3">
      <c r="A56" s="17" t="s">
        <v>58</v>
      </c>
      <c r="B56" s="17">
        <v>10</v>
      </c>
      <c r="C56" s="18">
        <v>0.59</v>
      </c>
      <c r="D56" s="18">
        <f t="shared" si="6"/>
        <v>5.8999999999999995</v>
      </c>
      <c r="E56" s="19" t="s">
        <v>16</v>
      </c>
      <c r="F56" s="17" t="s">
        <v>48</v>
      </c>
    </row>
    <row r="57" spans="1:6" x14ac:dyDescent="0.3">
      <c r="A57" t="s">
        <v>30</v>
      </c>
      <c r="B57">
        <v>1</v>
      </c>
      <c r="C57" s="7">
        <v>599</v>
      </c>
      <c r="D57" s="7">
        <f t="shared" si="6"/>
        <v>599</v>
      </c>
      <c r="E57" s="4" t="s">
        <v>16</v>
      </c>
      <c r="F57" s="7" t="s">
        <v>37</v>
      </c>
    </row>
    <row r="58" spans="1:6" x14ac:dyDescent="0.3">
      <c r="A58" t="s">
        <v>31</v>
      </c>
      <c r="B58">
        <v>1</v>
      </c>
      <c r="C58" s="7">
        <v>599</v>
      </c>
      <c r="D58" s="7">
        <f t="shared" si="6"/>
        <v>599</v>
      </c>
      <c r="E58" s="6" t="s">
        <v>16</v>
      </c>
      <c r="F58" t="s">
        <v>37</v>
      </c>
    </row>
    <row r="59" spans="1:6" x14ac:dyDescent="0.3">
      <c r="A59" t="s">
        <v>32</v>
      </c>
      <c r="B59">
        <v>1</v>
      </c>
      <c r="C59" s="7">
        <v>663</v>
      </c>
      <c r="D59" s="7">
        <f t="shared" si="6"/>
        <v>663</v>
      </c>
      <c r="E59" s="4" t="s">
        <v>16</v>
      </c>
      <c r="F59" s="7" t="s">
        <v>37</v>
      </c>
    </row>
    <row r="60" spans="1:6" x14ac:dyDescent="0.3">
      <c r="A60" t="s">
        <v>75</v>
      </c>
      <c r="B60">
        <v>1</v>
      </c>
      <c r="C60" s="7">
        <v>85</v>
      </c>
      <c r="D60" s="7">
        <f t="shared" si="6"/>
        <v>85</v>
      </c>
      <c r="E60" s="4" t="s">
        <v>16</v>
      </c>
      <c r="F60" s="7" t="s">
        <v>76</v>
      </c>
    </row>
    <row r="61" spans="1:6" x14ac:dyDescent="0.3">
      <c r="A61" s="2" t="s">
        <v>11</v>
      </c>
      <c r="B61" s="2"/>
      <c r="C61" s="8"/>
      <c r="D61" s="8">
        <f>SUM(D54:D60)</f>
        <v>2859.9</v>
      </c>
      <c r="E61" s="5"/>
    </row>
    <row r="62" spans="1:6" x14ac:dyDescent="0.3">
      <c r="E62" s="1"/>
    </row>
    <row r="63" spans="1:6" x14ac:dyDescent="0.3">
      <c r="A63" s="2" t="s">
        <v>33</v>
      </c>
      <c r="E63" s="1"/>
    </row>
    <row r="64" spans="1:6" x14ac:dyDescent="0.3">
      <c r="A64" t="s">
        <v>77</v>
      </c>
      <c r="B64">
        <v>1</v>
      </c>
      <c r="C64" s="16">
        <v>52</v>
      </c>
      <c r="D64" s="7">
        <f t="shared" ref="D64:D67" si="7">B64*C64</f>
        <v>52</v>
      </c>
      <c r="E64" s="6" t="s">
        <v>16</v>
      </c>
      <c r="F64" t="s">
        <v>60</v>
      </c>
    </row>
    <row r="65" spans="1:6" x14ac:dyDescent="0.3">
      <c r="A65" t="s">
        <v>80</v>
      </c>
      <c r="B65">
        <v>1</v>
      </c>
      <c r="C65" s="16">
        <v>28.77</v>
      </c>
      <c r="D65" s="7">
        <f>B65*C65</f>
        <v>28.77</v>
      </c>
      <c r="E65" s="6" t="s">
        <v>16</v>
      </c>
      <c r="F65" t="s">
        <v>81</v>
      </c>
    </row>
    <row r="66" spans="1:6" x14ac:dyDescent="0.3">
      <c r="A66" s="2" t="s">
        <v>78</v>
      </c>
      <c r="B66">
        <v>1</v>
      </c>
      <c r="C66" s="16">
        <v>5.98</v>
      </c>
      <c r="D66" s="7">
        <f>B66*C66</f>
        <v>5.98</v>
      </c>
      <c r="E66" s="6" t="s">
        <v>16</v>
      </c>
      <c r="F66" t="s">
        <v>79</v>
      </c>
    </row>
    <row r="67" spans="1:6" x14ac:dyDescent="0.3">
      <c r="A67" t="s">
        <v>59</v>
      </c>
      <c r="B67">
        <v>1</v>
      </c>
      <c r="C67" s="16">
        <v>162.24</v>
      </c>
      <c r="D67" s="7">
        <f t="shared" si="7"/>
        <v>162.24</v>
      </c>
      <c r="E67" s="6" t="s">
        <v>16</v>
      </c>
      <c r="F67" t="s">
        <v>61</v>
      </c>
    </row>
    <row r="68" spans="1:6" x14ac:dyDescent="0.3">
      <c r="A68" s="2" t="s">
        <v>12</v>
      </c>
      <c r="B68" s="2"/>
      <c r="C68" s="8"/>
      <c r="D68" s="8">
        <f>SUM(D64:D67)</f>
        <v>248.99</v>
      </c>
      <c r="E68" s="5"/>
    </row>
    <row r="69" spans="1:6" x14ac:dyDescent="0.3">
      <c r="A69" s="2"/>
      <c r="B69" s="2"/>
      <c r="C69" s="8"/>
      <c r="D69" s="8"/>
      <c r="E69" s="5"/>
    </row>
    <row r="70" spans="1:6" x14ac:dyDescent="0.3">
      <c r="A70" s="10" t="s">
        <v>20</v>
      </c>
      <c r="B70" s="10"/>
      <c r="C70" s="13"/>
      <c r="D70" s="13">
        <f>SUM(D19,D37,D51,D61,D68)</f>
        <v>4298.25</v>
      </c>
      <c r="E70" s="14"/>
      <c r="F70" s="11"/>
    </row>
    <row r="71" spans="1:6" x14ac:dyDescent="0.3">
      <c r="A71" s="2"/>
      <c r="B71" s="2"/>
      <c r="C71" s="8"/>
      <c r="D71" s="8"/>
      <c r="E71" s="5"/>
    </row>
    <row r="76" spans="1:6" x14ac:dyDescent="0.3">
      <c r="A76" s="2"/>
    </row>
  </sheetData>
  <hyperlinks>
    <hyperlink ref="E5" r:id="rId1" xr:uid="{265C8903-4AEC-DE44-B1F0-7DCFD4E09549}"/>
    <hyperlink ref="E6" r:id="rId2" xr:uid="{D7F77966-9390-464E-8627-399015801D2B}"/>
    <hyperlink ref="E54" r:id="rId3" xr:uid="{753A6B9C-278C-CF4C-84C9-5C0074671CCB}"/>
    <hyperlink ref="E7" r:id="rId4" xr:uid="{ABA722A5-FBD9-5648-907E-EA5124EDD3C7}"/>
    <hyperlink ref="E4" r:id="rId5" xr:uid="{E86130E0-C24B-4999-BA56-A93018628621}"/>
    <hyperlink ref="E8" r:id="rId6" xr:uid="{5EBE1F0E-BB73-4E1F-930A-245A6D604944}"/>
    <hyperlink ref="E9" r:id="rId7" xr:uid="{C7BB61A7-0012-4FEB-A37B-5F84C8414755}"/>
    <hyperlink ref="E11" r:id="rId8" xr:uid="{61052F43-0BB2-4FEC-A7B9-AE85917C5F01}"/>
    <hyperlink ref="E12" r:id="rId9" xr:uid="{50D931CC-3B6E-42C8-808A-560D3BAA8C9B}"/>
    <hyperlink ref="E13" r:id="rId10" xr:uid="{932D3A23-2C68-463E-B52B-0FE8F78ACCDF}"/>
    <hyperlink ref="E23" r:id="rId11" xr:uid="{53B2F0F9-A580-4861-BD66-85ABAE1CCBAE}"/>
    <hyperlink ref="E55" r:id="rId12" xr:uid="{FFFB96A5-D75D-44BD-A842-0A4287651080}"/>
    <hyperlink ref="E59" r:id="rId13" xr:uid="{F23935C7-47F1-4B40-BADF-D879792EF9DE}"/>
    <hyperlink ref="E57" r:id="rId14" xr:uid="{1D128B7C-5EF3-484D-8C28-188F278102B0}"/>
    <hyperlink ref="E58" r:id="rId15" xr:uid="{3D0664EC-1A4C-4C99-B561-BD442A1E3D41}"/>
    <hyperlink ref="E67" r:id="rId16" xr:uid="{B7BD41D6-7DEE-43DB-95AF-95E2AAD32A07}"/>
    <hyperlink ref="E29" r:id="rId17" xr:uid="{4584B495-BC8B-4A56-8488-938C8F973486}"/>
    <hyperlink ref="E31" r:id="rId18" xr:uid="{4CFD3088-B3B3-4D6F-871E-6C39CB72D32C}"/>
    <hyperlink ref="E36" r:id="rId19" xr:uid="{6F13B64E-341D-4630-9A15-274D20E0D01A}"/>
    <hyperlink ref="E32" r:id="rId20" xr:uid="{D339FF2C-D50A-4B5C-95DB-4E5B1D2FC78C}"/>
    <hyperlink ref="E14" r:id="rId21" xr:uid="{AA0AA21E-916F-4519-ACCE-D922984B922D}"/>
    <hyperlink ref="E15" r:id="rId22" xr:uid="{2B688FC6-3D9D-41FE-A949-09240AFE614E}"/>
    <hyperlink ref="E18" r:id="rId23" xr:uid="{2B9323DA-1AF6-4F75-A730-CBCDA0051360}"/>
    <hyperlink ref="E16" r:id="rId24" xr:uid="{522CDC08-C296-4B19-AF41-6EE0D735451A}"/>
    <hyperlink ref="E17" r:id="rId25" xr:uid="{E2623B61-A04B-4912-8A60-A55C2FA9936D}"/>
    <hyperlink ref="E34" r:id="rId26" xr:uid="{319EF437-6976-40FE-A61A-7768248D5FF7}"/>
    <hyperlink ref="E35" r:id="rId27" xr:uid="{DECD7A00-C6E8-47A8-933C-60A59B1E6C6D}"/>
    <hyperlink ref="E56" r:id="rId28" xr:uid="{B32FBE35-C99A-5D4E-BADE-D0C8CE13F03D}"/>
    <hyperlink ref="E40" r:id="rId29" xr:uid="{9520AE20-32D8-42A4-AC8A-6B9E09D13355}"/>
    <hyperlink ref="E46" r:id="rId30" xr:uid="{AC8F8736-A208-419B-856C-45013BE07EF7}"/>
    <hyperlink ref="E33" r:id="rId31" xr:uid="{114F8B26-2853-411C-BCF7-B0909C619271}"/>
    <hyperlink ref="E41" r:id="rId32" xr:uid="{E3F174FE-8B60-4142-B932-3C44723A0AA1}"/>
    <hyperlink ref="E45" r:id="rId33" xr:uid="{D087EFAF-53DA-4B2B-AAA1-FF91250773BD}"/>
    <hyperlink ref="E60" r:id="rId34" xr:uid="{5CE36F16-32E6-4943-8366-5E64B2070BBC}"/>
    <hyperlink ref="E64" r:id="rId35" xr:uid="{8E9ED613-F7A0-4100-ADC8-368FDA17CD57}"/>
    <hyperlink ref="E66" r:id="rId36" xr:uid="{179293DB-DDD9-476F-A2B7-DA952B7B6F9B}"/>
    <hyperlink ref="E65" r:id="rId37" xr:uid="{B473FFEF-9E94-4780-ABCB-8611E45CEAE4}"/>
    <hyperlink ref="E22" r:id="rId38" xr:uid="{7D969FF4-FE87-4EED-803D-D6946D18E6D9}"/>
    <hyperlink ref="E10" r:id="rId39" xr:uid="{511B1DEF-7A64-4F56-B5C3-A9B56E8A38F1}"/>
    <hyperlink ref="E30" r:id="rId40" xr:uid="{FC800152-0A9F-48FB-A860-19897B85CFC7}"/>
    <hyperlink ref="E50" r:id="rId41" xr:uid="{8EF6BB30-AAB1-45D1-96F2-411336844F6F}"/>
    <hyperlink ref="E42" r:id="rId42" xr:uid="{F162F5DD-ECF6-4AAD-82A0-5CEB7A62744C}"/>
    <hyperlink ref="E48" r:id="rId43" xr:uid="{3E6F559F-DB1C-437F-ADBE-1770E5607C44}"/>
    <hyperlink ref="E47" r:id="rId44" xr:uid="{4B6C3B3A-8D07-4F17-B55A-CFE108E53DE5}"/>
    <hyperlink ref="E49" r:id="rId45" xr:uid="{6F95830A-E3AC-4BAE-B614-16158D3B155A}"/>
    <hyperlink ref="E43" r:id="rId46" xr:uid="{51769FCC-2B31-438C-93CF-5E35AECD510D}"/>
    <hyperlink ref="E24" r:id="rId47" xr:uid="{51B9F6A1-44F1-47A4-9472-146EE87C4544}"/>
    <hyperlink ref="E25" r:id="rId48" xr:uid="{CF4C9E98-B627-4ACE-8859-F837D6A6E6AC}"/>
    <hyperlink ref="E44" r:id="rId49" xr:uid="{68F23187-5D62-45AE-8C50-D9F3C163E61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Low-Cost Snow Station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Horsburgh</dc:creator>
  <cp:lastModifiedBy>Braedon Dority</cp:lastModifiedBy>
  <dcterms:created xsi:type="dcterms:W3CDTF">2023-01-24T21:17:26Z</dcterms:created>
  <dcterms:modified xsi:type="dcterms:W3CDTF">2024-12-30T20:51:59Z</dcterms:modified>
</cp:coreProperties>
</file>