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layPC\Documents\github\gpu-programming\Project2-Number-Algorithms\Project2-Character-Recognition\"/>
    </mc:Choice>
  </mc:AlternateContent>
  <xr:revisionPtr revIDLastSave="0" documentId="13_ncr:1_{C4AE4795-628F-4932-ABE3-871C0F96B790}" xr6:coauthVersionLast="44" xr6:coauthVersionMax="44" xr10:uidLastSave="{00000000-0000-0000-0000-000000000000}"/>
  <bookViews>
    <workbookView xWindow="14400" yWindow="10665" windowWidth="28800" windowHeight="15435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4" i="1" l="1"/>
  <c r="D36" i="1"/>
  <c r="J35" i="1"/>
  <c r="L38" i="1"/>
  <c r="J43" i="1"/>
  <c r="L42" i="1"/>
  <c r="M42" i="1"/>
  <c r="O43" i="1"/>
  <c r="L36" i="1"/>
  <c r="L40" i="1"/>
  <c r="M36" i="1"/>
  <c r="O35" i="1"/>
  <c r="P38" i="1"/>
  <c r="P40" i="1"/>
  <c r="Q39" i="1"/>
  <c r="R39" i="1"/>
  <c r="F34" i="1"/>
  <c r="F33" i="1"/>
  <c r="F32" i="1"/>
  <c r="F31" i="1"/>
  <c r="L22" i="1"/>
  <c r="J23" i="1"/>
  <c r="L18" i="1"/>
  <c r="J15" i="1"/>
  <c r="M22" i="1"/>
  <c r="O23" i="1"/>
  <c r="L16" i="1"/>
  <c r="L20" i="1"/>
  <c r="M16" i="1"/>
  <c r="O15" i="1"/>
  <c r="P18" i="1"/>
  <c r="P20" i="1"/>
  <c r="Q19" i="1"/>
  <c r="R19" i="1"/>
  <c r="D34" i="1"/>
  <c r="J25" i="1"/>
  <c r="L28" i="1"/>
  <c r="J33" i="1"/>
  <c r="L32" i="1"/>
  <c r="M32" i="1"/>
  <c r="O33" i="1"/>
  <c r="L26" i="1"/>
  <c r="L30" i="1"/>
  <c r="M26" i="1"/>
  <c r="O25" i="1"/>
  <c r="P28" i="1"/>
  <c r="P30" i="1"/>
  <c r="Q29" i="1"/>
  <c r="R29" i="1"/>
  <c r="E34" i="1"/>
  <c r="E33" i="1"/>
  <c r="E32" i="1"/>
  <c r="E31" i="1"/>
  <c r="D33" i="1"/>
  <c r="D32" i="1"/>
  <c r="D31" i="1"/>
  <c r="M6" i="1"/>
  <c r="O5" i="1"/>
  <c r="P8" i="1"/>
  <c r="M12" i="1"/>
  <c r="O13" i="1"/>
  <c r="P10" i="1"/>
  <c r="Q9" i="1"/>
  <c r="R9" i="1"/>
  <c r="C35" i="1"/>
  <c r="J13" i="1"/>
  <c r="C33" i="1"/>
  <c r="J5" i="1"/>
  <c r="C32" i="1"/>
  <c r="C31" i="1"/>
  <c r="T9" i="1"/>
  <c r="T19" i="1"/>
  <c r="T29" i="1"/>
  <c r="T39" i="1"/>
  <c r="F41" i="1"/>
  <c r="F36" i="1"/>
  <c r="F45" i="1"/>
  <c r="F35" i="1"/>
  <c r="F44" i="1"/>
  <c r="F43" i="1"/>
  <c r="F42" i="1"/>
  <c r="F40" i="1"/>
  <c r="E36" i="1"/>
  <c r="E45" i="1"/>
  <c r="E35" i="1"/>
  <c r="E44" i="1"/>
  <c r="E43" i="1"/>
  <c r="E42" i="1"/>
  <c r="E41" i="1"/>
  <c r="E40" i="1"/>
  <c r="D45" i="1"/>
  <c r="D35" i="1"/>
  <c r="D44" i="1"/>
  <c r="D43" i="1"/>
  <c r="D42" i="1"/>
  <c r="D41" i="1"/>
  <c r="D40" i="1"/>
  <c r="C36" i="1"/>
  <c r="C45" i="1"/>
  <c r="C44" i="1"/>
  <c r="C34" i="1"/>
  <c r="C43" i="1"/>
  <c r="C41" i="1"/>
  <c r="C42" i="1"/>
  <c r="C40" i="1"/>
  <c r="L12" i="1"/>
  <c r="L10" i="1"/>
  <c r="L8" i="1"/>
  <c r="L6" i="1"/>
</calcChain>
</file>

<file path=xl/sharedStrings.xml><?xml version="1.0" encoding="utf-8"?>
<sst xmlns="http://schemas.openxmlformats.org/spreadsheetml/2006/main" count="88" uniqueCount="49">
  <si>
    <t>a1</t>
  </si>
  <si>
    <t>a2</t>
  </si>
  <si>
    <t>h1</t>
  </si>
  <si>
    <t>h2</t>
  </si>
  <si>
    <t>f1</t>
  </si>
  <si>
    <t>w11</t>
  </si>
  <si>
    <t>w12</t>
  </si>
  <si>
    <t>w21</t>
  </si>
  <si>
    <t>w22</t>
  </si>
  <si>
    <t>EXPECTED</t>
  </si>
  <si>
    <t>1/(1+e^-x)</t>
  </si>
  <si>
    <t>error</t>
  </si>
  <si>
    <t>total error</t>
  </si>
  <si>
    <t>(actual-theoretical)^2</t>
  </si>
  <si>
    <t>all errors added</t>
  </si>
  <si>
    <t>activation rule</t>
  </si>
  <si>
    <t>partialErrorDerivatives/weight</t>
  </si>
  <si>
    <t>w11kj</t>
  </si>
  <si>
    <t>w12kj</t>
  </si>
  <si>
    <t>w21kj</t>
  </si>
  <si>
    <t>w22kj</t>
  </si>
  <si>
    <t>w11ji</t>
  </si>
  <si>
    <t>w21ji</t>
  </si>
  <si>
    <t>(0,0)</t>
  </si>
  <si>
    <t>(0,1)</t>
  </si>
  <si>
    <t>(1,0)</t>
  </si>
  <si>
    <t>(1,1)</t>
  </si>
  <si>
    <t xml:space="preserve">delta w.   </t>
  </si>
  <si>
    <t>Hannah Bollar</t>
  </si>
  <si>
    <t>environment</t>
  </si>
  <si>
    <t>activation state</t>
  </si>
  <si>
    <t>learning rule</t>
  </si>
  <si>
    <t>this spreadsheet</t>
  </si>
  <si>
    <t>h and F values</t>
  </si>
  <si>
    <t>guess and check OR by use of error calc.</t>
  </si>
  <si>
    <t>pattern of connectivity</t>
  </si>
  <si>
    <t>set of processing units</t>
  </si>
  <si>
    <t>each cell.</t>
  </si>
  <si>
    <t>output function for each unit</t>
  </si>
  <si>
    <t>akwkj</t>
  </si>
  <si>
    <t>output function</t>
  </si>
  <si>
    <t>propagation rule</t>
  </si>
  <si>
    <t>how the values/data moves - parrallel in one direction</t>
  </si>
  <si>
    <t>gray boxes - summation of propagations</t>
  </si>
  <si>
    <t>THE 8 PDP</t>
  </si>
  <si>
    <t xml:space="preserve"> XOR</t>
  </si>
  <si>
    <t>Lambda = ETOTAL(darkOrange)/5</t>
  </si>
  <si>
    <t>-COLOR INDEX-</t>
  </si>
  <si>
    <t>f(x) --&gt; see F13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</si>
</sst>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3366FF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3" fillId="2" borderId="0" xfId="0" applyFont="1" applyFill="1"/>
    <xf numFmtId="0" fontId="0" fillId="6" borderId="0" xfId="0" applyFill="1"/>
    <xf numFmtId="0" fontId="4" fillId="0" borderId="0" xfId="0" applyFont="1"/>
    <xf numFmtId="0" fontId="4" fillId="7" borderId="0" xfId="0" applyFont="1" applyFill="1"/>
    <xf numFmtId="0" fontId="4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4" fillId="12" borderId="0" xfId="0" applyFont="1" applyFill="1"/>
    <xf numFmtId="0" fontId="0" fillId="13" borderId="0" xfId="0" applyFill="1"/>
    <xf numFmtId="0" fontId="0" fillId="14" borderId="0" xfId="0" applyFill="1"/>
    <xf numFmtId="0" fontId="0" fillId="0" borderId="0" xfId="0" quotePrefix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45"/>
  <sheetViews>
    <sheetView tabSelected="1" topLeftCell="A3" zoomScale="75" zoomScaleNormal="75" zoomScalePageLayoutView="75" workbookViewId="0">
      <selection activeCell="U25" sqref="U25"/>
    </sheetView>
  </sheetViews>
  <sheetFormatPr defaultColWidth="11" defaultRowHeight="15.75" x14ac:dyDescent="0.25"/>
  <cols>
    <col min="2" max="2" width="30" customWidth="1"/>
    <col min="3" max="3" width="14.375" bestFit="1" customWidth="1"/>
    <col min="4" max="4" width="14.875" customWidth="1"/>
    <col min="5" max="5" width="26.375" customWidth="1"/>
    <col min="6" max="6" width="14.625" customWidth="1"/>
    <col min="7" max="7" width="11" customWidth="1"/>
    <col min="9" max="9" width="15.875" customWidth="1"/>
    <col min="10" max="10" width="8.625" customWidth="1"/>
    <col min="13" max="13" width="7" customWidth="1"/>
  </cols>
  <sheetData>
    <row r="2" spans="2:20" x14ac:dyDescent="0.25">
      <c r="B2" t="s">
        <v>28</v>
      </c>
      <c r="C2" t="s">
        <v>45</v>
      </c>
    </row>
    <row r="4" spans="2:20" x14ac:dyDescent="0.25">
      <c r="B4" s="17" t="s">
        <v>47</v>
      </c>
    </row>
    <row r="5" spans="2:20" x14ac:dyDescent="0.25">
      <c r="B5" s="1" t="s">
        <v>0</v>
      </c>
      <c r="C5">
        <v>0</v>
      </c>
      <c r="D5">
        <v>0</v>
      </c>
      <c r="E5">
        <v>1</v>
      </c>
      <c r="F5">
        <v>1</v>
      </c>
      <c r="J5" s="6">
        <f>C5</f>
        <v>0</v>
      </c>
      <c r="N5" t="s">
        <v>2</v>
      </c>
      <c r="O5" s="2">
        <f>1/(1+(EXP(-M6)))</f>
        <v>0.5</v>
      </c>
    </row>
    <row r="6" spans="2:20" x14ac:dyDescent="0.25">
      <c r="B6" s="1" t="s">
        <v>1</v>
      </c>
      <c r="C6">
        <v>0</v>
      </c>
      <c r="D6">
        <v>1</v>
      </c>
      <c r="E6">
        <v>0</v>
      </c>
      <c r="F6">
        <v>1</v>
      </c>
      <c r="K6" t="s">
        <v>5</v>
      </c>
      <c r="L6" s="9">
        <f>C10</f>
        <v>10.1</v>
      </c>
      <c r="M6" s="15">
        <f>PRODUCT(C5, C10)+PRODUCT(C6, C12)</f>
        <v>0</v>
      </c>
    </row>
    <row r="7" spans="2:20" x14ac:dyDescent="0.25">
      <c r="B7" t="s">
        <v>9</v>
      </c>
      <c r="C7">
        <v>0</v>
      </c>
      <c r="D7">
        <v>1</v>
      </c>
      <c r="E7">
        <v>1</v>
      </c>
      <c r="F7">
        <v>0</v>
      </c>
      <c r="L7" s="8"/>
    </row>
    <row r="8" spans="2:20" x14ac:dyDescent="0.25">
      <c r="K8" t="s">
        <v>6</v>
      </c>
      <c r="L8" s="9">
        <f>C11</f>
        <v>0.9</v>
      </c>
      <c r="P8" s="3">
        <f>C18</f>
        <v>41</v>
      </c>
    </row>
    <row r="9" spans="2:20" x14ac:dyDescent="0.25">
      <c r="Q9" s="15">
        <f>PRODUCT(O5, P8)+PRODUCT(O13,P10)</f>
        <v>-6.5</v>
      </c>
      <c r="R9" s="11">
        <f>1/(1+EXP(-Q9))</f>
        <v>1.5011822567369917E-3</v>
      </c>
      <c r="T9" s="12">
        <f>(R9-C7)^2</f>
        <v>2.2535481679419672E-6</v>
      </c>
    </row>
    <row r="10" spans="2:20" x14ac:dyDescent="0.25">
      <c r="B10" s="7" t="s">
        <v>5</v>
      </c>
      <c r="C10">
        <v>10.1</v>
      </c>
      <c r="K10" t="s">
        <v>7</v>
      </c>
      <c r="L10" s="9">
        <f>C12</f>
        <v>20</v>
      </c>
      <c r="P10" s="10">
        <f>C19</f>
        <v>-54</v>
      </c>
    </row>
    <row r="11" spans="2:20" x14ac:dyDescent="0.25">
      <c r="B11" s="7" t="s">
        <v>6</v>
      </c>
      <c r="C11">
        <v>0.9</v>
      </c>
      <c r="L11" s="8"/>
    </row>
    <row r="12" spans="2:20" x14ac:dyDescent="0.25">
      <c r="B12" s="7" t="s">
        <v>7</v>
      </c>
      <c r="C12" s="5">
        <v>20</v>
      </c>
      <c r="D12" s="5"/>
      <c r="F12" s="5"/>
      <c r="G12" s="5"/>
      <c r="K12" t="s">
        <v>8</v>
      </c>
      <c r="L12" s="9">
        <f>C13</f>
        <v>0.87</v>
      </c>
      <c r="M12" s="15">
        <f>PRODUCT(C5, C11)+PRODUCT(C6, C13)</f>
        <v>0</v>
      </c>
      <c r="P12" s="5"/>
    </row>
    <row r="13" spans="2:20" x14ac:dyDescent="0.25">
      <c r="B13" s="7" t="s">
        <v>8</v>
      </c>
      <c r="C13" s="5">
        <v>0.87</v>
      </c>
      <c r="D13" s="5"/>
      <c r="E13" t="s">
        <v>15</v>
      </c>
      <c r="F13" t="s">
        <v>10</v>
      </c>
      <c r="J13" s="1">
        <f>C6</f>
        <v>0</v>
      </c>
      <c r="N13" t="s">
        <v>3</v>
      </c>
      <c r="O13" s="2">
        <f>1/(1+EXP(-M12))</f>
        <v>0.5</v>
      </c>
    </row>
    <row r="14" spans="2:20" x14ac:dyDescent="0.25">
      <c r="E14" t="s">
        <v>11</v>
      </c>
      <c r="F14" t="s">
        <v>13</v>
      </c>
    </row>
    <row r="15" spans="2:20" x14ac:dyDescent="0.25">
      <c r="B15" s="4" t="s">
        <v>2</v>
      </c>
      <c r="E15" t="s">
        <v>12</v>
      </c>
      <c r="F15" t="s">
        <v>14</v>
      </c>
      <c r="J15" s="6">
        <f>D5</f>
        <v>0</v>
      </c>
      <c r="N15" t="s">
        <v>2</v>
      </c>
      <c r="O15" s="2">
        <f>1/(1+EXP(-M16))</f>
        <v>0.99999999793884631</v>
      </c>
    </row>
    <row r="16" spans="2:20" x14ac:dyDescent="0.25">
      <c r="B16" s="4" t="s">
        <v>3</v>
      </c>
      <c r="K16" s="8" t="s">
        <v>5</v>
      </c>
      <c r="L16" s="9">
        <f>C10</f>
        <v>10.1</v>
      </c>
      <c r="M16" s="15">
        <f>PRODUCT(J15, L16)+PRODUCT(J23, L20)</f>
        <v>20</v>
      </c>
    </row>
    <row r="17" spans="2:21" x14ac:dyDescent="0.25">
      <c r="K17" s="8"/>
      <c r="L17" s="8"/>
    </row>
    <row r="18" spans="2:21" x14ac:dyDescent="0.25">
      <c r="B18" s="3" t="s">
        <v>5</v>
      </c>
      <c r="C18">
        <v>41</v>
      </c>
      <c r="E18" t="s">
        <v>44</v>
      </c>
      <c r="K18" s="8" t="s">
        <v>6</v>
      </c>
      <c r="L18" s="9">
        <f>C11</f>
        <v>0.9</v>
      </c>
      <c r="P18" s="10">
        <f>C18</f>
        <v>41</v>
      </c>
    </row>
    <row r="19" spans="2:21" x14ac:dyDescent="0.25">
      <c r="B19" s="3" t="s">
        <v>7</v>
      </c>
      <c r="C19">
        <v>-54</v>
      </c>
      <c r="E19" t="s">
        <v>29</v>
      </c>
      <c r="F19" t="s">
        <v>32</v>
      </c>
      <c r="K19" s="8"/>
      <c r="P19" s="8"/>
      <c r="Q19" s="15">
        <f>PRODUCT(O15, P18) + PRODUCT(O23, P20)</f>
        <v>2.9437322235957808</v>
      </c>
      <c r="R19" s="11">
        <f>1/(1+EXP(-Q19))</f>
        <v>0.9499664184315092</v>
      </c>
      <c r="T19" s="14">
        <f>(R19-D7)^2</f>
        <v>2.5033592845708228E-3</v>
      </c>
    </row>
    <row r="20" spans="2:21" x14ac:dyDescent="0.25">
      <c r="E20" t="s">
        <v>30</v>
      </c>
      <c r="F20" t="s">
        <v>33</v>
      </c>
      <c r="K20" s="8" t="s">
        <v>7</v>
      </c>
      <c r="L20" s="9">
        <f>C12</f>
        <v>20</v>
      </c>
      <c r="P20" s="10">
        <f>C19</f>
        <v>-54</v>
      </c>
    </row>
    <row r="21" spans="2:21" x14ac:dyDescent="0.25">
      <c r="B21" s="16" t="s">
        <v>4</v>
      </c>
      <c r="E21" t="s">
        <v>15</v>
      </c>
      <c r="F21" t="s">
        <v>48</v>
      </c>
      <c r="K21" s="8"/>
      <c r="L21" s="8"/>
    </row>
    <row r="22" spans="2:21" x14ac:dyDescent="0.25">
      <c r="E22" t="s">
        <v>31</v>
      </c>
      <c r="F22" t="s">
        <v>34</v>
      </c>
      <c r="K22" s="8" t="s">
        <v>8</v>
      </c>
      <c r="L22" s="9">
        <f>C13</f>
        <v>0.87</v>
      </c>
      <c r="M22" s="15">
        <f>PRODUCT(L22, J23)+PRODUCT(L18, J15)</f>
        <v>0.87</v>
      </c>
    </row>
    <row r="23" spans="2:21" x14ac:dyDescent="0.25">
      <c r="B23" s="12" t="s">
        <v>11</v>
      </c>
      <c r="E23" t="s">
        <v>35</v>
      </c>
      <c r="F23" t="s">
        <v>42</v>
      </c>
      <c r="J23" s="1">
        <f>D6</f>
        <v>1</v>
      </c>
      <c r="N23" t="s">
        <v>3</v>
      </c>
      <c r="O23" s="2">
        <f>1/(1+EXP(-M22))</f>
        <v>0.70474569799809106</v>
      </c>
    </row>
    <row r="24" spans="2:21" x14ac:dyDescent="0.25">
      <c r="B24" s="13" t="s">
        <v>12</v>
      </c>
      <c r="E24" t="s">
        <v>41</v>
      </c>
      <c r="F24" s="5" t="s">
        <v>39</v>
      </c>
      <c r="U24" s="13">
        <f>(T9+T19+T29+T39)/4</f>
        <v>1.8143298625780074E-3</v>
      </c>
    </row>
    <row r="25" spans="2:21" x14ac:dyDescent="0.25">
      <c r="B25" s="15" t="s">
        <v>40</v>
      </c>
      <c r="E25" t="s">
        <v>36</v>
      </c>
      <c r="F25" s="5" t="s">
        <v>37</v>
      </c>
      <c r="J25" s="6">
        <f>E5</f>
        <v>1</v>
      </c>
      <c r="N25" t="s">
        <v>2</v>
      </c>
      <c r="O25" s="2">
        <f>1/(1+EXP(-M26))</f>
        <v>0.99995892213223525</v>
      </c>
    </row>
    <row r="26" spans="2:21" x14ac:dyDescent="0.25">
      <c r="B26" s="5"/>
      <c r="E26" t="s">
        <v>38</v>
      </c>
      <c r="F26" s="5" t="s">
        <v>43</v>
      </c>
      <c r="K26" s="8" t="s">
        <v>5</v>
      </c>
      <c r="L26" s="9">
        <f>C10</f>
        <v>10.1</v>
      </c>
      <c r="M26" s="15">
        <f>PRODUCT(J25, L26)+PRODUCT(J33, L30)</f>
        <v>10.1</v>
      </c>
    </row>
    <row r="27" spans="2:21" x14ac:dyDescent="0.25">
      <c r="B27" s="5"/>
      <c r="K27" s="8"/>
      <c r="L27" s="8"/>
    </row>
    <row r="28" spans="2:21" x14ac:dyDescent="0.25">
      <c r="B28" s="5"/>
      <c r="K28" s="8" t="s">
        <v>6</v>
      </c>
      <c r="L28" s="9">
        <f>C11</f>
        <v>0.9</v>
      </c>
      <c r="P28" s="10">
        <f>C18</f>
        <v>41</v>
      </c>
    </row>
    <row r="29" spans="2:21" x14ac:dyDescent="0.25">
      <c r="K29" s="8"/>
      <c r="P29" s="8"/>
      <c r="Q29" s="15">
        <f>PRODUCT(O25, P28) + PRODUCT(O33, P30)</f>
        <v>2.6070426656714361</v>
      </c>
      <c r="R29" s="11">
        <f>1/(1+EXP(-Q29))</f>
        <v>0.93131346057936626</v>
      </c>
      <c r="T29" s="14">
        <f>(R29-E7)^2</f>
        <v>4.7178406975822733E-3</v>
      </c>
    </row>
    <row r="30" spans="2:21" x14ac:dyDescent="0.25">
      <c r="B30" t="s">
        <v>16</v>
      </c>
      <c r="C30" t="s">
        <v>23</v>
      </c>
      <c r="D30" t="s">
        <v>24</v>
      </c>
      <c r="E30" t="s">
        <v>25</v>
      </c>
      <c r="F30" t="s">
        <v>26</v>
      </c>
      <c r="K30" s="8" t="s">
        <v>7</v>
      </c>
      <c r="L30" s="9">
        <f>C12</f>
        <v>20</v>
      </c>
      <c r="P30" s="10">
        <f>C19</f>
        <v>-54</v>
      </c>
    </row>
    <row r="31" spans="2:21" x14ac:dyDescent="0.25">
      <c r="B31" t="s">
        <v>17</v>
      </c>
      <c r="C31">
        <f>-PRODUCT(J5, 1/(1+EXP(-O5)), 1-1/(1+EXP(-O5)), C7-R9, 1/(1+EXP(-R9)), 1-1/(1+EXP(-R9)), P8)</f>
        <v>0</v>
      </c>
      <c r="D31">
        <f>-PRODUCT(J15, 1/(1+EXP(-O15)), 1-1/(1+EXP(-O15)), D7-R19, 1/(1+EXP(-R19)), 1-1/(1+EXP(-R19)), P18)</f>
        <v>0</v>
      </c>
      <c r="E31">
        <f>-PRODUCT(J25, 1/(1+EXP(-O25)), 1-1/(1+EXP(-O25)), E7-R29, 1/(1+EXP(-R29)), 1-1/(1+EXP(-R29)), P28)</f>
        <v>-0.11226941181141833</v>
      </c>
      <c r="F31">
        <f>-PRODUCT(J35, 1/(1+EXP(-O35)), 1-1/(1+EXP(-O35)), F7-R39, 1/(1+EXP(-R39)), 1-1/(1+EXP(-R39)), P38)</f>
        <v>1.1727663625813794E-2</v>
      </c>
      <c r="K31" s="8"/>
      <c r="L31" s="8"/>
      <c r="P31" s="5"/>
    </row>
    <row r="32" spans="2:21" x14ac:dyDescent="0.25">
      <c r="B32" t="s">
        <v>18</v>
      </c>
      <c r="C32">
        <f>-PRODUCT(J5, 1/(1+EXP(-O13)), 1-1/(1+EXP(-O13)), C7-R9, 1/(1+EXP(-R9)), 1-1/(1+EXP(-R9)), P10)</f>
        <v>0</v>
      </c>
      <c r="D32">
        <f>-PRODUCT(J15, 1/(1+EXP(-O23)), 1-1/(1+EXP(-O23)), D7-R19, 1/(1+EXP(-R19)), 1-1/(1+EXP(-R19)), P20)</f>
        <v>0</v>
      </c>
      <c r="E32">
        <f>-PRODUCT(J25, 1/(1+EXP(-O33)), 1-1/(1+EXP(-O33)), E7-R29, 1/(1+EXP(-R29)), 1-1/(1+EXP(-R29)), P30)</f>
        <v>0.16612425399124958</v>
      </c>
      <c r="F32">
        <f>-PRODUCT(J35, 1/(1+EXP(-O43)), 1-1/(1+EXP(-O43)), F7-R39, 1/(1+EXP(-R39)), 1-1/(1+EXP(-R39)), P40)</f>
        <v>-1.6450623691755043E-2</v>
      </c>
      <c r="G32" s="5"/>
      <c r="H32" s="5"/>
      <c r="K32" s="8" t="s">
        <v>8</v>
      </c>
      <c r="L32" s="9">
        <f>C13</f>
        <v>0.87</v>
      </c>
      <c r="M32" s="15">
        <f>PRODUCT(J25, L28)+PRODUCT(J33, L32)</f>
        <v>0.9</v>
      </c>
    </row>
    <row r="33" spans="2:20" x14ac:dyDescent="0.25">
      <c r="B33" t="s">
        <v>19</v>
      </c>
      <c r="C33">
        <f>-PRODUCT(J13, 1/(1+EXP(-O5)), 1-1/(1+EXP(-O5)), C7-R9, 1/(1+EXP(-R9)), 1-1/(1+EXP(-R9)), P8)</f>
        <v>0</v>
      </c>
      <c r="D33">
        <f>-PRODUCT(J23, 1/(1+EXP(-O15)), 1-1/(1+EXP(-O15)), D7-R19, 1/(1+EXP(-R19)), 1-1/(1+EXP(-R19)), P18)</f>
        <v>-8.1113153841406049E-2</v>
      </c>
      <c r="E33">
        <f>-PRODUCT(J33, 1/(1+EXP(-O25)), 1-1/(1+EXP(-O25)), E7-R29, 1/(1+EXP(-R29)), 1-1/(1+EXP(-R29)), P28)</f>
        <v>0</v>
      </c>
      <c r="F33">
        <f>-PRODUCT(J43, 1/(1+EXP(-O35)), 1-1/(1+EXP(-O35)), F7-R39, 1/(1+EXP(-R39)), 1-1/(1+EXP(-R39)), P38)</f>
        <v>1.1727663625813794E-2</v>
      </c>
      <c r="G33" s="5"/>
      <c r="H33" s="5"/>
      <c r="J33" s="1">
        <f>E6</f>
        <v>0</v>
      </c>
      <c r="N33" t="s">
        <v>3</v>
      </c>
      <c r="O33" s="2">
        <f>1/(1+EXP(-M32))</f>
        <v>0.71094950262500389</v>
      </c>
    </row>
    <row r="34" spans="2:20" x14ac:dyDescent="0.25">
      <c r="B34" t="s">
        <v>20</v>
      </c>
      <c r="C34">
        <f>-PRODUCT(J13, 1/(1+EXP(-O13)), 1-1/(1+EXP(-O13)), C7-R9, 1/(1+EXP(-R9)), 1-1/(1+EXP(-R9)),P10)</f>
        <v>0</v>
      </c>
      <c r="D34">
        <f>-PRODUCT(J23, 1/(1+EXP(-O23)), 1-1/(1+EXP(-O23)), D7-R19, 1/(1+EXP(-R19)), 1-1/(1+EXP(-R19)),P20)</f>
        <v>0.12027816110858568</v>
      </c>
      <c r="E34">
        <f>-PRODUCT(J33, 1/(1+EXP(-O33)), 1-1/(1+EXP(-O33)), E7-R29, 1/(1+EXP(-R29)), 1-1/(1+EXP(-R29)),P30)</f>
        <v>0</v>
      </c>
      <c r="F34">
        <f>-PRODUCT(J43, 1/(1+EXP(-O43)), 1-1/(1+EXP(-O43)), F7-R39, 1/(1+EXP(-R39)), 1-1/(1+EXP(-R39)),P40)</f>
        <v>-1.6450623691755043E-2</v>
      </c>
      <c r="G34" s="5"/>
      <c r="H34" s="5"/>
    </row>
    <row r="35" spans="2:20" x14ac:dyDescent="0.25">
      <c r="B35" t="s">
        <v>21</v>
      </c>
      <c r="C35">
        <f>PRODUCT(-(C7-R9), (1/(1+EXP(-R9))), (1-1/(1+EXP(-R9))), O5)</f>
        <v>1.8764767637383478E-4</v>
      </c>
      <c r="D35">
        <f>PRODUCT(-(D7-R19), (1/(1+EXP(-R19))), (1-1/(1+EXP(-R19))), O15)</f>
        <v>-1.006230683615718E-2</v>
      </c>
      <c r="E35">
        <f>PRODUCT(-(E7-R29), (1/(1+EXP(-R29))), (1-1/(1+EXP(-R29))), O25)</f>
        <v>-1.392648875613618E-2</v>
      </c>
      <c r="F35">
        <f>PRODUCT(-(F7-R39), (1/(1+EXP(-R39))), (1-1/(1+EXP(-R39))), O35)</f>
        <v>1.4548485004112438E-3</v>
      </c>
      <c r="G35" s="5"/>
      <c r="H35" s="5"/>
      <c r="J35" s="6">
        <f>F5</f>
        <v>1</v>
      </c>
      <c r="N35" t="s">
        <v>2</v>
      </c>
      <c r="O35" s="2">
        <f>1/(1+EXP(-M36))</f>
        <v>0.9999999999999154</v>
      </c>
    </row>
    <row r="36" spans="2:20" x14ac:dyDescent="0.25">
      <c r="B36" t="s">
        <v>22</v>
      </c>
      <c r="C36">
        <f>PRODUCT(-(C7-R9), (1/(1+EXP(-R9))), (1-1/(1+EXP(-R9))), O13)</f>
        <v>1.8764767637383478E-4</v>
      </c>
      <c r="D36">
        <f>PRODUCT(-(D7-R19), (1/(1+EXP(-R19))), (1-1/(1+EXP(-R19))), O23)</f>
        <v>-7.0913674693349532E-3</v>
      </c>
      <c r="E36">
        <f>PRODUCT(-(E7-R29), (1/(1+EXP(-R29))), (1-1/(1+EXP(-R29))), O33)</f>
        <v>-9.9014369844068525E-3</v>
      </c>
      <c r="F36">
        <f>PRODUCT(-(F7-R39), (1/(1+EXP(-R39))), (1-1/(1+EXP(-R39))), O43)</f>
        <v>1.2431064614110451E-3</v>
      </c>
      <c r="K36" s="8" t="s">
        <v>5</v>
      </c>
      <c r="L36" s="9">
        <f>C10</f>
        <v>10.1</v>
      </c>
      <c r="M36" s="15">
        <f>PRODUCT(J35, L36)+PRODUCT(J43, L40)</f>
        <v>30.1</v>
      </c>
    </row>
    <row r="37" spans="2:20" x14ac:dyDescent="0.25">
      <c r="K37" s="8"/>
      <c r="L37" s="8"/>
    </row>
    <row r="38" spans="2:20" x14ac:dyDescent="0.25">
      <c r="B38" t="s">
        <v>27</v>
      </c>
      <c r="K38" s="8" t="s">
        <v>6</v>
      </c>
      <c r="L38" s="9">
        <f>C11</f>
        <v>0.9</v>
      </c>
      <c r="P38" s="10">
        <f>C18</f>
        <v>41</v>
      </c>
    </row>
    <row r="39" spans="2:20" x14ac:dyDescent="0.25">
      <c r="B39" t="s">
        <v>46</v>
      </c>
      <c r="C39" t="s">
        <v>23</v>
      </c>
      <c r="D39" t="s">
        <v>24</v>
      </c>
      <c r="E39" t="s">
        <v>25</v>
      </c>
      <c r="F39" t="s">
        <v>26</v>
      </c>
      <c r="K39" s="8"/>
      <c r="Q39" s="15">
        <f>PRODUCT(O35, P38)+PRODUCT(O43, P40)</f>
        <v>-5.1407142374073445</v>
      </c>
      <c r="R39" s="11">
        <f>1/(1+EXP(-Q39))</f>
        <v>5.8194432715674288E-3</v>
      </c>
      <c r="T39" s="14">
        <f>(R39-F7)^2</f>
        <v>3.3865919990991417E-5</v>
      </c>
    </row>
    <row r="40" spans="2:20" x14ac:dyDescent="0.25">
      <c r="B40" t="s">
        <v>17</v>
      </c>
      <c r="C40">
        <f>-PRODUCT(U24/5, C31)</f>
        <v>0</v>
      </c>
      <c r="D40">
        <f>-PRODUCT(U24/5, D31)</f>
        <v>0</v>
      </c>
      <c r="E40">
        <f>-PRODUCT(U24/5, E31)</f>
        <v>4.0738749300704873E-5</v>
      </c>
      <c r="F40">
        <f>-PRODUCT(U24/5, F31)</f>
        <v>-4.2555700669167675E-6</v>
      </c>
      <c r="K40" s="8" t="s">
        <v>7</v>
      </c>
      <c r="L40" s="9">
        <f>C12</f>
        <v>20</v>
      </c>
      <c r="P40" s="10">
        <f>C19</f>
        <v>-54</v>
      </c>
    </row>
    <row r="41" spans="2:20" x14ac:dyDescent="0.25">
      <c r="B41" t="s">
        <v>18</v>
      </c>
      <c r="C41">
        <f>-PRODUCT(U24/5, C32)</f>
        <v>0</v>
      </c>
      <c r="D41">
        <f>-PRODUCT(U24/5, D32)</f>
        <v>0</v>
      </c>
      <c r="E41">
        <f>-PRODUCT(U24/5, E32)</f>
        <v>-6.0280838982963573E-5</v>
      </c>
      <c r="F41">
        <f>-PRODUCT(U24/5, F32)</f>
        <v>5.969371564396888E-6</v>
      </c>
      <c r="K41" s="8"/>
      <c r="L41" s="8"/>
      <c r="P41" s="8"/>
    </row>
    <row r="42" spans="2:20" x14ac:dyDescent="0.25">
      <c r="B42" t="s">
        <v>19</v>
      </c>
      <c r="C42">
        <f>-PRODUCT(U24/5, C33)</f>
        <v>0</v>
      </c>
      <c r="D42">
        <f>-PRODUCT(U24/5, D33)</f>
        <v>2.9433203452469404E-5</v>
      </c>
      <c r="E42">
        <f>-PRODUCT(U24/5, E33)</f>
        <v>0</v>
      </c>
      <c r="F42">
        <f>-PRODUCT(U24/5, F33)</f>
        <v>-4.2555700669167675E-6</v>
      </c>
      <c r="K42" s="8" t="s">
        <v>8</v>
      </c>
      <c r="L42" s="9">
        <f>C13</f>
        <v>0.87</v>
      </c>
      <c r="M42" s="15">
        <f>PRODUCT(J35, L38)+PRODUCT(J43, L42)</f>
        <v>1.77</v>
      </c>
      <c r="P42" s="8"/>
    </row>
    <row r="43" spans="2:20" x14ac:dyDescent="0.25">
      <c r="B43" t="s">
        <v>20</v>
      </c>
      <c r="C43">
        <f>-PRODUCT(U24/5, C34)</f>
        <v>0</v>
      </c>
      <c r="D43">
        <f>-PRODUCT(U24/5, D34)</f>
        <v>-4.3644851903055143E-5</v>
      </c>
      <c r="E43">
        <f>-PRODUCT(U24/5, E34)</f>
        <v>0</v>
      </c>
      <c r="F43">
        <f>-PRODUCT(U24/5, F34)</f>
        <v>5.969371564396888E-6</v>
      </c>
      <c r="J43" s="1">
        <f>F6</f>
        <v>1</v>
      </c>
      <c r="N43" t="s">
        <v>3</v>
      </c>
      <c r="O43" s="2">
        <f>1/(1+EXP(-M42))</f>
        <v>0.85445767106303472</v>
      </c>
    </row>
    <row r="44" spans="2:20" x14ac:dyDescent="0.25">
      <c r="B44" t="s">
        <v>21</v>
      </c>
      <c r="C44">
        <f>-PRODUCT(U24/5, C35)</f>
        <v>-6.8090956577684421E-8</v>
      </c>
      <c r="D44">
        <f>-PRODUCT(U24/5, D35)</f>
        <v>3.6512687558525602E-6</v>
      </c>
      <c r="E44">
        <f>-PRODUCT(U24/5, E35)</f>
        <v>5.0534488862229444E-6</v>
      </c>
      <c r="F44">
        <f>-PRODUCT(U24/5, F35)</f>
        <v>-5.2791501596459043E-7</v>
      </c>
    </row>
    <row r="45" spans="2:20" x14ac:dyDescent="0.25">
      <c r="B45" t="s">
        <v>22</v>
      </c>
      <c r="C45">
        <f>-PRODUCT(U24/5, C36)</f>
        <v>-6.8090956577684421E-8</v>
      </c>
      <c r="D45">
        <f>-PRODUCT(U24/5, D36)</f>
        <v>2.5732159532257279E-6</v>
      </c>
      <c r="E45">
        <f>-PRODUCT(U24/5, E36)</f>
        <v>3.5928945606487371E-6</v>
      </c>
      <c r="F45">
        <f>-PRODUCT(U24/5, F36)</f>
        <v>-4.5108103506034695E-7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Harker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Bollar</dc:creator>
  <cp:lastModifiedBy>klayPC</cp:lastModifiedBy>
  <dcterms:created xsi:type="dcterms:W3CDTF">2015-01-23T21:36:52Z</dcterms:created>
  <dcterms:modified xsi:type="dcterms:W3CDTF">2019-09-18T03:00:37Z</dcterms:modified>
</cp:coreProperties>
</file>