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03-BARRI\MISSION MOD'RH\GT\2017-11-15 Etats liquidatifs et contrôle interne\06. communication livrables\Modèles Etats liquidatifs\"/>
    </mc:Choice>
  </mc:AlternateContent>
  <bookViews>
    <workbookView xWindow="0" yWindow="0" windowWidth="25200" windowHeight="11085" tabRatio="777"/>
  </bookViews>
  <sheets>
    <sheet name="EL 19 Acompte titulaire" sheetId="29" r:id="rId1"/>
  </sheets>
  <definedNames>
    <definedName name="etat_8_indiv" localSheetId="0">#REF!</definedName>
    <definedName name="etat_8_indiv">#REF!</definedName>
    <definedName name="état_liquidatif_4indiv" localSheetId="0">#REF!</definedName>
    <definedName name="état_liquidatif_4indiv">#REF!</definedName>
    <definedName name="état1">#REF!</definedName>
    <definedName name="état10">#REF!</definedName>
    <definedName name="état11">#REF!</definedName>
    <definedName name="état2">#REF!</definedName>
    <definedName name="état2bis">#REF!</definedName>
    <definedName name="état3">#REF!</definedName>
    <definedName name="état3bis">#REF!</definedName>
    <definedName name="état4">#REF!</definedName>
    <definedName name="état4bis">#REF!</definedName>
    <definedName name="état4quater">#REF!</definedName>
    <definedName name="état4quinquies">#REF!</definedName>
    <definedName name="état4sexies">#REF!</definedName>
    <definedName name="état4ter">#REF!</definedName>
    <definedName name="etats_1" localSheetId="0">#REF!</definedName>
    <definedName name="etats_1">#REF!</definedName>
    <definedName name="etats_2" localSheetId="0">#REF!</definedName>
    <definedName name="etats_2">#REF!</definedName>
    <definedName name="etats_7" localSheetId="0">#REF!</definedName>
    <definedName name="etats_7">#REF!</definedName>
    <definedName name="etats_9" localSheetId="0">#REF!</definedName>
    <definedName name="etats_9">#REF!</definedName>
    <definedName name="états_liquidatifs_1" localSheetId="0">#REF!</definedName>
    <definedName name="états_liquidatifs_1">#REF!</definedName>
    <definedName name="états_liquidatifs_2" localSheetId="0">#REF!</definedName>
    <definedName name="états_liquidatifs_2">#REF!</definedName>
    <definedName name="états_liquidatifs_3" localSheetId="0">#REF!</definedName>
    <definedName name="états_liquidatifs_3">#REF!</definedName>
    <definedName name="états_liquidatifs_4" localSheetId="0">#REF!</definedName>
    <definedName name="états_liquidatifs_4">#REF!</definedName>
    <definedName name="états_liquidatifs_6" localSheetId="0">#REF!</definedName>
    <definedName name="états_liquidatifs_6">#REF!</definedName>
    <definedName name="états_liquidatifs_7" localSheetId="0">#REF!</definedName>
    <definedName name="états_liquidatifs_7">#REF!</definedName>
    <definedName name="états_liquidatifs2" localSheetId="0">#REF!</definedName>
    <definedName name="états_liquidatifs2">#REF!</definedName>
    <definedName name="etats2" localSheetId="0">#REF!</definedName>
    <definedName name="etats2">#REF!</definedName>
    <definedName name="modele2" localSheetId="0">#REF!</definedName>
    <definedName name="modele2">#REF!</definedName>
    <definedName name="périodicité" localSheetId="0">#REF!</definedName>
    <definedName name="périodicité">#REF!</definedName>
    <definedName name="_xlnm.Print_Area" localSheetId="0">'EL 19 Acompte titulaire'!$A$1:$D$63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29" l="1"/>
  <c r="C38" i="29"/>
  <c r="C31" i="29" l="1"/>
  <c r="C29" i="29"/>
  <c r="C30" i="29" l="1"/>
  <c r="C33" i="29"/>
  <c r="C34" i="29"/>
  <c r="C35" i="29" l="1"/>
  <c r="C37" i="29"/>
  <c r="C36" i="29"/>
  <c r="C40" i="29" l="1"/>
  <c r="C41" i="29" s="1"/>
  <c r="C43" i="29" s="1"/>
  <c r="C45" i="29" s="1"/>
</calcChain>
</file>

<file path=xl/sharedStrings.xml><?xml version="1.0" encoding="utf-8"?>
<sst xmlns="http://schemas.openxmlformats.org/spreadsheetml/2006/main" count="56" uniqueCount="45">
  <si>
    <t>Zone en-tête / Marianne</t>
  </si>
  <si>
    <t>(Code ventilation budgétaire :)</t>
  </si>
  <si>
    <t>(Article d'exécution :)</t>
  </si>
  <si>
    <t>Commentaires :</t>
  </si>
  <si>
    <r>
      <t xml:space="preserve">Code Administration : </t>
    </r>
    <r>
      <rPr>
        <sz val="11"/>
        <color indexed="10"/>
        <rFont val="Calibri"/>
        <family val="2"/>
      </rPr>
      <t>(*)</t>
    </r>
  </si>
  <si>
    <r>
      <t xml:space="preserve">Programme : </t>
    </r>
    <r>
      <rPr>
        <sz val="11"/>
        <color indexed="10"/>
        <rFont val="Calibri"/>
        <family val="2"/>
      </rPr>
      <t>(*)</t>
    </r>
  </si>
  <si>
    <r>
      <t xml:space="preserve">Action - Sous-action : </t>
    </r>
    <r>
      <rPr>
        <sz val="11"/>
        <color indexed="10"/>
        <rFont val="Calibri"/>
        <family val="2"/>
      </rPr>
      <t>(*)</t>
    </r>
  </si>
  <si>
    <r>
      <t xml:space="preserve">NOM : </t>
    </r>
    <r>
      <rPr>
        <sz val="11"/>
        <color indexed="10"/>
        <rFont val="Calibri"/>
        <family val="2"/>
      </rPr>
      <t>(*)</t>
    </r>
  </si>
  <si>
    <r>
      <t xml:space="preserve">Prénom : </t>
    </r>
    <r>
      <rPr>
        <sz val="11"/>
        <color indexed="10"/>
        <rFont val="Calibri"/>
        <family val="2"/>
      </rPr>
      <t>(*)</t>
    </r>
  </si>
  <si>
    <r>
      <t xml:space="preserve">n° dossier : </t>
    </r>
    <r>
      <rPr>
        <sz val="11"/>
        <color indexed="10"/>
        <rFont val="Calibri"/>
        <family val="2"/>
      </rPr>
      <t>(*)</t>
    </r>
  </si>
  <si>
    <r>
      <t xml:space="preserve">Libellé grade : </t>
    </r>
    <r>
      <rPr>
        <sz val="11"/>
        <color indexed="10"/>
        <rFont val="Calibri"/>
        <family val="2"/>
      </rPr>
      <t>(*)</t>
    </r>
  </si>
  <si>
    <t xml:space="preserve"> </t>
  </si>
  <si>
    <r>
      <t>Lieu + date</t>
    </r>
    <r>
      <rPr>
        <sz val="11"/>
        <color indexed="10"/>
        <rFont val="Calibri"/>
        <family val="2"/>
      </rPr>
      <t xml:space="preserve"> (*)</t>
    </r>
  </si>
  <si>
    <r>
      <t xml:space="preserve">[fonction du signataire] </t>
    </r>
    <r>
      <rPr>
        <sz val="11"/>
        <color indexed="10"/>
        <rFont val="Calibri"/>
        <family val="2"/>
      </rPr>
      <t>(*)</t>
    </r>
  </si>
  <si>
    <r>
      <t>[nom du signataire]</t>
    </r>
    <r>
      <rPr>
        <sz val="11"/>
        <color indexed="10"/>
        <rFont val="Calibri"/>
        <family val="2"/>
      </rPr>
      <t xml:space="preserve"> (*)</t>
    </r>
  </si>
  <si>
    <r>
      <t>(*)</t>
    </r>
    <r>
      <rPr>
        <i/>
        <sz val="11"/>
        <color indexed="10"/>
        <rFont val="Calibri"/>
        <family val="2"/>
      </rPr>
      <t xml:space="preserve"> </t>
    </r>
    <r>
      <rPr>
        <i/>
        <sz val="11"/>
        <color indexed="8"/>
        <rFont val="Calibri"/>
        <family val="2"/>
      </rPr>
      <t>= champs obligatoires</t>
    </r>
  </si>
  <si>
    <r>
      <t xml:space="preserve">Compte PCE : </t>
    </r>
    <r>
      <rPr>
        <sz val="11"/>
        <color indexed="10"/>
        <rFont val="Calibri"/>
        <family val="2"/>
      </rPr>
      <t>(*</t>
    </r>
    <r>
      <rPr>
        <sz val="11"/>
        <rFont val="Calibri"/>
        <family val="2"/>
      </rPr>
      <t>)</t>
    </r>
  </si>
  <si>
    <t>ETAT LIQUIDATIF D'ACOMPTE MANUEL OU AUTOMATIQUE TITULAIRE/STAGIAIRE</t>
  </si>
  <si>
    <r>
      <t xml:space="preserve">NIR : </t>
    </r>
    <r>
      <rPr>
        <sz val="11"/>
        <color indexed="10"/>
        <rFont val="Calibri"/>
        <family val="2"/>
      </rPr>
      <t>(*)</t>
    </r>
  </si>
  <si>
    <r>
      <t xml:space="preserve">Indice majoré: </t>
    </r>
    <r>
      <rPr>
        <sz val="11"/>
        <color indexed="10"/>
        <rFont val="Calibri"/>
        <family val="2"/>
      </rPr>
      <t xml:space="preserve"> (*)</t>
    </r>
  </si>
  <si>
    <t>Nombre de poins de NBI</t>
  </si>
  <si>
    <t>Quotité de rémunération</t>
  </si>
  <si>
    <r>
      <t>Date de PEC ou de réintégration</t>
    </r>
    <r>
      <rPr>
        <sz val="11"/>
        <color indexed="10"/>
        <rFont val="Calibri"/>
        <family val="2"/>
      </rPr>
      <t xml:space="preserve"> (*)</t>
    </r>
  </si>
  <si>
    <t>DECOMPTE</t>
  </si>
  <si>
    <t>ELEMENT DE REMUNERATION</t>
  </si>
  <si>
    <t xml:space="preserve"> nombre de jours de service fait</t>
  </si>
  <si>
    <t>MONTANT</t>
  </si>
  <si>
    <t>TRAITEMENT BRUT</t>
  </si>
  <si>
    <t>INDEMNITE DE RESIDENCE</t>
  </si>
  <si>
    <t>NBI</t>
  </si>
  <si>
    <t>INDEMNITE DIVERSES</t>
  </si>
  <si>
    <t xml:space="preserve"> TOTAL POSITIF</t>
  </si>
  <si>
    <t>RETENUE PENSION CIVILE</t>
  </si>
  <si>
    <t>CSG NON DEDUCTIBLE</t>
  </si>
  <si>
    <t>CSG DEDUCTIBLE</t>
  </si>
  <si>
    <t>CRDS</t>
  </si>
  <si>
    <t>RAFP</t>
  </si>
  <si>
    <t xml:space="preserve"> TOTAL NEGATIF</t>
  </si>
  <si>
    <t>NET A PAYER</t>
  </si>
  <si>
    <t>Montant acompte (90% du net à payer) sans arrondis</t>
  </si>
  <si>
    <t>MONTANT ACOMPTE VERSE ARRONDI A LA DIZAINE INFERIEURE</t>
  </si>
  <si>
    <t>valeur mensuelle point FPE au 01/02/2017</t>
  </si>
  <si>
    <r>
      <t>Code PCE :</t>
    </r>
    <r>
      <rPr>
        <sz val="11"/>
        <color rgb="FFFF0000"/>
        <rFont val="Calibri"/>
        <family val="2"/>
        <scheme val="minor"/>
      </rPr>
      <t>(*)</t>
    </r>
  </si>
  <si>
    <t>RETENUE TRANSFERT PRIMES POINTS</t>
  </si>
  <si>
    <t>Date de mise à jour du modèle Etat liquidatif : 10/2022.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</si>
</sst>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indexed="8"/>
      <name val="Calibri"/>
      <family val="2"/>
    </font>
    <font>
      <i/>
      <sz val="11"/>
      <color indexed="10"/>
      <name val="Calibri"/>
      <family val="2"/>
    </font>
    <font>
      <i/>
      <sz val="11"/>
      <color indexed="8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color indexed="39"/>
      <name val="Calibri"/>
      <family val="2"/>
    </font>
    <font>
      <u/>
      <sz val="11"/>
      <color indexed="48"/>
      <name val="Calibri"/>
      <family val="2"/>
    </font>
    <font>
      <sz val="11"/>
      <color indexed="4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indexed="24"/>
      <name val="Calibri"/>
      <family val="2"/>
    </font>
    <font>
      <sz val="11"/>
      <color rgb="FF000000"/>
      <name val="Calibri"/>
      <family val="2"/>
      <scheme val="minor"/>
    </font>
    <font>
      <i/>
      <u/>
      <sz val="9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5" fillId="0" borderId="0"/>
  </cellStyleXfs>
  <cellXfs count="47">
    <xf numFmtId="0" fontId="0" fillId="0" borderId="0" xfId="0"/>
    <xf numFmtId="0" fontId="2" fillId="3" borderId="0" xfId="1" applyFill="1"/>
    <xf numFmtId="0" fontId="5" fillId="3" borderId="0" xfId="1" applyFont="1" applyFill="1" applyAlignment="1">
      <alignment vertical="center"/>
    </xf>
    <xf numFmtId="0" fontId="2" fillId="3" borderId="0" xfId="1" applyFont="1" applyFill="1" applyAlignment="1">
      <alignment horizontal="left"/>
    </xf>
    <xf numFmtId="0" fontId="6" fillId="3" borderId="0" xfId="1" applyFont="1" applyFill="1" applyAlignment="1">
      <alignment horizontal="center" vertical="center" wrapText="1"/>
    </xf>
    <xf numFmtId="0" fontId="2" fillId="3" borderId="0" xfId="1" applyFill="1" applyBorder="1"/>
    <xf numFmtId="0" fontId="4" fillId="3" borderId="0" xfId="1" applyFont="1" applyFill="1"/>
    <xf numFmtId="0" fontId="3" fillId="3" borderId="0" xfId="1" applyFont="1" applyFill="1" applyAlignment="1">
      <alignment horizontal="right"/>
    </xf>
    <xf numFmtId="0" fontId="12" fillId="3" borderId="0" xfId="1" applyFont="1" applyFill="1"/>
    <xf numFmtId="0" fontId="2" fillId="3" borderId="1" xfId="1" applyFill="1" applyBorder="1"/>
    <xf numFmtId="14" fontId="2" fillId="3" borderId="1" xfId="1" applyNumberFormat="1" applyFill="1" applyBorder="1"/>
    <xf numFmtId="0" fontId="2" fillId="2" borderId="0" xfId="1" applyFill="1"/>
    <xf numFmtId="0" fontId="12" fillId="2" borderId="0" xfId="1" applyFont="1" applyFill="1"/>
    <xf numFmtId="0" fontId="13" fillId="3" borderId="0" xfId="1" applyFont="1" applyFill="1" applyBorder="1" applyAlignment="1">
      <alignment vertical="top"/>
    </xf>
    <xf numFmtId="0" fontId="14" fillId="3" borderId="0" xfId="1" applyFont="1" applyFill="1" applyBorder="1"/>
    <xf numFmtId="0" fontId="15" fillId="2" borderId="0" xfId="2" applyFill="1"/>
    <xf numFmtId="0" fontId="10" fillId="2" borderId="0" xfId="2" applyFont="1" applyFill="1"/>
    <xf numFmtId="0" fontId="10" fillId="2" borderId="2" xfId="2" applyFont="1" applyFill="1" applyBorder="1" applyAlignment="1">
      <alignment horizontal="center" vertical="center" wrapText="1"/>
    </xf>
    <xf numFmtId="0" fontId="16" fillId="2" borderId="3" xfId="2" applyFont="1" applyFill="1" applyBorder="1" applyAlignment="1">
      <alignment horizontal="center" vertical="center" wrapText="1"/>
    </xf>
    <xf numFmtId="0" fontId="16" fillId="2" borderId="4" xfId="2" applyFont="1" applyFill="1" applyBorder="1" applyAlignment="1">
      <alignment horizontal="center" vertical="center" wrapText="1"/>
    </xf>
    <xf numFmtId="49" fontId="15" fillId="2" borderId="5" xfId="2" applyNumberFormat="1" applyFont="1" applyFill="1" applyBorder="1" applyAlignment="1">
      <alignment horizontal="center" vertical="center"/>
    </xf>
    <xf numFmtId="2" fontId="15" fillId="2" borderId="5" xfId="2" applyNumberFormat="1" applyFont="1" applyFill="1" applyBorder="1" applyAlignment="1">
      <alignment horizontal="center" vertical="center" wrapText="1"/>
    </xf>
    <xf numFmtId="49" fontId="15" fillId="2" borderId="1" xfId="2" applyNumberFormat="1" applyFont="1" applyFill="1" applyBorder="1" applyAlignment="1">
      <alignment horizontal="center" vertical="center"/>
    </xf>
    <xf numFmtId="2" fontId="15" fillId="2" borderId="1" xfId="2" applyNumberFormat="1" applyFont="1" applyFill="1" applyBorder="1" applyAlignment="1">
      <alignment horizontal="center" vertical="center" wrapText="1"/>
    </xf>
    <xf numFmtId="49" fontId="15" fillId="2" borderId="6" xfId="2" applyNumberFormat="1" applyFont="1" applyFill="1" applyBorder="1" applyAlignment="1">
      <alignment horizontal="center" vertical="center"/>
    </xf>
    <xf numFmtId="2" fontId="15" fillId="2" borderId="6" xfId="2" applyNumberFormat="1" applyFont="1" applyFill="1" applyBorder="1" applyAlignment="1">
      <alignment horizontal="center" vertical="center" wrapText="1"/>
    </xf>
    <xf numFmtId="0" fontId="15" fillId="2" borderId="7" xfId="2" applyFont="1" applyFill="1" applyBorder="1" applyAlignment="1">
      <alignment horizontal="center" vertical="center" wrapText="1"/>
    </xf>
    <xf numFmtId="2" fontId="15" fillId="2" borderId="8" xfId="2" applyNumberFormat="1" applyFont="1" applyFill="1" applyBorder="1" applyAlignment="1">
      <alignment horizontal="center" vertical="center" wrapText="1"/>
    </xf>
    <xf numFmtId="2" fontId="15" fillId="2" borderId="4" xfId="2" applyNumberFormat="1" applyFont="1" applyFill="1" applyBorder="1" applyAlignment="1">
      <alignment horizontal="center" vertical="center" wrapText="1"/>
    </xf>
    <xf numFmtId="49" fontId="15" fillId="2" borderId="2" xfId="2" applyNumberFormat="1" applyFont="1" applyFill="1" applyBorder="1" applyAlignment="1">
      <alignment horizontal="center" vertical="center"/>
    </xf>
    <xf numFmtId="2" fontId="15" fillId="2" borderId="3" xfId="2" applyNumberFormat="1" applyFont="1" applyFill="1" applyBorder="1" applyAlignment="1">
      <alignment horizontal="center" vertical="center" wrapText="1"/>
    </xf>
    <xf numFmtId="0" fontId="15" fillId="2" borderId="0" xfId="2" applyFont="1" applyFill="1" applyBorder="1" applyAlignment="1">
      <alignment horizontal="center" vertical="center"/>
    </xf>
    <xf numFmtId="0" fontId="15" fillId="2" borderId="9" xfId="2" applyFont="1" applyFill="1" applyBorder="1" applyAlignment="1">
      <alignment horizontal="center" vertical="center" wrapText="1"/>
    </xf>
    <xf numFmtId="0" fontId="15" fillId="2" borderId="10" xfId="2" applyFill="1" applyBorder="1"/>
    <xf numFmtId="2" fontId="15" fillId="2" borderId="11" xfId="2" applyNumberFormat="1" applyFill="1" applyBorder="1"/>
    <xf numFmtId="0" fontId="15" fillId="2" borderId="0" xfId="2" applyFill="1" applyAlignment="1">
      <alignment wrapText="1"/>
    </xf>
    <xf numFmtId="0" fontId="10" fillId="2" borderId="0" xfId="2" applyFont="1" applyFill="1" applyAlignment="1">
      <alignment wrapText="1"/>
    </xf>
    <xf numFmtId="0" fontId="17" fillId="3" borderId="0" xfId="1" applyFont="1" applyFill="1"/>
    <xf numFmtId="0" fontId="18" fillId="0" borderId="0" xfId="0" applyFont="1" applyAlignment="1">
      <alignment horizontal="left"/>
    </xf>
    <xf numFmtId="0" fontId="19" fillId="0" borderId="0" xfId="0" applyFont="1" applyAlignment="1">
      <alignment vertical="center"/>
    </xf>
    <xf numFmtId="0" fontId="5" fillId="3" borderId="0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left" vertical="top"/>
    </xf>
    <xf numFmtId="0" fontId="7" fillId="3" borderId="13" xfId="1" applyFont="1" applyFill="1" applyBorder="1" applyAlignment="1">
      <alignment horizontal="left" vertical="top"/>
    </xf>
    <xf numFmtId="0" fontId="7" fillId="3" borderId="14" xfId="1" applyFont="1" applyFill="1" applyBorder="1" applyAlignment="1">
      <alignment horizontal="left" vertical="top"/>
    </xf>
    <xf numFmtId="0" fontId="7" fillId="3" borderId="15" xfId="1" applyFont="1" applyFill="1" applyBorder="1" applyAlignment="1">
      <alignment horizontal="left" vertical="top"/>
    </xf>
    <xf numFmtId="0" fontId="7" fillId="3" borderId="16" xfId="1" applyFont="1" applyFill="1" applyBorder="1" applyAlignment="1">
      <alignment horizontal="left" vertical="top"/>
    </xf>
    <xf numFmtId="0" fontId="7" fillId="3" borderId="17" xfId="1" applyFont="1" applyFill="1" applyBorder="1" applyAlignment="1">
      <alignment horizontal="left" vertical="top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tabSelected="1" zoomScaleNormal="100" workbookViewId="0">
      <selection activeCell="C36" sqref="C36"/>
    </sheetView>
  </sheetViews>
  <sheetFormatPr baseColWidth="10" defaultColWidth="11.42578125" defaultRowHeight="15" x14ac:dyDescent="0.25"/>
  <cols>
    <col min="1" max="1" width="46.140625" style="1" customWidth="1"/>
    <col min="2" max="2" width="21" style="1" bestFit="1" customWidth="1"/>
    <col min="3" max="3" width="27.5703125" style="1" customWidth="1"/>
    <col min="4" max="8" width="11.42578125" style="1"/>
    <col min="9" max="9" width="18.28515625" style="1" customWidth="1"/>
    <col min="10" max="16384" width="11.42578125" style="1"/>
  </cols>
  <sheetData>
    <row r="1" spans="1:11" x14ac:dyDescent="0.25">
      <c r="C1" s="7" t="s">
        <v>0</v>
      </c>
    </row>
    <row r="2" spans="1:11" x14ac:dyDescent="0.25">
      <c r="A2" s="1" t="s">
        <v>4</v>
      </c>
    </row>
    <row r="7" spans="1:11" x14ac:dyDescent="0.25">
      <c r="A7" s="1" t="s">
        <v>1</v>
      </c>
    </row>
    <row r="8" spans="1:11" x14ac:dyDescent="0.25">
      <c r="A8" s="1" t="s">
        <v>5</v>
      </c>
      <c r="C8" s="1" t="s">
        <v>6</v>
      </c>
    </row>
    <row r="9" spans="1:11" x14ac:dyDescent="0.25">
      <c r="A9" s="1" t="s">
        <v>16</v>
      </c>
      <c r="B9" s="38" t="s">
        <v>42</v>
      </c>
      <c r="C9" s="1" t="s">
        <v>2</v>
      </c>
    </row>
    <row r="10" spans="1:11" x14ac:dyDescent="0.25">
      <c r="A10" s="1" t="s">
        <v>11</v>
      </c>
      <c r="C10" s="1" t="s">
        <v>11</v>
      </c>
    </row>
    <row r="12" spans="1:11" ht="18.75" x14ac:dyDescent="0.25">
      <c r="A12" s="40" t="s">
        <v>17</v>
      </c>
      <c r="B12" s="40"/>
      <c r="C12" s="40"/>
      <c r="D12" s="40"/>
      <c r="E12" s="2"/>
      <c r="F12" s="2"/>
      <c r="G12" s="2"/>
      <c r="H12" s="2"/>
      <c r="I12" s="2"/>
      <c r="J12" s="2"/>
      <c r="K12" s="2"/>
    </row>
    <row r="15" spans="1:11" x14ac:dyDescent="0.25">
      <c r="A15" s="1" t="s">
        <v>7</v>
      </c>
      <c r="C15" s="3" t="s">
        <v>8</v>
      </c>
    </row>
    <row r="16" spans="1:11" s="4" customFormat="1" x14ac:dyDescent="0.25">
      <c r="A16" s="1" t="s">
        <v>18</v>
      </c>
      <c r="B16" s="1"/>
      <c r="C16" s="1" t="s">
        <v>9</v>
      </c>
      <c r="D16" s="1"/>
      <c r="E16" s="1"/>
      <c r="F16" s="1"/>
      <c r="G16" s="1"/>
      <c r="H16" s="1"/>
    </row>
    <row r="17" spans="1:9" x14ac:dyDescent="0.25">
      <c r="A17" s="1" t="s">
        <v>10</v>
      </c>
      <c r="C17" s="8" t="s">
        <v>11</v>
      </c>
    </row>
    <row r="18" spans="1:9" ht="30.75" customHeight="1" x14ac:dyDescent="0.25">
      <c r="C18" s="8"/>
    </row>
    <row r="19" spans="1:9" x14ac:dyDescent="0.25">
      <c r="A19" s="9" t="s">
        <v>19</v>
      </c>
      <c r="B19" s="9">
        <v>503</v>
      </c>
      <c r="C19" s="8" t="s">
        <v>11</v>
      </c>
      <c r="I19" s="37"/>
    </row>
    <row r="20" spans="1:9" x14ac:dyDescent="0.25">
      <c r="A20" s="9" t="s">
        <v>20</v>
      </c>
      <c r="B20" s="9">
        <v>20</v>
      </c>
      <c r="C20" s="8"/>
      <c r="I20" s="37"/>
    </row>
    <row r="21" spans="1:9" x14ac:dyDescent="0.25">
      <c r="A21" s="9" t="s">
        <v>21</v>
      </c>
      <c r="B21" s="9">
        <v>100</v>
      </c>
      <c r="C21" s="8"/>
      <c r="I21" s="37"/>
    </row>
    <row r="22" spans="1:9" x14ac:dyDescent="0.25">
      <c r="A22" s="9" t="s">
        <v>22</v>
      </c>
      <c r="B22" s="10">
        <v>43221</v>
      </c>
      <c r="C22" s="8"/>
      <c r="I22" s="37"/>
    </row>
    <row r="23" spans="1:9" x14ac:dyDescent="0.25">
      <c r="A23" s="1" t="s">
        <v>11</v>
      </c>
      <c r="C23" s="8"/>
      <c r="I23" s="37"/>
    </row>
    <row r="24" spans="1:9" x14ac:dyDescent="0.25">
      <c r="A24" s="11"/>
      <c r="B24" s="11"/>
      <c r="C24" s="12" t="s">
        <v>11</v>
      </c>
      <c r="D24" s="13"/>
      <c r="E24" s="14"/>
      <c r="F24" s="5"/>
      <c r="G24" s="14"/>
      <c r="H24" s="5"/>
    </row>
    <row r="25" spans="1:9" x14ac:dyDescent="0.25">
      <c r="A25" s="15"/>
      <c r="B25" s="15"/>
      <c r="C25" s="15"/>
    </row>
    <row r="26" spans="1:9" x14ac:dyDescent="0.25">
      <c r="A26" s="15"/>
      <c r="B26" s="16" t="s">
        <v>23</v>
      </c>
      <c r="C26" s="15"/>
    </row>
    <row r="27" spans="1:9" ht="15.75" thickBot="1" x14ac:dyDescent="0.3">
      <c r="A27" s="15"/>
      <c r="B27" s="15"/>
      <c r="C27" s="15"/>
    </row>
    <row r="28" spans="1:9" ht="33" customHeight="1" thickBot="1" x14ac:dyDescent="0.3">
      <c r="A28" s="17" t="s">
        <v>24</v>
      </c>
      <c r="B28" s="18" t="s">
        <v>25</v>
      </c>
      <c r="C28" s="19" t="s">
        <v>26</v>
      </c>
    </row>
    <row r="29" spans="1:9" x14ac:dyDescent="0.25">
      <c r="A29" s="20" t="s">
        <v>27</v>
      </c>
      <c r="B29" s="21">
        <v>30</v>
      </c>
      <c r="C29" s="21">
        <f>(B19*C48*B29/30)</f>
        <v>2357.058</v>
      </c>
    </row>
    <row r="30" spans="1:9" x14ac:dyDescent="0.25">
      <c r="A30" s="22" t="s">
        <v>28</v>
      </c>
      <c r="B30" s="23">
        <v>30</v>
      </c>
      <c r="C30" s="23">
        <f>C29*0.03</f>
        <v>70.711739999999992</v>
      </c>
    </row>
    <row r="31" spans="1:9" x14ac:dyDescent="0.25">
      <c r="A31" s="22" t="s">
        <v>29</v>
      </c>
      <c r="B31" s="23">
        <v>30</v>
      </c>
      <c r="C31" s="23">
        <f>B20*C48*B31/30</f>
        <v>93.72</v>
      </c>
    </row>
    <row r="32" spans="1:9" ht="15.75" thickBot="1" x14ac:dyDescent="0.3">
      <c r="A32" s="24" t="s">
        <v>30</v>
      </c>
      <c r="B32" s="25">
        <v>30</v>
      </c>
      <c r="C32" s="25">
        <v>1000</v>
      </c>
    </row>
    <row r="33" spans="1:3" ht="15.75" thickBot="1" x14ac:dyDescent="0.3">
      <c r="A33" s="26" t="s">
        <v>31</v>
      </c>
      <c r="B33" s="27" t="s">
        <v>11</v>
      </c>
      <c r="C33" s="28">
        <f>SUM(C29:C32)</f>
        <v>3521.48974</v>
      </c>
    </row>
    <row r="34" spans="1:3" x14ac:dyDescent="0.25">
      <c r="A34" s="20" t="s">
        <v>32</v>
      </c>
      <c r="B34" s="21"/>
      <c r="C34" s="21">
        <f>C29*0.1056</f>
        <v>248.90532479999999</v>
      </c>
    </row>
    <row r="35" spans="1:3" x14ac:dyDescent="0.25">
      <c r="A35" s="22" t="s">
        <v>33</v>
      </c>
      <c r="B35" s="23"/>
      <c r="C35" s="23">
        <f>0.024*0.9825*C33</f>
        <v>83.036728069199995</v>
      </c>
    </row>
    <row r="36" spans="1:3" x14ac:dyDescent="0.25">
      <c r="A36" s="22" t="s">
        <v>34</v>
      </c>
      <c r="B36" s="23"/>
      <c r="C36" s="23">
        <f>0.068*0.9825*C33</f>
        <v>235.27072952940003</v>
      </c>
    </row>
    <row r="37" spans="1:3" x14ac:dyDescent="0.25">
      <c r="A37" s="22" t="s">
        <v>35</v>
      </c>
      <c r="B37" s="23"/>
      <c r="C37" s="23">
        <f>0.005*0.9825*C33</f>
        <v>17.299318347749999</v>
      </c>
    </row>
    <row r="38" spans="1:3" x14ac:dyDescent="0.25">
      <c r="A38" s="24" t="s">
        <v>36</v>
      </c>
      <c r="B38" s="25"/>
      <c r="C38" s="25">
        <f>0.01*C29</f>
        <v>23.57058</v>
      </c>
    </row>
    <row r="39" spans="1:3" ht="15.75" thickBot="1" x14ac:dyDescent="0.3">
      <c r="A39" s="24" t="s">
        <v>43</v>
      </c>
      <c r="B39" s="25" t="s">
        <v>11</v>
      </c>
      <c r="C39" s="25">
        <f>13.92</f>
        <v>13.92</v>
      </c>
    </row>
    <row r="40" spans="1:3" ht="15.75" thickBot="1" x14ac:dyDescent="0.3">
      <c r="A40" s="26" t="s">
        <v>37</v>
      </c>
      <c r="B40" s="27" t="s">
        <v>11</v>
      </c>
      <c r="C40" s="28">
        <f>SUM(C34:C39)</f>
        <v>622.00268074634994</v>
      </c>
    </row>
    <row r="41" spans="1:3" ht="15.75" thickBot="1" x14ac:dyDescent="0.3">
      <c r="A41" s="29" t="s">
        <v>38</v>
      </c>
      <c r="B41" s="30" t="s">
        <v>11</v>
      </c>
      <c r="C41" s="28">
        <f>C33-C40</f>
        <v>2899.4870592536499</v>
      </c>
    </row>
    <row r="42" spans="1:3" x14ac:dyDescent="0.25">
      <c r="A42" s="20"/>
      <c r="B42" s="21"/>
      <c r="C42" s="21"/>
    </row>
    <row r="43" spans="1:3" x14ac:dyDescent="0.25">
      <c r="A43" s="22" t="s">
        <v>39</v>
      </c>
      <c r="B43" s="23"/>
      <c r="C43" s="23">
        <f>C41*0.9</f>
        <v>2609.5383533282852</v>
      </c>
    </row>
    <row r="44" spans="1:3" ht="15.75" thickBot="1" x14ac:dyDescent="0.3">
      <c r="A44" s="31"/>
      <c r="B44" s="15"/>
      <c r="C44" s="15"/>
    </row>
    <row r="45" spans="1:3" ht="26.25" thickBot="1" x14ac:dyDescent="0.3">
      <c r="A45" s="32" t="s">
        <v>40</v>
      </c>
      <c r="B45" s="33"/>
      <c r="C45" s="34">
        <f>ROUNDDOWN(C43,-1)</f>
        <v>2600</v>
      </c>
    </row>
    <row r="46" spans="1:3" x14ac:dyDescent="0.25">
      <c r="A46" s="31"/>
      <c r="B46" s="15"/>
      <c r="C46" s="15"/>
    </row>
    <row r="47" spans="1:3" x14ac:dyDescent="0.25">
      <c r="A47" s="15"/>
      <c r="B47" s="15"/>
      <c r="C47" s="15"/>
    </row>
    <row r="48" spans="1:3" ht="26.25" x14ac:dyDescent="0.25">
      <c r="A48" s="15"/>
      <c r="B48" s="35" t="s">
        <v>41</v>
      </c>
      <c r="C48" s="15">
        <v>4.6859999999999999</v>
      </c>
    </row>
    <row r="49" spans="1:3" x14ac:dyDescent="0.25">
      <c r="A49" s="15"/>
      <c r="B49" s="15"/>
      <c r="C49" s="15"/>
    </row>
    <row r="50" spans="1:3" ht="15.75" customHeight="1" x14ac:dyDescent="0.25">
      <c r="A50" s="15"/>
      <c r="B50" s="36" t="s">
        <v>11</v>
      </c>
      <c r="C50" s="16" t="s">
        <v>11</v>
      </c>
    </row>
    <row r="52" spans="1:3" x14ac:dyDescent="0.25">
      <c r="A52" s="41" t="s">
        <v>3</v>
      </c>
      <c r="B52" s="42"/>
      <c r="C52" s="43"/>
    </row>
    <row r="53" spans="1:3" x14ac:dyDescent="0.25">
      <c r="A53" s="44"/>
      <c r="B53" s="45"/>
      <c r="C53" s="46"/>
    </row>
    <row r="55" spans="1:3" x14ac:dyDescent="0.25">
      <c r="C55" s="1" t="s">
        <v>12</v>
      </c>
    </row>
    <row r="57" spans="1:3" x14ac:dyDescent="0.25">
      <c r="C57" s="1" t="s">
        <v>13</v>
      </c>
    </row>
    <row r="60" spans="1:3" x14ac:dyDescent="0.25">
      <c r="C60" s="1" t="s">
        <v>14</v>
      </c>
    </row>
    <row r="61" spans="1:3" x14ac:dyDescent="0.25">
      <c r="A61" s="6" t="s">
        <v>15</v>
      </c>
    </row>
    <row r="63" spans="1:3" x14ac:dyDescent="0.25">
      <c r="A63" s="39" t="s">
        <v>44</v>
      </c>
    </row>
  </sheetData>
  <sheetProtection selectLockedCells="1" selectUnlockedCells="1"/>
  <mergeCells count="2">
    <mergeCell ref="A12:D12"/>
    <mergeCell ref="A52:C53"/>
  </mergeCells>
  <printOptions horizontalCentered="1"/>
  <pageMargins left="0.2361111111111111" right="0.2361111111111111" top="0.74791666666666667" bottom="0.74791666666666667" header="0.51180555555555551" footer="0.51180555555555551"/>
  <pageSetup paperSize="9" scale="50" firstPageNumber="0" orientation="landscape" cellComments="atEnd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EL 19 Acompte titulaire</vt:lpstr>
      <vt:lpstr>'EL 19 Acompte titulaire'!Zone_d_impression</vt:lpstr>
    </vt:vector>
  </TitlesOfParts>
  <Company>Secrétariat Général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MGuillaumin</dc:creator>
  <cp:lastModifiedBy>KARANCI Derya</cp:lastModifiedBy>
  <cp:lastPrinted>2020-01-17T09:57:19Z</cp:lastPrinted>
  <dcterms:created xsi:type="dcterms:W3CDTF">2020-01-10T08:48:19Z</dcterms:created>
  <dcterms:modified xsi:type="dcterms:W3CDTF">2022-11-23T13:53:07Z</dcterms:modified>
</cp:coreProperties>
</file>