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240" yWindow="0" windowWidth="15480" windowHeight="11640" tabRatio="500"/>
  </bookViews>
  <sheets>
    <sheet name="countries" sheetId="1" r:id="rId1"/>
    <sheet name="indicators meaning" sheetId="2" r:id="rId2"/>
    <sheet name="Sheet1" sheetId="3" r:id="rId3"/>
  </sheets>
  <externalReferences>
    <externalReference r:id="rId4"/>
  </externalReferences>
  <definedNames>
    <definedName name="_xlnm._FilterDatabase" localSheetId="0" hidden="1">countries!$A$1:$CV$26</definedName>
  </definedNames>
  <calcPr calcId="145621" concurrentCalc="0"/>
</workbook>
</file>

<file path=xl/calcChain.xml><?xml version="1.0" encoding="utf-8"?>
<calcChain xmlns="http://schemas.openxmlformats.org/spreadsheetml/2006/main">
  <c r="I19" i="1" l="1"/>
  <c r="E19" i="1"/>
  <c r="D19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N3" i="1"/>
  <c r="CO3" i="1"/>
  <c r="CP3" i="1"/>
  <c r="CR3" i="1"/>
  <c r="CM3" i="1"/>
  <c r="CH3" i="1"/>
  <c r="CS3" i="1"/>
  <c r="CG3" i="1"/>
  <c r="CN4" i="1"/>
  <c r="CO4" i="1"/>
  <c r="CP4" i="1"/>
  <c r="CR4" i="1"/>
  <c r="CM4" i="1"/>
  <c r="CH4" i="1"/>
  <c r="CS4" i="1"/>
  <c r="CG4" i="1"/>
  <c r="CN5" i="1"/>
  <c r="CO5" i="1"/>
  <c r="CP5" i="1"/>
  <c r="CR5" i="1"/>
  <c r="CM5" i="1"/>
  <c r="CH5" i="1"/>
  <c r="CS5" i="1"/>
  <c r="CG5" i="1"/>
  <c r="CN6" i="1"/>
  <c r="CO6" i="1"/>
  <c r="CP6" i="1"/>
  <c r="CR6" i="1"/>
  <c r="CM6" i="1"/>
  <c r="CH6" i="1"/>
  <c r="CS6" i="1"/>
  <c r="CG6" i="1"/>
  <c r="CN7" i="1"/>
  <c r="CO7" i="1"/>
  <c r="CP7" i="1"/>
  <c r="CR7" i="1"/>
  <c r="CM7" i="1"/>
  <c r="CH7" i="1"/>
  <c r="CS7" i="1"/>
  <c r="CG7" i="1"/>
  <c r="CN8" i="1"/>
  <c r="CO8" i="1"/>
  <c r="CP8" i="1"/>
  <c r="CR8" i="1"/>
  <c r="CM8" i="1"/>
  <c r="CH8" i="1"/>
  <c r="CS8" i="1"/>
  <c r="CG8" i="1"/>
  <c r="CN10" i="1"/>
  <c r="CO10" i="1"/>
  <c r="CP10" i="1"/>
  <c r="CR10" i="1"/>
  <c r="CM10" i="1"/>
  <c r="CH10" i="1"/>
  <c r="CS10" i="1"/>
  <c r="CG10" i="1"/>
  <c r="CN12" i="1"/>
  <c r="CO12" i="1"/>
  <c r="CP12" i="1"/>
  <c r="CR12" i="1"/>
  <c r="CM12" i="1"/>
  <c r="CH12" i="1"/>
  <c r="CS12" i="1"/>
  <c r="CG12" i="1"/>
  <c r="CN13" i="1"/>
  <c r="CO13" i="1"/>
  <c r="CP13" i="1"/>
  <c r="CR13" i="1"/>
  <c r="CM13" i="1"/>
  <c r="CH13" i="1"/>
  <c r="CS13" i="1"/>
  <c r="CG13" i="1"/>
  <c r="CN14" i="1"/>
  <c r="CO14" i="1"/>
  <c r="CP14" i="1"/>
  <c r="CR14" i="1"/>
  <c r="CM14" i="1"/>
  <c r="CH14" i="1"/>
  <c r="CS14" i="1"/>
  <c r="CG14" i="1"/>
  <c r="CN15" i="1"/>
  <c r="CO15" i="1"/>
  <c r="CP15" i="1"/>
  <c r="CR15" i="1"/>
  <c r="CM15" i="1"/>
  <c r="CH15" i="1"/>
  <c r="CS15" i="1"/>
  <c r="CG15" i="1"/>
  <c r="CN16" i="1"/>
  <c r="CO16" i="1"/>
  <c r="CQ16" i="1"/>
  <c r="CP16" i="1"/>
  <c r="CR16" i="1"/>
  <c r="CM16" i="1"/>
  <c r="CH16" i="1"/>
  <c r="CS16" i="1"/>
  <c r="CG16" i="1"/>
  <c r="CN17" i="1"/>
  <c r="CO17" i="1"/>
  <c r="CP17" i="1"/>
  <c r="CR17" i="1"/>
  <c r="CM17" i="1"/>
  <c r="CH17" i="1"/>
  <c r="CS17" i="1"/>
  <c r="CG17" i="1"/>
  <c r="CN21" i="1"/>
  <c r="CO21" i="1"/>
  <c r="CP21" i="1"/>
  <c r="CR21" i="1"/>
  <c r="CM21" i="1"/>
  <c r="CH21" i="1"/>
  <c r="CS21" i="1"/>
  <c r="CG21" i="1"/>
  <c r="CN23" i="1"/>
  <c r="CO23" i="1"/>
  <c r="CP23" i="1"/>
  <c r="CR23" i="1"/>
  <c r="CM23" i="1"/>
  <c r="CH23" i="1"/>
  <c r="CS23" i="1"/>
  <c r="CG23" i="1"/>
  <c r="CN24" i="1"/>
  <c r="CO24" i="1"/>
  <c r="CP24" i="1"/>
  <c r="CR24" i="1"/>
  <c r="CM24" i="1"/>
  <c r="CH24" i="1"/>
  <c r="CS24" i="1"/>
  <c r="CG24" i="1"/>
  <c r="CN25" i="1"/>
  <c r="CO25" i="1"/>
  <c r="CQ25" i="1"/>
  <c r="CP25" i="1"/>
  <c r="CR25" i="1"/>
  <c r="CM25" i="1"/>
  <c r="CH25" i="1"/>
  <c r="CS25" i="1"/>
  <c r="CG25" i="1"/>
  <c r="CN27" i="1"/>
  <c r="CO27" i="1"/>
  <c r="CP27" i="1"/>
  <c r="CR27" i="1"/>
  <c r="CM27" i="1"/>
  <c r="CH27" i="1"/>
  <c r="CS27" i="1"/>
  <c r="CG27" i="1"/>
  <c r="CN28" i="1"/>
  <c r="CO28" i="1"/>
  <c r="CP28" i="1"/>
  <c r="CR28" i="1"/>
  <c r="CM28" i="1"/>
  <c r="CH28" i="1"/>
  <c r="CS28" i="1"/>
  <c r="CG28" i="1"/>
  <c r="CN30" i="1"/>
  <c r="CO30" i="1"/>
  <c r="CP30" i="1"/>
  <c r="CR30" i="1"/>
  <c r="CM30" i="1"/>
  <c r="CH30" i="1"/>
  <c r="CS30" i="1"/>
  <c r="CG30" i="1"/>
  <c r="CN31" i="1"/>
  <c r="CO31" i="1"/>
  <c r="CP31" i="1"/>
  <c r="CR31" i="1"/>
  <c r="CM31" i="1"/>
  <c r="CH31" i="1"/>
  <c r="CS31" i="1"/>
  <c r="CG31" i="1"/>
  <c r="CN32" i="1"/>
  <c r="CO32" i="1"/>
  <c r="CP32" i="1"/>
  <c r="CR32" i="1"/>
  <c r="CM32" i="1"/>
  <c r="CH32" i="1"/>
  <c r="CS32" i="1"/>
  <c r="CG32" i="1"/>
  <c r="CN33" i="1"/>
  <c r="CO33" i="1"/>
  <c r="CQ33" i="1"/>
  <c r="CP33" i="1"/>
  <c r="CR33" i="1"/>
  <c r="CM33" i="1"/>
  <c r="CH33" i="1"/>
  <c r="CS33" i="1"/>
  <c r="CG33" i="1"/>
  <c r="CN34" i="1"/>
  <c r="CO34" i="1"/>
  <c r="CP34" i="1"/>
  <c r="CR34" i="1"/>
  <c r="CM34" i="1"/>
  <c r="CH34" i="1"/>
  <c r="CS34" i="1"/>
  <c r="CG34" i="1"/>
  <c r="CN2" i="1"/>
  <c r="CO2" i="1"/>
  <c r="CP2" i="1"/>
  <c r="CR2" i="1"/>
  <c r="CM2" i="1"/>
  <c r="CH2" i="1"/>
  <c r="CS2" i="1"/>
  <c r="CG2" i="1"/>
  <c r="T3" i="1"/>
  <c r="U3" i="1"/>
  <c r="S3" i="1"/>
  <c r="T4" i="1"/>
  <c r="U4" i="1"/>
  <c r="V4" i="1"/>
  <c r="S4" i="1"/>
  <c r="T5" i="1"/>
  <c r="U5" i="1"/>
  <c r="V5" i="1"/>
  <c r="S5" i="1"/>
  <c r="T6" i="1"/>
  <c r="U6" i="1"/>
  <c r="V6" i="1"/>
  <c r="S6" i="1"/>
  <c r="T7" i="1"/>
  <c r="U7" i="1"/>
  <c r="V7" i="1"/>
  <c r="S7" i="1"/>
  <c r="T8" i="1"/>
  <c r="U8" i="1"/>
  <c r="V8" i="1"/>
  <c r="S8" i="1"/>
  <c r="T10" i="1"/>
  <c r="U10" i="1"/>
  <c r="V10" i="1"/>
  <c r="S10" i="1"/>
  <c r="T12" i="1"/>
  <c r="U12" i="1"/>
  <c r="V12" i="1"/>
  <c r="S12" i="1"/>
  <c r="T13" i="1"/>
  <c r="U13" i="1"/>
  <c r="V13" i="1"/>
  <c r="S13" i="1"/>
  <c r="T14" i="1"/>
  <c r="U14" i="1"/>
  <c r="V14" i="1"/>
  <c r="S14" i="1"/>
  <c r="T15" i="1"/>
  <c r="U15" i="1"/>
  <c r="V15" i="1"/>
  <c r="S15" i="1"/>
  <c r="T16" i="1"/>
  <c r="U16" i="1"/>
  <c r="V16" i="1"/>
  <c r="S16" i="1"/>
  <c r="T17" i="1"/>
  <c r="U17" i="1"/>
  <c r="V17" i="1"/>
  <c r="S17" i="1"/>
  <c r="T21" i="1"/>
  <c r="U21" i="1"/>
  <c r="V21" i="1"/>
  <c r="S21" i="1"/>
  <c r="T23" i="1"/>
  <c r="U23" i="1"/>
  <c r="V23" i="1"/>
  <c r="S23" i="1"/>
  <c r="T24" i="1"/>
  <c r="U24" i="1"/>
  <c r="V24" i="1"/>
  <c r="S24" i="1"/>
  <c r="T25" i="1"/>
  <c r="U25" i="1"/>
  <c r="V25" i="1"/>
  <c r="S25" i="1"/>
  <c r="T27" i="1"/>
  <c r="U27" i="1"/>
  <c r="V27" i="1"/>
  <c r="S27" i="1"/>
  <c r="T28" i="1"/>
  <c r="U28" i="1"/>
  <c r="V28" i="1"/>
  <c r="S28" i="1"/>
  <c r="T30" i="1"/>
  <c r="U30" i="1"/>
  <c r="V30" i="1"/>
  <c r="S30" i="1"/>
  <c r="T31" i="1"/>
  <c r="U31" i="1"/>
  <c r="V31" i="1"/>
  <c r="S31" i="1"/>
  <c r="T32" i="1"/>
  <c r="U32" i="1"/>
  <c r="V32" i="1"/>
  <c r="S32" i="1"/>
  <c r="T33" i="1"/>
  <c r="U33" i="1"/>
  <c r="V33" i="1"/>
  <c r="S33" i="1"/>
  <c r="T34" i="1"/>
  <c r="U34" i="1"/>
  <c r="V34" i="1"/>
  <c r="S34" i="1"/>
  <c r="T2" i="1"/>
  <c r="U2" i="1"/>
  <c r="V2" i="1"/>
  <c r="S2" i="1"/>
  <c r="P3" i="1"/>
  <c r="Q3" i="1"/>
  <c r="O3" i="1"/>
  <c r="P4" i="1"/>
  <c r="Q4" i="1"/>
  <c r="R4" i="1"/>
  <c r="O4" i="1"/>
  <c r="P5" i="1"/>
  <c r="Q5" i="1"/>
  <c r="R5" i="1"/>
  <c r="O5" i="1"/>
  <c r="P6" i="1"/>
  <c r="Q6" i="1"/>
  <c r="R6" i="1"/>
  <c r="O6" i="1"/>
  <c r="P7" i="1"/>
  <c r="Q7" i="1"/>
  <c r="R7" i="1"/>
  <c r="O7" i="1"/>
  <c r="P8" i="1"/>
  <c r="Q8" i="1"/>
  <c r="R8" i="1"/>
  <c r="O8" i="1"/>
  <c r="P10" i="1"/>
  <c r="Q10" i="1"/>
  <c r="R10" i="1"/>
  <c r="O10" i="1"/>
  <c r="P12" i="1"/>
  <c r="Q12" i="1"/>
  <c r="R12" i="1"/>
  <c r="O12" i="1"/>
  <c r="P13" i="1"/>
  <c r="Q13" i="1"/>
  <c r="R13" i="1"/>
  <c r="O13" i="1"/>
  <c r="P14" i="1"/>
  <c r="Q14" i="1"/>
  <c r="R14" i="1"/>
  <c r="O14" i="1"/>
  <c r="P15" i="1"/>
  <c r="Q15" i="1"/>
  <c r="R15" i="1"/>
  <c r="O15" i="1"/>
  <c r="P16" i="1"/>
  <c r="Q16" i="1"/>
  <c r="R16" i="1"/>
  <c r="O16" i="1"/>
  <c r="P17" i="1"/>
  <c r="Q17" i="1"/>
  <c r="R17" i="1"/>
  <c r="O17" i="1"/>
  <c r="P21" i="1"/>
  <c r="Q21" i="1"/>
  <c r="R21" i="1"/>
  <c r="O21" i="1"/>
  <c r="P23" i="1"/>
  <c r="Q23" i="1"/>
  <c r="R23" i="1"/>
  <c r="O23" i="1"/>
  <c r="P24" i="1"/>
  <c r="Q24" i="1"/>
  <c r="R24" i="1"/>
  <c r="O24" i="1"/>
  <c r="P25" i="1"/>
  <c r="Q25" i="1"/>
  <c r="R25" i="1"/>
  <c r="O25" i="1"/>
  <c r="P27" i="1"/>
  <c r="Q27" i="1"/>
  <c r="R27" i="1"/>
  <c r="O27" i="1"/>
  <c r="P28" i="1"/>
  <c r="Q28" i="1"/>
  <c r="R28" i="1"/>
  <c r="O28" i="1"/>
  <c r="P30" i="1"/>
  <c r="Q30" i="1"/>
  <c r="R30" i="1"/>
  <c r="O30" i="1"/>
  <c r="P31" i="1"/>
  <c r="Q31" i="1"/>
  <c r="R31" i="1"/>
  <c r="O31" i="1"/>
  <c r="P32" i="1"/>
  <c r="Q32" i="1"/>
  <c r="R32" i="1"/>
  <c r="O32" i="1"/>
  <c r="P33" i="1"/>
  <c r="Q33" i="1"/>
  <c r="R33" i="1"/>
  <c r="O33" i="1"/>
  <c r="P34" i="1"/>
  <c r="Q34" i="1"/>
  <c r="R34" i="1"/>
  <c r="O34" i="1"/>
  <c r="P2" i="1"/>
  <c r="Q2" i="1"/>
  <c r="R2" i="1"/>
  <c r="O2" i="1"/>
  <c r="J3" i="1"/>
  <c r="K3" i="1"/>
  <c r="I3" i="1"/>
  <c r="J4" i="1"/>
  <c r="K4" i="1"/>
  <c r="L4" i="1"/>
  <c r="I4" i="1"/>
  <c r="J5" i="1"/>
  <c r="K5" i="1"/>
  <c r="L5" i="1"/>
  <c r="I5" i="1"/>
  <c r="J6" i="1"/>
  <c r="K6" i="1"/>
  <c r="L6" i="1"/>
  <c r="I6" i="1"/>
  <c r="J7" i="1"/>
  <c r="K7" i="1"/>
  <c r="L7" i="1"/>
  <c r="I7" i="1"/>
  <c r="J8" i="1"/>
  <c r="K8" i="1"/>
  <c r="L8" i="1"/>
  <c r="I8" i="1"/>
  <c r="J10" i="1"/>
  <c r="K10" i="1"/>
  <c r="L10" i="1"/>
  <c r="I10" i="1"/>
  <c r="J12" i="1"/>
  <c r="K12" i="1"/>
  <c r="L12" i="1"/>
  <c r="I12" i="1"/>
  <c r="J13" i="1"/>
  <c r="K13" i="1"/>
  <c r="L13" i="1"/>
  <c r="I13" i="1"/>
  <c r="J14" i="1"/>
  <c r="K14" i="1"/>
  <c r="L14" i="1"/>
  <c r="I14" i="1"/>
  <c r="J15" i="1"/>
  <c r="K15" i="1"/>
  <c r="L15" i="1"/>
  <c r="I15" i="1"/>
  <c r="J16" i="1"/>
  <c r="K16" i="1"/>
  <c r="L16" i="1"/>
  <c r="I16" i="1"/>
  <c r="J17" i="1"/>
  <c r="K17" i="1"/>
  <c r="L17" i="1"/>
  <c r="I17" i="1"/>
  <c r="J21" i="1"/>
  <c r="K21" i="1"/>
  <c r="L21" i="1"/>
  <c r="I21" i="1"/>
  <c r="J23" i="1"/>
  <c r="K23" i="1"/>
  <c r="L23" i="1"/>
  <c r="I23" i="1"/>
  <c r="J24" i="1"/>
  <c r="K24" i="1"/>
  <c r="L24" i="1"/>
  <c r="I24" i="1"/>
  <c r="J25" i="1"/>
  <c r="K25" i="1"/>
  <c r="L25" i="1"/>
  <c r="I25" i="1"/>
  <c r="J27" i="1"/>
  <c r="K27" i="1"/>
  <c r="L27" i="1"/>
  <c r="I27" i="1"/>
  <c r="J28" i="1"/>
  <c r="K28" i="1"/>
  <c r="L28" i="1"/>
  <c r="I28" i="1"/>
  <c r="J30" i="1"/>
  <c r="K30" i="1"/>
  <c r="L30" i="1"/>
  <c r="I30" i="1"/>
  <c r="J31" i="1"/>
  <c r="K31" i="1"/>
  <c r="L31" i="1"/>
  <c r="I31" i="1"/>
  <c r="J32" i="1"/>
  <c r="K32" i="1"/>
  <c r="L32" i="1"/>
  <c r="I32" i="1"/>
  <c r="J33" i="1"/>
  <c r="K33" i="1"/>
  <c r="L33" i="1"/>
  <c r="I33" i="1"/>
  <c r="J34" i="1"/>
  <c r="K34" i="1"/>
  <c r="L34" i="1"/>
  <c r="I34" i="1"/>
  <c r="J2" i="1"/>
  <c r="K2" i="1"/>
  <c r="L2" i="1"/>
  <c r="I2" i="1"/>
  <c r="F3" i="1"/>
  <c r="G3" i="1"/>
  <c r="H3" i="1"/>
  <c r="E3" i="1"/>
  <c r="M3" i="1"/>
  <c r="W3" i="1"/>
  <c r="D3" i="1"/>
  <c r="F4" i="1"/>
  <c r="G4" i="1"/>
  <c r="H4" i="1"/>
  <c r="E4" i="1"/>
  <c r="M4" i="1"/>
  <c r="W4" i="1"/>
  <c r="D4" i="1"/>
  <c r="F5" i="1"/>
  <c r="G5" i="1"/>
  <c r="E5" i="1"/>
  <c r="M5" i="1"/>
  <c r="W5" i="1"/>
  <c r="D5" i="1"/>
  <c r="F6" i="1"/>
  <c r="G6" i="1"/>
  <c r="E6" i="1"/>
  <c r="M6" i="1"/>
  <c r="W6" i="1"/>
  <c r="D6" i="1"/>
  <c r="F7" i="1"/>
  <c r="G7" i="1"/>
  <c r="H7" i="1"/>
  <c r="E7" i="1"/>
  <c r="M7" i="1"/>
  <c r="W7" i="1"/>
  <c r="D7" i="1"/>
  <c r="F8" i="1"/>
  <c r="G8" i="1"/>
  <c r="H8" i="1"/>
  <c r="E8" i="1"/>
  <c r="M8" i="1"/>
  <c r="W8" i="1"/>
  <c r="D8" i="1"/>
  <c r="F10" i="1"/>
  <c r="G10" i="1"/>
  <c r="H10" i="1"/>
  <c r="E10" i="1"/>
  <c r="M10" i="1"/>
  <c r="W10" i="1"/>
  <c r="D10" i="1"/>
  <c r="F12" i="1"/>
  <c r="G12" i="1"/>
  <c r="E12" i="1"/>
  <c r="M12" i="1"/>
  <c r="W12" i="1"/>
  <c r="D12" i="1"/>
  <c r="F13" i="1"/>
  <c r="G13" i="1"/>
  <c r="E13" i="1"/>
  <c r="M13" i="1"/>
  <c r="W13" i="1"/>
  <c r="D13" i="1"/>
  <c r="F14" i="1"/>
  <c r="G14" i="1"/>
  <c r="H14" i="1"/>
  <c r="E14" i="1"/>
  <c r="M14" i="1"/>
  <c r="W14" i="1"/>
  <c r="D14" i="1"/>
  <c r="F15" i="1"/>
  <c r="G15" i="1"/>
  <c r="E15" i="1"/>
  <c r="M15" i="1"/>
  <c r="W15" i="1"/>
  <c r="D15" i="1"/>
  <c r="F16" i="1"/>
  <c r="G16" i="1"/>
  <c r="E16" i="1"/>
  <c r="M16" i="1"/>
  <c r="W16" i="1"/>
  <c r="D16" i="1"/>
  <c r="F17" i="1"/>
  <c r="G17" i="1"/>
  <c r="E17" i="1"/>
  <c r="M17" i="1"/>
  <c r="W17" i="1"/>
  <c r="D17" i="1"/>
  <c r="F21" i="1"/>
  <c r="G21" i="1"/>
  <c r="E21" i="1"/>
  <c r="M21" i="1"/>
  <c r="W21" i="1"/>
  <c r="D21" i="1"/>
  <c r="F23" i="1"/>
  <c r="G23" i="1"/>
  <c r="E23" i="1"/>
  <c r="M23" i="1"/>
  <c r="W23" i="1"/>
  <c r="D23" i="1"/>
  <c r="F24" i="1"/>
  <c r="G24" i="1"/>
  <c r="H24" i="1"/>
  <c r="E24" i="1"/>
  <c r="M24" i="1"/>
  <c r="W24" i="1"/>
  <c r="D24" i="1"/>
  <c r="F25" i="1"/>
  <c r="G25" i="1"/>
  <c r="H25" i="1"/>
  <c r="E25" i="1"/>
  <c r="M25" i="1"/>
  <c r="W25" i="1"/>
  <c r="D25" i="1"/>
  <c r="F27" i="1"/>
  <c r="G27" i="1"/>
  <c r="E27" i="1"/>
  <c r="M27" i="1"/>
  <c r="W27" i="1"/>
  <c r="D27" i="1"/>
  <c r="F28" i="1"/>
  <c r="G28" i="1"/>
  <c r="H28" i="1"/>
  <c r="E28" i="1"/>
  <c r="M28" i="1"/>
  <c r="W28" i="1"/>
  <c r="D28" i="1"/>
  <c r="F30" i="1"/>
  <c r="G30" i="1"/>
  <c r="H30" i="1"/>
  <c r="E30" i="1"/>
  <c r="M30" i="1"/>
  <c r="W30" i="1"/>
  <c r="D30" i="1"/>
  <c r="F31" i="1"/>
  <c r="G31" i="1"/>
  <c r="E31" i="1"/>
  <c r="M31" i="1"/>
  <c r="W31" i="1"/>
  <c r="D31" i="1"/>
  <c r="F32" i="1"/>
  <c r="G32" i="1"/>
  <c r="E32" i="1"/>
  <c r="M32" i="1"/>
  <c r="W32" i="1"/>
  <c r="D32" i="1"/>
  <c r="F33" i="1"/>
  <c r="G33" i="1"/>
  <c r="E33" i="1"/>
  <c r="M33" i="1"/>
  <c r="W33" i="1"/>
  <c r="D33" i="1"/>
  <c r="F34" i="1"/>
  <c r="G34" i="1"/>
  <c r="E34" i="1"/>
  <c r="M34" i="1"/>
  <c r="W34" i="1"/>
  <c r="D34" i="1"/>
  <c r="F2" i="1"/>
  <c r="G2" i="1"/>
  <c r="H2" i="1"/>
  <c r="E2" i="1"/>
  <c r="M2" i="1"/>
  <c r="W2" i="1"/>
  <c r="D2" i="1"/>
  <c r="BN16" i="1"/>
  <c r="CC3" i="1"/>
  <c r="CD3" i="1"/>
  <c r="CE3" i="1"/>
  <c r="CF3" i="1"/>
  <c r="CB3" i="1"/>
  <c r="CC4" i="1"/>
  <c r="CD4" i="1"/>
  <c r="CE4" i="1"/>
  <c r="CF4" i="1"/>
  <c r="CB4" i="1"/>
  <c r="CC5" i="1"/>
  <c r="CD5" i="1"/>
  <c r="CE5" i="1"/>
  <c r="CF5" i="1"/>
  <c r="CB5" i="1"/>
  <c r="CC6" i="1"/>
  <c r="CD6" i="1"/>
  <c r="CE6" i="1"/>
  <c r="CF6" i="1"/>
  <c r="CB6" i="1"/>
  <c r="CC7" i="1"/>
  <c r="CD7" i="1"/>
  <c r="CE7" i="1"/>
  <c r="CF7" i="1"/>
  <c r="CB7" i="1"/>
  <c r="CC8" i="1"/>
  <c r="CD8" i="1"/>
  <c r="CE8" i="1"/>
  <c r="CF8" i="1"/>
  <c r="CB8" i="1"/>
  <c r="CC10" i="1"/>
  <c r="CD10" i="1"/>
  <c r="CE10" i="1"/>
  <c r="CF10" i="1"/>
  <c r="CB10" i="1"/>
  <c r="CC12" i="1"/>
  <c r="CD12" i="1"/>
  <c r="CE12" i="1"/>
  <c r="CF12" i="1"/>
  <c r="CB12" i="1"/>
  <c r="CC13" i="1"/>
  <c r="CD13" i="1"/>
  <c r="CE13" i="1"/>
  <c r="CF13" i="1"/>
  <c r="CB13" i="1"/>
  <c r="CC14" i="1"/>
  <c r="CD14" i="1"/>
  <c r="CE14" i="1"/>
  <c r="CF14" i="1"/>
  <c r="CB14" i="1"/>
  <c r="CC15" i="1"/>
  <c r="CD15" i="1"/>
  <c r="CE15" i="1"/>
  <c r="CF15" i="1"/>
  <c r="CB15" i="1"/>
  <c r="CC16" i="1"/>
  <c r="CD16" i="1"/>
  <c r="CE16" i="1"/>
  <c r="CF16" i="1"/>
  <c r="CB16" i="1"/>
  <c r="CC17" i="1"/>
  <c r="CD17" i="1"/>
  <c r="CE17" i="1"/>
  <c r="CF17" i="1"/>
  <c r="CB17" i="1"/>
  <c r="CC21" i="1"/>
  <c r="CD21" i="1"/>
  <c r="CE21" i="1"/>
  <c r="CF21" i="1"/>
  <c r="CB21" i="1"/>
  <c r="CC23" i="1"/>
  <c r="CD23" i="1"/>
  <c r="CE23" i="1"/>
  <c r="CF23" i="1"/>
  <c r="CB23" i="1"/>
  <c r="CC24" i="1"/>
  <c r="CD24" i="1"/>
  <c r="CE24" i="1"/>
  <c r="CF24" i="1"/>
  <c r="CB24" i="1"/>
  <c r="CC25" i="1"/>
  <c r="CD25" i="1"/>
  <c r="CE25" i="1"/>
  <c r="CF25" i="1"/>
  <c r="CB25" i="1"/>
  <c r="CC27" i="1"/>
  <c r="CD27" i="1"/>
  <c r="CE27" i="1"/>
  <c r="CF27" i="1"/>
  <c r="CB27" i="1"/>
  <c r="CC28" i="1"/>
  <c r="CD28" i="1"/>
  <c r="CE28" i="1"/>
  <c r="CF28" i="1"/>
  <c r="CB28" i="1"/>
  <c r="CC30" i="1"/>
  <c r="CD30" i="1"/>
  <c r="CE30" i="1"/>
  <c r="CF30" i="1"/>
  <c r="CB30" i="1"/>
  <c r="CC31" i="1"/>
  <c r="CD31" i="1"/>
  <c r="CE31" i="1"/>
  <c r="CF31" i="1"/>
  <c r="CB31" i="1"/>
  <c r="CC32" i="1"/>
  <c r="CD32" i="1"/>
  <c r="CE32" i="1"/>
  <c r="CF32" i="1"/>
  <c r="CB32" i="1"/>
  <c r="CC33" i="1"/>
  <c r="CD33" i="1"/>
  <c r="CE33" i="1"/>
  <c r="CF33" i="1"/>
  <c r="CB33" i="1"/>
  <c r="CC34" i="1"/>
  <c r="CD34" i="1"/>
  <c r="CE34" i="1"/>
  <c r="CF34" i="1"/>
  <c r="CB34" i="1"/>
  <c r="CC2" i="1"/>
  <c r="CD2" i="1"/>
  <c r="CE2" i="1"/>
  <c r="CF2" i="1"/>
  <c r="CB2" i="1"/>
  <c r="BZ3" i="1"/>
  <c r="CA3" i="1"/>
  <c r="BY3" i="1"/>
  <c r="BZ4" i="1"/>
  <c r="CA4" i="1"/>
  <c r="BY4" i="1"/>
  <c r="BZ5" i="1"/>
  <c r="CA5" i="1"/>
  <c r="BY5" i="1"/>
  <c r="BZ6" i="1"/>
  <c r="CA6" i="1"/>
  <c r="BY6" i="1"/>
  <c r="BZ7" i="1"/>
  <c r="CA7" i="1"/>
  <c r="BY7" i="1"/>
  <c r="BZ8" i="1"/>
  <c r="CA8" i="1"/>
  <c r="BY8" i="1"/>
  <c r="BZ10" i="1"/>
  <c r="CA10" i="1"/>
  <c r="BY10" i="1"/>
  <c r="BZ12" i="1"/>
  <c r="CA12" i="1"/>
  <c r="BY12" i="1"/>
  <c r="BZ13" i="1"/>
  <c r="CA13" i="1"/>
  <c r="BY13" i="1"/>
  <c r="BZ14" i="1"/>
  <c r="CA14" i="1"/>
  <c r="BY14" i="1"/>
  <c r="BZ15" i="1"/>
  <c r="CA15" i="1"/>
  <c r="BY15" i="1"/>
  <c r="BZ16" i="1"/>
  <c r="CA16" i="1"/>
  <c r="BY16" i="1"/>
  <c r="BZ17" i="1"/>
  <c r="CA17" i="1"/>
  <c r="BY17" i="1"/>
  <c r="BZ21" i="1"/>
  <c r="CA21" i="1"/>
  <c r="BY21" i="1"/>
  <c r="BZ23" i="1"/>
  <c r="CA23" i="1"/>
  <c r="BY23" i="1"/>
  <c r="BZ24" i="1"/>
  <c r="CA24" i="1"/>
  <c r="BY24" i="1"/>
  <c r="BZ25" i="1"/>
  <c r="CA25" i="1"/>
  <c r="BY25" i="1"/>
  <c r="BZ27" i="1"/>
  <c r="CA27" i="1"/>
  <c r="BY27" i="1"/>
  <c r="BZ28" i="1"/>
  <c r="CA28" i="1"/>
  <c r="BY28" i="1"/>
  <c r="BZ30" i="1"/>
  <c r="CA30" i="1"/>
  <c r="BY30" i="1"/>
  <c r="BZ31" i="1"/>
  <c r="CA31" i="1"/>
  <c r="BY31" i="1"/>
  <c r="BZ32" i="1"/>
  <c r="CA32" i="1"/>
  <c r="BY32" i="1"/>
  <c r="BZ33" i="1"/>
  <c r="CA33" i="1"/>
  <c r="BY33" i="1"/>
  <c r="BZ34" i="1"/>
  <c r="CA34" i="1"/>
  <c r="BY34" i="1"/>
  <c r="BZ2" i="1"/>
  <c r="CA2" i="1"/>
  <c r="BY2" i="1"/>
  <c r="BW3" i="1"/>
  <c r="BX3" i="1"/>
  <c r="BV3" i="1"/>
  <c r="BW4" i="1"/>
  <c r="BX4" i="1"/>
  <c r="BV4" i="1"/>
  <c r="BW5" i="1"/>
  <c r="BX5" i="1"/>
  <c r="BV5" i="1"/>
  <c r="BW6" i="1"/>
  <c r="BX6" i="1"/>
  <c r="BV6" i="1"/>
  <c r="BW7" i="1"/>
  <c r="BX7" i="1"/>
  <c r="BV7" i="1"/>
  <c r="BW8" i="1"/>
  <c r="BX8" i="1"/>
  <c r="BV8" i="1"/>
  <c r="BW10" i="1"/>
  <c r="BX10" i="1"/>
  <c r="BV10" i="1"/>
  <c r="BW12" i="1"/>
  <c r="BX12" i="1"/>
  <c r="BV12" i="1"/>
  <c r="BW13" i="1"/>
  <c r="BX13" i="1"/>
  <c r="BV13" i="1"/>
  <c r="BW14" i="1"/>
  <c r="BX14" i="1"/>
  <c r="BV14" i="1"/>
  <c r="BW15" i="1"/>
  <c r="BX15" i="1"/>
  <c r="BV15" i="1"/>
  <c r="BW16" i="1"/>
  <c r="BX16" i="1"/>
  <c r="BV16" i="1"/>
  <c r="BW17" i="1"/>
  <c r="BX17" i="1"/>
  <c r="BV17" i="1"/>
  <c r="BW21" i="1"/>
  <c r="BX21" i="1"/>
  <c r="BV21" i="1"/>
  <c r="BW23" i="1"/>
  <c r="BX23" i="1"/>
  <c r="BV23" i="1"/>
  <c r="BW24" i="1"/>
  <c r="BX24" i="1"/>
  <c r="BV24" i="1"/>
  <c r="BW25" i="1"/>
  <c r="BX25" i="1"/>
  <c r="BV25" i="1"/>
  <c r="BW27" i="1"/>
  <c r="BX27" i="1"/>
  <c r="BV27" i="1"/>
  <c r="BW28" i="1"/>
  <c r="BX28" i="1"/>
  <c r="BV28" i="1"/>
  <c r="BW30" i="1"/>
  <c r="BX30" i="1"/>
  <c r="BV30" i="1"/>
  <c r="BW31" i="1"/>
  <c r="BX31" i="1"/>
  <c r="BV31" i="1"/>
  <c r="BW32" i="1"/>
  <c r="BX32" i="1"/>
  <c r="BV32" i="1"/>
  <c r="BW33" i="1"/>
  <c r="BX33" i="1"/>
  <c r="BV33" i="1"/>
  <c r="BW34" i="1"/>
  <c r="BX34" i="1"/>
  <c r="BV34" i="1"/>
  <c r="BW2" i="1"/>
  <c r="BX2" i="1"/>
  <c r="BV2" i="1"/>
  <c r="BT3" i="1"/>
  <c r="BU3" i="1"/>
  <c r="BS3" i="1"/>
  <c r="BT4" i="1"/>
  <c r="BU4" i="1"/>
  <c r="BS4" i="1"/>
  <c r="BT5" i="1"/>
  <c r="BU5" i="1"/>
  <c r="BS5" i="1"/>
  <c r="BT6" i="1"/>
  <c r="BU6" i="1"/>
  <c r="BS6" i="1"/>
  <c r="BT7" i="1"/>
  <c r="BU7" i="1"/>
  <c r="BS7" i="1"/>
  <c r="BT8" i="1"/>
  <c r="BU8" i="1"/>
  <c r="BS8" i="1"/>
  <c r="BT10" i="1"/>
  <c r="BU10" i="1"/>
  <c r="BS10" i="1"/>
  <c r="BT12" i="1"/>
  <c r="BU12" i="1"/>
  <c r="BS12" i="1"/>
  <c r="BT13" i="1"/>
  <c r="BU13" i="1"/>
  <c r="BS13" i="1"/>
  <c r="BT14" i="1"/>
  <c r="BU14" i="1"/>
  <c r="BS14" i="1"/>
  <c r="BT15" i="1"/>
  <c r="BU15" i="1"/>
  <c r="BS15" i="1"/>
  <c r="BT16" i="1"/>
  <c r="BU16" i="1"/>
  <c r="BS16" i="1"/>
  <c r="BT17" i="1"/>
  <c r="BU17" i="1"/>
  <c r="BS17" i="1"/>
  <c r="BT21" i="1"/>
  <c r="BU21" i="1"/>
  <c r="BS21" i="1"/>
  <c r="BT23" i="1"/>
  <c r="BU23" i="1"/>
  <c r="BS23" i="1"/>
  <c r="BT24" i="1"/>
  <c r="BU24" i="1"/>
  <c r="BS24" i="1"/>
  <c r="BT25" i="1"/>
  <c r="BU25" i="1"/>
  <c r="BS25" i="1"/>
  <c r="BT27" i="1"/>
  <c r="BU27" i="1"/>
  <c r="BS27" i="1"/>
  <c r="BT28" i="1"/>
  <c r="BU28" i="1"/>
  <c r="BS28" i="1"/>
  <c r="BT30" i="1"/>
  <c r="BU30" i="1"/>
  <c r="BS30" i="1"/>
  <c r="BT31" i="1"/>
  <c r="BU31" i="1"/>
  <c r="BS31" i="1"/>
  <c r="BT32" i="1"/>
  <c r="BU32" i="1"/>
  <c r="BS32" i="1"/>
  <c r="BT33" i="1"/>
  <c r="BU33" i="1"/>
  <c r="BS33" i="1"/>
  <c r="BT34" i="1"/>
  <c r="BU34" i="1"/>
  <c r="BS34" i="1"/>
  <c r="BT2" i="1"/>
  <c r="BU2" i="1"/>
  <c r="BS2" i="1"/>
  <c r="BP3" i="1"/>
  <c r="BQ3" i="1"/>
  <c r="BR3" i="1"/>
  <c r="BO3" i="1"/>
  <c r="BP4" i="1"/>
  <c r="BQ4" i="1"/>
  <c r="BO4" i="1"/>
  <c r="BR5" i="1"/>
  <c r="BO5" i="1"/>
  <c r="BP6" i="1"/>
  <c r="BQ6" i="1"/>
  <c r="BR6" i="1"/>
  <c r="BO6" i="1"/>
  <c r="BP7" i="1"/>
  <c r="BQ7" i="1"/>
  <c r="BO7" i="1"/>
  <c r="BP8" i="1"/>
  <c r="BQ8" i="1"/>
  <c r="BO8" i="1"/>
  <c r="BP10" i="1"/>
  <c r="BQ10" i="1"/>
  <c r="BR10" i="1"/>
  <c r="BO10" i="1"/>
  <c r="BP12" i="1"/>
  <c r="BQ12" i="1"/>
  <c r="BR12" i="1"/>
  <c r="BO12" i="1"/>
  <c r="BP13" i="1"/>
  <c r="BO13" i="1"/>
  <c r="BP14" i="1"/>
  <c r="BQ14" i="1"/>
  <c r="BO14" i="1"/>
  <c r="BP15" i="1"/>
  <c r="BQ15" i="1"/>
  <c r="BO15" i="1"/>
  <c r="BP16" i="1"/>
  <c r="BQ16" i="1"/>
  <c r="BO16" i="1"/>
  <c r="BP17" i="1"/>
  <c r="BQ17" i="1"/>
  <c r="BO17" i="1"/>
  <c r="BP21" i="1"/>
  <c r="BQ21" i="1"/>
  <c r="BO21" i="1"/>
  <c r="BO23" i="1"/>
  <c r="BR24" i="1"/>
  <c r="BO24" i="1"/>
  <c r="BP25" i="1"/>
  <c r="BQ25" i="1"/>
  <c r="BR25" i="1"/>
  <c r="BO25" i="1"/>
  <c r="BP27" i="1"/>
  <c r="BQ27" i="1"/>
  <c r="BO27" i="1"/>
  <c r="BP28" i="1"/>
  <c r="BQ28" i="1"/>
  <c r="BO28" i="1"/>
  <c r="BP30" i="1"/>
  <c r="BQ30" i="1"/>
  <c r="BO30" i="1"/>
  <c r="BP31" i="1"/>
  <c r="BQ31" i="1"/>
  <c r="BO31" i="1"/>
  <c r="BP32" i="1"/>
  <c r="BQ32" i="1"/>
  <c r="BO32" i="1"/>
  <c r="BP33" i="1"/>
  <c r="BQ33" i="1"/>
  <c r="BR33" i="1"/>
  <c r="BO33" i="1"/>
  <c r="BP34" i="1"/>
  <c r="BQ34" i="1"/>
  <c r="BO34" i="1"/>
  <c r="BP2" i="1"/>
  <c r="BO2" i="1"/>
  <c r="BM3" i="1"/>
  <c r="BN3" i="1"/>
  <c r="BL3" i="1"/>
  <c r="BM4" i="1"/>
  <c r="BN4" i="1"/>
  <c r="BL4" i="1"/>
  <c r="BL5" i="1"/>
  <c r="BM6" i="1"/>
  <c r="BL6" i="1"/>
  <c r="BM7" i="1"/>
  <c r="BN7" i="1"/>
  <c r="BL7" i="1"/>
  <c r="BN8" i="1"/>
  <c r="BL8" i="1"/>
  <c r="BN10" i="1"/>
  <c r="BL10" i="1"/>
  <c r="BM12" i="1"/>
  <c r="BN12" i="1"/>
  <c r="BL12" i="1"/>
  <c r="BM13" i="1"/>
  <c r="BN13" i="1"/>
  <c r="BL13" i="1"/>
  <c r="BM14" i="1"/>
  <c r="BN14" i="1"/>
  <c r="BL14" i="1"/>
  <c r="BM15" i="1"/>
  <c r="BL15" i="1"/>
  <c r="BM16" i="1"/>
  <c r="BL16" i="1"/>
  <c r="BM17" i="1"/>
  <c r="BN17" i="1"/>
  <c r="BL17" i="1"/>
  <c r="BM21" i="1"/>
  <c r="BN21" i="1"/>
  <c r="BL21" i="1"/>
  <c r="BL23" i="1"/>
  <c r="BL24" i="1"/>
  <c r="BM25" i="1"/>
  <c r="BN25" i="1"/>
  <c r="BL25" i="1"/>
  <c r="BN27" i="1"/>
  <c r="BL27" i="1"/>
  <c r="BM28" i="1"/>
  <c r="BN28" i="1"/>
  <c r="BL28" i="1"/>
  <c r="BM30" i="1"/>
  <c r="BN30" i="1"/>
  <c r="BL30" i="1"/>
  <c r="BM31" i="1"/>
  <c r="BN31" i="1"/>
  <c r="BL31" i="1"/>
  <c r="BM32" i="1"/>
  <c r="BN32" i="1"/>
  <c r="BL32" i="1"/>
  <c r="BN33" i="1"/>
  <c r="BL33" i="1"/>
  <c r="BM34" i="1"/>
  <c r="BN34" i="1"/>
  <c r="BL34" i="1"/>
  <c r="BM2" i="1"/>
  <c r="BL2" i="1"/>
  <c r="BJ7" i="1"/>
  <c r="BK7" i="1"/>
  <c r="BI7" i="1"/>
  <c r="BH7" i="1"/>
  <c r="BJ8" i="1"/>
  <c r="BK8" i="1"/>
  <c r="BI8" i="1"/>
  <c r="BH8" i="1"/>
  <c r="BJ10" i="1"/>
  <c r="BI10" i="1"/>
  <c r="BH10" i="1"/>
  <c r="BJ12" i="1"/>
  <c r="BK12" i="1"/>
  <c r="BI12" i="1"/>
  <c r="BH12" i="1"/>
  <c r="BJ13" i="1"/>
  <c r="BK13" i="1"/>
  <c r="BI13" i="1"/>
  <c r="BH13" i="1"/>
  <c r="BJ14" i="1"/>
  <c r="BK14" i="1"/>
  <c r="BI14" i="1"/>
  <c r="BH14" i="1"/>
  <c r="BJ15" i="1"/>
  <c r="BK15" i="1"/>
  <c r="BI15" i="1"/>
  <c r="BH15" i="1"/>
  <c r="BJ16" i="1"/>
  <c r="BK16" i="1"/>
  <c r="BI16" i="1"/>
  <c r="BH16" i="1"/>
  <c r="BJ17" i="1"/>
  <c r="BK17" i="1"/>
  <c r="BI17" i="1"/>
  <c r="BH17" i="1"/>
  <c r="BJ21" i="1"/>
  <c r="BK21" i="1"/>
  <c r="BI21" i="1"/>
  <c r="BH21" i="1"/>
  <c r="BI23" i="1"/>
  <c r="BH23" i="1"/>
  <c r="BI24" i="1"/>
  <c r="BH24" i="1"/>
  <c r="BJ25" i="1"/>
  <c r="BK25" i="1"/>
  <c r="BI25" i="1"/>
  <c r="BH25" i="1"/>
  <c r="BJ27" i="1"/>
  <c r="BK27" i="1"/>
  <c r="BI27" i="1"/>
  <c r="BH27" i="1"/>
  <c r="BJ28" i="1"/>
  <c r="BK28" i="1"/>
  <c r="BI28" i="1"/>
  <c r="BH28" i="1"/>
  <c r="BJ30" i="1"/>
  <c r="BK30" i="1"/>
  <c r="BI30" i="1"/>
  <c r="BH30" i="1"/>
  <c r="BJ31" i="1"/>
  <c r="BK31" i="1"/>
  <c r="BI31" i="1"/>
  <c r="BH31" i="1"/>
  <c r="BJ32" i="1"/>
  <c r="BK32" i="1"/>
  <c r="BI32" i="1"/>
  <c r="BH32" i="1"/>
  <c r="BJ33" i="1"/>
  <c r="BK33" i="1"/>
  <c r="BI33" i="1"/>
  <c r="BH33" i="1"/>
  <c r="BJ34" i="1"/>
  <c r="BK34" i="1"/>
  <c r="BI34" i="1"/>
  <c r="BH34" i="1"/>
  <c r="BJ3" i="1"/>
  <c r="BK3" i="1"/>
  <c r="BI3" i="1"/>
  <c r="BH3" i="1"/>
  <c r="BJ4" i="1"/>
  <c r="BK4" i="1"/>
  <c r="BI4" i="1"/>
  <c r="BH4" i="1"/>
  <c r="BJ5" i="1"/>
  <c r="BI5" i="1"/>
  <c r="BH5" i="1"/>
  <c r="BJ6" i="1"/>
  <c r="BK6" i="1"/>
  <c r="BI6" i="1"/>
  <c r="BH6" i="1"/>
  <c r="BI2" i="1"/>
  <c r="BH2" i="1"/>
  <c r="BB3" i="1"/>
  <c r="BC3" i="1"/>
  <c r="BD3" i="1"/>
  <c r="BE3" i="1"/>
  <c r="BF3" i="1"/>
  <c r="BG3" i="1"/>
  <c r="BA3" i="1"/>
  <c r="BB4" i="1"/>
  <c r="BC4" i="1"/>
  <c r="BD4" i="1"/>
  <c r="BE4" i="1"/>
  <c r="BF4" i="1"/>
  <c r="BG4" i="1"/>
  <c r="BA4" i="1"/>
  <c r="BA5" i="1"/>
  <c r="BB6" i="1"/>
  <c r="BC6" i="1"/>
  <c r="BD6" i="1"/>
  <c r="BE6" i="1"/>
  <c r="BF6" i="1"/>
  <c r="BG6" i="1"/>
  <c r="BA6" i="1"/>
  <c r="BB7" i="1"/>
  <c r="BC7" i="1"/>
  <c r="BD7" i="1"/>
  <c r="BE7" i="1"/>
  <c r="BF7" i="1"/>
  <c r="BG7" i="1"/>
  <c r="BA7" i="1"/>
  <c r="BB8" i="1"/>
  <c r="BA8" i="1"/>
  <c r="BC10" i="1"/>
  <c r="BD10" i="1"/>
  <c r="BE10" i="1"/>
  <c r="BF10" i="1"/>
  <c r="BA10" i="1"/>
  <c r="BB12" i="1"/>
  <c r="BC12" i="1"/>
  <c r="BD12" i="1"/>
  <c r="BE12" i="1"/>
  <c r="BF12" i="1"/>
  <c r="BG12" i="1"/>
  <c r="BA12" i="1"/>
  <c r="BB13" i="1"/>
  <c r="BC13" i="1"/>
  <c r="BD13" i="1"/>
  <c r="BE13" i="1"/>
  <c r="BF13" i="1"/>
  <c r="BG13" i="1"/>
  <c r="BA13" i="1"/>
  <c r="BB14" i="1"/>
  <c r="BC14" i="1"/>
  <c r="BD14" i="1"/>
  <c r="BE14" i="1"/>
  <c r="BF14" i="1"/>
  <c r="BG14" i="1"/>
  <c r="BA14" i="1"/>
  <c r="BB15" i="1"/>
  <c r="BC15" i="1"/>
  <c r="BD15" i="1"/>
  <c r="BE15" i="1"/>
  <c r="BF15" i="1"/>
  <c r="BG15" i="1"/>
  <c r="BA15" i="1"/>
  <c r="BB16" i="1"/>
  <c r="BC16" i="1"/>
  <c r="BD16" i="1"/>
  <c r="BE16" i="1"/>
  <c r="BF16" i="1"/>
  <c r="BG16" i="1"/>
  <c r="BA16" i="1"/>
  <c r="BB17" i="1"/>
  <c r="BC17" i="1"/>
  <c r="BD17" i="1"/>
  <c r="BE17" i="1"/>
  <c r="BF17" i="1"/>
  <c r="BG17" i="1"/>
  <c r="BA17" i="1"/>
  <c r="BB21" i="1"/>
  <c r="BC21" i="1"/>
  <c r="BD21" i="1"/>
  <c r="BE21" i="1"/>
  <c r="BF21" i="1"/>
  <c r="BG21" i="1"/>
  <c r="BA21" i="1"/>
  <c r="BA23" i="1"/>
  <c r="BC24" i="1"/>
  <c r="BA24" i="1"/>
  <c r="BB25" i="1"/>
  <c r="BC25" i="1"/>
  <c r="BD25" i="1"/>
  <c r="BE25" i="1"/>
  <c r="BF25" i="1"/>
  <c r="BG25" i="1"/>
  <c r="BA25" i="1"/>
  <c r="BB27" i="1"/>
  <c r="BC27" i="1"/>
  <c r="BD27" i="1"/>
  <c r="BE27" i="1"/>
  <c r="BF27" i="1"/>
  <c r="BG27" i="1"/>
  <c r="BA27" i="1"/>
  <c r="BB28" i="1"/>
  <c r="BC28" i="1"/>
  <c r="BD28" i="1"/>
  <c r="BE28" i="1"/>
  <c r="BF28" i="1"/>
  <c r="BG28" i="1"/>
  <c r="BA28" i="1"/>
  <c r="BB30" i="1"/>
  <c r="BC30" i="1"/>
  <c r="BD30" i="1"/>
  <c r="BE30" i="1"/>
  <c r="BF30" i="1"/>
  <c r="BG30" i="1"/>
  <c r="BA30" i="1"/>
  <c r="BB31" i="1"/>
  <c r="BC31" i="1"/>
  <c r="BD31" i="1"/>
  <c r="BE31" i="1"/>
  <c r="BF31" i="1"/>
  <c r="BG31" i="1"/>
  <c r="BA31" i="1"/>
  <c r="BB32" i="1"/>
  <c r="BC32" i="1"/>
  <c r="BD32" i="1"/>
  <c r="BE32" i="1"/>
  <c r="BF32" i="1"/>
  <c r="BG32" i="1"/>
  <c r="BA32" i="1"/>
  <c r="BB33" i="1"/>
  <c r="BC33" i="1"/>
  <c r="BD33" i="1"/>
  <c r="BE33" i="1"/>
  <c r="BF33" i="1"/>
  <c r="BG33" i="1"/>
  <c r="BA33" i="1"/>
  <c r="BB34" i="1"/>
  <c r="BC34" i="1"/>
  <c r="BD34" i="1"/>
  <c r="BE34" i="1"/>
  <c r="BF34" i="1"/>
  <c r="BG34" i="1"/>
  <c r="BA34" i="1"/>
  <c r="BC2" i="1"/>
  <c r="BA2" i="1"/>
  <c r="AW3" i="1"/>
  <c r="AX3" i="1"/>
  <c r="AV3" i="1"/>
  <c r="AW4" i="1"/>
  <c r="AX4" i="1"/>
  <c r="AV4" i="1"/>
  <c r="AW5" i="1"/>
  <c r="AV5" i="1"/>
  <c r="AW6" i="1"/>
  <c r="AX6" i="1"/>
  <c r="AV6" i="1"/>
  <c r="AW7" i="1"/>
  <c r="AX7" i="1"/>
  <c r="AV7" i="1"/>
  <c r="AW8" i="1"/>
  <c r="AX8" i="1"/>
  <c r="AV8" i="1"/>
  <c r="AW10" i="1"/>
  <c r="AX10" i="1"/>
  <c r="AV10" i="1"/>
  <c r="AW12" i="1"/>
  <c r="AX12" i="1"/>
  <c r="AV12" i="1"/>
  <c r="AW13" i="1"/>
  <c r="AX13" i="1"/>
  <c r="AV13" i="1"/>
  <c r="AW14" i="1"/>
  <c r="AX14" i="1"/>
  <c r="AV14" i="1"/>
  <c r="AW15" i="1"/>
  <c r="AX15" i="1"/>
  <c r="AV15" i="1"/>
  <c r="AW16" i="1"/>
  <c r="AX16" i="1"/>
  <c r="AV16" i="1"/>
  <c r="AW17" i="1"/>
  <c r="AX17" i="1"/>
  <c r="AV17" i="1"/>
  <c r="AW21" i="1"/>
  <c r="AX21" i="1"/>
  <c r="AV21" i="1"/>
  <c r="AV23" i="1"/>
  <c r="AW24" i="1"/>
  <c r="AX24" i="1"/>
  <c r="AV24" i="1"/>
  <c r="AW25" i="1"/>
  <c r="AX25" i="1"/>
  <c r="AV25" i="1"/>
  <c r="AW27" i="1"/>
  <c r="AX27" i="1"/>
  <c r="AV27" i="1"/>
  <c r="AW28" i="1"/>
  <c r="AX28" i="1"/>
  <c r="AV28" i="1"/>
  <c r="AW30" i="1"/>
  <c r="AX30" i="1"/>
  <c r="AV30" i="1"/>
  <c r="AW31" i="1"/>
  <c r="AX31" i="1"/>
  <c r="AV31" i="1"/>
  <c r="AW32" i="1"/>
  <c r="AV32" i="1"/>
  <c r="AW33" i="1"/>
  <c r="AV33" i="1"/>
  <c r="AW34" i="1"/>
  <c r="AX34" i="1"/>
  <c r="AV34" i="1"/>
  <c r="AW2" i="1"/>
  <c r="AV2" i="1"/>
  <c r="AR4" i="1"/>
  <c r="AS4" i="1"/>
  <c r="AT4" i="1"/>
  <c r="AU4" i="1"/>
  <c r="AQ4" i="1"/>
  <c r="AS5" i="1"/>
  <c r="AQ5" i="1"/>
  <c r="AR6" i="1"/>
  <c r="AS6" i="1"/>
  <c r="AT6" i="1"/>
  <c r="AU6" i="1"/>
  <c r="AQ6" i="1"/>
  <c r="AR7" i="1"/>
  <c r="AS7" i="1"/>
  <c r="AT7" i="1"/>
  <c r="AU7" i="1"/>
  <c r="AQ7" i="1"/>
  <c r="AR8" i="1"/>
  <c r="AS8" i="1"/>
  <c r="AT8" i="1"/>
  <c r="AU8" i="1"/>
  <c r="AQ8" i="1"/>
  <c r="AR10" i="1"/>
  <c r="AS10" i="1"/>
  <c r="AT10" i="1"/>
  <c r="AU10" i="1"/>
  <c r="AQ10" i="1"/>
  <c r="AR12" i="1"/>
  <c r="AS12" i="1"/>
  <c r="AT12" i="1"/>
  <c r="AU12" i="1"/>
  <c r="AQ12" i="1"/>
  <c r="AR13" i="1"/>
  <c r="AS13" i="1"/>
  <c r="AT13" i="1"/>
  <c r="AU13" i="1"/>
  <c r="AQ13" i="1"/>
  <c r="AR14" i="1"/>
  <c r="AS14" i="1"/>
  <c r="AT14" i="1"/>
  <c r="AU14" i="1"/>
  <c r="AQ14" i="1"/>
  <c r="AR15" i="1"/>
  <c r="AS15" i="1"/>
  <c r="AT15" i="1"/>
  <c r="AU15" i="1"/>
  <c r="AQ15" i="1"/>
  <c r="AR16" i="1"/>
  <c r="AS16" i="1"/>
  <c r="AT16" i="1"/>
  <c r="AU16" i="1"/>
  <c r="AQ16" i="1"/>
  <c r="AR17" i="1"/>
  <c r="AS17" i="1"/>
  <c r="AT17" i="1"/>
  <c r="AU17" i="1"/>
  <c r="AQ17" i="1"/>
  <c r="AR21" i="1"/>
  <c r="AS21" i="1"/>
  <c r="AT21" i="1"/>
  <c r="AU21" i="1"/>
  <c r="AQ21" i="1"/>
  <c r="AQ23" i="1"/>
  <c r="AS24" i="1"/>
  <c r="AU24" i="1"/>
  <c r="AQ24" i="1"/>
  <c r="AR25" i="1"/>
  <c r="AS25" i="1"/>
  <c r="AT25" i="1"/>
  <c r="AU25" i="1"/>
  <c r="AQ25" i="1"/>
  <c r="AR27" i="1"/>
  <c r="AS27" i="1"/>
  <c r="AT27" i="1"/>
  <c r="AU27" i="1"/>
  <c r="AQ27" i="1"/>
  <c r="AR28" i="1"/>
  <c r="AS28" i="1"/>
  <c r="AT28" i="1"/>
  <c r="AU28" i="1"/>
  <c r="AQ28" i="1"/>
  <c r="AR30" i="1"/>
  <c r="AS30" i="1"/>
  <c r="AT30" i="1"/>
  <c r="AU30" i="1"/>
  <c r="AQ30" i="1"/>
  <c r="AR31" i="1"/>
  <c r="AS31" i="1"/>
  <c r="AT31" i="1"/>
  <c r="AU31" i="1"/>
  <c r="AQ31" i="1"/>
  <c r="AR32" i="1"/>
  <c r="AS32" i="1"/>
  <c r="AT32" i="1"/>
  <c r="AU32" i="1"/>
  <c r="AQ32" i="1"/>
  <c r="AR33" i="1"/>
  <c r="AS33" i="1"/>
  <c r="AT33" i="1"/>
  <c r="AU33" i="1"/>
  <c r="AQ33" i="1"/>
  <c r="AS34" i="1"/>
  <c r="AT34" i="1"/>
  <c r="AU34" i="1"/>
  <c r="AQ34" i="1"/>
  <c r="AR3" i="1"/>
  <c r="AS3" i="1"/>
  <c r="AT3" i="1"/>
  <c r="AU3" i="1"/>
  <c r="AQ3" i="1"/>
  <c r="AR2" i="1"/>
  <c r="AS2" i="1"/>
  <c r="AT2" i="1"/>
  <c r="AU2" i="1"/>
  <c r="AQ2" i="1"/>
  <c r="AO3" i="1"/>
  <c r="AY3" i="1"/>
  <c r="AN3" i="1"/>
  <c r="AO4" i="1"/>
  <c r="AY4" i="1"/>
  <c r="AN4" i="1"/>
  <c r="AO5" i="1"/>
  <c r="AN5" i="1"/>
  <c r="AY6" i="1"/>
  <c r="AN6" i="1"/>
  <c r="AO7" i="1"/>
  <c r="AY7" i="1"/>
  <c r="AN7" i="1"/>
  <c r="AO8" i="1"/>
  <c r="AY8" i="1"/>
  <c r="AN8" i="1"/>
  <c r="AN10" i="1"/>
  <c r="AO12" i="1"/>
  <c r="AY12" i="1"/>
  <c r="AN12" i="1"/>
  <c r="AO13" i="1"/>
  <c r="AY13" i="1"/>
  <c r="AN13" i="1"/>
  <c r="AO14" i="1"/>
  <c r="AY14" i="1"/>
  <c r="AN14" i="1"/>
  <c r="AY15" i="1"/>
  <c r="AN15" i="1"/>
  <c r="AO16" i="1"/>
  <c r="AY16" i="1"/>
  <c r="AN16" i="1"/>
  <c r="AO17" i="1"/>
  <c r="AY17" i="1"/>
  <c r="AN17" i="1"/>
  <c r="AO21" i="1"/>
  <c r="AY21" i="1"/>
  <c r="AN21" i="1"/>
  <c r="AO23" i="1"/>
  <c r="AY23" i="1"/>
  <c r="AN23" i="1"/>
  <c r="AO24" i="1"/>
  <c r="AY24" i="1"/>
  <c r="AN24" i="1"/>
  <c r="AO25" i="1"/>
  <c r="AY25" i="1"/>
  <c r="AN25" i="1"/>
  <c r="AO27" i="1"/>
  <c r="AY27" i="1"/>
  <c r="AN27" i="1"/>
  <c r="AO28" i="1"/>
  <c r="AY28" i="1"/>
  <c r="AN28" i="1"/>
  <c r="AO30" i="1"/>
  <c r="AY30" i="1"/>
  <c r="AN30" i="1"/>
  <c r="AO31" i="1"/>
  <c r="AY31" i="1"/>
  <c r="AN31" i="1"/>
  <c r="AO32" i="1"/>
  <c r="AN32" i="1"/>
  <c r="AO33" i="1"/>
  <c r="AY33" i="1"/>
  <c r="AN33" i="1"/>
  <c r="AO34" i="1"/>
  <c r="AY34" i="1"/>
  <c r="AN34" i="1"/>
  <c r="AO2" i="1"/>
  <c r="AY2" i="1"/>
  <c r="AN2" i="1"/>
  <c r="AJ3" i="1"/>
  <c r="AK3" i="1"/>
  <c r="AI3" i="1"/>
  <c r="AJ4" i="1"/>
  <c r="AK4" i="1"/>
  <c r="AI4" i="1"/>
  <c r="AK5" i="1"/>
  <c r="AI5" i="1"/>
  <c r="AJ6" i="1"/>
  <c r="AI6" i="1"/>
  <c r="AJ7" i="1"/>
  <c r="AK7" i="1"/>
  <c r="AI7" i="1"/>
  <c r="AJ8" i="1"/>
  <c r="AK8" i="1"/>
  <c r="AI8" i="1"/>
  <c r="AK10" i="1"/>
  <c r="AI10" i="1"/>
  <c r="AJ12" i="1"/>
  <c r="AK12" i="1"/>
  <c r="AI12" i="1"/>
  <c r="AJ13" i="1"/>
  <c r="AK13" i="1"/>
  <c r="AI13" i="1"/>
  <c r="AJ14" i="1"/>
  <c r="AK14" i="1"/>
  <c r="AI14" i="1"/>
  <c r="AJ15" i="1"/>
  <c r="AK15" i="1"/>
  <c r="AI15" i="1"/>
  <c r="AJ16" i="1"/>
  <c r="AK16" i="1"/>
  <c r="AI16" i="1"/>
  <c r="AJ17" i="1"/>
  <c r="AK17" i="1"/>
  <c r="AI17" i="1"/>
  <c r="AJ21" i="1"/>
  <c r="AI21" i="1"/>
  <c r="AJ23" i="1"/>
  <c r="AK23" i="1"/>
  <c r="AI23" i="1"/>
  <c r="AK24" i="1"/>
  <c r="AI24" i="1"/>
  <c r="AJ25" i="1"/>
  <c r="AK25" i="1"/>
  <c r="AI25" i="1"/>
  <c r="AJ27" i="1"/>
  <c r="AK27" i="1"/>
  <c r="AI27" i="1"/>
  <c r="AJ28" i="1"/>
  <c r="AK28" i="1"/>
  <c r="AI28" i="1"/>
  <c r="AJ30" i="1"/>
  <c r="AK30" i="1"/>
  <c r="AI30" i="1"/>
  <c r="AJ31" i="1"/>
  <c r="AK31" i="1"/>
  <c r="AI31" i="1"/>
  <c r="AJ32" i="1"/>
  <c r="AK32" i="1"/>
  <c r="AI32" i="1"/>
  <c r="AJ33" i="1"/>
  <c r="AK33" i="1"/>
  <c r="AI33" i="1"/>
  <c r="AJ34" i="1"/>
  <c r="AK34" i="1"/>
  <c r="AI34" i="1"/>
  <c r="AJ2" i="1"/>
  <c r="AK2" i="1"/>
  <c r="AI2" i="1"/>
  <c r="AE3" i="1"/>
  <c r="AF3" i="1"/>
  <c r="AD3" i="1"/>
  <c r="Z3" i="1"/>
  <c r="AB3" i="1"/>
  <c r="AG3" i="1"/>
  <c r="AL3" i="1"/>
  <c r="Y3" i="1"/>
  <c r="AE4" i="1"/>
  <c r="AF4" i="1"/>
  <c r="AD4" i="1"/>
  <c r="Z4" i="1"/>
  <c r="AG4" i="1"/>
  <c r="AL4" i="1"/>
  <c r="Y4" i="1"/>
  <c r="AD5" i="1"/>
  <c r="Z5" i="1"/>
  <c r="AG5" i="1"/>
  <c r="AL5" i="1"/>
  <c r="Y5" i="1"/>
  <c r="AE6" i="1"/>
  <c r="AF6" i="1"/>
  <c r="AD6" i="1"/>
  <c r="Z6" i="1"/>
  <c r="AB6" i="1"/>
  <c r="AG6" i="1"/>
  <c r="AL6" i="1"/>
  <c r="Y6" i="1"/>
  <c r="AE7" i="1"/>
  <c r="AF7" i="1"/>
  <c r="AD7" i="1"/>
  <c r="Z7" i="1"/>
  <c r="AB7" i="1"/>
  <c r="AG7" i="1"/>
  <c r="AL7" i="1"/>
  <c r="Y7" i="1"/>
  <c r="AE8" i="1"/>
  <c r="AF8" i="1"/>
  <c r="AD8" i="1"/>
  <c r="Z8" i="1"/>
  <c r="AB8" i="1"/>
  <c r="AG8" i="1"/>
  <c r="AL8" i="1"/>
  <c r="Y8" i="1"/>
  <c r="AE10" i="1"/>
  <c r="AF10" i="1"/>
  <c r="AD10" i="1"/>
  <c r="AB10" i="1"/>
  <c r="AG10" i="1"/>
  <c r="AL10" i="1"/>
  <c r="Y10" i="1"/>
  <c r="AE12" i="1"/>
  <c r="AF12" i="1"/>
  <c r="AD12" i="1"/>
  <c r="Z12" i="1"/>
  <c r="AB12" i="1"/>
  <c r="AG12" i="1"/>
  <c r="AL12" i="1"/>
  <c r="Y12" i="1"/>
  <c r="AE13" i="1"/>
  <c r="AF13" i="1"/>
  <c r="AD13" i="1"/>
  <c r="Z13" i="1"/>
  <c r="AB13" i="1"/>
  <c r="AG13" i="1"/>
  <c r="AL13" i="1"/>
  <c r="Y13" i="1"/>
  <c r="AE14" i="1"/>
  <c r="AF14" i="1"/>
  <c r="AD14" i="1"/>
  <c r="Z14" i="1"/>
  <c r="AB14" i="1"/>
  <c r="AG14" i="1"/>
  <c r="AL14" i="1"/>
  <c r="Y14" i="1"/>
  <c r="AE15" i="1"/>
  <c r="AF15" i="1"/>
  <c r="AD15" i="1"/>
  <c r="Z15" i="1"/>
  <c r="AB15" i="1"/>
  <c r="AG15" i="1"/>
  <c r="AL15" i="1"/>
  <c r="Y15" i="1"/>
  <c r="AE16" i="1"/>
  <c r="AF16" i="1"/>
  <c r="AD16" i="1"/>
  <c r="Z16" i="1"/>
  <c r="AB16" i="1"/>
  <c r="AG16" i="1"/>
  <c r="AL16" i="1"/>
  <c r="Y16" i="1"/>
  <c r="AE17" i="1"/>
  <c r="AF17" i="1"/>
  <c r="AD17" i="1"/>
  <c r="Z17" i="1"/>
  <c r="AB17" i="1"/>
  <c r="AG17" i="1"/>
  <c r="AL17" i="1"/>
  <c r="Y17" i="1"/>
  <c r="AE21" i="1"/>
  <c r="AF21" i="1"/>
  <c r="AD21" i="1"/>
  <c r="Z21" i="1"/>
  <c r="AB21" i="1"/>
  <c r="AG21" i="1"/>
  <c r="AL21" i="1"/>
  <c r="Y21" i="1"/>
  <c r="AF23" i="1"/>
  <c r="AD23" i="1"/>
  <c r="AB23" i="1"/>
  <c r="AL23" i="1"/>
  <c r="Y23" i="1"/>
  <c r="AE24" i="1"/>
  <c r="AF24" i="1"/>
  <c r="AD24" i="1"/>
  <c r="Z24" i="1"/>
  <c r="AB24" i="1"/>
  <c r="AG24" i="1"/>
  <c r="AL24" i="1"/>
  <c r="Y24" i="1"/>
  <c r="AE25" i="1"/>
  <c r="AF25" i="1"/>
  <c r="AD25" i="1"/>
  <c r="Z25" i="1"/>
  <c r="AB25" i="1"/>
  <c r="AG25" i="1"/>
  <c r="AL25" i="1"/>
  <c r="Y25" i="1"/>
  <c r="AE27" i="1"/>
  <c r="AF27" i="1"/>
  <c r="AD27" i="1"/>
  <c r="Z27" i="1"/>
  <c r="AB27" i="1"/>
  <c r="AG27" i="1"/>
  <c r="AL27" i="1"/>
  <c r="Y27" i="1"/>
  <c r="AE28" i="1"/>
  <c r="AF28" i="1"/>
  <c r="AD28" i="1"/>
  <c r="Z28" i="1"/>
  <c r="AB28" i="1"/>
  <c r="AG28" i="1"/>
  <c r="AL28" i="1"/>
  <c r="Y28" i="1"/>
  <c r="AE30" i="1"/>
  <c r="AF30" i="1"/>
  <c r="AD30" i="1"/>
  <c r="Z30" i="1"/>
  <c r="AB30" i="1"/>
  <c r="AG30" i="1"/>
  <c r="AL30" i="1"/>
  <c r="Y30" i="1"/>
  <c r="AE31" i="1"/>
  <c r="AF31" i="1"/>
  <c r="AD31" i="1"/>
  <c r="Z31" i="1"/>
  <c r="AB31" i="1"/>
  <c r="AG31" i="1"/>
  <c r="AL31" i="1"/>
  <c r="Y31" i="1"/>
  <c r="AE32" i="1"/>
  <c r="AF32" i="1"/>
  <c r="AD32" i="1"/>
  <c r="Z32" i="1"/>
  <c r="AB32" i="1"/>
  <c r="AG32" i="1"/>
  <c r="AL32" i="1"/>
  <c r="Y32" i="1"/>
  <c r="AE33" i="1"/>
  <c r="AF33" i="1"/>
  <c r="AD33" i="1"/>
  <c r="Z33" i="1"/>
  <c r="AB33" i="1"/>
  <c r="AG33" i="1"/>
  <c r="AL33" i="1"/>
  <c r="Y33" i="1"/>
  <c r="AE34" i="1"/>
  <c r="AF34" i="1"/>
  <c r="AD34" i="1"/>
  <c r="Z34" i="1"/>
  <c r="AB34" i="1"/>
  <c r="AG34" i="1"/>
  <c r="AL34" i="1"/>
  <c r="Y34" i="1"/>
  <c r="AE2" i="1"/>
  <c r="AD2" i="1"/>
  <c r="Z2" i="1"/>
  <c r="AG2" i="1"/>
  <c r="AL2" i="1"/>
  <c r="Y2" i="1"/>
  <c r="CV34" i="1"/>
  <c r="CU34" i="1"/>
  <c r="CT34" i="1"/>
  <c r="CL34" i="1"/>
  <c r="CK34" i="1"/>
  <c r="CJ34" i="1"/>
  <c r="CI34" i="1"/>
  <c r="AZ34" i="1"/>
  <c r="AP34" i="1"/>
  <c r="AM34" i="1"/>
  <c r="AH34" i="1"/>
  <c r="AC34" i="1"/>
  <c r="AA34" i="1"/>
  <c r="X34" i="1"/>
  <c r="N34" i="1"/>
  <c r="CV33" i="1"/>
  <c r="CU33" i="1"/>
  <c r="CT33" i="1"/>
  <c r="CL33" i="1"/>
  <c r="CK33" i="1"/>
  <c r="CJ33" i="1"/>
  <c r="CI33" i="1"/>
  <c r="AZ33" i="1"/>
  <c r="AP33" i="1"/>
  <c r="AM33" i="1"/>
  <c r="AH33" i="1"/>
  <c r="AC33" i="1"/>
  <c r="AA33" i="1"/>
  <c r="X33" i="1"/>
  <c r="N33" i="1"/>
  <c r="CV32" i="1"/>
  <c r="CU32" i="1"/>
  <c r="CT32" i="1"/>
  <c r="CL32" i="1"/>
  <c r="CK32" i="1"/>
  <c r="CJ32" i="1"/>
  <c r="CI32" i="1"/>
  <c r="AP32" i="1"/>
  <c r="AM32" i="1"/>
  <c r="AH32" i="1"/>
  <c r="AC32" i="1"/>
  <c r="AA32" i="1"/>
  <c r="X32" i="1"/>
  <c r="N32" i="1"/>
  <c r="CV31" i="1"/>
  <c r="CU31" i="1"/>
  <c r="CT31" i="1"/>
  <c r="CL31" i="1"/>
  <c r="CK31" i="1"/>
  <c r="CJ31" i="1"/>
  <c r="CI31" i="1"/>
  <c r="AZ31" i="1"/>
  <c r="AP31" i="1"/>
  <c r="AM31" i="1"/>
  <c r="AH31" i="1"/>
  <c r="AC31" i="1"/>
  <c r="AA31" i="1"/>
  <c r="X31" i="1"/>
  <c r="N31" i="1"/>
  <c r="CV30" i="1"/>
  <c r="CU30" i="1"/>
  <c r="CT30" i="1"/>
  <c r="CL30" i="1"/>
  <c r="CK30" i="1"/>
  <c r="CJ30" i="1"/>
  <c r="CI30" i="1"/>
  <c r="AZ30" i="1"/>
  <c r="AP30" i="1"/>
  <c r="AM30" i="1"/>
  <c r="AH30" i="1"/>
  <c r="AC30" i="1"/>
  <c r="AA30" i="1"/>
  <c r="X30" i="1"/>
  <c r="N30" i="1"/>
  <c r="CV28" i="1"/>
  <c r="CU28" i="1"/>
  <c r="CT28" i="1"/>
  <c r="CL28" i="1"/>
  <c r="CK28" i="1"/>
  <c r="CJ28" i="1"/>
  <c r="CI28" i="1"/>
  <c r="AZ28" i="1"/>
  <c r="AP28" i="1"/>
  <c r="AM28" i="1"/>
  <c r="AH28" i="1"/>
  <c r="AC28" i="1"/>
  <c r="AA28" i="1"/>
  <c r="X28" i="1"/>
  <c r="N28" i="1"/>
  <c r="CV27" i="1"/>
  <c r="CU27" i="1"/>
  <c r="CT27" i="1"/>
  <c r="CL27" i="1"/>
  <c r="CK27" i="1"/>
  <c r="CJ27" i="1"/>
  <c r="CI27" i="1"/>
  <c r="AZ27" i="1"/>
  <c r="AP27" i="1"/>
  <c r="AM27" i="1"/>
  <c r="AH27" i="1"/>
  <c r="AC27" i="1"/>
  <c r="AA27" i="1"/>
  <c r="X27" i="1"/>
  <c r="N27" i="1"/>
  <c r="CV25" i="1"/>
  <c r="CU25" i="1"/>
  <c r="CT25" i="1"/>
  <c r="CL25" i="1"/>
  <c r="CK25" i="1"/>
  <c r="CJ25" i="1"/>
  <c r="CI25" i="1"/>
  <c r="AZ25" i="1"/>
  <c r="AP25" i="1"/>
  <c r="AM25" i="1"/>
  <c r="AH25" i="1"/>
  <c r="AC25" i="1"/>
  <c r="AA25" i="1"/>
  <c r="X25" i="1"/>
  <c r="N25" i="1"/>
  <c r="CV24" i="1"/>
  <c r="CU24" i="1"/>
  <c r="CT24" i="1"/>
  <c r="CL24" i="1"/>
  <c r="CK24" i="1"/>
  <c r="CJ24" i="1"/>
  <c r="CI24" i="1"/>
  <c r="AZ24" i="1"/>
  <c r="AP24" i="1"/>
  <c r="AM24" i="1"/>
  <c r="AH24" i="1"/>
  <c r="AC24" i="1"/>
  <c r="AA24" i="1"/>
  <c r="X24" i="1"/>
  <c r="N24" i="1"/>
  <c r="CV23" i="1"/>
  <c r="CU23" i="1"/>
  <c r="CT23" i="1"/>
  <c r="CL23" i="1"/>
  <c r="CK23" i="1"/>
  <c r="CJ23" i="1"/>
  <c r="CI23" i="1"/>
  <c r="AZ23" i="1"/>
  <c r="AP23" i="1"/>
  <c r="AM23" i="1"/>
  <c r="AC23" i="1"/>
  <c r="X23" i="1"/>
  <c r="N23" i="1"/>
  <c r="CV21" i="1"/>
  <c r="CU21" i="1"/>
  <c r="CT21" i="1"/>
  <c r="CL21" i="1"/>
  <c r="CK21" i="1"/>
  <c r="CJ21" i="1"/>
  <c r="CI21" i="1"/>
  <c r="AZ21" i="1"/>
  <c r="AP21" i="1"/>
  <c r="AM21" i="1"/>
  <c r="AH21" i="1"/>
  <c r="AC21" i="1"/>
  <c r="AA21" i="1"/>
  <c r="X21" i="1"/>
  <c r="N21" i="1"/>
  <c r="CV17" i="1"/>
  <c r="CU17" i="1"/>
  <c r="CT17" i="1"/>
  <c r="CL17" i="1"/>
  <c r="CK17" i="1"/>
  <c r="CJ17" i="1"/>
  <c r="CI17" i="1"/>
  <c r="AZ17" i="1"/>
  <c r="AP17" i="1"/>
  <c r="AM17" i="1"/>
  <c r="AH17" i="1"/>
  <c r="AC17" i="1"/>
  <c r="AA17" i="1"/>
  <c r="X17" i="1"/>
  <c r="N17" i="1"/>
  <c r="CV16" i="1"/>
  <c r="CU16" i="1"/>
  <c r="CT16" i="1"/>
  <c r="CL16" i="1"/>
  <c r="CK16" i="1"/>
  <c r="CJ16" i="1"/>
  <c r="CI16" i="1"/>
  <c r="AZ16" i="1"/>
  <c r="AP16" i="1"/>
  <c r="AM16" i="1"/>
  <c r="AH16" i="1"/>
  <c r="AC16" i="1"/>
  <c r="AA16" i="1"/>
  <c r="X16" i="1"/>
  <c r="N16" i="1"/>
  <c r="CV15" i="1"/>
  <c r="CU15" i="1"/>
  <c r="CT15" i="1"/>
  <c r="CL15" i="1"/>
  <c r="CK15" i="1"/>
  <c r="CJ15" i="1"/>
  <c r="CI15" i="1"/>
  <c r="AZ15" i="1"/>
  <c r="AM15" i="1"/>
  <c r="AH15" i="1"/>
  <c r="AC15" i="1"/>
  <c r="AA15" i="1"/>
  <c r="X15" i="1"/>
  <c r="N15" i="1"/>
  <c r="CV14" i="1"/>
  <c r="CU14" i="1"/>
  <c r="CT14" i="1"/>
  <c r="CL14" i="1"/>
  <c r="CK14" i="1"/>
  <c r="CJ14" i="1"/>
  <c r="CI14" i="1"/>
  <c r="AZ14" i="1"/>
  <c r="AP14" i="1"/>
  <c r="AM14" i="1"/>
  <c r="AH14" i="1"/>
  <c r="AC14" i="1"/>
  <c r="AA14" i="1"/>
  <c r="X14" i="1"/>
  <c r="N14" i="1"/>
  <c r="CV13" i="1"/>
  <c r="CU13" i="1"/>
  <c r="CT13" i="1"/>
  <c r="CL13" i="1"/>
  <c r="CK13" i="1"/>
  <c r="CJ13" i="1"/>
  <c r="CI13" i="1"/>
  <c r="AZ13" i="1"/>
  <c r="AP13" i="1"/>
  <c r="AM13" i="1"/>
  <c r="AH13" i="1"/>
  <c r="AC13" i="1"/>
  <c r="AA13" i="1"/>
  <c r="X13" i="1"/>
  <c r="N13" i="1"/>
  <c r="CV12" i="1"/>
  <c r="CU12" i="1"/>
  <c r="CT12" i="1"/>
  <c r="CL12" i="1"/>
  <c r="CK12" i="1"/>
  <c r="CJ12" i="1"/>
  <c r="CI12" i="1"/>
  <c r="AZ12" i="1"/>
  <c r="AP12" i="1"/>
  <c r="AM12" i="1"/>
  <c r="AH12" i="1"/>
  <c r="AC12" i="1"/>
  <c r="AA12" i="1"/>
  <c r="X12" i="1"/>
  <c r="N12" i="1"/>
  <c r="CV10" i="1"/>
  <c r="CU10" i="1"/>
  <c r="CT10" i="1"/>
  <c r="CL10" i="1"/>
  <c r="CK10" i="1"/>
  <c r="CJ10" i="1"/>
  <c r="CI10" i="1"/>
  <c r="AM10" i="1"/>
  <c r="AH10" i="1"/>
  <c r="AC10" i="1"/>
  <c r="X10" i="1"/>
  <c r="N10" i="1"/>
  <c r="CV8" i="1"/>
  <c r="CU8" i="1"/>
  <c r="CT8" i="1"/>
  <c r="CL8" i="1"/>
  <c r="CK8" i="1"/>
  <c r="CJ8" i="1"/>
  <c r="CI8" i="1"/>
  <c r="AZ8" i="1"/>
  <c r="AP8" i="1"/>
  <c r="AM8" i="1"/>
  <c r="AH8" i="1"/>
  <c r="AC8" i="1"/>
  <c r="AA8" i="1"/>
  <c r="X8" i="1"/>
  <c r="N8" i="1"/>
  <c r="CV7" i="1"/>
  <c r="CU7" i="1"/>
  <c r="CT7" i="1"/>
  <c r="CL7" i="1"/>
  <c r="CK7" i="1"/>
  <c r="CJ7" i="1"/>
  <c r="CI7" i="1"/>
  <c r="AZ7" i="1"/>
  <c r="AP7" i="1"/>
  <c r="AM7" i="1"/>
  <c r="AH7" i="1"/>
  <c r="AC7" i="1"/>
  <c r="AA7" i="1"/>
  <c r="X7" i="1"/>
  <c r="N7" i="1"/>
  <c r="CV6" i="1"/>
  <c r="CU6" i="1"/>
  <c r="CT6" i="1"/>
  <c r="CL6" i="1"/>
  <c r="CK6" i="1"/>
  <c r="CJ6" i="1"/>
  <c r="CI6" i="1"/>
  <c r="AZ6" i="1"/>
  <c r="AM6" i="1"/>
  <c r="AH6" i="1"/>
  <c r="AC6" i="1"/>
  <c r="AA6" i="1"/>
  <c r="X6" i="1"/>
  <c r="N6" i="1"/>
  <c r="CV5" i="1"/>
  <c r="CU5" i="1"/>
  <c r="CT5" i="1"/>
  <c r="CL5" i="1"/>
  <c r="CK5" i="1"/>
  <c r="CJ5" i="1"/>
  <c r="CI5" i="1"/>
  <c r="AP5" i="1"/>
  <c r="AM5" i="1"/>
  <c r="AH5" i="1"/>
  <c r="AA5" i="1"/>
  <c r="X5" i="1"/>
  <c r="N5" i="1"/>
  <c r="CV4" i="1"/>
  <c r="CU4" i="1"/>
  <c r="CT4" i="1"/>
  <c r="CL4" i="1"/>
  <c r="CK4" i="1"/>
  <c r="CJ4" i="1"/>
  <c r="CI4" i="1"/>
  <c r="AZ4" i="1"/>
  <c r="AP4" i="1"/>
  <c r="AM4" i="1"/>
  <c r="AH4" i="1"/>
  <c r="AA4" i="1"/>
  <c r="X4" i="1"/>
  <c r="N4" i="1"/>
  <c r="CV3" i="1"/>
  <c r="CU3" i="1"/>
  <c r="CL3" i="1"/>
  <c r="CK3" i="1"/>
  <c r="CJ3" i="1"/>
  <c r="CI3" i="1"/>
  <c r="AZ3" i="1"/>
  <c r="AP3" i="1"/>
  <c r="AM3" i="1"/>
  <c r="AH3" i="1"/>
  <c r="AC3" i="1"/>
  <c r="AA3" i="1"/>
  <c r="X3" i="1"/>
  <c r="N3" i="1"/>
  <c r="CV2" i="1"/>
  <c r="CU2" i="1"/>
  <c r="CT2" i="1"/>
  <c r="CL2" i="1"/>
  <c r="CK2" i="1"/>
  <c r="CJ2" i="1"/>
  <c r="CI2" i="1"/>
  <c r="AZ2" i="1"/>
  <c r="AP2" i="1"/>
  <c r="AM2" i="1"/>
  <c r="AH2" i="1"/>
  <c r="AA2" i="1"/>
  <c r="X2" i="1"/>
  <c r="N2" i="1"/>
</calcChain>
</file>

<file path=xl/sharedStrings.xml><?xml version="1.0" encoding="utf-8"?>
<sst xmlns="http://schemas.openxmlformats.org/spreadsheetml/2006/main" count="354" uniqueCount="249">
  <si>
    <t>id</t>
  </si>
  <si>
    <t>region</t>
  </si>
  <si>
    <t>1) Dimension: Civic Engagement</t>
  </si>
  <si>
    <t>1.1</t>
  </si>
  <si>
    <t>1.1.1</t>
  </si>
  <si>
    <t>1.1.2</t>
  </si>
  <si>
    <t>1.1.3</t>
  </si>
  <si>
    <t>1.2</t>
  </si>
  <si>
    <t>1.2.1</t>
  </si>
  <si>
    <t>1.2.2</t>
  </si>
  <si>
    <t>1.2.3</t>
  </si>
  <si>
    <t>1.3</t>
  </si>
  <si>
    <t>1.3.1</t>
  </si>
  <si>
    <t>1.4</t>
  </si>
  <si>
    <t>1.4.1</t>
  </si>
  <si>
    <t>1.4.2</t>
  </si>
  <si>
    <t>1.4.3</t>
  </si>
  <si>
    <t>1.5</t>
  </si>
  <si>
    <t>1.5.1</t>
  </si>
  <si>
    <t>1.5.2</t>
  </si>
  <si>
    <t>1.5.3</t>
  </si>
  <si>
    <t>1.6</t>
  </si>
  <si>
    <t>1.6.1</t>
  </si>
  <si>
    <t>2) Dimension: Level of organisation</t>
  </si>
  <si>
    <t>2.1</t>
  </si>
  <si>
    <t>2.1.1</t>
  </si>
  <si>
    <t>2.2</t>
  </si>
  <si>
    <t>2.2.1</t>
  </si>
  <si>
    <t>2.3</t>
  </si>
  <si>
    <t>2.3.1</t>
  </si>
  <si>
    <t>2.3.2</t>
  </si>
  <si>
    <t>2.4</t>
  </si>
  <si>
    <t>2.4.1</t>
  </si>
  <si>
    <t>2.5</t>
  </si>
  <si>
    <t>2.5.1</t>
  </si>
  <si>
    <t>2.5.2</t>
  </si>
  <si>
    <t>2.6</t>
  </si>
  <si>
    <t>2.6.1</t>
  </si>
  <si>
    <t>3) Dimension: Practice of Values</t>
  </si>
  <si>
    <t>3.1</t>
  </si>
  <si>
    <t>3.1.1</t>
  </si>
  <si>
    <t>3.2</t>
  </si>
  <si>
    <t>3.2.1</t>
  </si>
  <si>
    <t>3.2.2</t>
  </si>
  <si>
    <t>3.2.3</t>
  </si>
  <si>
    <t>3.2.4</t>
  </si>
  <si>
    <t>3.3</t>
  </si>
  <si>
    <t>3.3.1</t>
  </si>
  <si>
    <t>3.3.2</t>
  </si>
  <si>
    <t>3.4</t>
  </si>
  <si>
    <t>3.4.1</t>
  </si>
  <si>
    <t>3.5</t>
  </si>
  <si>
    <t>3.5.1</t>
  </si>
  <si>
    <t>3.5.2</t>
  </si>
  <si>
    <t>3.5.3</t>
  </si>
  <si>
    <t>3.5.4</t>
  </si>
  <si>
    <t>3.5.5</t>
  </si>
  <si>
    <t>3.5.6</t>
  </si>
  <si>
    <t>4) Dimension: Perception of Impact</t>
  </si>
  <si>
    <t>4.1</t>
  </si>
  <si>
    <t>4.1.1</t>
  </si>
  <si>
    <t>4.1.2</t>
  </si>
  <si>
    <t>4.2</t>
  </si>
  <si>
    <t>4.2.1</t>
  </si>
  <si>
    <t>4.2.2</t>
  </si>
  <si>
    <t>4.3</t>
  </si>
  <si>
    <t>4.3.1</t>
  </si>
  <si>
    <t>4.3.2</t>
  </si>
  <si>
    <t>4.3.3</t>
  </si>
  <si>
    <t>4.4</t>
  </si>
  <si>
    <t>4.4.1</t>
  </si>
  <si>
    <t>4.4.2</t>
  </si>
  <si>
    <t>4.5</t>
  </si>
  <si>
    <t>4.5.1</t>
  </si>
  <si>
    <t>4.5.2</t>
  </si>
  <si>
    <t>4.6</t>
  </si>
  <si>
    <t>4.6.1</t>
  </si>
  <si>
    <t>4.6.2</t>
  </si>
  <si>
    <t>4.7</t>
  </si>
  <si>
    <t>4.7.1</t>
  </si>
  <si>
    <t>4.7.2</t>
  </si>
  <si>
    <t>4.7.3</t>
  </si>
  <si>
    <t>4.7.4</t>
  </si>
  <si>
    <t>5) Contextual Dimension: Environment</t>
  </si>
  <si>
    <t>5.1</t>
  </si>
  <si>
    <t>5.1.1</t>
  </si>
  <si>
    <t>5.1.2</t>
  </si>
  <si>
    <t>5.1.3</t>
  </si>
  <si>
    <t>5.1.4</t>
  </si>
  <si>
    <t>5.2</t>
  </si>
  <si>
    <t>5.2.1</t>
  </si>
  <si>
    <t>5.2.2</t>
  </si>
  <si>
    <t>5.2.3</t>
  </si>
  <si>
    <t>5.2.4</t>
  </si>
  <si>
    <t>5.2.5</t>
  </si>
  <si>
    <t>5.3</t>
  </si>
  <si>
    <t>5.3.1</t>
  </si>
  <si>
    <t>5.3.2</t>
  </si>
  <si>
    <t>5.3.3</t>
  </si>
  <si>
    <t>Albania</t>
  </si>
  <si>
    <t>AL</t>
  </si>
  <si>
    <t>Argentina</t>
  </si>
  <si>
    <t>AR</t>
  </si>
  <si>
    <t>Armenia</t>
  </si>
  <si>
    <t>AM</t>
  </si>
  <si>
    <t>Belarus</t>
  </si>
  <si>
    <t>BY</t>
  </si>
  <si>
    <t>Bulgaria</t>
  </si>
  <si>
    <t>BG</t>
  </si>
  <si>
    <t>Chile</t>
  </si>
  <si>
    <t>CL</t>
  </si>
  <si>
    <t>Croatia</t>
  </si>
  <si>
    <t>HR</t>
  </si>
  <si>
    <t>Georgia</t>
  </si>
  <si>
    <t>GE</t>
  </si>
  <si>
    <t>Italy</t>
  </si>
  <si>
    <t>IT</t>
  </si>
  <si>
    <t>Japan</t>
  </si>
  <si>
    <t>JP</t>
  </si>
  <si>
    <t>Jordan</t>
  </si>
  <si>
    <t>JO</t>
  </si>
  <si>
    <t>Kazakhstan</t>
  </si>
  <si>
    <t>KZ</t>
  </si>
  <si>
    <t>Kosovo</t>
  </si>
  <si>
    <t>KOS</t>
  </si>
  <si>
    <t>Liberia</t>
  </si>
  <si>
    <t>LR</t>
  </si>
  <si>
    <t>Mexico</t>
  </si>
  <si>
    <t>MX</t>
  </si>
  <si>
    <t>Nicaragua</t>
  </si>
  <si>
    <t>NI</t>
  </si>
  <si>
    <t>Philippines</t>
  </si>
  <si>
    <t>PH</t>
  </si>
  <si>
    <t>Russia</t>
  </si>
  <si>
    <t>RU</t>
  </si>
  <si>
    <t>Slovenia</t>
  </si>
  <si>
    <t>SL</t>
  </si>
  <si>
    <t>South Korea</t>
  </si>
  <si>
    <t>KR</t>
  </si>
  <si>
    <t>Togo</t>
  </si>
  <si>
    <t>TG</t>
  </si>
  <si>
    <t>Turkey</t>
  </si>
  <si>
    <t>TR</t>
  </si>
  <si>
    <t>Uruguay</t>
  </si>
  <si>
    <t>UY</t>
  </si>
  <si>
    <t>Venezuela</t>
  </si>
  <si>
    <t>VE</t>
  </si>
  <si>
    <t>Zambia</t>
  </si>
  <si>
    <t>ZM</t>
  </si>
  <si>
    <t>Indicator</t>
  </si>
  <si>
    <t>Name</t>
  </si>
  <si>
    <t>Extent of socially-based engagement</t>
  </si>
  <si>
    <t>Social membership 1</t>
  </si>
  <si>
    <t>Social volunteering 1</t>
  </si>
  <si>
    <t>Community engagement 1</t>
  </si>
  <si>
    <t>Depth of socially-based engagement</t>
  </si>
  <si>
    <t>Social membership 2</t>
  </si>
  <si>
    <t>Social volunteering 2</t>
  </si>
  <si>
    <t>Community engagement 2</t>
  </si>
  <si>
    <t>Diversity of socially-based engagement</t>
  </si>
  <si>
    <t>Extent of political engagement</t>
  </si>
  <si>
    <t>Political membership 1</t>
  </si>
  <si>
    <t>Political volunteering 1</t>
  </si>
  <si>
    <t>Individual activism 1</t>
  </si>
  <si>
    <t>Depth of political engagement</t>
  </si>
  <si>
    <t>Political membership 2</t>
  </si>
  <si>
    <t>Political volunteering 2</t>
  </si>
  <si>
    <t>Individual activism 2</t>
  </si>
  <si>
    <t>Diversity of political engagement</t>
  </si>
  <si>
    <t>Internal governance</t>
  </si>
  <si>
    <t>Management</t>
  </si>
  <si>
    <t>Infrastructure</t>
  </si>
  <si>
    <t>Support organizations</t>
  </si>
  <si>
    <t>Sectoral communication</t>
  </si>
  <si>
    <t>Peer-to-peer communication 1</t>
  </si>
  <si>
    <t>Peer-to-peer communication 2</t>
  </si>
  <si>
    <t>Human resources</t>
  </si>
  <si>
    <t>Sustainability of HR</t>
  </si>
  <si>
    <t>Financial and technological resources</t>
  </si>
  <si>
    <t>Financial sustainability</t>
  </si>
  <si>
    <t>Technological resources</t>
  </si>
  <si>
    <t>International linkages</t>
  </si>
  <si>
    <t>Democratic decision-making governance</t>
  </si>
  <si>
    <t>Decision-making</t>
  </si>
  <si>
    <t>Labour regulations</t>
  </si>
  <si>
    <t>Equal opportunities</t>
  </si>
  <si>
    <t>Members of labour unions</t>
  </si>
  <si>
    <t>Labour rights tranings</t>
  </si>
  <si>
    <t>Publicly available policy for labour standards</t>
  </si>
  <si>
    <t>Code of conduct and transparency</t>
  </si>
  <si>
    <t>Publicly available code of conduct</t>
  </si>
  <si>
    <t>Transparency</t>
  </si>
  <si>
    <t>Environmental standards</t>
  </si>
  <si>
    <t>Perception of values in civil society as a whole</t>
  </si>
  <si>
    <t>Perceived non-violence</t>
  </si>
  <si>
    <t>Perceived internal democracy</t>
  </si>
  <si>
    <t>Perceived levels of corruption</t>
  </si>
  <si>
    <t>Perceived intolerance</t>
  </si>
  <si>
    <t>Perceived weight of intolerant groups</t>
  </si>
  <si>
    <t>Perceived promotion on non-violence and peace</t>
  </si>
  <si>
    <t>Responsiveness (internal perception)</t>
  </si>
  <si>
    <t>Impact on social concern 1</t>
  </si>
  <si>
    <t>Impact on social concern 2</t>
  </si>
  <si>
    <t>Social Impact (internal perception)</t>
  </si>
  <si>
    <t>General social impact</t>
  </si>
  <si>
    <t>Social impact of own organisation</t>
  </si>
  <si>
    <t>Policy Impact (internal perception)</t>
  </si>
  <si>
    <t>General policy impact</t>
  </si>
  <si>
    <t>Policy activity of own organisation</t>
  </si>
  <si>
    <t>Policy impact of own organisation</t>
  </si>
  <si>
    <t>Responsiveness (external perception)</t>
  </si>
  <si>
    <t>Social Impact (external perception)</t>
  </si>
  <si>
    <t>Social impact selected concerns</t>
  </si>
  <si>
    <t>Social impact general</t>
  </si>
  <si>
    <t>Policy Impact (external perception)</t>
  </si>
  <si>
    <t>Policy impact specific fields 1-3</t>
  </si>
  <si>
    <t>Policy impact general</t>
  </si>
  <si>
    <t>Impact of CS on attitudes</t>
  </si>
  <si>
    <t>Difference in trust between civil society members and non-members</t>
  </si>
  <si>
    <t>Difference in tolerance levels between civil society members and non-members</t>
  </si>
  <si>
    <t>Difference in public spiritedness between civil society members and non-members</t>
  </si>
  <si>
    <t>Trust in civil society</t>
  </si>
  <si>
    <t>Socio-economic context</t>
  </si>
  <si>
    <t>Basic Capabilities Index</t>
  </si>
  <si>
    <t>Corruption</t>
  </si>
  <si>
    <t>Inequality</t>
  </si>
  <si>
    <t>Economic context</t>
  </si>
  <si>
    <t>Socio-political context</t>
  </si>
  <si>
    <t>Political rights and freedoms</t>
  </si>
  <si>
    <t>Rule of law and personal freedoms</t>
  </si>
  <si>
    <t>Associational and organizaitonal rights</t>
  </si>
  <si>
    <t>Experience of legal framework</t>
  </si>
  <si>
    <t>State effectiveness</t>
  </si>
  <si>
    <t>Socio-cultural context</t>
  </si>
  <si>
    <t>Trust</t>
  </si>
  <si>
    <t>Tolerance</t>
  </si>
  <si>
    <t>Public spiritedness</t>
  </si>
  <si>
    <t>GCC</t>
  </si>
  <si>
    <t>TCC</t>
  </si>
  <si>
    <t>Macedonia</t>
  </si>
  <si>
    <t>MK</t>
  </si>
  <si>
    <t>Morocco</t>
  </si>
  <si>
    <t>Madagascar</t>
  </si>
  <si>
    <t>MG</t>
  </si>
  <si>
    <t>MC</t>
  </si>
  <si>
    <t>Malta</t>
  </si>
  <si>
    <t>Serbia</t>
  </si>
  <si>
    <t>Ghana</t>
  </si>
  <si>
    <t>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</si>
</sst>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" fillId="0" borderId="0"/>
  </cellStyleXfs>
  <cellXfs count="40">
    <xf numFmtId="0" fontId="0" fillId="0" borderId="0" xfId="0"/>
    <xf numFmtId="49" fontId="0" fillId="0" borderId="1" xfId="0" applyNumberForma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0" fillId="0" borderId="1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2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3" fillId="2" borderId="3" xfId="0" applyNumberFormat="1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49" fontId="2" fillId="2" borderId="4" xfId="0" applyNumberFormat="1" applyFont="1" applyFill="1" applyBorder="1" applyAlignment="1"/>
    <xf numFmtId="0" fontId="3" fillId="2" borderId="4" xfId="0" applyFont="1" applyFill="1" applyBorder="1" applyAlignment="1">
      <alignment wrapText="1"/>
    </xf>
    <xf numFmtId="49" fontId="0" fillId="3" borderId="5" xfId="0" applyNumberForma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2" fontId="0" fillId="0" borderId="0" xfId="0" applyNumberFormat="1" applyFill="1"/>
    <xf numFmtId="164" fontId="0" fillId="0" borderId="0" xfId="0" applyNumberFormat="1"/>
    <xf numFmtId="164" fontId="1" fillId="0" borderId="0" xfId="0" applyNumberFormat="1" applyFont="1"/>
    <xf numFmtId="164" fontId="2" fillId="2" borderId="6" xfId="0" applyNumberFormat="1" applyFont="1" applyFill="1" applyBorder="1" applyAlignment="1"/>
    <xf numFmtId="164" fontId="0" fillId="3" borderId="6" xfId="0" applyNumberFormat="1" applyFill="1" applyBorder="1" applyAlignment="1">
      <alignment vertical="top" wrapText="1"/>
    </xf>
    <xf numFmtId="164" fontId="0" fillId="0" borderId="7" xfId="0" applyNumberFormat="1" applyFill="1" applyBorder="1" applyAlignment="1">
      <alignment vertical="top" wrapText="1"/>
    </xf>
    <xf numFmtId="164" fontId="0" fillId="3" borderId="8" xfId="0" applyNumberFormat="1" applyFill="1" applyBorder="1" applyAlignment="1">
      <alignment vertical="top" wrapText="1"/>
    </xf>
    <xf numFmtId="164" fontId="2" fillId="2" borderId="8" xfId="0" applyNumberFormat="1" applyFont="1" applyFill="1" applyBorder="1" applyAlignment="1">
      <alignment vertical="top"/>
    </xf>
    <xf numFmtId="164" fontId="2" fillId="2" borderId="7" xfId="0" applyNumberFormat="1" applyFont="1" applyFill="1" applyBorder="1" applyAlignment="1">
      <alignment vertical="top"/>
    </xf>
    <xf numFmtId="164" fontId="0" fillId="0" borderId="7" xfId="0" applyNumberFormat="1" applyBorder="1" applyAlignment="1">
      <alignment vertical="top" wrapText="1"/>
    </xf>
    <xf numFmtId="164" fontId="6" fillId="0" borderId="0" xfId="0" applyNumberFormat="1" applyFont="1" applyFill="1" applyBorder="1"/>
    <xf numFmtId="164" fontId="6" fillId="0" borderId="0" xfId="0" applyNumberFormat="1" applyFont="1" applyFill="1" applyBorder="1" applyAlignment="1">
      <alignment wrapText="1"/>
    </xf>
    <xf numFmtId="164" fontId="6" fillId="0" borderId="0" xfId="0" applyNumberFormat="1" applyFont="1" applyFill="1" applyBorder="1" applyAlignment="1">
      <alignment vertical="top" wrapText="1"/>
    </xf>
    <xf numFmtId="164" fontId="6" fillId="0" borderId="0" xfId="5" applyNumberFormat="1" applyFont="1" applyFill="1" applyBorder="1" applyAlignment="1">
      <alignment vertical="top" wrapText="1"/>
    </xf>
    <xf numFmtId="164" fontId="0" fillId="0" borderId="0" xfId="0" applyNumberFormat="1" applyBorder="1" applyAlignment="1">
      <alignment vertical="top" wrapText="1"/>
    </xf>
    <xf numFmtId="164" fontId="6" fillId="0" borderId="9" xfId="0" applyNumberFormat="1" applyFont="1" applyFill="1" applyBorder="1"/>
  </cellXfs>
  <cellStyles count="7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5"/>
    <cellStyle name="Обычный_1.6.1" xfId="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cik/Documents/Civil%20society/2010/CIVICUS/datasets/all%20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ania"/>
      <sheetName val="Argentina"/>
      <sheetName val="Armenia"/>
      <sheetName val="Belarus"/>
      <sheetName val="Bulgaria"/>
      <sheetName val="Chile"/>
      <sheetName val="Croatia"/>
      <sheetName val="GCC"/>
      <sheetName val="TCC"/>
      <sheetName val="Georgia"/>
      <sheetName val="Italy"/>
      <sheetName val="Japan"/>
      <sheetName val="Jordan"/>
      <sheetName val="Kazakhstan"/>
      <sheetName val="Kosovo"/>
      <sheetName val="Liberia"/>
      <sheetName val="Macedonia"/>
      <sheetName val="Mexico"/>
      <sheetName val="Morocco"/>
      <sheetName val="Nicaragua"/>
      <sheetName val="Philippines"/>
      <sheetName val="Russia"/>
      <sheetName val="Serbia"/>
      <sheetName val="Slovenia"/>
      <sheetName val="South Korea"/>
      <sheetName val="Togo"/>
      <sheetName val="Turkey"/>
      <sheetName val="Uruguay"/>
      <sheetName val="Venezuela"/>
      <sheetName val="Zambia"/>
      <sheetName val="all"/>
    </sheetNames>
    <sheetDataSet>
      <sheetData sheetId="0" refreshError="1">
        <row r="4">
          <cell r="B4" t="str">
            <v>1) Dimension: Civic Engagement</v>
          </cell>
          <cell r="H4">
            <v>47.598335032117895</v>
          </cell>
        </row>
        <row r="5">
          <cell r="B5" t="str">
            <v>1.1</v>
          </cell>
          <cell r="H5">
            <v>21.966666666666669</v>
          </cell>
        </row>
        <row r="6">
          <cell r="B6" t="str">
            <v>1.1.1</v>
          </cell>
          <cell r="H6">
            <v>18.399999999999999</v>
          </cell>
        </row>
        <row r="7">
          <cell r="B7" t="str">
            <v>1.1.2</v>
          </cell>
          <cell r="H7">
            <v>18.100000000000001</v>
          </cell>
        </row>
        <row r="8">
          <cell r="B8" t="str">
            <v>1.1.3</v>
          </cell>
          <cell r="H8">
            <v>29.4</v>
          </cell>
        </row>
        <row r="10">
          <cell r="B10" t="str">
            <v>1.2</v>
          </cell>
          <cell r="H10">
            <v>29.533333333333335</v>
          </cell>
        </row>
        <row r="11">
          <cell r="B11" t="str">
            <v>1.2.1</v>
          </cell>
          <cell r="H11">
            <v>17.3</v>
          </cell>
        </row>
        <row r="12">
          <cell r="B12" t="str">
            <v>1.2.2</v>
          </cell>
          <cell r="H12">
            <v>26.1</v>
          </cell>
        </row>
        <row r="13">
          <cell r="B13" t="str">
            <v>1.2.3</v>
          </cell>
          <cell r="H13">
            <v>45.2</v>
          </cell>
        </row>
        <row r="15">
          <cell r="B15" t="str">
            <v>1.3</v>
          </cell>
          <cell r="H15">
            <v>91.733757260912654</v>
          </cell>
        </row>
        <row r="16">
          <cell r="B16" t="str">
            <v>1.3.1</v>
          </cell>
          <cell r="H16">
            <v>91.733757260912654</v>
          </cell>
        </row>
        <row r="17">
          <cell r="B17" t="str">
            <v>1.4</v>
          </cell>
          <cell r="H17">
            <v>27.266666666666666</v>
          </cell>
        </row>
        <row r="18">
          <cell r="B18" t="str">
            <v>1.4.1</v>
          </cell>
          <cell r="H18">
            <v>23.7</v>
          </cell>
        </row>
        <row r="19">
          <cell r="B19" t="str">
            <v>1.4.2</v>
          </cell>
          <cell r="H19">
            <v>29.9</v>
          </cell>
        </row>
        <row r="20">
          <cell r="B20" t="str">
            <v>1.4.3</v>
          </cell>
          <cell r="H20">
            <v>28.2</v>
          </cell>
        </row>
        <row r="22">
          <cell r="B22" t="str">
            <v>1.5</v>
          </cell>
          <cell r="H22">
            <v>35.1</v>
          </cell>
        </row>
        <row r="23">
          <cell r="B23" t="str">
            <v>1.5.1</v>
          </cell>
          <cell r="H23">
            <v>24.5</v>
          </cell>
        </row>
        <row r="24">
          <cell r="B24" t="str">
            <v>1.5.2</v>
          </cell>
          <cell r="H24">
            <v>34.299999999999997</v>
          </cell>
        </row>
        <row r="25">
          <cell r="B25" t="str">
            <v>1.5.3</v>
          </cell>
          <cell r="H25">
            <v>46.5</v>
          </cell>
        </row>
        <row r="27">
          <cell r="B27" t="str">
            <v>1.6</v>
          </cell>
          <cell r="H27">
            <v>79.989586265128068</v>
          </cell>
        </row>
        <row r="28">
          <cell r="B28" t="str">
            <v>1.6.1</v>
          </cell>
          <cell r="H28">
            <v>79.989586265128068</v>
          </cell>
        </row>
        <row r="29">
          <cell r="B29" t="str">
            <v>2) Dimension: Level of organisation</v>
          </cell>
          <cell r="H29">
            <v>57.890000000000008</v>
          </cell>
        </row>
        <row r="30">
          <cell r="B30" t="str">
            <v>2.1</v>
          </cell>
          <cell r="H30">
            <v>85.2</v>
          </cell>
        </row>
        <row r="31">
          <cell r="B31" t="str">
            <v>2.1.1</v>
          </cell>
          <cell r="H31">
            <v>85.2</v>
          </cell>
        </row>
        <row r="32">
          <cell r="B32" t="str">
            <v>2.2</v>
          </cell>
          <cell r="H32">
            <v>72.7</v>
          </cell>
        </row>
        <row r="33">
          <cell r="B33" t="str">
            <v>2.2.1</v>
          </cell>
          <cell r="H33">
            <v>72.7</v>
          </cell>
        </row>
        <row r="34">
          <cell r="B34" t="str">
            <v>2.3</v>
          </cell>
          <cell r="H34">
            <v>87.6</v>
          </cell>
        </row>
        <row r="35">
          <cell r="B35" t="str">
            <v>2.3.1</v>
          </cell>
          <cell r="H35">
            <v>86.7</v>
          </cell>
        </row>
        <row r="36">
          <cell r="B36" t="str">
            <v>2.3.2</v>
          </cell>
          <cell r="H36">
            <v>88.5</v>
          </cell>
        </row>
        <row r="37">
          <cell r="B37" t="str">
            <v>2.4</v>
          </cell>
          <cell r="H37">
            <v>16.100000000000001</v>
          </cell>
        </row>
        <row r="38">
          <cell r="B38" t="str">
            <v>2.4.1</v>
          </cell>
          <cell r="H38">
            <v>16.100000000000001</v>
          </cell>
        </row>
        <row r="39">
          <cell r="B39" t="str">
            <v>2.5</v>
          </cell>
          <cell r="H39">
            <v>79.699999999999989</v>
          </cell>
        </row>
        <row r="40">
          <cell r="B40" t="str">
            <v>2.5.1</v>
          </cell>
          <cell r="H40">
            <v>75.3</v>
          </cell>
        </row>
        <row r="41">
          <cell r="B41" t="str">
            <v>2.5.2</v>
          </cell>
          <cell r="H41">
            <v>84.1</v>
          </cell>
        </row>
        <row r="42">
          <cell r="B42" t="str">
            <v>2.6</v>
          </cell>
          <cell r="H42">
            <v>6.04</v>
          </cell>
        </row>
        <row r="43">
          <cell r="B43" t="str">
            <v>2.6.1</v>
          </cell>
          <cell r="H43">
            <v>6.04</v>
          </cell>
        </row>
        <row r="44">
          <cell r="B44" t="str">
            <v>3) Dimension: Practice of Values</v>
          </cell>
          <cell r="H44">
            <v>60.742666666666665</v>
          </cell>
        </row>
        <row r="45">
          <cell r="B45" t="str">
            <v>3.1</v>
          </cell>
          <cell r="H45">
            <v>52.9</v>
          </cell>
        </row>
        <row r="46">
          <cell r="B46" t="str">
            <v>3.1.1</v>
          </cell>
          <cell r="H46">
            <v>52.9</v>
          </cell>
        </row>
        <row r="47">
          <cell r="B47" t="str">
            <v>3.2</v>
          </cell>
          <cell r="H47">
            <v>53.080000000000005</v>
          </cell>
        </row>
        <row r="48">
          <cell r="B48" t="str">
            <v>3.2.1</v>
          </cell>
          <cell r="H48">
            <v>73.2</v>
          </cell>
        </row>
        <row r="49">
          <cell r="B49" t="str">
            <v>3.2.2</v>
          </cell>
          <cell r="H49">
            <v>0.52</v>
          </cell>
        </row>
        <row r="50">
          <cell r="B50" t="str">
            <v>3.2.3</v>
          </cell>
          <cell r="H50">
            <v>70.2</v>
          </cell>
        </row>
        <row r="51">
          <cell r="B51" t="str">
            <v>3.2.4</v>
          </cell>
          <cell r="H51">
            <v>68.400000000000006</v>
          </cell>
        </row>
        <row r="52">
          <cell r="B52" t="str">
            <v>3.3</v>
          </cell>
          <cell r="H52">
            <v>71.8</v>
          </cell>
        </row>
        <row r="53">
          <cell r="B53" t="str">
            <v>3.3.1</v>
          </cell>
          <cell r="H53">
            <v>74.099999999999994</v>
          </cell>
        </row>
        <row r="54">
          <cell r="B54" t="str">
            <v>3.3.2</v>
          </cell>
          <cell r="H54">
            <v>69.5</v>
          </cell>
        </row>
        <row r="55">
          <cell r="B55" t="str">
            <v>3.4</v>
          </cell>
          <cell r="H55">
            <v>57.1</v>
          </cell>
        </row>
        <row r="56">
          <cell r="B56" t="str">
            <v>3.4.1</v>
          </cell>
          <cell r="H56">
            <v>57.1</v>
          </cell>
        </row>
        <row r="57">
          <cell r="B57" t="str">
            <v>3.5</v>
          </cell>
          <cell r="H57">
            <v>68.833333333333329</v>
          </cell>
        </row>
        <row r="58">
          <cell r="B58" t="str">
            <v>3.5.1</v>
          </cell>
          <cell r="H58">
            <v>51.9</v>
          </cell>
        </row>
        <row r="59">
          <cell r="B59" t="str">
            <v>3.5.2</v>
          </cell>
          <cell r="H59">
            <v>81.599999999999994</v>
          </cell>
        </row>
        <row r="60">
          <cell r="B60" t="str">
            <v>3.5.3</v>
          </cell>
          <cell r="H60">
            <v>34.9</v>
          </cell>
        </row>
        <row r="61">
          <cell r="B61" t="str">
            <v>3.5.4</v>
          </cell>
          <cell r="H61">
            <v>83</v>
          </cell>
        </row>
        <row r="62">
          <cell r="B62" t="str">
            <v>3.5.5</v>
          </cell>
          <cell r="H62">
            <v>77.900000000000006</v>
          </cell>
        </row>
        <row r="63">
          <cell r="B63" t="str">
            <v>3.5.6</v>
          </cell>
          <cell r="H63">
            <v>83.7</v>
          </cell>
        </row>
        <row r="64">
          <cell r="B64" t="str">
            <v>4) Dimension: Perception of Impact</v>
          </cell>
          <cell r="H64">
            <v>50.170818291152408</v>
          </cell>
        </row>
        <row r="65">
          <cell r="B65" t="str">
            <v>4.1</v>
          </cell>
          <cell r="H65">
            <v>50.849999999999994</v>
          </cell>
        </row>
        <row r="66">
          <cell r="B66" t="str">
            <v>4.1.1</v>
          </cell>
          <cell r="H66">
            <v>41.9</v>
          </cell>
        </row>
        <row r="67">
          <cell r="B67" t="str">
            <v>4.1.2</v>
          </cell>
          <cell r="H67">
            <v>59.8</v>
          </cell>
        </row>
        <row r="69">
          <cell r="B69" t="str">
            <v>4.2</v>
          </cell>
          <cell r="H69">
            <v>79.849999999999994</v>
          </cell>
        </row>
        <row r="70">
          <cell r="B70" t="str">
            <v>4.2.1</v>
          </cell>
          <cell r="H70">
            <v>72.8</v>
          </cell>
        </row>
        <row r="71">
          <cell r="B71" t="str">
            <v>4.2.2</v>
          </cell>
          <cell r="H71">
            <v>86.9</v>
          </cell>
        </row>
        <row r="72">
          <cell r="B72" t="str">
            <v>4.3</v>
          </cell>
          <cell r="H72">
            <v>59.333333333333336</v>
          </cell>
        </row>
        <row r="73">
          <cell r="B73" t="str">
            <v>4.3.1</v>
          </cell>
          <cell r="H73">
            <v>66.3</v>
          </cell>
        </row>
        <row r="74">
          <cell r="B74" t="str">
            <v>4.3.2</v>
          </cell>
          <cell r="H74">
            <v>73.8</v>
          </cell>
        </row>
        <row r="75">
          <cell r="B75" t="str">
            <v>4.3.3</v>
          </cell>
          <cell r="H75">
            <v>37.9</v>
          </cell>
        </row>
        <row r="76">
          <cell r="B76" t="str">
            <v>4.4</v>
          </cell>
          <cell r="H76">
            <v>45.15</v>
          </cell>
        </row>
        <row r="77">
          <cell r="B77" t="str">
            <v>4.4.1</v>
          </cell>
          <cell r="H77">
            <v>25.8</v>
          </cell>
        </row>
        <row r="78">
          <cell r="B78" t="str">
            <v>4.4.2</v>
          </cell>
          <cell r="H78">
            <v>64.5</v>
          </cell>
        </row>
        <row r="80">
          <cell r="B80" t="str">
            <v>4.5</v>
          </cell>
          <cell r="H80">
            <v>50.325000000000003</v>
          </cell>
        </row>
        <row r="81">
          <cell r="B81" t="str">
            <v>4.5.1</v>
          </cell>
          <cell r="H81">
            <v>60.05</v>
          </cell>
        </row>
        <row r="82">
          <cell r="B82" t="str">
            <v>4.5.2</v>
          </cell>
          <cell r="H82">
            <v>40.6</v>
          </cell>
        </row>
        <row r="83">
          <cell r="B83" t="str">
            <v>4.6</v>
          </cell>
          <cell r="H83">
            <v>53.15</v>
          </cell>
        </row>
        <row r="84">
          <cell r="B84" t="str">
            <v>4.6.1</v>
          </cell>
          <cell r="H84">
            <v>75</v>
          </cell>
        </row>
        <row r="85">
          <cell r="B85" t="str">
            <v>4.6.2</v>
          </cell>
          <cell r="H85">
            <v>31.3</v>
          </cell>
        </row>
        <row r="86">
          <cell r="B86" t="str">
            <v>4.7</v>
          </cell>
          <cell r="H86">
            <v>12.537394704733583</v>
          </cell>
        </row>
        <row r="87">
          <cell r="B87" t="str">
            <v>4.7.1</v>
          </cell>
          <cell r="H87">
            <v>1.8796992481202999</v>
          </cell>
        </row>
        <row r="88">
          <cell r="B88" t="str">
            <v>4.7.2</v>
          </cell>
          <cell r="H88">
            <v>7.0912790771845415</v>
          </cell>
        </row>
        <row r="89">
          <cell r="B89" t="str">
            <v>4.7.3</v>
          </cell>
          <cell r="H89">
            <v>8.7786004936294901</v>
          </cell>
        </row>
        <row r="90">
          <cell r="B90" t="str">
            <v>4.7.4</v>
          </cell>
          <cell r="H90">
            <v>32.4</v>
          </cell>
        </row>
        <row r="91">
          <cell r="B91" t="str">
            <v>5) Contextual Dimension: Environment</v>
          </cell>
          <cell r="H91">
            <v>59.785246913580245</v>
          </cell>
        </row>
        <row r="92">
          <cell r="B92" t="str">
            <v>5.1</v>
          </cell>
          <cell r="H92">
            <v>68.100000000000009</v>
          </cell>
        </row>
        <row r="93">
          <cell r="B93" t="str">
            <v>5.1.1</v>
          </cell>
          <cell r="H93">
            <v>94.3</v>
          </cell>
        </row>
        <row r="94">
          <cell r="B94" t="str">
            <v>5.1.2</v>
          </cell>
          <cell r="H94">
            <v>34</v>
          </cell>
        </row>
        <row r="95">
          <cell r="B95" t="str">
            <v>5.1.3</v>
          </cell>
          <cell r="H95">
            <v>68.900000000000006</v>
          </cell>
        </row>
        <row r="96">
          <cell r="B96" t="str">
            <v>5.1.4</v>
          </cell>
          <cell r="H96">
            <v>75.2</v>
          </cell>
        </row>
        <row r="97">
          <cell r="B97" t="str">
            <v>5.2</v>
          </cell>
          <cell r="H97">
            <v>59.709999999999994</v>
          </cell>
        </row>
        <row r="98">
          <cell r="B98" t="str">
            <v>5.2.1</v>
          </cell>
          <cell r="H98">
            <v>65</v>
          </cell>
        </row>
        <row r="99">
          <cell r="B99" t="str">
            <v>5.2.2</v>
          </cell>
          <cell r="H99">
            <v>64.58</v>
          </cell>
        </row>
        <row r="100">
          <cell r="B100" t="str">
            <v>5.2.3</v>
          </cell>
          <cell r="H100">
            <v>66.67</v>
          </cell>
        </row>
        <row r="101">
          <cell r="B101" t="str">
            <v>5.2.4</v>
          </cell>
          <cell r="H101">
            <v>59.900000000000006</v>
          </cell>
        </row>
        <row r="102">
          <cell r="B102" t="str">
            <v>5.2.5</v>
          </cell>
          <cell r="H102">
            <v>42.4</v>
          </cell>
        </row>
        <row r="103">
          <cell r="B103" t="str">
            <v>5.3</v>
          </cell>
          <cell r="H103">
            <v>51.545740740740747</v>
          </cell>
        </row>
        <row r="104">
          <cell r="B104" t="str">
            <v>5.3.1</v>
          </cell>
          <cell r="H104">
            <v>7.5</v>
          </cell>
        </row>
        <row r="105">
          <cell r="B105" t="str">
            <v>5.3.2</v>
          </cell>
          <cell r="H105">
            <v>58.620000000000005</v>
          </cell>
        </row>
        <row r="106">
          <cell r="B106" t="str">
            <v>5.3.3</v>
          </cell>
          <cell r="H106">
            <v>88.51722222222223</v>
          </cell>
        </row>
      </sheetData>
      <sheetData sheetId="1" refreshError="1">
        <row r="4">
          <cell r="B4" t="str">
            <v>1) Dimension: Civic Engagement</v>
          </cell>
          <cell r="H4">
            <v>38.81111111111111</v>
          </cell>
        </row>
        <row r="5">
          <cell r="B5" t="str">
            <v>1.1</v>
          </cell>
          <cell r="H5">
            <v>25.033333333333331</v>
          </cell>
        </row>
        <row r="6">
          <cell r="B6" t="str">
            <v>1.1.1</v>
          </cell>
          <cell r="H6">
            <v>25.9</v>
          </cell>
        </row>
        <row r="7">
          <cell r="B7" t="str">
            <v>1.1.2</v>
          </cell>
          <cell r="H7">
            <v>18.100000000000001</v>
          </cell>
        </row>
        <row r="8">
          <cell r="B8" t="str">
            <v>1.1.3</v>
          </cell>
          <cell r="H8">
            <v>31.1</v>
          </cell>
        </row>
        <row r="9">
          <cell r="B9">
            <v>0</v>
          </cell>
          <cell r="H9">
            <v>0</v>
          </cell>
        </row>
        <row r="10">
          <cell r="B10" t="str">
            <v>1.2</v>
          </cell>
          <cell r="H10">
            <v>37.866666666666667</v>
          </cell>
        </row>
        <row r="11">
          <cell r="B11" t="str">
            <v>1.2.1</v>
          </cell>
          <cell r="H11">
            <v>21.2</v>
          </cell>
        </row>
        <row r="12">
          <cell r="B12" t="str">
            <v>1.2.2</v>
          </cell>
          <cell r="H12">
            <v>16.2</v>
          </cell>
        </row>
        <row r="13">
          <cell r="B13" t="str">
            <v>1.2.3</v>
          </cell>
          <cell r="H13">
            <v>76.2</v>
          </cell>
        </row>
        <row r="14">
          <cell r="B14">
            <v>0</v>
          </cell>
          <cell r="H14">
            <v>0</v>
          </cell>
        </row>
        <row r="15">
          <cell r="B15" t="str">
            <v>1.3</v>
          </cell>
          <cell r="H15">
            <v>59.3</v>
          </cell>
        </row>
        <row r="16">
          <cell r="B16" t="str">
            <v>1.3.1</v>
          </cell>
          <cell r="H16">
            <v>59.3</v>
          </cell>
        </row>
        <row r="17">
          <cell r="B17" t="str">
            <v>1.4</v>
          </cell>
          <cell r="H17">
            <v>16.400000000000002</v>
          </cell>
        </row>
        <row r="18">
          <cell r="B18" t="str">
            <v>1.4.1</v>
          </cell>
          <cell r="H18">
            <v>10.5</v>
          </cell>
        </row>
        <row r="19">
          <cell r="B19" t="str">
            <v>1.4.2</v>
          </cell>
          <cell r="H19">
            <v>7.6</v>
          </cell>
        </row>
        <row r="20">
          <cell r="B20" t="str">
            <v>1.4.3</v>
          </cell>
          <cell r="H20">
            <v>31.1</v>
          </cell>
        </row>
        <row r="21">
          <cell r="B21">
            <v>0</v>
          </cell>
          <cell r="H21">
            <v>0</v>
          </cell>
        </row>
        <row r="22">
          <cell r="B22" t="str">
            <v>1.5</v>
          </cell>
          <cell r="H22">
            <v>27.066666666666666</v>
          </cell>
        </row>
        <row r="23">
          <cell r="B23" t="str">
            <v>1.5.1</v>
          </cell>
          <cell r="H23">
            <v>22</v>
          </cell>
        </row>
        <row r="24">
          <cell r="B24" t="str">
            <v>1.5.2</v>
          </cell>
          <cell r="H24">
            <v>16</v>
          </cell>
        </row>
        <row r="25">
          <cell r="B25" t="str">
            <v>1.5.3</v>
          </cell>
          <cell r="H25">
            <v>43.2</v>
          </cell>
        </row>
        <row r="26">
          <cell r="B26">
            <v>0</v>
          </cell>
          <cell r="H26">
            <v>0</v>
          </cell>
        </row>
        <row r="27">
          <cell r="B27" t="str">
            <v>1.6</v>
          </cell>
          <cell r="H27">
            <v>67.2</v>
          </cell>
        </row>
        <row r="28">
          <cell r="B28" t="str">
            <v>1.6.1</v>
          </cell>
          <cell r="H28">
            <v>67.2</v>
          </cell>
        </row>
        <row r="29">
          <cell r="B29" t="str">
            <v>2) Dimension: Level of organisation</v>
          </cell>
          <cell r="H29">
            <v>52.566666666666663</v>
          </cell>
        </row>
        <row r="30">
          <cell r="B30" t="str">
            <v>2.1</v>
          </cell>
          <cell r="H30">
            <v>92.9</v>
          </cell>
        </row>
        <row r="31">
          <cell r="B31" t="str">
            <v>2.1.1</v>
          </cell>
          <cell r="H31">
            <v>92.9</v>
          </cell>
        </row>
        <row r="32">
          <cell r="B32" t="str">
            <v>2.2</v>
          </cell>
          <cell r="H32">
            <v>46.5</v>
          </cell>
        </row>
        <row r="33">
          <cell r="B33" t="str">
            <v>2.2.1</v>
          </cell>
          <cell r="H33">
            <v>46.5</v>
          </cell>
        </row>
        <row r="34">
          <cell r="B34" t="str">
            <v>2.3</v>
          </cell>
          <cell r="H34">
            <v>76.800000000000011</v>
          </cell>
        </row>
        <row r="35">
          <cell r="B35" t="str">
            <v>2.3.1</v>
          </cell>
          <cell r="H35">
            <v>78.400000000000006</v>
          </cell>
        </row>
        <row r="36">
          <cell r="B36" t="str">
            <v>2.3.2</v>
          </cell>
          <cell r="H36">
            <v>75.2</v>
          </cell>
        </row>
        <row r="37">
          <cell r="B37" t="str">
            <v>2.4</v>
          </cell>
          <cell r="H37">
            <v>8.6</v>
          </cell>
        </row>
        <row r="38">
          <cell r="B38" t="str">
            <v>2.4.1</v>
          </cell>
          <cell r="H38">
            <v>8.6</v>
          </cell>
        </row>
        <row r="39">
          <cell r="B39" t="str">
            <v>2.5</v>
          </cell>
          <cell r="H39">
            <v>69.849999999999994</v>
          </cell>
        </row>
        <row r="40">
          <cell r="B40" t="str">
            <v>2.5.1</v>
          </cell>
          <cell r="H40">
            <v>56.2</v>
          </cell>
        </row>
        <row r="41">
          <cell r="B41" t="str">
            <v>2.5.2</v>
          </cell>
          <cell r="H41">
            <v>83.5</v>
          </cell>
        </row>
        <row r="42">
          <cell r="B42" t="str">
            <v>2.6</v>
          </cell>
          <cell r="H42">
            <v>20.75</v>
          </cell>
        </row>
        <row r="43">
          <cell r="B43" t="str">
            <v>2.6.1</v>
          </cell>
          <cell r="H43">
            <v>20.75</v>
          </cell>
        </row>
        <row r="44">
          <cell r="B44" t="str">
            <v>3) Dimension: Practice of Values</v>
          </cell>
          <cell r="H44">
            <v>39.562166666666663</v>
          </cell>
        </row>
        <row r="45">
          <cell r="B45" t="str">
            <v>3.1</v>
          </cell>
          <cell r="H45">
            <v>74.8</v>
          </cell>
        </row>
        <row r="46">
          <cell r="B46" t="str">
            <v>3.1.1</v>
          </cell>
          <cell r="H46">
            <v>74.8</v>
          </cell>
        </row>
        <row r="47">
          <cell r="B47" t="str">
            <v>3.2</v>
          </cell>
          <cell r="H47">
            <v>23.077500000000001</v>
          </cell>
        </row>
        <row r="48">
          <cell r="B48" t="str">
            <v>3.2.1</v>
          </cell>
          <cell r="H48">
            <v>27.5</v>
          </cell>
        </row>
        <row r="49">
          <cell r="B49" t="str">
            <v>3.2.2</v>
          </cell>
          <cell r="H49">
            <v>21.61</v>
          </cell>
        </row>
        <row r="50">
          <cell r="B50" t="str">
            <v>3.2.3</v>
          </cell>
          <cell r="H50">
            <v>22.6</v>
          </cell>
        </row>
        <row r="51">
          <cell r="B51" t="str">
            <v>3.2.4</v>
          </cell>
          <cell r="H51">
            <v>20.6</v>
          </cell>
        </row>
        <row r="52">
          <cell r="B52" t="str">
            <v>3.3</v>
          </cell>
          <cell r="H52">
            <v>44.2</v>
          </cell>
        </row>
        <row r="53">
          <cell r="B53" t="str">
            <v>3.3.1</v>
          </cell>
          <cell r="H53">
            <v>35.6</v>
          </cell>
        </row>
        <row r="54">
          <cell r="B54" t="str">
            <v>3.3.2</v>
          </cell>
          <cell r="H54">
            <v>52.8</v>
          </cell>
        </row>
        <row r="55">
          <cell r="B55" t="str">
            <v>3.4</v>
          </cell>
          <cell r="H55">
            <v>13.1</v>
          </cell>
        </row>
        <row r="56">
          <cell r="B56" t="str">
            <v>3.4.1</v>
          </cell>
          <cell r="H56">
            <v>13.1</v>
          </cell>
        </row>
        <row r="57">
          <cell r="B57" t="str">
            <v>3.5</v>
          </cell>
          <cell r="H57">
            <v>42.633333333333333</v>
          </cell>
        </row>
        <row r="58">
          <cell r="B58" t="str">
            <v>3.5.1</v>
          </cell>
          <cell r="H58">
            <v>12.6</v>
          </cell>
        </row>
        <row r="59">
          <cell r="B59" t="str">
            <v>3.5.2</v>
          </cell>
          <cell r="H59">
            <v>50</v>
          </cell>
        </row>
        <row r="60">
          <cell r="B60" t="str">
            <v>3.5.3</v>
          </cell>
          <cell r="H60">
            <v>8.8000000000000007</v>
          </cell>
        </row>
        <row r="61">
          <cell r="B61" t="str">
            <v>3.5.4</v>
          </cell>
          <cell r="H61">
            <v>51.2</v>
          </cell>
        </row>
        <row r="62">
          <cell r="B62" t="str">
            <v>3.5.5</v>
          </cell>
          <cell r="H62">
            <v>71.400000000000006</v>
          </cell>
        </row>
        <row r="63">
          <cell r="B63" t="str">
            <v>3.5.6</v>
          </cell>
          <cell r="H63">
            <v>61.8</v>
          </cell>
        </row>
        <row r="64">
          <cell r="B64" t="str">
            <v>4) Dimension: Perception of Impact</v>
          </cell>
          <cell r="H64">
            <v>47.58216727613361</v>
          </cell>
        </row>
        <row r="65">
          <cell r="B65" t="str">
            <v>4.1</v>
          </cell>
          <cell r="H65">
            <v>41.85</v>
          </cell>
        </row>
        <row r="66">
          <cell r="B66" t="str">
            <v>4.1.1</v>
          </cell>
          <cell r="H66">
            <v>33.200000000000003</v>
          </cell>
        </row>
        <row r="67">
          <cell r="B67" t="str">
            <v>4.1.2</v>
          </cell>
          <cell r="H67">
            <v>50.5</v>
          </cell>
        </row>
        <row r="68">
          <cell r="B68">
            <v>0</v>
          </cell>
          <cell r="H68">
            <v>0</v>
          </cell>
        </row>
        <row r="69">
          <cell r="B69" t="str">
            <v>4.2</v>
          </cell>
          <cell r="H69">
            <v>62.599999999999994</v>
          </cell>
        </row>
        <row r="70">
          <cell r="B70" t="str">
            <v>4.2.1</v>
          </cell>
          <cell r="H70">
            <v>56.4</v>
          </cell>
        </row>
        <row r="71">
          <cell r="B71" t="str">
            <v>4.2.2</v>
          </cell>
          <cell r="H71">
            <v>68.8</v>
          </cell>
        </row>
        <row r="72">
          <cell r="B72" t="str">
            <v>4.3</v>
          </cell>
          <cell r="H72">
            <v>50.766666666666673</v>
          </cell>
        </row>
        <row r="73">
          <cell r="B73" t="str">
            <v>4.3.1</v>
          </cell>
          <cell r="H73">
            <v>35.700000000000003</v>
          </cell>
        </row>
        <row r="74">
          <cell r="B74" t="str">
            <v>4.3.2</v>
          </cell>
          <cell r="H74">
            <v>67.7</v>
          </cell>
        </row>
        <row r="75">
          <cell r="B75" t="str">
            <v>4.3.3</v>
          </cell>
          <cell r="H75">
            <v>48.9</v>
          </cell>
        </row>
        <row r="76">
          <cell r="B76" t="str">
            <v>4.4</v>
          </cell>
          <cell r="H76">
            <v>41.55</v>
          </cell>
        </row>
        <row r="77">
          <cell r="B77" t="str">
            <v>4.4.1</v>
          </cell>
          <cell r="H77">
            <v>40.6</v>
          </cell>
        </row>
        <row r="78">
          <cell r="B78" t="str">
            <v>4.4.2</v>
          </cell>
          <cell r="H78">
            <v>42.5</v>
          </cell>
        </row>
        <row r="79">
          <cell r="B79">
            <v>0</v>
          </cell>
          <cell r="H79">
            <v>0</v>
          </cell>
        </row>
        <row r="80">
          <cell r="B80" t="str">
            <v>4.5</v>
          </cell>
          <cell r="H80">
            <v>67.5</v>
          </cell>
        </row>
        <row r="81">
          <cell r="B81" t="str">
            <v>4.5.1</v>
          </cell>
          <cell r="H81">
            <v>73.400000000000006</v>
          </cell>
        </row>
        <row r="82">
          <cell r="B82" t="str">
            <v>4.5.2</v>
          </cell>
          <cell r="H82">
            <v>61.6</v>
          </cell>
        </row>
        <row r="83">
          <cell r="B83" t="str">
            <v>4.6</v>
          </cell>
          <cell r="H83">
            <v>58.25</v>
          </cell>
        </row>
        <row r="84">
          <cell r="B84" t="str">
            <v>4.6.1</v>
          </cell>
          <cell r="H84">
            <v>72.099999999999994</v>
          </cell>
        </row>
        <row r="85">
          <cell r="B85" t="str">
            <v>4.6.2</v>
          </cell>
          <cell r="H85">
            <v>44.4</v>
          </cell>
        </row>
        <row r="86">
          <cell r="B86" t="str">
            <v>4.7</v>
          </cell>
          <cell r="H86">
            <v>10.558504266268642</v>
          </cell>
        </row>
        <row r="87">
          <cell r="B87" t="str">
            <v>4.7.1</v>
          </cell>
          <cell r="H87">
            <v>3.0444467999204505</v>
          </cell>
        </row>
        <row r="88">
          <cell r="B88" t="str">
            <v>4.7.2</v>
          </cell>
          <cell r="H88">
            <v>7.0850896613569745</v>
          </cell>
        </row>
        <row r="89">
          <cell r="B89" t="str">
            <v>4.7.3</v>
          </cell>
          <cell r="H89">
            <v>7.8044806037971473</v>
          </cell>
        </row>
        <row r="90">
          <cell r="B90" t="str">
            <v>4.7.4</v>
          </cell>
          <cell r="H90">
            <v>24.3</v>
          </cell>
        </row>
        <row r="91">
          <cell r="B91" t="str">
            <v>5) Contextual Dimension: Environment</v>
          </cell>
          <cell r="H91">
            <v>64.440340831867061</v>
          </cell>
        </row>
        <row r="92">
          <cell r="B92" t="str">
            <v>5.1</v>
          </cell>
          <cell r="H92">
            <v>56.525000000000006</v>
          </cell>
        </row>
        <row r="93">
          <cell r="B93" t="str">
            <v>5.1.1</v>
          </cell>
          <cell r="H93">
            <v>98.1</v>
          </cell>
        </row>
        <row r="94">
          <cell r="B94" t="str">
            <v>5.1.2</v>
          </cell>
          <cell r="H94">
            <v>29</v>
          </cell>
        </row>
        <row r="95">
          <cell r="B95" t="str">
            <v>5.1.3</v>
          </cell>
          <cell r="H95">
            <v>48.7</v>
          </cell>
        </row>
        <row r="96">
          <cell r="B96" t="str">
            <v>5.1.4</v>
          </cell>
          <cell r="H96">
            <v>50.3</v>
          </cell>
        </row>
        <row r="97">
          <cell r="B97" t="str">
            <v>5.2</v>
          </cell>
          <cell r="H97">
            <v>71.069999999999993</v>
          </cell>
        </row>
        <row r="98">
          <cell r="B98" t="str">
            <v>5.2.1</v>
          </cell>
          <cell r="H98">
            <v>80</v>
          </cell>
        </row>
        <row r="99">
          <cell r="B99" t="str">
            <v>5.2.2</v>
          </cell>
          <cell r="H99">
            <v>77.08</v>
          </cell>
        </row>
        <row r="100">
          <cell r="B100" t="str">
            <v>5.2.3</v>
          </cell>
          <cell r="H100">
            <v>91.67</v>
          </cell>
        </row>
        <row r="101">
          <cell r="B101" t="str">
            <v>5.2.4</v>
          </cell>
          <cell r="H101">
            <v>59.4</v>
          </cell>
        </row>
        <row r="102">
          <cell r="B102" t="str">
            <v>5.2.5</v>
          </cell>
          <cell r="H102">
            <v>47.2</v>
          </cell>
        </row>
        <row r="103">
          <cell r="B103" t="str">
            <v>5.3</v>
          </cell>
          <cell r="H103">
            <v>65.726022495601171</v>
          </cell>
        </row>
        <row r="104">
          <cell r="B104" t="str">
            <v>5.3.1</v>
          </cell>
          <cell r="H104">
            <v>17.600000000000001</v>
          </cell>
        </row>
        <row r="105">
          <cell r="B105" t="str">
            <v>5.3.2</v>
          </cell>
          <cell r="H105">
            <v>93.97999999999999</v>
          </cell>
        </row>
        <row r="106">
          <cell r="B106" t="str">
            <v>5.3.3</v>
          </cell>
          <cell r="H106">
            <v>85.598067486803515</v>
          </cell>
        </row>
      </sheetData>
      <sheetData sheetId="2" refreshError="1">
        <row r="4">
          <cell r="B4" t="str">
            <v>1) Dimension: Civic Engagement</v>
          </cell>
          <cell r="H4">
            <v>37.432802216343937</v>
          </cell>
        </row>
        <row r="5">
          <cell r="B5" t="str">
            <v>1.1</v>
          </cell>
          <cell r="H5">
            <v>11.933333333333332</v>
          </cell>
        </row>
        <row r="6">
          <cell r="B6" t="str">
            <v>1.1.1</v>
          </cell>
          <cell r="H6">
            <v>11.7</v>
          </cell>
        </row>
        <row r="7">
          <cell r="B7" t="str">
            <v>1.1.2</v>
          </cell>
          <cell r="H7">
            <v>8.1999999999999993</v>
          </cell>
        </row>
        <row r="8">
          <cell r="B8" t="str">
            <v>1.1.3</v>
          </cell>
          <cell r="H8">
            <v>15.9</v>
          </cell>
        </row>
        <row r="10">
          <cell r="B10" t="str">
            <v>1.2</v>
          </cell>
          <cell r="H10">
            <v>31.333333333333332</v>
          </cell>
        </row>
        <row r="11">
          <cell r="B11" t="str">
            <v>1.2.1</v>
          </cell>
          <cell r="H11">
            <v>14.8</v>
          </cell>
        </row>
        <row r="12">
          <cell r="B12" t="str">
            <v>1.2.2</v>
          </cell>
          <cell r="H12">
            <v>14.5</v>
          </cell>
        </row>
        <row r="13">
          <cell r="B13" t="str">
            <v>1.2.3</v>
          </cell>
          <cell r="H13">
            <v>64.7</v>
          </cell>
        </row>
        <row r="15">
          <cell r="B15" t="str">
            <v>1.3</v>
          </cell>
          <cell r="H15">
            <v>70.088694826293519</v>
          </cell>
        </row>
        <row r="16">
          <cell r="B16" t="str">
            <v>1.3.1</v>
          </cell>
          <cell r="H16">
            <v>70.088694826293519</v>
          </cell>
        </row>
        <row r="17">
          <cell r="B17" t="str">
            <v>1.4</v>
          </cell>
          <cell r="H17">
            <v>11.966666666666667</v>
          </cell>
        </row>
        <row r="18">
          <cell r="B18" t="str">
            <v>1.4.1</v>
          </cell>
          <cell r="H18">
            <v>8.5</v>
          </cell>
        </row>
        <row r="19">
          <cell r="B19" t="str">
            <v>1.4.2</v>
          </cell>
          <cell r="H19">
            <v>9.5</v>
          </cell>
        </row>
        <row r="20">
          <cell r="B20" t="str">
            <v>1.4.3</v>
          </cell>
          <cell r="H20">
            <v>17.899999999999999</v>
          </cell>
        </row>
        <row r="22">
          <cell r="B22" t="str">
            <v>1.5</v>
          </cell>
          <cell r="H22">
            <v>25.766666666666669</v>
          </cell>
        </row>
        <row r="23">
          <cell r="B23" t="str">
            <v>1.5.1</v>
          </cell>
          <cell r="H23">
            <v>20.399999999999999</v>
          </cell>
        </row>
        <row r="24">
          <cell r="B24" t="str">
            <v>1.5.2</v>
          </cell>
          <cell r="H24">
            <v>28.8</v>
          </cell>
        </row>
        <row r="25">
          <cell r="B25" t="str">
            <v>1.5.3</v>
          </cell>
          <cell r="H25">
            <v>28.1</v>
          </cell>
        </row>
        <row r="27">
          <cell r="B27" t="str">
            <v>1.6</v>
          </cell>
          <cell r="H27">
            <v>73.508118471770089</v>
          </cell>
        </row>
        <row r="28">
          <cell r="B28" t="str">
            <v>1.6.1</v>
          </cell>
          <cell r="H28">
            <v>73.508118471770089</v>
          </cell>
        </row>
        <row r="29">
          <cell r="B29" t="str">
            <v>2) Dimension: Level of organisation</v>
          </cell>
          <cell r="H29">
            <v>54.866666666666653</v>
          </cell>
        </row>
        <row r="30">
          <cell r="B30" t="str">
            <v>2.1</v>
          </cell>
          <cell r="H30">
            <v>91.1</v>
          </cell>
        </row>
        <row r="31">
          <cell r="B31" t="str">
            <v>2.1.1</v>
          </cell>
          <cell r="H31">
            <v>91.1</v>
          </cell>
        </row>
        <row r="32">
          <cell r="B32" t="str">
            <v>2.2</v>
          </cell>
          <cell r="H32">
            <v>39.1</v>
          </cell>
        </row>
        <row r="33">
          <cell r="B33" t="str">
            <v>2.2.1</v>
          </cell>
          <cell r="H33">
            <v>39.1</v>
          </cell>
        </row>
        <row r="34">
          <cell r="B34" t="str">
            <v>2.3</v>
          </cell>
          <cell r="H34">
            <v>67.45</v>
          </cell>
        </row>
        <row r="35">
          <cell r="B35" t="str">
            <v>2.3.1</v>
          </cell>
          <cell r="H35">
            <v>70.900000000000006</v>
          </cell>
        </row>
        <row r="36">
          <cell r="B36" t="str">
            <v>2.3.2</v>
          </cell>
          <cell r="H36">
            <v>64</v>
          </cell>
        </row>
        <row r="37">
          <cell r="B37" t="str">
            <v>2.4</v>
          </cell>
          <cell r="H37">
            <v>19.100000000000001</v>
          </cell>
        </row>
        <row r="38">
          <cell r="B38" t="str">
            <v>2.4.1</v>
          </cell>
          <cell r="H38">
            <v>19.100000000000001</v>
          </cell>
        </row>
        <row r="39">
          <cell r="B39" t="str">
            <v>2.5</v>
          </cell>
          <cell r="H39">
            <v>80.55</v>
          </cell>
        </row>
        <row r="40">
          <cell r="B40" t="str">
            <v>2.5.1</v>
          </cell>
          <cell r="H40">
            <v>88.5</v>
          </cell>
        </row>
        <row r="41">
          <cell r="B41" t="str">
            <v>2.5.2</v>
          </cell>
          <cell r="H41">
            <v>72.599999999999994</v>
          </cell>
        </row>
        <row r="42">
          <cell r="B42" t="str">
            <v>2.6</v>
          </cell>
          <cell r="H42">
            <v>31.9</v>
          </cell>
        </row>
        <row r="43">
          <cell r="B43" t="str">
            <v>2.6.1</v>
          </cell>
          <cell r="H43">
            <v>31.9</v>
          </cell>
        </row>
        <row r="44">
          <cell r="B44" t="str">
            <v>3) Dimension: Practice of Values</v>
          </cell>
          <cell r="H44">
            <v>51.074166666666663</v>
          </cell>
        </row>
        <row r="45">
          <cell r="B45" t="str">
            <v>3.1</v>
          </cell>
          <cell r="H45">
            <v>62.8</v>
          </cell>
        </row>
        <row r="46">
          <cell r="B46" t="str">
            <v>3.1.1</v>
          </cell>
          <cell r="H46">
            <v>62.8</v>
          </cell>
        </row>
        <row r="47">
          <cell r="B47" t="str">
            <v>3.2</v>
          </cell>
          <cell r="H47">
            <v>41.9375</v>
          </cell>
        </row>
        <row r="48">
          <cell r="B48" t="str">
            <v>3.2.1</v>
          </cell>
          <cell r="H48">
            <v>43.2</v>
          </cell>
        </row>
        <row r="49">
          <cell r="B49" t="str">
            <v>3.2.2</v>
          </cell>
          <cell r="H49">
            <v>18.45</v>
          </cell>
        </row>
        <row r="50">
          <cell r="B50" t="str">
            <v>3.2.3</v>
          </cell>
          <cell r="H50">
            <v>49.5</v>
          </cell>
        </row>
        <row r="51">
          <cell r="B51" t="str">
            <v>3.2.4</v>
          </cell>
          <cell r="H51">
            <v>56.6</v>
          </cell>
        </row>
        <row r="52">
          <cell r="B52" t="str">
            <v>3.3</v>
          </cell>
          <cell r="H52">
            <v>62.05</v>
          </cell>
        </row>
        <row r="53">
          <cell r="B53" t="str">
            <v>3.3.1</v>
          </cell>
          <cell r="H53">
            <v>54.9</v>
          </cell>
        </row>
        <row r="54">
          <cell r="B54" t="str">
            <v>3.3.2</v>
          </cell>
          <cell r="H54">
            <v>69.2</v>
          </cell>
        </row>
        <row r="55">
          <cell r="B55" t="str">
            <v>3.4</v>
          </cell>
          <cell r="H55">
            <v>29.2</v>
          </cell>
        </row>
        <row r="56">
          <cell r="B56" t="str">
            <v>3.4.1</v>
          </cell>
          <cell r="H56">
            <v>29.2</v>
          </cell>
        </row>
        <row r="57">
          <cell r="B57" t="str">
            <v>3.5</v>
          </cell>
          <cell r="H57">
            <v>59.383333333333333</v>
          </cell>
        </row>
        <row r="58">
          <cell r="B58" t="str">
            <v>3.5.1</v>
          </cell>
          <cell r="H58">
            <v>76.8</v>
          </cell>
        </row>
        <row r="59">
          <cell r="B59" t="str">
            <v>3.5.2</v>
          </cell>
          <cell r="H59">
            <v>43.5</v>
          </cell>
        </row>
        <row r="60">
          <cell r="B60" t="str">
            <v>3.5.3</v>
          </cell>
          <cell r="H60">
            <v>13.6</v>
          </cell>
        </row>
        <row r="61">
          <cell r="B61" t="str">
            <v>3.5.4</v>
          </cell>
          <cell r="H61">
            <v>82.2</v>
          </cell>
        </row>
        <row r="62">
          <cell r="B62" t="str">
            <v>3.5.5</v>
          </cell>
          <cell r="H62">
            <v>93.4</v>
          </cell>
        </row>
        <row r="63">
          <cell r="B63" t="str">
            <v>3.5.6</v>
          </cell>
          <cell r="H63">
            <v>46.8</v>
          </cell>
        </row>
        <row r="64">
          <cell r="B64" t="str">
            <v>4) Dimension: Perception of Impact</v>
          </cell>
          <cell r="H64">
            <v>32.761938308813157</v>
          </cell>
        </row>
        <row r="65">
          <cell r="B65" t="str">
            <v>4.1</v>
          </cell>
          <cell r="H65">
            <v>37.049999999999997</v>
          </cell>
        </row>
        <row r="66">
          <cell r="B66" t="str">
            <v>4.1.1</v>
          </cell>
          <cell r="H66">
            <v>26.9</v>
          </cell>
        </row>
        <row r="67">
          <cell r="B67" t="str">
            <v>4.1.2</v>
          </cell>
          <cell r="H67">
            <v>47.2</v>
          </cell>
        </row>
        <row r="69">
          <cell r="B69" t="str">
            <v>4.2</v>
          </cell>
          <cell r="H69">
            <v>42.5</v>
          </cell>
        </row>
        <row r="70">
          <cell r="B70" t="str">
            <v>4.2.1</v>
          </cell>
          <cell r="H70">
            <v>37.799999999999997</v>
          </cell>
        </row>
        <row r="71">
          <cell r="B71" t="str">
            <v>4.2.2</v>
          </cell>
          <cell r="H71">
            <v>47.2</v>
          </cell>
        </row>
        <row r="72">
          <cell r="B72" t="str">
            <v>4.3</v>
          </cell>
          <cell r="H72">
            <v>25.5</v>
          </cell>
        </row>
        <row r="73">
          <cell r="B73" t="str">
            <v>4.3.1</v>
          </cell>
          <cell r="H73">
            <v>18.3</v>
          </cell>
        </row>
        <row r="74">
          <cell r="B74" t="str">
            <v>4.3.2</v>
          </cell>
          <cell r="H74">
            <v>35.200000000000003</v>
          </cell>
        </row>
        <row r="75">
          <cell r="B75" t="str">
            <v>4.3.3</v>
          </cell>
          <cell r="H75">
            <v>23</v>
          </cell>
        </row>
        <row r="76">
          <cell r="B76" t="str">
            <v>4.4</v>
          </cell>
          <cell r="H76">
            <v>23.5</v>
          </cell>
        </row>
        <row r="77">
          <cell r="B77" t="str">
            <v>4.4.1</v>
          </cell>
          <cell r="H77">
            <v>16.399999999999999</v>
          </cell>
        </row>
        <row r="78">
          <cell r="B78" t="str">
            <v>4.4.2</v>
          </cell>
          <cell r="H78">
            <v>30.6</v>
          </cell>
        </row>
        <row r="80">
          <cell r="B80" t="str">
            <v>4.5</v>
          </cell>
          <cell r="H80">
            <v>47.6</v>
          </cell>
        </row>
        <row r="81">
          <cell r="B81" t="str">
            <v>4.5.1</v>
          </cell>
          <cell r="H81">
            <v>47.6</v>
          </cell>
        </row>
        <row r="82">
          <cell r="B82" t="str">
            <v>4.5.2</v>
          </cell>
          <cell r="H82">
            <v>47.6</v>
          </cell>
        </row>
        <row r="83">
          <cell r="B83" t="str">
            <v>4.6</v>
          </cell>
          <cell r="H83">
            <v>37.950000000000003</v>
          </cell>
        </row>
        <row r="84">
          <cell r="B84" t="str">
            <v>4.6.1</v>
          </cell>
          <cell r="H84">
            <v>47.3</v>
          </cell>
        </row>
        <row r="85">
          <cell r="B85" t="str">
            <v>4.6.2</v>
          </cell>
          <cell r="H85">
            <v>28.6</v>
          </cell>
        </row>
        <row r="86">
          <cell r="B86" t="str">
            <v>4.7</v>
          </cell>
          <cell r="H86">
            <v>15.233568161692054</v>
          </cell>
        </row>
        <row r="87">
          <cell r="B87" t="str">
            <v>4.7.1</v>
          </cell>
          <cell r="H87">
            <v>9.7073542646170576</v>
          </cell>
        </row>
        <row r="88">
          <cell r="B88" t="str">
            <v>4.7.2</v>
          </cell>
          <cell r="H88">
            <v>11.626918382151153</v>
          </cell>
        </row>
        <row r="89">
          <cell r="B89" t="str">
            <v>4.7.3</v>
          </cell>
          <cell r="H89">
            <v>0</v>
          </cell>
        </row>
        <row r="90">
          <cell r="B90" t="str">
            <v>4.7.4</v>
          </cell>
          <cell r="H90">
            <v>39.6</v>
          </cell>
        </row>
        <row r="91">
          <cell r="B91" t="str">
            <v>5) Contextual Dimension: Environment</v>
          </cell>
          <cell r="H91">
            <v>54.087530864197532</v>
          </cell>
        </row>
        <row r="92">
          <cell r="B92" t="str">
            <v>5.1</v>
          </cell>
          <cell r="H92">
            <v>65.075000000000003</v>
          </cell>
        </row>
        <row r="93">
          <cell r="B93" t="str">
            <v>5.1.1</v>
          </cell>
          <cell r="H93">
            <v>95.6</v>
          </cell>
        </row>
        <row r="94">
          <cell r="B94" t="str">
            <v>5.1.2</v>
          </cell>
          <cell r="H94">
            <v>29</v>
          </cell>
        </row>
        <row r="95">
          <cell r="B95" t="str">
            <v>5.1.3</v>
          </cell>
          <cell r="H95">
            <v>66.2</v>
          </cell>
        </row>
        <row r="96">
          <cell r="B96" t="str">
            <v>5.1.4</v>
          </cell>
          <cell r="H96">
            <v>69.5</v>
          </cell>
        </row>
        <row r="97">
          <cell r="B97" t="str">
            <v>5.2</v>
          </cell>
          <cell r="H97">
            <v>46.77</v>
          </cell>
        </row>
        <row r="98">
          <cell r="B98" t="str">
            <v>5.2.1</v>
          </cell>
          <cell r="H98">
            <v>35</v>
          </cell>
        </row>
        <row r="99">
          <cell r="B99" t="str">
            <v>5.2.2</v>
          </cell>
          <cell r="H99">
            <v>47.9</v>
          </cell>
        </row>
        <row r="100">
          <cell r="B100" t="str">
            <v>5.2.3</v>
          </cell>
          <cell r="H100">
            <v>41.6</v>
          </cell>
        </row>
        <row r="101">
          <cell r="B101" t="str">
            <v>5.2.4</v>
          </cell>
          <cell r="H101">
            <v>65.550000000000011</v>
          </cell>
        </row>
        <row r="102">
          <cell r="B102" t="str">
            <v>5.2.5</v>
          </cell>
          <cell r="H102">
            <v>43.8</v>
          </cell>
        </row>
        <row r="103">
          <cell r="B103" t="str">
            <v>5.3</v>
          </cell>
          <cell r="H103">
            <v>50.417592592592598</v>
          </cell>
        </row>
        <row r="104">
          <cell r="B104" t="str">
            <v>5.3.1</v>
          </cell>
          <cell r="H104">
            <v>17.8</v>
          </cell>
        </row>
        <row r="105">
          <cell r="B105" t="str">
            <v>5.3.2</v>
          </cell>
          <cell r="H105">
            <v>42.72</v>
          </cell>
        </row>
        <row r="106">
          <cell r="B106" t="str">
            <v>5.3.3</v>
          </cell>
          <cell r="H106">
            <v>90.732777777777784</v>
          </cell>
        </row>
      </sheetData>
      <sheetData sheetId="3" refreshError="1">
        <row r="4">
          <cell r="B4" t="str">
            <v>1) Dimension: Civic Engagement</v>
          </cell>
          <cell r="H4">
            <v>43.354663899590285</v>
          </cell>
        </row>
        <row r="5">
          <cell r="B5" t="str">
            <v>1.1</v>
          </cell>
          <cell r="H5">
            <v>19.533333333333335</v>
          </cell>
        </row>
        <row r="6">
          <cell r="B6" t="str">
            <v>1.1.1</v>
          </cell>
          <cell r="H6">
            <v>13.6</v>
          </cell>
        </row>
        <row r="7">
          <cell r="B7" t="str">
            <v>1.1.2</v>
          </cell>
          <cell r="H7">
            <v>15.4</v>
          </cell>
        </row>
        <row r="8">
          <cell r="B8" t="str">
            <v>1.1.3</v>
          </cell>
          <cell r="H8">
            <v>29.6</v>
          </cell>
        </row>
        <row r="10">
          <cell r="B10" t="str">
            <v>1.2</v>
          </cell>
          <cell r="H10">
            <v>33.233333333333334</v>
          </cell>
        </row>
        <row r="11">
          <cell r="B11" t="str">
            <v>1.2.1</v>
          </cell>
          <cell r="H11">
            <v>14.7</v>
          </cell>
        </row>
        <row r="12">
          <cell r="B12" t="str">
            <v>1.2.2</v>
          </cell>
          <cell r="H12">
            <v>20</v>
          </cell>
        </row>
        <row r="13">
          <cell r="B13" t="str">
            <v>1.2.3</v>
          </cell>
          <cell r="H13">
            <v>65</v>
          </cell>
        </row>
        <row r="15">
          <cell r="B15" t="str">
            <v>1.3</v>
          </cell>
          <cell r="H15">
            <v>82.27819436800587</v>
          </cell>
        </row>
        <row r="16">
          <cell r="B16" t="str">
            <v>1.3.1</v>
          </cell>
          <cell r="H16">
            <v>82.27819436800587</v>
          </cell>
        </row>
        <row r="17">
          <cell r="B17" t="str">
            <v>1.4</v>
          </cell>
          <cell r="H17">
            <v>16.400000000000002</v>
          </cell>
        </row>
        <row r="18">
          <cell r="B18" t="str">
            <v>1.4.1</v>
          </cell>
          <cell r="H18">
            <v>14</v>
          </cell>
        </row>
        <row r="19">
          <cell r="B19" t="str">
            <v>1.4.2</v>
          </cell>
          <cell r="H19">
            <v>15.9</v>
          </cell>
        </row>
        <row r="20">
          <cell r="B20" t="str">
            <v>1.4.3</v>
          </cell>
          <cell r="H20">
            <v>19.3</v>
          </cell>
        </row>
        <row r="22">
          <cell r="B22" t="str">
            <v>1.5</v>
          </cell>
          <cell r="H22">
            <v>20.866666666666667</v>
          </cell>
        </row>
        <row r="23">
          <cell r="B23" t="str">
            <v>1.5.1</v>
          </cell>
          <cell r="H23">
            <v>15.6</v>
          </cell>
        </row>
        <row r="24">
          <cell r="B24" t="str">
            <v>1.5.2</v>
          </cell>
          <cell r="H24">
            <v>28.6</v>
          </cell>
        </row>
        <row r="25">
          <cell r="B25" t="str">
            <v>1.5.3</v>
          </cell>
          <cell r="H25">
            <v>18.399999999999999</v>
          </cell>
        </row>
        <row r="27">
          <cell r="B27" t="str">
            <v>1.6</v>
          </cell>
          <cell r="H27">
            <v>87.816455696202524</v>
          </cell>
        </row>
        <row r="28">
          <cell r="B28" t="str">
            <v>1.6.1</v>
          </cell>
          <cell r="H28">
            <v>87.816455696202524</v>
          </cell>
        </row>
        <row r="29">
          <cell r="B29" t="str">
            <v>2) Dimension: Level of organisation</v>
          </cell>
          <cell r="H29">
            <v>49.948333333333331</v>
          </cell>
        </row>
        <row r="30">
          <cell r="B30" t="str">
            <v>2.1</v>
          </cell>
          <cell r="H30">
            <v>82.8</v>
          </cell>
        </row>
        <row r="31">
          <cell r="B31" t="str">
            <v>2.1.1</v>
          </cell>
          <cell r="H31">
            <v>82.8</v>
          </cell>
        </row>
        <row r="32">
          <cell r="B32" t="str">
            <v>2.2</v>
          </cell>
          <cell r="H32">
            <v>53.3</v>
          </cell>
        </row>
        <row r="33">
          <cell r="B33" t="str">
            <v>2.2.1</v>
          </cell>
          <cell r="H33">
            <v>53.3</v>
          </cell>
        </row>
        <row r="34">
          <cell r="B34" t="str">
            <v>2.3</v>
          </cell>
          <cell r="H34">
            <v>77.050000000000011</v>
          </cell>
        </row>
        <row r="35">
          <cell r="B35" t="str">
            <v>2.3.1</v>
          </cell>
          <cell r="H35">
            <v>77.900000000000006</v>
          </cell>
        </row>
        <row r="36">
          <cell r="B36" t="str">
            <v>2.3.2</v>
          </cell>
          <cell r="H36">
            <v>76.2</v>
          </cell>
        </row>
        <row r="37">
          <cell r="B37" t="str">
            <v>2.4</v>
          </cell>
          <cell r="H37">
            <v>8.3000000000000007</v>
          </cell>
        </row>
        <row r="38">
          <cell r="B38" t="str">
            <v>2.4.1</v>
          </cell>
          <cell r="H38">
            <v>8.3000000000000007</v>
          </cell>
        </row>
        <row r="39">
          <cell r="B39" t="str">
            <v>2.5</v>
          </cell>
          <cell r="H39">
            <v>72.150000000000006</v>
          </cell>
        </row>
        <row r="40">
          <cell r="B40" t="str">
            <v>2.5.1</v>
          </cell>
          <cell r="H40">
            <v>57.4</v>
          </cell>
        </row>
        <row r="41">
          <cell r="B41" t="str">
            <v>2.5.2</v>
          </cell>
          <cell r="H41">
            <v>86.9</v>
          </cell>
        </row>
        <row r="42">
          <cell r="B42" t="str">
            <v>2.6</v>
          </cell>
          <cell r="H42">
            <v>6.09</v>
          </cell>
        </row>
        <row r="43">
          <cell r="B43" t="str">
            <v>2.6.1</v>
          </cell>
          <cell r="H43">
            <v>6.09</v>
          </cell>
        </row>
        <row r="44">
          <cell r="B44" t="str">
            <v>3) Dimension: Practice of Values</v>
          </cell>
          <cell r="H44">
            <v>46.014666666666663</v>
          </cell>
        </row>
        <row r="45">
          <cell r="B45" t="str">
            <v>3.1</v>
          </cell>
          <cell r="H45">
            <v>78.7</v>
          </cell>
        </row>
        <row r="46">
          <cell r="B46" t="str">
            <v>3.1.1</v>
          </cell>
          <cell r="H46">
            <v>78.7</v>
          </cell>
        </row>
        <row r="47">
          <cell r="B47" t="str">
            <v>3.2</v>
          </cell>
          <cell r="H47">
            <v>27.590000000000003</v>
          </cell>
        </row>
        <row r="48">
          <cell r="B48" t="str">
            <v>3.2.1</v>
          </cell>
          <cell r="H48">
            <v>29.5</v>
          </cell>
        </row>
        <row r="49">
          <cell r="B49" t="str">
            <v>3.2.2</v>
          </cell>
          <cell r="H49">
            <v>23.46</v>
          </cell>
        </row>
        <row r="50">
          <cell r="B50" t="str">
            <v>3.2.3</v>
          </cell>
          <cell r="H50">
            <v>32</v>
          </cell>
        </row>
        <row r="51">
          <cell r="B51" t="str">
            <v>3.2.4</v>
          </cell>
          <cell r="H51">
            <v>25.4</v>
          </cell>
        </row>
        <row r="52">
          <cell r="B52" t="str">
            <v>3.3</v>
          </cell>
          <cell r="H52">
            <v>38.549999999999997</v>
          </cell>
        </row>
        <row r="53">
          <cell r="B53" t="str">
            <v>3.3.1</v>
          </cell>
          <cell r="H53">
            <v>41</v>
          </cell>
        </row>
        <row r="54">
          <cell r="B54" t="str">
            <v>3.3.2</v>
          </cell>
          <cell r="H54">
            <v>36.1</v>
          </cell>
        </row>
        <row r="55">
          <cell r="B55" t="str">
            <v>3.4</v>
          </cell>
          <cell r="H55">
            <v>23</v>
          </cell>
        </row>
        <row r="56">
          <cell r="B56" t="str">
            <v>3.4.1</v>
          </cell>
          <cell r="H56">
            <v>23</v>
          </cell>
        </row>
        <row r="57">
          <cell r="B57" t="str">
            <v>3.5</v>
          </cell>
          <cell r="H57">
            <v>62.233333333333327</v>
          </cell>
        </row>
        <row r="58">
          <cell r="B58" t="str">
            <v>3.5.1</v>
          </cell>
          <cell r="H58">
            <v>42.9</v>
          </cell>
        </row>
        <row r="59">
          <cell r="B59" t="str">
            <v>3.5.2</v>
          </cell>
          <cell r="H59">
            <v>54.2</v>
          </cell>
        </row>
        <row r="60">
          <cell r="B60" t="str">
            <v>3.5.3</v>
          </cell>
          <cell r="H60">
            <v>45.9</v>
          </cell>
        </row>
        <row r="61">
          <cell r="B61" t="str">
            <v>3.5.4</v>
          </cell>
          <cell r="H61">
            <v>85.2</v>
          </cell>
        </row>
        <row r="62">
          <cell r="B62" t="str">
            <v>3.5.5</v>
          </cell>
          <cell r="H62">
            <v>83.7</v>
          </cell>
        </row>
        <row r="63">
          <cell r="B63" t="str">
            <v>3.5.6</v>
          </cell>
          <cell r="H63">
            <v>61.5</v>
          </cell>
        </row>
        <row r="64">
          <cell r="B64" t="str">
            <v>4) Dimension: Perception of Impact</v>
          </cell>
          <cell r="H64">
            <v>41.540472262738831</v>
          </cell>
        </row>
        <row r="65">
          <cell r="B65" t="str">
            <v>4.1</v>
          </cell>
          <cell r="H65">
            <v>41</v>
          </cell>
        </row>
        <row r="66">
          <cell r="B66" t="str">
            <v>4.1.1</v>
          </cell>
          <cell r="H66">
            <v>36.9</v>
          </cell>
        </row>
        <row r="67">
          <cell r="B67" t="str">
            <v>4.1.2</v>
          </cell>
          <cell r="H67">
            <v>45.1</v>
          </cell>
        </row>
        <row r="69">
          <cell r="B69" t="str">
            <v>4.2</v>
          </cell>
          <cell r="H69">
            <v>62.300000000000004</v>
          </cell>
        </row>
        <row r="70">
          <cell r="B70" t="str">
            <v>4.2.1</v>
          </cell>
          <cell r="H70">
            <v>55.7</v>
          </cell>
        </row>
        <row r="71">
          <cell r="B71" t="str">
            <v>4.2.2</v>
          </cell>
          <cell r="H71">
            <v>68.900000000000006</v>
          </cell>
        </row>
        <row r="72">
          <cell r="B72" t="str">
            <v>4.3</v>
          </cell>
          <cell r="H72">
            <v>29.1</v>
          </cell>
        </row>
        <row r="73">
          <cell r="B73" t="str">
            <v>4.3.1</v>
          </cell>
          <cell r="H73">
            <v>24.6</v>
          </cell>
        </row>
        <row r="74">
          <cell r="B74" t="str">
            <v>4.3.2</v>
          </cell>
          <cell r="H74">
            <v>33.6</v>
          </cell>
        </row>
        <row r="75">
          <cell r="B75" t="str">
            <v>4.4</v>
          </cell>
          <cell r="H75">
            <v>42.95</v>
          </cell>
        </row>
        <row r="76">
          <cell r="B76" t="str">
            <v>4.4.1</v>
          </cell>
          <cell r="H76">
            <v>34.799999999999997</v>
          </cell>
        </row>
        <row r="77">
          <cell r="B77" t="str">
            <v>4.4.2</v>
          </cell>
          <cell r="H77">
            <v>51.1</v>
          </cell>
        </row>
        <row r="79">
          <cell r="B79" t="str">
            <v>4.5</v>
          </cell>
          <cell r="H79">
            <v>57.025000000000006</v>
          </cell>
        </row>
        <row r="80">
          <cell r="B80" t="str">
            <v>4.5.1</v>
          </cell>
          <cell r="H80">
            <v>73.650000000000006</v>
          </cell>
        </row>
        <row r="81">
          <cell r="B81" t="str">
            <v>4.5.2</v>
          </cell>
          <cell r="H81">
            <v>40.4</v>
          </cell>
        </row>
        <row r="82">
          <cell r="B82" t="str">
            <v>4.6</v>
          </cell>
          <cell r="H82">
            <v>42.1</v>
          </cell>
        </row>
        <row r="83">
          <cell r="B83" t="str">
            <v>4.6.1</v>
          </cell>
          <cell r="H83">
            <v>39.5</v>
          </cell>
        </row>
        <row r="84">
          <cell r="B84" t="str">
            <v>4.6.2</v>
          </cell>
          <cell r="H84">
            <v>44.7</v>
          </cell>
        </row>
        <row r="85">
          <cell r="B85" t="str">
            <v>4.7</v>
          </cell>
          <cell r="H85">
            <v>16.308305839171769</v>
          </cell>
        </row>
        <row r="86">
          <cell r="B86" t="str">
            <v>4.7.1</v>
          </cell>
          <cell r="H86">
            <v>11.52378939442292</v>
          </cell>
        </row>
        <row r="87">
          <cell r="B87" t="str">
            <v>4.7.2</v>
          </cell>
          <cell r="H87">
            <v>3.0094339622641542</v>
          </cell>
        </row>
        <row r="88">
          <cell r="B88" t="str">
            <v>4.7.3</v>
          </cell>
          <cell r="H88">
            <v>0</v>
          </cell>
        </row>
        <row r="89">
          <cell r="B89" t="str">
            <v>4.7.4</v>
          </cell>
          <cell r="H89">
            <v>50.7</v>
          </cell>
        </row>
        <row r="90">
          <cell r="B90" t="str">
            <v>5) Contextual Dimension: Environment</v>
          </cell>
          <cell r="H90">
            <v>47.405487654320986</v>
          </cell>
        </row>
        <row r="91">
          <cell r="B91" t="str">
            <v>5.1</v>
          </cell>
          <cell r="H91">
            <v>66.974999999999994</v>
          </cell>
        </row>
        <row r="92">
          <cell r="B92" t="str">
            <v>5.1.1</v>
          </cell>
          <cell r="H92">
            <v>98.9</v>
          </cell>
        </row>
        <row r="93">
          <cell r="B93" t="str">
            <v>5.1.2</v>
          </cell>
          <cell r="H93">
            <v>20</v>
          </cell>
        </row>
        <row r="94">
          <cell r="B94" t="str">
            <v>5.1.3</v>
          </cell>
          <cell r="H94">
            <v>70.3</v>
          </cell>
        </row>
        <row r="95">
          <cell r="B95" t="str">
            <v>5.1.4</v>
          </cell>
          <cell r="H95">
            <v>78.7</v>
          </cell>
        </row>
        <row r="96">
          <cell r="B96" t="str">
            <v>5.2</v>
          </cell>
          <cell r="H96">
            <v>22.625999999999998</v>
          </cell>
        </row>
        <row r="97">
          <cell r="B97" t="str">
            <v>5.2.1</v>
          </cell>
          <cell r="H97">
            <v>17.5</v>
          </cell>
        </row>
        <row r="98">
          <cell r="B98" t="str">
            <v>5.2.2</v>
          </cell>
          <cell r="H98">
            <v>20.83</v>
          </cell>
        </row>
        <row r="99">
          <cell r="B99" t="str">
            <v>5.2.3</v>
          </cell>
          <cell r="H99">
            <v>0</v>
          </cell>
        </row>
        <row r="100">
          <cell r="B100" t="str">
            <v>5.2.4</v>
          </cell>
          <cell r="H100">
            <v>50</v>
          </cell>
        </row>
        <row r="101">
          <cell r="B101" t="str">
            <v>5.2.5</v>
          </cell>
          <cell r="H101">
            <v>24.8</v>
          </cell>
        </row>
        <row r="102">
          <cell r="B102" t="str">
            <v>5.3</v>
          </cell>
          <cell r="H102">
            <v>52.615462962962965</v>
          </cell>
        </row>
        <row r="103">
          <cell r="B103" t="str">
            <v>5.3.1</v>
          </cell>
          <cell r="H103">
            <v>35.4</v>
          </cell>
        </row>
        <row r="104">
          <cell r="B104" t="str">
            <v>5.3.2</v>
          </cell>
          <cell r="H104">
            <v>51.42</v>
          </cell>
        </row>
        <row r="105">
          <cell r="B105" t="str">
            <v>5.3.3</v>
          </cell>
          <cell r="H105">
            <v>71.026388888888889</v>
          </cell>
        </row>
      </sheetData>
      <sheetData sheetId="4" refreshError="1">
        <row r="4">
          <cell r="B4" t="str">
            <v>1) Dimension: Civic Engagement</v>
          </cell>
          <cell r="H4">
            <v>39.615034755802988</v>
          </cell>
        </row>
        <row r="5">
          <cell r="B5" t="str">
            <v>1.1</v>
          </cell>
          <cell r="H5">
            <v>15.933333333333332</v>
          </cell>
        </row>
        <row r="6">
          <cell r="B6" t="str">
            <v>1.1.1</v>
          </cell>
          <cell r="H6">
            <v>8.6999999999999993</v>
          </cell>
        </row>
        <row r="7">
          <cell r="B7" t="str">
            <v>1.1.2</v>
          </cell>
          <cell r="H7">
            <v>6.7</v>
          </cell>
        </row>
        <row r="8">
          <cell r="B8" t="str">
            <v>1.1.3</v>
          </cell>
          <cell r="H8">
            <v>32.4</v>
          </cell>
        </row>
        <row r="10">
          <cell r="B10" t="str">
            <v>1.2</v>
          </cell>
          <cell r="H10">
            <v>29.900000000000002</v>
          </cell>
        </row>
        <row r="11">
          <cell r="B11" t="str">
            <v>1.2.1</v>
          </cell>
          <cell r="H11">
            <v>14.6</v>
          </cell>
        </row>
        <row r="12">
          <cell r="B12" t="str">
            <v>1.2.2</v>
          </cell>
          <cell r="H12">
            <v>9.9</v>
          </cell>
        </row>
        <row r="13">
          <cell r="B13" t="str">
            <v>1.2.3</v>
          </cell>
          <cell r="H13">
            <v>65.2</v>
          </cell>
        </row>
        <row r="15">
          <cell r="B15" t="str">
            <v>1.3</v>
          </cell>
          <cell r="H15">
            <v>69.698112578674539</v>
          </cell>
        </row>
        <row r="16">
          <cell r="B16" t="str">
            <v>1.3.1</v>
          </cell>
          <cell r="H16">
            <v>69.698112578674539</v>
          </cell>
        </row>
        <row r="17">
          <cell r="B17" t="str">
            <v>1.4</v>
          </cell>
          <cell r="H17">
            <v>17.433333333333334</v>
          </cell>
        </row>
        <row r="18">
          <cell r="B18" t="str">
            <v>1.4.1</v>
          </cell>
          <cell r="H18">
            <v>11.3</v>
          </cell>
        </row>
        <row r="19">
          <cell r="B19" t="str">
            <v>1.4.2</v>
          </cell>
          <cell r="H19">
            <v>7.6</v>
          </cell>
        </row>
        <row r="20">
          <cell r="B20" t="str">
            <v>1.4.3</v>
          </cell>
          <cell r="H20">
            <v>33.4</v>
          </cell>
        </row>
        <row r="22">
          <cell r="B22" t="str">
            <v>1.5</v>
          </cell>
          <cell r="H22">
            <v>32.300000000000004</v>
          </cell>
        </row>
        <row r="23">
          <cell r="B23" t="str">
            <v>1.5.1</v>
          </cell>
          <cell r="H23">
            <v>24.1</v>
          </cell>
        </row>
        <row r="24">
          <cell r="B24" t="str">
            <v>1.5.2</v>
          </cell>
          <cell r="H24">
            <v>20.2</v>
          </cell>
        </row>
        <row r="25">
          <cell r="B25" t="str">
            <v>1.5.3</v>
          </cell>
          <cell r="H25">
            <v>52.6</v>
          </cell>
        </row>
        <row r="27">
          <cell r="B27" t="str">
            <v>1.6</v>
          </cell>
          <cell r="H27">
            <v>72.425429289476682</v>
          </cell>
        </row>
        <row r="28">
          <cell r="B28" t="str">
            <v>1.6.1</v>
          </cell>
          <cell r="H28">
            <v>72.425429289476682</v>
          </cell>
        </row>
        <row r="29">
          <cell r="B29" t="str">
            <v>2) Dimension: Level of organisation</v>
          </cell>
          <cell r="H29">
            <v>56.083333333333336</v>
          </cell>
        </row>
        <row r="30">
          <cell r="B30" t="str">
            <v>2.1</v>
          </cell>
          <cell r="H30">
            <v>93.46</v>
          </cell>
        </row>
        <row r="31">
          <cell r="B31" t="str">
            <v>2.1.1</v>
          </cell>
          <cell r="H31">
            <v>93.46</v>
          </cell>
        </row>
        <row r="32">
          <cell r="B32" t="str">
            <v>2.2</v>
          </cell>
          <cell r="H32">
            <v>54.9</v>
          </cell>
        </row>
        <row r="33">
          <cell r="B33" t="str">
            <v>2.2.1</v>
          </cell>
          <cell r="H33">
            <v>54.9</v>
          </cell>
        </row>
        <row r="34">
          <cell r="B34" t="str">
            <v>2.3</v>
          </cell>
          <cell r="H34">
            <v>71.05</v>
          </cell>
        </row>
        <row r="35">
          <cell r="B35" t="str">
            <v>2.3.1</v>
          </cell>
          <cell r="H35">
            <v>70.8</v>
          </cell>
        </row>
        <row r="36">
          <cell r="B36" t="str">
            <v>2.3.2</v>
          </cell>
          <cell r="H36">
            <v>71.3</v>
          </cell>
        </row>
        <row r="37">
          <cell r="B37" t="str">
            <v>2.4</v>
          </cell>
          <cell r="H37">
            <v>30.6</v>
          </cell>
        </row>
        <row r="38">
          <cell r="B38" t="str">
            <v>2.4.1</v>
          </cell>
          <cell r="H38">
            <v>30.6</v>
          </cell>
        </row>
        <row r="39">
          <cell r="B39" t="str">
            <v>2.5</v>
          </cell>
          <cell r="H39">
            <v>69.740000000000009</v>
          </cell>
        </row>
        <row r="40">
          <cell r="B40" t="str">
            <v>2.5.1</v>
          </cell>
          <cell r="H40">
            <v>63.2</v>
          </cell>
        </row>
        <row r="41">
          <cell r="B41" t="str">
            <v>2.5.2</v>
          </cell>
          <cell r="H41">
            <v>76.28</v>
          </cell>
        </row>
        <row r="42">
          <cell r="B42" t="str">
            <v>2.6</v>
          </cell>
          <cell r="H42">
            <v>16.75</v>
          </cell>
        </row>
        <row r="43">
          <cell r="B43" t="str">
            <v>2.6.1</v>
          </cell>
          <cell r="H43">
            <v>16.75</v>
          </cell>
        </row>
        <row r="44">
          <cell r="B44" t="str">
            <v>3) Dimension: Practice of Values</v>
          </cell>
          <cell r="H44">
            <v>44.99283333333333</v>
          </cell>
        </row>
        <row r="45">
          <cell r="B45" t="str">
            <v>3.1</v>
          </cell>
          <cell r="H45">
            <v>71.7</v>
          </cell>
        </row>
        <row r="46">
          <cell r="B46" t="str">
            <v>3.1.1</v>
          </cell>
          <cell r="H46">
            <v>71.7</v>
          </cell>
        </row>
        <row r="47">
          <cell r="B47" t="str">
            <v>3.2</v>
          </cell>
          <cell r="H47">
            <v>27.047499999999999</v>
          </cell>
        </row>
        <row r="48">
          <cell r="B48" t="str">
            <v>3.2.1</v>
          </cell>
          <cell r="H48">
            <v>37.4</v>
          </cell>
        </row>
        <row r="49">
          <cell r="B49" t="str">
            <v>3.2.2</v>
          </cell>
          <cell r="H49">
            <v>15.59</v>
          </cell>
        </row>
        <row r="50">
          <cell r="B50" t="str">
            <v>3.2.3</v>
          </cell>
          <cell r="H50">
            <v>33.299999999999997</v>
          </cell>
        </row>
        <row r="51">
          <cell r="B51" t="str">
            <v>3.2.4</v>
          </cell>
          <cell r="H51">
            <v>21.9</v>
          </cell>
        </row>
        <row r="52">
          <cell r="B52" t="str">
            <v>3.3</v>
          </cell>
          <cell r="H52">
            <v>54.25</v>
          </cell>
        </row>
        <row r="53">
          <cell r="B53" t="str">
            <v>3.3.1</v>
          </cell>
          <cell r="H53">
            <v>32.6</v>
          </cell>
        </row>
        <row r="54">
          <cell r="B54" t="str">
            <v>3.3.2</v>
          </cell>
          <cell r="H54">
            <v>75.900000000000006</v>
          </cell>
        </row>
        <row r="55">
          <cell r="B55" t="str">
            <v>3.4</v>
          </cell>
          <cell r="H55">
            <v>20.6</v>
          </cell>
        </row>
        <row r="56">
          <cell r="B56" t="str">
            <v>3.4.1</v>
          </cell>
          <cell r="H56">
            <v>20.6</v>
          </cell>
        </row>
        <row r="57">
          <cell r="B57" t="str">
            <v>3.5</v>
          </cell>
          <cell r="H57">
            <v>51.366666666666653</v>
          </cell>
        </row>
        <row r="58">
          <cell r="B58" t="str">
            <v>3.5.1</v>
          </cell>
          <cell r="H58">
            <v>15.3</v>
          </cell>
        </row>
        <row r="59">
          <cell r="B59" t="str">
            <v>3.5.2</v>
          </cell>
          <cell r="H59">
            <v>93.4</v>
          </cell>
        </row>
        <row r="60">
          <cell r="B60" t="str">
            <v>3.5.3</v>
          </cell>
          <cell r="H60">
            <v>8.5</v>
          </cell>
        </row>
        <row r="61">
          <cell r="B61" t="str">
            <v>3.5.4</v>
          </cell>
          <cell r="H61">
            <v>60</v>
          </cell>
        </row>
        <row r="62">
          <cell r="B62" t="str">
            <v>3.5.5</v>
          </cell>
          <cell r="H62">
            <v>88.6</v>
          </cell>
        </row>
        <row r="63">
          <cell r="B63" t="str">
            <v>3.5.6</v>
          </cell>
          <cell r="H63">
            <v>42.4</v>
          </cell>
        </row>
        <row r="64">
          <cell r="B64" t="str">
            <v>4) Dimension: Perception of Impact</v>
          </cell>
          <cell r="H64">
            <v>43.595236613046204</v>
          </cell>
        </row>
        <row r="65">
          <cell r="B65" t="str">
            <v>4.1</v>
          </cell>
          <cell r="H65">
            <v>29.6</v>
          </cell>
        </row>
        <row r="66">
          <cell r="B66" t="str">
            <v>4.1.1</v>
          </cell>
          <cell r="H66">
            <v>29.1</v>
          </cell>
        </row>
        <row r="67">
          <cell r="B67" t="str">
            <v>4.1.2</v>
          </cell>
          <cell r="H67">
            <v>30.1</v>
          </cell>
        </row>
        <row r="69">
          <cell r="B69" t="str">
            <v>4.2</v>
          </cell>
          <cell r="H69">
            <v>67.775000000000006</v>
          </cell>
        </row>
        <row r="70">
          <cell r="B70" t="str">
            <v>4.2.1</v>
          </cell>
          <cell r="H70">
            <v>61.6</v>
          </cell>
        </row>
        <row r="71">
          <cell r="B71" t="str">
            <v>4.2.2</v>
          </cell>
          <cell r="H71">
            <v>73.95</v>
          </cell>
        </row>
        <row r="72">
          <cell r="B72" t="str">
            <v>4.3</v>
          </cell>
          <cell r="H72">
            <v>43.52</v>
          </cell>
        </row>
        <row r="73">
          <cell r="B73" t="str">
            <v>4.3.1</v>
          </cell>
          <cell r="H73">
            <v>35.6</v>
          </cell>
        </row>
        <row r="74">
          <cell r="B74" t="str">
            <v>4.3.2</v>
          </cell>
          <cell r="H74">
            <v>38.1</v>
          </cell>
        </row>
        <row r="75">
          <cell r="B75" t="str">
            <v>4.3.3</v>
          </cell>
          <cell r="H75">
            <v>56.86</v>
          </cell>
        </row>
        <row r="76">
          <cell r="B76" t="str">
            <v>4.4</v>
          </cell>
          <cell r="H76">
            <v>35.6</v>
          </cell>
        </row>
        <row r="77">
          <cell r="B77" t="str">
            <v>4.4.1</v>
          </cell>
          <cell r="H77">
            <v>25.7</v>
          </cell>
        </row>
        <row r="78">
          <cell r="B78" t="str">
            <v>4.4.2</v>
          </cell>
          <cell r="H78">
            <v>45.5</v>
          </cell>
        </row>
        <row r="80">
          <cell r="B80" t="str">
            <v>4.5</v>
          </cell>
          <cell r="H80">
            <v>71.674999999999997</v>
          </cell>
        </row>
        <row r="81">
          <cell r="B81" t="str">
            <v>4.5.1</v>
          </cell>
          <cell r="H81">
            <v>86.25</v>
          </cell>
        </row>
        <row r="82">
          <cell r="B82" t="str">
            <v>4.5.2</v>
          </cell>
          <cell r="H82">
            <v>57.1</v>
          </cell>
        </row>
        <row r="83">
          <cell r="B83" t="str">
            <v>4.6</v>
          </cell>
          <cell r="H83">
            <v>48.55</v>
          </cell>
        </row>
        <row r="84">
          <cell r="B84" t="str">
            <v>4.6.1</v>
          </cell>
          <cell r="H84">
            <v>57.1</v>
          </cell>
        </row>
        <row r="85">
          <cell r="B85" t="str">
            <v>4.6.2</v>
          </cell>
          <cell r="H85">
            <v>40</v>
          </cell>
        </row>
        <row r="86">
          <cell r="B86" t="str">
            <v>4.7</v>
          </cell>
          <cell r="H86">
            <v>8.4466562913233787</v>
          </cell>
        </row>
        <row r="87">
          <cell r="B87" t="str">
            <v>4.7.1</v>
          </cell>
          <cell r="H87">
            <v>0.48638132295719716</v>
          </cell>
        </row>
        <row r="88">
          <cell r="B88" t="str">
            <v>4.7.2</v>
          </cell>
          <cell r="H88">
            <v>1.0416666666666676</v>
          </cell>
        </row>
        <row r="89">
          <cell r="B89" t="str">
            <v>4.7.3</v>
          </cell>
          <cell r="H89">
            <v>10.85857717566965</v>
          </cell>
        </row>
        <row r="90">
          <cell r="B90" t="str">
            <v>4.7.4</v>
          </cell>
          <cell r="H90">
            <v>21.4</v>
          </cell>
        </row>
        <row r="91">
          <cell r="B91" t="str">
            <v>5) Contextual Dimension: Environment</v>
          </cell>
          <cell r="H91">
            <v>61.312265432098769</v>
          </cell>
        </row>
        <row r="92">
          <cell r="B92" t="str">
            <v>5.1</v>
          </cell>
          <cell r="H92">
            <v>55.25</v>
          </cell>
        </row>
        <row r="93">
          <cell r="B93" t="str">
            <v>5.1.1</v>
          </cell>
          <cell r="H93">
            <v>98.5</v>
          </cell>
        </row>
        <row r="94">
          <cell r="B94" t="str">
            <v>5.1.2</v>
          </cell>
          <cell r="H94">
            <v>36</v>
          </cell>
        </row>
        <row r="95">
          <cell r="B95" t="str">
            <v>5.1.3</v>
          </cell>
          <cell r="H95">
            <v>70.8</v>
          </cell>
        </row>
        <row r="96">
          <cell r="B96" t="str">
            <v>5.1.4</v>
          </cell>
          <cell r="H96">
            <v>15.7</v>
          </cell>
        </row>
        <row r="97">
          <cell r="B97" t="str">
            <v>5.2</v>
          </cell>
          <cell r="H97">
            <v>70.448000000000008</v>
          </cell>
        </row>
        <row r="98">
          <cell r="B98" t="str">
            <v>5.2.1</v>
          </cell>
          <cell r="H98">
            <v>90</v>
          </cell>
        </row>
        <row r="99">
          <cell r="B99" t="str">
            <v>5.2.2</v>
          </cell>
          <cell r="H99">
            <v>79.17</v>
          </cell>
        </row>
        <row r="100">
          <cell r="B100" t="str">
            <v>5.2.3</v>
          </cell>
          <cell r="H100">
            <v>91.67</v>
          </cell>
        </row>
        <row r="101">
          <cell r="B101" t="str">
            <v>5.2.4</v>
          </cell>
          <cell r="H101">
            <v>39.4</v>
          </cell>
        </row>
        <row r="102">
          <cell r="B102" t="str">
            <v>5.2.5</v>
          </cell>
          <cell r="H102">
            <v>52</v>
          </cell>
        </row>
        <row r="103">
          <cell r="B103" t="str">
            <v>5.3</v>
          </cell>
          <cell r="H103">
            <v>58.238796296296293</v>
          </cell>
        </row>
        <row r="104">
          <cell r="B104" t="str">
            <v>5.3.1</v>
          </cell>
          <cell r="H104">
            <v>17.899999999999999</v>
          </cell>
        </row>
        <row r="105">
          <cell r="B105" t="str">
            <v>5.3.2</v>
          </cell>
          <cell r="H105">
            <v>65.166666666666671</v>
          </cell>
        </row>
        <row r="106">
          <cell r="B106" t="str">
            <v>5.3.3</v>
          </cell>
          <cell r="H106">
            <v>91.649722222222209</v>
          </cell>
        </row>
      </sheetData>
      <sheetData sheetId="5" refreshError="1">
        <row r="4">
          <cell r="B4" t="str">
            <v>1) Dimension: Civic Engagement</v>
          </cell>
          <cell r="H4">
            <v>47.311558210159127</v>
          </cell>
        </row>
        <row r="5">
          <cell r="B5" t="str">
            <v>1.1</v>
          </cell>
          <cell r="H5">
            <v>44.066666666666663</v>
          </cell>
        </row>
        <row r="6">
          <cell r="B6" t="str">
            <v>1.1.1</v>
          </cell>
          <cell r="H6">
            <v>41.5</v>
          </cell>
        </row>
        <row r="7">
          <cell r="B7" t="str">
            <v>1.1.2</v>
          </cell>
          <cell r="H7">
            <v>37.700000000000003</v>
          </cell>
        </row>
        <row r="8">
          <cell r="B8" t="str">
            <v>1.1.3</v>
          </cell>
          <cell r="H8">
            <v>53</v>
          </cell>
        </row>
        <row r="10">
          <cell r="B10" t="str">
            <v>1.2</v>
          </cell>
          <cell r="H10">
            <v>34.233333333333334</v>
          </cell>
        </row>
        <row r="11">
          <cell r="B11" t="str">
            <v>1.2.1</v>
          </cell>
          <cell r="H11">
            <v>30.8</v>
          </cell>
        </row>
        <row r="12">
          <cell r="B12" t="str">
            <v>1.2.2</v>
          </cell>
          <cell r="H12">
            <v>24.3</v>
          </cell>
        </row>
        <row r="13">
          <cell r="B13" t="str">
            <v>1.2.3</v>
          </cell>
          <cell r="H13">
            <v>47.6</v>
          </cell>
        </row>
        <row r="15">
          <cell r="B15" t="str">
            <v>1.3</v>
          </cell>
          <cell r="H15">
            <v>89.925373134328368</v>
          </cell>
        </row>
        <row r="16">
          <cell r="B16" t="str">
            <v>1.3.1</v>
          </cell>
          <cell r="H16">
            <v>89.925373134328368</v>
          </cell>
        </row>
        <row r="17">
          <cell r="B17" t="str">
            <v>1.4</v>
          </cell>
          <cell r="H17">
            <v>18.599999999999998</v>
          </cell>
        </row>
        <row r="18">
          <cell r="B18" t="str">
            <v>1.4.1</v>
          </cell>
          <cell r="H18">
            <v>10.7</v>
          </cell>
        </row>
        <row r="19">
          <cell r="B19" t="str">
            <v>1.4.2</v>
          </cell>
          <cell r="H19">
            <v>15.9</v>
          </cell>
        </row>
        <row r="20">
          <cell r="B20" t="str">
            <v>1.4.3</v>
          </cell>
          <cell r="H20">
            <v>29.2</v>
          </cell>
        </row>
        <row r="22">
          <cell r="B22" t="str">
            <v>1.5</v>
          </cell>
          <cell r="H22">
            <v>25.733333333333334</v>
          </cell>
        </row>
        <row r="23">
          <cell r="B23" t="str">
            <v>1.5.1</v>
          </cell>
          <cell r="H23">
            <v>17.8</v>
          </cell>
        </row>
        <row r="24">
          <cell r="B24" t="str">
            <v>1.5.2</v>
          </cell>
          <cell r="H24">
            <v>20.399999999999999</v>
          </cell>
        </row>
        <row r="25">
          <cell r="B25" t="str">
            <v>1.5.3</v>
          </cell>
          <cell r="H25">
            <v>39</v>
          </cell>
        </row>
        <row r="27">
          <cell r="B27" t="str">
            <v>1.6</v>
          </cell>
          <cell r="H27">
            <v>71.310642793293056</v>
          </cell>
        </row>
        <row r="28">
          <cell r="B28" t="str">
            <v>1.6.1</v>
          </cell>
          <cell r="H28">
            <v>71.310642793293056</v>
          </cell>
        </row>
        <row r="29">
          <cell r="B29" t="str">
            <v>2) Dimension: Level of organisation</v>
          </cell>
          <cell r="H29">
            <v>52.341666666666661</v>
          </cell>
        </row>
        <row r="30">
          <cell r="B30" t="str">
            <v>2.1</v>
          </cell>
          <cell r="H30">
            <v>81.2</v>
          </cell>
        </row>
        <row r="31">
          <cell r="B31" t="str">
            <v>2.1.1</v>
          </cell>
          <cell r="H31">
            <v>81.2</v>
          </cell>
        </row>
        <row r="32">
          <cell r="B32" t="str">
            <v>2.2</v>
          </cell>
          <cell r="H32">
            <v>44.3</v>
          </cell>
        </row>
        <row r="33">
          <cell r="B33" t="str">
            <v>2.2.1</v>
          </cell>
          <cell r="H33">
            <v>44.3</v>
          </cell>
        </row>
        <row r="34">
          <cell r="B34" t="str">
            <v>2.3</v>
          </cell>
          <cell r="H34">
            <v>79.7</v>
          </cell>
        </row>
        <row r="35">
          <cell r="B35" t="str">
            <v>2.3.1</v>
          </cell>
          <cell r="H35">
            <v>80.7</v>
          </cell>
        </row>
        <row r="36">
          <cell r="B36" t="str">
            <v>2.3.2</v>
          </cell>
          <cell r="H36">
            <v>78.7</v>
          </cell>
        </row>
        <row r="37">
          <cell r="B37" t="str">
            <v>2.4</v>
          </cell>
          <cell r="H37">
            <v>14.1</v>
          </cell>
        </row>
        <row r="38">
          <cell r="B38" t="str">
            <v>2.4.1</v>
          </cell>
          <cell r="H38">
            <v>14.1</v>
          </cell>
        </row>
        <row r="39">
          <cell r="B39" t="str">
            <v>2.5</v>
          </cell>
          <cell r="H39">
            <v>79.099999999999994</v>
          </cell>
        </row>
        <row r="40">
          <cell r="B40" t="str">
            <v>2.5.1</v>
          </cell>
          <cell r="H40">
            <v>74.7</v>
          </cell>
        </row>
        <row r="41">
          <cell r="B41" t="str">
            <v>2.5.2</v>
          </cell>
          <cell r="H41">
            <v>83.5</v>
          </cell>
        </row>
        <row r="42">
          <cell r="B42" t="str">
            <v>2.6</v>
          </cell>
          <cell r="H42">
            <v>15.65</v>
          </cell>
        </row>
        <row r="43">
          <cell r="B43" t="str">
            <v>2.6.1</v>
          </cell>
          <cell r="H43">
            <v>15.65</v>
          </cell>
        </row>
        <row r="44">
          <cell r="B44" t="str">
            <v>3) Dimension: Practice of Values</v>
          </cell>
          <cell r="H44">
            <v>42.612333333333332</v>
          </cell>
        </row>
        <row r="45">
          <cell r="B45" t="str">
            <v>3.1</v>
          </cell>
          <cell r="H45">
            <v>69.7</v>
          </cell>
        </row>
        <row r="46">
          <cell r="B46" t="str">
            <v>3.1.1</v>
          </cell>
          <cell r="H46">
            <v>69.7</v>
          </cell>
        </row>
        <row r="47">
          <cell r="B47" t="str">
            <v>3.2</v>
          </cell>
          <cell r="H47">
            <v>21.945</v>
          </cell>
        </row>
        <row r="48">
          <cell r="B48" t="str">
            <v>3.2.1</v>
          </cell>
          <cell r="H48">
            <v>34.1</v>
          </cell>
        </row>
        <row r="49">
          <cell r="B49" t="str">
            <v>3.2.2</v>
          </cell>
          <cell r="H49">
            <v>5.68</v>
          </cell>
        </row>
        <row r="50">
          <cell r="B50" t="str">
            <v>3.2.3</v>
          </cell>
          <cell r="H50">
            <v>23</v>
          </cell>
        </row>
        <row r="51">
          <cell r="B51" t="str">
            <v>3.2.4</v>
          </cell>
          <cell r="H51">
            <v>25</v>
          </cell>
        </row>
        <row r="52">
          <cell r="B52" t="str">
            <v>3.3</v>
          </cell>
          <cell r="H52">
            <v>42.55</v>
          </cell>
        </row>
        <row r="53">
          <cell r="B53" t="str">
            <v>3.3.1</v>
          </cell>
          <cell r="H53">
            <v>41.2</v>
          </cell>
        </row>
        <row r="54">
          <cell r="B54" t="str">
            <v>3.3.2</v>
          </cell>
          <cell r="H54">
            <v>43.9</v>
          </cell>
        </row>
        <row r="55">
          <cell r="B55" t="str">
            <v>3.4</v>
          </cell>
          <cell r="H55">
            <v>31</v>
          </cell>
        </row>
        <row r="56">
          <cell r="B56" t="str">
            <v>3.4.1</v>
          </cell>
          <cell r="H56">
            <v>31</v>
          </cell>
        </row>
        <row r="57">
          <cell r="B57" t="str">
            <v>3.5</v>
          </cell>
          <cell r="H57">
            <v>47.866666666666667</v>
          </cell>
        </row>
        <row r="58">
          <cell r="B58" t="str">
            <v>3.5.1</v>
          </cell>
          <cell r="H58">
            <v>21</v>
          </cell>
        </row>
        <row r="59">
          <cell r="B59" t="str">
            <v>3.5.2</v>
          </cell>
          <cell r="H59">
            <v>40.200000000000003</v>
          </cell>
        </row>
        <row r="60">
          <cell r="B60" t="str">
            <v>3.5.3</v>
          </cell>
          <cell r="H60">
            <v>12.5</v>
          </cell>
        </row>
        <row r="61">
          <cell r="B61" t="str">
            <v>3.5.4</v>
          </cell>
          <cell r="H61">
            <v>64.8</v>
          </cell>
        </row>
        <row r="62">
          <cell r="B62" t="str">
            <v>3.5.5</v>
          </cell>
          <cell r="H62">
            <v>85.5</v>
          </cell>
        </row>
        <row r="63">
          <cell r="B63" t="str">
            <v>3.5.6</v>
          </cell>
          <cell r="H63">
            <v>63.2</v>
          </cell>
        </row>
        <row r="64">
          <cell r="B64" t="str">
            <v>4) Dimension: Perception of Impact</v>
          </cell>
          <cell r="H64">
            <v>46.350110937450737</v>
          </cell>
        </row>
        <row r="65">
          <cell r="B65" t="str">
            <v>4.1</v>
          </cell>
          <cell r="H65">
            <v>47.150000000000006</v>
          </cell>
        </row>
        <row r="66">
          <cell r="B66" t="str">
            <v>4.1.1</v>
          </cell>
          <cell r="H66">
            <v>43.7</v>
          </cell>
        </row>
        <row r="67">
          <cell r="B67" t="str">
            <v>4.1.2</v>
          </cell>
          <cell r="H67">
            <v>50.6</v>
          </cell>
        </row>
        <row r="69">
          <cell r="B69" t="str">
            <v>4.2</v>
          </cell>
          <cell r="H69">
            <v>67.150000000000006</v>
          </cell>
        </row>
        <row r="70">
          <cell r="B70" t="str">
            <v>4.2.1</v>
          </cell>
          <cell r="H70">
            <v>63.55</v>
          </cell>
        </row>
        <row r="71">
          <cell r="B71" t="str">
            <v>4.2.2</v>
          </cell>
          <cell r="H71">
            <v>70.75</v>
          </cell>
        </row>
        <row r="72">
          <cell r="B72" t="str">
            <v>4.3</v>
          </cell>
          <cell r="H72">
            <v>31.666666666666668</v>
          </cell>
        </row>
        <row r="73">
          <cell r="B73" t="str">
            <v>4.3.1</v>
          </cell>
          <cell r="H73">
            <v>35.299999999999997</v>
          </cell>
        </row>
        <row r="74">
          <cell r="B74" t="str">
            <v>4.3.2</v>
          </cell>
          <cell r="H74">
            <v>45.3</v>
          </cell>
        </row>
        <row r="75">
          <cell r="B75" t="str">
            <v>4.3.3</v>
          </cell>
          <cell r="H75">
            <v>14.4</v>
          </cell>
        </row>
        <row r="76">
          <cell r="B76" t="str">
            <v>4.4</v>
          </cell>
          <cell r="H76">
            <v>45</v>
          </cell>
        </row>
        <row r="77">
          <cell r="B77" t="str">
            <v>4.4.1</v>
          </cell>
          <cell r="H77">
            <v>45</v>
          </cell>
        </row>
        <row r="78">
          <cell r="B78" t="str">
            <v>4.4.2</v>
          </cell>
          <cell r="H78">
            <v>45</v>
          </cell>
        </row>
        <row r="80">
          <cell r="B80" t="str">
            <v>4.5</v>
          </cell>
          <cell r="H80">
            <v>72.25</v>
          </cell>
        </row>
        <row r="81">
          <cell r="B81" t="str">
            <v>4.5.1</v>
          </cell>
          <cell r="H81">
            <v>84.5</v>
          </cell>
        </row>
        <row r="82">
          <cell r="B82" t="str">
            <v>4.5.2</v>
          </cell>
          <cell r="H82">
            <v>60</v>
          </cell>
        </row>
        <row r="83">
          <cell r="B83" t="str">
            <v>4.6</v>
          </cell>
          <cell r="H83">
            <v>47.8</v>
          </cell>
        </row>
        <row r="84">
          <cell r="B84" t="str">
            <v>4.6.1</v>
          </cell>
          <cell r="H84">
            <v>58.8</v>
          </cell>
        </row>
        <row r="85">
          <cell r="B85" t="str">
            <v>4.6.2</v>
          </cell>
          <cell r="H85">
            <v>36.799999999999997</v>
          </cell>
        </row>
        <row r="86">
          <cell r="B86" t="str">
            <v>4.7</v>
          </cell>
          <cell r="H86">
            <v>13.434109895488467</v>
          </cell>
        </row>
        <row r="87">
          <cell r="B87" t="str">
            <v>4.7.1</v>
          </cell>
          <cell r="H87">
            <v>2.9434872181294942</v>
          </cell>
        </row>
        <row r="88">
          <cell r="B88" t="str">
            <v>4.7.2</v>
          </cell>
          <cell r="H88">
            <v>0</v>
          </cell>
        </row>
        <row r="89">
          <cell r="B89" t="str">
            <v>4.7.3</v>
          </cell>
          <cell r="H89">
            <v>4.4929523638243731</v>
          </cell>
        </row>
        <row r="90">
          <cell r="B90" t="str">
            <v>4.7.4</v>
          </cell>
          <cell r="H90">
            <v>46.3</v>
          </cell>
        </row>
        <row r="91">
          <cell r="B91" t="str">
            <v>5) Contextual Dimension: Environment</v>
          </cell>
          <cell r="H91">
            <v>69.564407407407401</v>
          </cell>
        </row>
        <row r="92">
          <cell r="B92" t="str">
            <v>5.1</v>
          </cell>
          <cell r="H92">
            <v>68.349999999999994</v>
          </cell>
        </row>
        <row r="93">
          <cell r="B93" t="str">
            <v>5.1.1</v>
          </cell>
          <cell r="H93">
            <v>99.6</v>
          </cell>
        </row>
        <row r="94">
          <cell r="B94" t="str">
            <v>5.1.2</v>
          </cell>
          <cell r="H94">
            <v>69</v>
          </cell>
        </row>
        <row r="95">
          <cell r="B95" t="str">
            <v>5.1.3</v>
          </cell>
          <cell r="H95">
            <v>45.1</v>
          </cell>
        </row>
        <row r="96">
          <cell r="B96" t="str">
            <v>5.1.4</v>
          </cell>
          <cell r="H96">
            <v>59.7</v>
          </cell>
        </row>
        <row r="97">
          <cell r="B97" t="str">
            <v>5.2</v>
          </cell>
          <cell r="H97">
            <v>81.816000000000003</v>
          </cell>
        </row>
        <row r="98">
          <cell r="B98" t="str">
            <v>5.2.1</v>
          </cell>
          <cell r="H98">
            <v>97.5</v>
          </cell>
        </row>
        <row r="99">
          <cell r="B99" t="str">
            <v>5.2.2</v>
          </cell>
          <cell r="H99">
            <v>95.83</v>
          </cell>
        </row>
        <row r="100">
          <cell r="B100" t="str">
            <v>5.2.3</v>
          </cell>
          <cell r="H100">
            <v>100</v>
          </cell>
        </row>
        <row r="101">
          <cell r="B101" t="str">
            <v>5.2.4</v>
          </cell>
          <cell r="H101">
            <v>41.35</v>
          </cell>
        </row>
        <row r="102">
          <cell r="B102" t="str">
            <v>5.2.5</v>
          </cell>
          <cell r="H102">
            <v>74.400000000000006</v>
          </cell>
        </row>
        <row r="103">
          <cell r="B103" t="str">
            <v>5.3</v>
          </cell>
          <cell r="H103">
            <v>58.527222222222214</v>
          </cell>
        </row>
        <row r="104">
          <cell r="B104" t="str">
            <v>5.3.1</v>
          </cell>
          <cell r="H104">
            <v>12.4</v>
          </cell>
        </row>
        <row r="105">
          <cell r="B105" t="str">
            <v>5.3.2</v>
          </cell>
          <cell r="H105">
            <v>84.61999999999999</v>
          </cell>
        </row>
        <row r="106">
          <cell r="B106" t="str">
            <v>5.3.3</v>
          </cell>
          <cell r="H106">
            <v>78.561666666666653</v>
          </cell>
        </row>
      </sheetData>
      <sheetData sheetId="6" refreshError="1">
        <row r="4">
          <cell r="B4" t="str">
            <v>1) Dimension: Civic Engagement</v>
          </cell>
          <cell r="H4">
            <v>39.44031240398332</v>
          </cell>
        </row>
        <row r="5">
          <cell r="B5" t="str">
            <v>1.1</v>
          </cell>
          <cell r="H5">
            <v>14.75</v>
          </cell>
        </row>
        <row r="6">
          <cell r="B6" t="str">
            <v>1.1.1</v>
          </cell>
          <cell r="H6">
            <v>20.7</v>
          </cell>
        </row>
        <row r="7">
          <cell r="B7" t="str">
            <v>1.1.2</v>
          </cell>
          <cell r="H7">
            <v>8.8000000000000007</v>
          </cell>
        </row>
        <row r="9">
          <cell r="B9" t="str">
            <v>1.2</v>
          </cell>
          <cell r="H9">
            <v>25.6</v>
          </cell>
        </row>
        <row r="10">
          <cell r="B10" t="str">
            <v>1.2.1</v>
          </cell>
          <cell r="H10">
            <v>22.6</v>
          </cell>
        </row>
        <row r="11">
          <cell r="B11" t="str">
            <v>1.2.2</v>
          </cell>
          <cell r="H11">
            <v>28.6</v>
          </cell>
        </row>
        <row r="13">
          <cell r="B13" t="str">
            <v>1.3</v>
          </cell>
          <cell r="H13">
            <v>79.929179661820129</v>
          </cell>
        </row>
        <row r="14">
          <cell r="B14" t="str">
            <v>1.3.1</v>
          </cell>
          <cell r="H14">
            <v>79.929179661820129</v>
          </cell>
        </row>
        <row r="15">
          <cell r="B15" t="str">
            <v>1.4</v>
          </cell>
          <cell r="H15">
            <v>19.266666666666666</v>
          </cell>
        </row>
        <row r="16">
          <cell r="B16" t="str">
            <v>1.4.1</v>
          </cell>
          <cell r="H16">
            <v>13.2</v>
          </cell>
        </row>
        <row r="17">
          <cell r="B17" t="str">
            <v>1.4.2</v>
          </cell>
          <cell r="H17">
            <v>4.8</v>
          </cell>
        </row>
        <row r="18">
          <cell r="B18" t="str">
            <v>1.4.3</v>
          </cell>
          <cell r="H18">
            <v>39.799999999999997</v>
          </cell>
        </row>
        <row r="20">
          <cell r="B20" t="str">
            <v>1.5</v>
          </cell>
          <cell r="H20">
            <v>18.2</v>
          </cell>
        </row>
        <row r="21">
          <cell r="B21" t="str">
            <v>1.5.1</v>
          </cell>
          <cell r="H21">
            <v>15.3</v>
          </cell>
        </row>
        <row r="22">
          <cell r="B22" t="str">
            <v>1.5.2</v>
          </cell>
          <cell r="H22">
            <v>12.5</v>
          </cell>
        </row>
        <row r="23">
          <cell r="B23" t="str">
            <v>1.5.3</v>
          </cell>
          <cell r="H23">
            <v>26.8</v>
          </cell>
        </row>
        <row r="25">
          <cell r="B25" t="str">
            <v>1.6</v>
          </cell>
          <cell r="H25">
            <v>78.896028095413129</v>
          </cell>
        </row>
        <row r="26">
          <cell r="B26" t="str">
            <v>1.6.1</v>
          </cell>
          <cell r="H26">
            <v>78.896028095413129</v>
          </cell>
        </row>
        <row r="27">
          <cell r="B27" t="str">
            <v>2) Dimension: Level of organisation</v>
          </cell>
          <cell r="H27">
            <v>59.993333333333332</v>
          </cell>
        </row>
        <row r="28">
          <cell r="B28" t="str">
            <v>2.1</v>
          </cell>
          <cell r="H28">
            <v>95.2</v>
          </cell>
        </row>
        <row r="29">
          <cell r="B29" t="str">
            <v>2.1.1</v>
          </cell>
          <cell r="H29">
            <v>95.2</v>
          </cell>
        </row>
        <row r="30">
          <cell r="B30" t="str">
            <v>2.2</v>
          </cell>
          <cell r="H30">
            <v>75.7</v>
          </cell>
        </row>
        <row r="31">
          <cell r="B31" t="str">
            <v>2.2.1</v>
          </cell>
          <cell r="H31">
            <v>75.7</v>
          </cell>
        </row>
        <row r="32">
          <cell r="B32" t="str">
            <v>2.3</v>
          </cell>
          <cell r="H32">
            <v>82.300000000000011</v>
          </cell>
        </row>
        <row r="33">
          <cell r="B33" t="str">
            <v>2.3.1</v>
          </cell>
          <cell r="H33">
            <v>79.900000000000006</v>
          </cell>
        </row>
        <row r="34">
          <cell r="B34" t="str">
            <v>2.3.2</v>
          </cell>
          <cell r="H34">
            <v>84.7</v>
          </cell>
        </row>
        <row r="35">
          <cell r="B35" t="str">
            <v>2.4</v>
          </cell>
          <cell r="H35">
            <v>6.6</v>
          </cell>
        </row>
        <row r="36">
          <cell r="B36" t="str">
            <v>2.4.1</v>
          </cell>
          <cell r="H36">
            <v>6.6</v>
          </cell>
        </row>
        <row r="37">
          <cell r="B37" t="str">
            <v>2.5</v>
          </cell>
          <cell r="H37">
            <v>84.449999999999989</v>
          </cell>
        </row>
        <row r="38">
          <cell r="B38" t="str">
            <v>2.5.1</v>
          </cell>
          <cell r="H38">
            <v>72.3</v>
          </cell>
        </row>
        <row r="39">
          <cell r="B39" t="str">
            <v>2.5.2</v>
          </cell>
          <cell r="H39">
            <v>96.6</v>
          </cell>
        </row>
        <row r="40">
          <cell r="B40" t="str">
            <v>2.6</v>
          </cell>
          <cell r="H40">
            <v>15.71</v>
          </cell>
        </row>
        <row r="41">
          <cell r="B41" t="str">
            <v>2.6.1</v>
          </cell>
          <cell r="H41">
            <v>15.71</v>
          </cell>
        </row>
        <row r="42">
          <cell r="B42" t="str">
            <v>3) Dimension: Practice of Values</v>
          </cell>
          <cell r="H42">
            <v>41.121000000000002</v>
          </cell>
        </row>
        <row r="43">
          <cell r="B43" t="str">
            <v>3.1</v>
          </cell>
          <cell r="H43">
            <v>63.3</v>
          </cell>
        </row>
        <row r="44">
          <cell r="B44" t="str">
            <v>3.1.1</v>
          </cell>
          <cell r="H44">
            <v>63.3</v>
          </cell>
        </row>
        <row r="45">
          <cell r="B45" t="str">
            <v>3.2</v>
          </cell>
          <cell r="H45">
            <v>26.555</v>
          </cell>
        </row>
        <row r="46">
          <cell r="B46" t="str">
            <v>3.2.1</v>
          </cell>
          <cell r="H46">
            <v>30.8</v>
          </cell>
        </row>
        <row r="47">
          <cell r="B47" t="str">
            <v>3.2.2</v>
          </cell>
          <cell r="H47">
            <v>6.72</v>
          </cell>
        </row>
        <row r="48">
          <cell r="B48" t="str">
            <v>3.2.3</v>
          </cell>
          <cell r="H48">
            <v>18.7</v>
          </cell>
        </row>
        <row r="49">
          <cell r="B49" t="str">
            <v>3.2.4</v>
          </cell>
          <cell r="H49">
            <v>50</v>
          </cell>
        </row>
        <row r="50">
          <cell r="B50" t="str">
            <v>3.3</v>
          </cell>
          <cell r="H50">
            <v>46.2</v>
          </cell>
        </row>
        <row r="51">
          <cell r="B51" t="str">
            <v>3.3.1</v>
          </cell>
          <cell r="H51">
            <v>35.1</v>
          </cell>
        </row>
        <row r="52">
          <cell r="B52" t="str">
            <v>3.3.2</v>
          </cell>
          <cell r="H52">
            <v>57.3</v>
          </cell>
        </row>
        <row r="53">
          <cell r="B53" t="str">
            <v>3.4</v>
          </cell>
          <cell r="H53">
            <v>13.4</v>
          </cell>
        </row>
        <row r="54">
          <cell r="B54" t="str">
            <v>3.4.1</v>
          </cell>
          <cell r="H54">
            <v>13.4</v>
          </cell>
        </row>
        <row r="55">
          <cell r="B55" t="str">
            <v>3.5</v>
          </cell>
          <cell r="H55">
            <v>56.15</v>
          </cell>
        </row>
        <row r="56">
          <cell r="B56" t="str">
            <v>3.5.1</v>
          </cell>
          <cell r="H56">
            <v>31.5</v>
          </cell>
        </row>
        <row r="57">
          <cell r="B57" t="str">
            <v>3.5.2</v>
          </cell>
          <cell r="H57">
            <v>65.5</v>
          </cell>
        </row>
        <row r="58">
          <cell r="B58" t="str">
            <v>3.5.3</v>
          </cell>
          <cell r="H58">
            <v>22.2</v>
          </cell>
        </row>
        <row r="59">
          <cell r="B59" t="str">
            <v>3.5.4</v>
          </cell>
          <cell r="H59">
            <v>59.4</v>
          </cell>
        </row>
        <row r="60">
          <cell r="B60" t="str">
            <v>3.5.5</v>
          </cell>
          <cell r="H60">
            <v>83.7</v>
          </cell>
        </row>
        <row r="61">
          <cell r="B61" t="str">
            <v>3.5.6</v>
          </cell>
          <cell r="H61">
            <v>74.599999999999994</v>
          </cell>
        </row>
        <row r="62">
          <cell r="B62" t="str">
            <v>4) Dimension: Perception of Impact</v>
          </cell>
          <cell r="H62">
            <v>41.41885201051462</v>
          </cell>
        </row>
        <row r="63">
          <cell r="B63" t="str">
            <v>4.1</v>
          </cell>
          <cell r="H63">
            <v>43.2</v>
          </cell>
        </row>
        <row r="64">
          <cell r="B64" t="str">
            <v>4.1.1</v>
          </cell>
          <cell r="H64">
            <v>36.700000000000003</v>
          </cell>
        </row>
        <row r="65">
          <cell r="B65" t="str">
            <v>4.1.2</v>
          </cell>
          <cell r="H65">
            <v>49.7</v>
          </cell>
        </row>
        <row r="67">
          <cell r="B67" t="str">
            <v>4.2</v>
          </cell>
          <cell r="H67">
            <v>75.2</v>
          </cell>
        </row>
        <row r="68">
          <cell r="B68" t="str">
            <v>4.2.1</v>
          </cell>
          <cell r="H68">
            <v>70.45</v>
          </cell>
        </row>
        <row r="69">
          <cell r="B69" t="str">
            <v>4.2.2</v>
          </cell>
          <cell r="H69">
            <v>79.95</v>
          </cell>
        </row>
        <row r="70">
          <cell r="B70" t="str">
            <v>4.3</v>
          </cell>
          <cell r="H70">
            <v>38.433333333333337</v>
          </cell>
        </row>
        <row r="71">
          <cell r="B71" t="str">
            <v>4.3.1</v>
          </cell>
          <cell r="H71">
            <v>47</v>
          </cell>
        </row>
        <row r="72">
          <cell r="B72" t="str">
            <v>4.3.2</v>
          </cell>
          <cell r="H72">
            <v>45.9</v>
          </cell>
        </row>
        <row r="73">
          <cell r="B73" t="str">
            <v>4.3.3</v>
          </cell>
          <cell r="H73">
            <v>22.4</v>
          </cell>
        </row>
        <row r="74">
          <cell r="B74" t="str">
            <v>4.4</v>
          </cell>
          <cell r="H74">
            <v>34.900000000000006</v>
          </cell>
        </row>
        <row r="75">
          <cell r="B75" t="str">
            <v>4.4.1</v>
          </cell>
          <cell r="H75">
            <v>31.1</v>
          </cell>
        </row>
        <row r="76">
          <cell r="B76" t="str">
            <v>4.4.2</v>
          </cell>
          <cell r="H76">
            <v>38.700000000000003</v>
          </cell>
        </row>
        <row r="78">
          <cell r="B78" t="str">
            <v>4.5</v>
          </cell>
          <cell r="H78">
            <v>62.375</v>
          </cell>
        </row>
        <row r="79">
          <cell r="B79" t="str">
            <v>4.5.1</v>
          </cell>
          <cell r="H79">
            <v>85.05</v>
          </cell>
        </row>
        <row r="80">
          <cell r="B80" t="str">
            <v>4.5.2</v>
          </cell>
          <cell r="H80">
            <v>39.700000000000003</v>
          </cell>
        </row>
        <row r="81">
          <cell r="B81" t="str">
            <v>4.6</v>
          </cell>
          <cell r="H81">
            <v>28.55</v>
          </cell>
        </row>
        <row r="82">
          <cell r="B82" t="str">
            <v>4.6.1</v>
          </cell>
          <cell r="H82">
            <v>34.5</v>
          </cell>
        </row>
        <row r="83">
          <cell r="B83" t="str">
            <v>4.6.2</v>
          </cell>
          <cell r="H83">
            <v>22.6</v>
          </cell>
        </row>
        <row r="84">
          <cell r="B84" t="str">
            <v>4.7</v>
          </cell>
          <cell r="H84">
            <v>7.2736307402689473</v>
          </cell>
        </row>
        <row r="85">
          <cell r="B85" t="str">
            <v>4.7.1</v>
          </cell>
          <cell r="H85">
            <v>11.998444529703239</v>
          </cell>
        </row>
        <row r="86">
          <cell r="B86" t="str">
            <v>4.7.2</v>
          </cell>
          <cell r="H86">
            <v>2.6960784313725501</v>
          </cell>
        </row>
        <row r="87">
          <cell r="B87" t="str">
            <v>4.7.3</v>
          </cell>
          <cell r="H87">
            <v>0</v>
          </cell>
        </row>
        <row r="88">
          <cell r="B88" t="str">
            <v>4.7.4</v>
          </cell>
          <cell r="H88">
            <v>14.4</v>
          </cell>
        </row>
        <row r="89">
          <cell r="B89" t="str">
            <v>5) Contextual Dimension: Environment</v>
          </cell>
          <cell r="H89">
            <v>61.917382716049389</v>
          </cell>
        </row>
        <row r="90">
          <cell r="B90" t="str">
            <v>5.1</v>
          </cell>
          <cell r="H90">
            <v>54.1</v>
          </cell>
        </row>
        <row r="91">
          <cell r="B91" t="str">
            <v>5.1.1</v>
          </cell>
          <cell r="H91">
            <v>99.1</v>
          </cell>
        </row>
        <row r="92">
          <cell r="B92" t="str">
            <v>5.1.2</v>
          </cell>
          <cell r="H92">
            <v>44</v>
          </cell>
        </row>
        <row r="93">
          <cell r="B93" t="str">
            <v>5.1.3</v>
          </cell>
          <cell r="H93">
            <v>71</v>
          </cell>
        </row>
        <row r="94">
          <cell r="B94" t="str">
            <v>5.1.4</v>
          </cell>
          <cell r="H94">
            <v>2.2999999999999998</v>
          </cell>
        </row>
        <row r="95">
          <cell r="B95" t="str">
            <v>5.2</v>
          </cell>
          <cell r="H95">
            <v>73.094000000000008</v>
          </cell>
        </row>
        <row r="96">
          <cell r="B96" t="str">
            <v>5.2.1</v>
          </cell>
          <cell r="H96">
            <v>87.5</v>
          </cell>
        </row>
        <row r="97">
          <cell r="B97" t="str">
            <v>5.2.2</v>
          </cell>
          <cell r="H97">
            <v>79.17</v>
          </cell>
        </row>
        <row r="98">
          <cell r="B98" t="str">
            <v>5.2.3</v>
          </cell>
          <cell r="H98">
            <v>100</v>
          </cell>
        </row>
        <row r="99">
          <cell r="B99" t="str">
            <v>5.2.4</v>
          </cell>
          <cell r="H99">
            <v>38</v>
          </cell>
        </row>
        <row r="100">
          <cell r="B100" t="str">
            <v>5.2.5</v>
          </cell>
          <cell r="H100">
            <v>60.8</v>
          </cell>
        </row>
        <row r="101">
          <cell r="B101" t="str">
            <v>5.3</v>
          </cell>
          <cell r="H101">
            <v>58.558148148148149</v>
          </cell>
        </row>
        <row r="102">
          <cell r="B102" t="str">
            <v>5.3.1</v>
          </cell>
          <cell r="H102">
            <v>20.100000000000001</v>
          </cell>
        </row>
        <row r="103">
          <cell r="B103" t="str">
            <v>5.3.2</v>
          </cell>
          <cell r="H103">
            <v>71.42</v>
          </cell>
        </row>
        <row r="104">
          <cell r="B104" t="str">
            <v>5.3.3</v>
          </cell>
          <cell r="H104">
            <v>84.154444444444437</v>
          </cell>
        </row>
      </sheetData>
      <sheetData sheetId="7" refreshError="1">
        <row r="4">
          <cell r="B4" t="str">
            <v>Indicator</v>
          </cell>
          <cell r="D4" t="str">
            <v>Data Result (Based on the WVS/population survey, organisational survey, and External perceptions survey data only. Please refer to the accompanying data analysis syntax for guidelines on what to 'report here') - TO BE FILLED OUT BY NCO</v>
          </cell>
        </row>
        <row r="5">
          <cell r="B5" t="str">
            <v>1) Dimension: Civic Engagement</v>
          </cell>
          <cell r="D5">
            <v>43.6</v>
          </cell>
        </row>
        <row r="6">
          <cell r="B6" t="str">
            <v>1.1</v>
          </cell>
          <cell r="D6">
            <v>24.1</v>
          </cell>
        </row>
        <row r="7">
          <cell r="B7" t="str">
            <v>1.1.1</v>
          </cell>
          <cell r="D7">
            <v>14</v>
          </cell>
        </row>
        <row r="8">
          <cell r="B8" t="str">
            <v>1.1.2</v>
          </cell>
          <cell r="D8">
            <v>12.5</v>
          </cell>
        </row>
        <row r="9">
          <cell r="B9" t="str">
            <v>1.1.3</v>
          </cell>
          <cell r="D9">
            <v>45.7</v>
          </cell>
        </row>
        <row r="11">
          <cell r="B11" t="str">
            <v>1.2</v>
          </cell>
          <cell r="D11">
            <v>30.4</v>
          </cell>
        </row>
        <row r="12">
          <cell r="B12" t="str">
            <v>1.2.1</v>
          </cell>
          <cell r="D12">
            <v>9.8000000000000007</v>
          </cell>
        </row>
        <row r="13">
          <cell r="B13" t="str">
            <v>1.2.2</v>
          </cell>
          <cell r="D13">
            <v>12.2</v>
          </cell>
        </row>
        <row r="14">
          <cell r="B14" t="str">
            <v>1.2.3</v>
          </cell>
          <cell r="D14">
            <v>69.099999999999994</v>
          </cell>
        </row>
        <row r="16">
          <cell r="B16" t="str">
            <v>1.3</v>
          </cell>
          <cell r="D16">
            <v>77.2</v>
          </cell>
        </row>
        <row r="17">
          <cell r="B17" t="str">
            <v>1.3.1</v>
          </cell>
          <cell r="D17">
            <v>77.2</v>
          </cell>
        </row>
        <row r="18">
          <cell r="B18" t="str">
            <v>1.4</v>
          </cell>
          <cell r="D18">
            <v>23.5</v>
          </cell>
        </row>
        <row r="19">
          <cell r="B19" t="str">
            <v>1.4.1</v>
          </cell>
          <cell r="D19">
            <v>14</v>
          </cell>
        </row>
        <row r="20">
          <cell r="B20" t="str">
            <v>1.4.2</v>
          </cell>
          <cell r="D20">
            <v>11.9</v>
          </cell>
        </row>
        <row r="21">
          <cell r="B21" t="str">
            <v>1.4.3</v>
          </cell>
          <cell r="D21">
            <v>44.7</v>
          </cell>
        </row>
        <row r="23">
          <cell r="B23" t="str">
            <v>1.5</v>
          </cell>
          <cell r="D23">
            <v>23.8</v>
          </cell>
        </row>
        <row r="24">
          <cell r="B24" t="str">
            <v>1.5.1</v>
          </cell>
          <cell r="D24">
            <v>16.3</v>
          </cell>
        </row>
        <row r="25">
          <cell r="B25" t="str">
            <v>1.5.2</v>
          </cell>
          <cell r="D25">
            <v>20.5</v>
          </cell>
        </row>
        <row r="26">
          <cell r="B26" t="str">
            <v>1.5.3</v>
          </cell>
          <cell r="D26">
            <v>34.700000000000003</v>
          </cell>
        </row>
        <row r="28">
          <cell r="B28" t="str">
            <v>1.6</v>
          </cell>
          <cell r="D28">
            <v>82.5</v>
          </cell>
        </row>
        <row r="29">
          <cell r="B29" t="str">
            <v>1.6.1</v>
          </cell>
          <cell r="D29">
            <v>82.5</v>
          </cell>
        </row>
        <row r="30">
          <cell r="B30" t="str">
            <v>2) Dimension: Level of organisation</v>
          </cell>
          <cell r="D30">
            <v>59.8</v>
          </cell>
        </row>
        <row r="31">
          <cell r="B31" t="str">
            <v>2.1</v>
          </cell>
          <cell r="D31">
            <v>98.9</v>
          </cell>
        </row>
        <row r="32">
          <cell r="B32" t="str">
            <v>2.1.1</v>
          </cell>
          <cell r="D32">
            <v>98.9</v>
          </cell>
        </row>
        <row r="33">
          <cell r="B33" t="str">
            <v>2.2</v>
          </cell>
          <cell r="D33">
            <v>80.7</v>
          </cell>
        </row>
        <row r="34">
          <cell r="B34" t="str">
            <v>2.2.1</v>
          </cell>
          <cell r="D34">
            <v>80.7</v>
          </cell>
        </row>
        <row r="35">
          <cell r="B35" t="str">
            <v>2.3</v>
          </cell>
          <cell r="D35">
            <v>77.400000000000006</v>
          </cell>
        </row>
        <row r="36">
          <cell r="B36" t="str">
            <v>2.3.1</v>
          </cell>
          <cell r="D36">
            <v>72.400000000000006</v>
          </cell>
        </row>
        <row r="37">
          <cell r="B37" t="str">
            <v>2.3.2</v>
          </cell>
          <cell r="D37">
            <v>82.4</v>
          </cell>
        </row>
        <row r="38">
          <cell r="B38" t="str">
            <v>2.4</v>
          </cell>
          <cell r="D38">
            <v>16.5</v>
          </cell>
        </row>
        <row r="39">
          <cell r="B39" t="str">
            <v>2.4.1</v>
          </cell>
          <cell r="D39">
            <v>16.5</v>
          </cell>
        </row>
        <row r="40">
          <cell r="B40" t="str">
            <v>2.5</v>
          </cell>
          <cell r="D40">
            <v>74.8</v>
          </cell>
        </row>
        <row r="41">
          <cell r="B41" t="str">
            <v>2.5.1</v>
          </cell>
          <cell r="D41">
            <v>59.7</v>
          </cell>
        </row>
        <row r="42">
          <cell r="B42" t="str">
            <v>2.5.2</v>
          </cell>
          <cell r="D42">
            <v>89.8</v>
          </cell>
        </row>
        <row r="43">
          <cell r="B43" t="str">
            <v>2.6</v>
          </cell>
          <cell r="D43">
            <v>10.6</v>
          </cell>
        </row>
        <row r="44">
          <cell r="B44" t="str">
            <v>2.6.1</v>
          </cell>
          <cell r="D44">
            <v>10.6</v>
          </cell>
        </row>
        <row r="45">
          <cell r="B45" t="str">
            <v>3) Dimension: Practice of Values</v>
          </cell>
          <cell r="D45">
            <v>46.1</v>
          </cell>
        </row>
        <row r="46">
          <cell r="B46" t="str">
            <v>3.1</v>
          </cell>
          <cell r="D46">
            <v>92.9</v>
          </cell>
        </row>
        <row r="47">
          <cell r="B47" t="str">
            <v>3.1.1</v>
          </cell>
          <cell r="D47">
            <v>92.9</v>
          </cell>
        </row>
        <row r="48">
          <cell r="B48" t="str">
            <v>3.2</v>
          </cell>
          <cell r="D48">
            <v>28.4</v>
          </cell>
        </row>
        <row r="49">
          <cell r="B49" t="str">
            <v>3.2.1</v>
          </cell>
          <cell r="D49">
            <v>21.4</v>
          </cell>
        </row>
        <row r="50">
          <cell r="B50" t="str">
            <v>3.2.2</v>
          </cell>
          <cell r="D50">
            <v>31.8</v>
          </cell>
        </row>
        <row r="51">
          <cell r="B51" t="str">
            <v>3.2.3</v>
          </cell>
          <cell r="D51">
            <v>27.8</v>
          </cell>
        </row>
        <row r="52">
          <cell r="B52" t="str">
            <v>3.2.4</v>
          </cell>
          <cell r="D52">
            <v>32.700000000000003</v>
          </cell>
        </row>
        <row r="53">
          <cell r="B53" t="str">
            <v>3.3</v>
          </cell>
          <cell r="D53">
            <v>44.1</v>
          </cell>
        </row>
        <row r="54">
          <cell r="B54" t="str">
            <v>3.3.1</v>
          </cell>
          <cell r="D54">
            <v>28.3</v>
          </cell>
        </row>
        <row r="55">
          <cell r="B55" t="str">
            <v>3.3.2</v>
          </cell>
          <cell r="D55">
            <v>59.8</v>
          </cell>
        </row>
        <row r="56">
          <cell r="B56" t="str">
            <v>3.4</v>
          </cell>
          <cell r="D56">
            <v>22.2</v>
          </cell>
        </row>
        <row r="57">
          <cell r="B57" t="str">
            <v>3.4.1</v>
          </cell>
          <cell r="D57">
            <v>22.2</v>
          </cell>
        </row>
        <row r="58">
          <cell r="B58" t="str">
            <v>3.5</v>
          </cell>
          <cell r="D58">
            <v>43.1</v>
          </cell>
        </row>
        <row r="59">
          <cell r="B59" t="str">
            <v>3.5.1</v>
          </cell>
          <cell r="D59">
            <v>10.5</v>
          </cell>
        </row>
        <row r="60">
          <cell r="B60" t="str">
            <v>3.5.2</v>
          </cell>
          <cell r="D60">
            <v>67.5</v>
          </cell>
        </row>
        <row r="61">
          <cell r="B61" t="str">
            <v>3.5.3</v>
          </cell>
          <cell r="D61">
            <v>9.6999999999999993</v>
          </cell>
        </row>
        <row r="62">
          <cell r="B62" t="str">
            <v>3.5.4</v>
          </cell>
          <cell r="D62">
            <v>42.4</v>
          </cell>
        </row>
        <row r="63">
          <cell r="B63" t="str">
            <v>3.5.5</v>
          </cell>
          <cell r="D63">
            <v>66.099999999999994</v>
          </cell>
        </row>
        <row r="64">
          <cell r="B64" t="str">
            <v>3.5.6</v>
          </cell>
          <cell r="D64">
            <v>62.4</v>
          </cell>
        </row>
        <row r="65">
          <cell r="B65" t="str">
            <v>4) Dimension: Perception of Impact</v>
          </cell>
          <cell r="D65">
            <v>53.3</v>
          </cell>
        </row>
        <row r="66">
          <cell r="B66" t="str">
            <v>4.1</v>
          </cell>
          <cell r="D66">
            <v>51.6</v>
          </cell>
        </row>
        <row r="67">
          <cell r="B67" t="str">
            <v>4.1.1</v>
          </cell>
          <cell r="D67">
            <v>51.9</v>
          </cell>
        </row>
        <row r="68">
          <cell r="B68" t="str">
            <v>4.1.2</v>
          </cell>
          <cell r="D68">
            <v>51.3</v>
          </cell>
        </row>
        <row r="70">
          <cell r="B70" t="str">
            <v>4.2</v>
          </cell>
          <cell r="D70">
            <v>78</v>
          </cell>
        </row>
        <row r="71">
          <cell r="B71" t="str">
            <v>4.2.1</v>
          </cell>
          <cell r="D71">
            <v>76.3</v>
          </cell>
        </row>
        <row r="72">
          <cell r="B72" t="str">
            <v>4.2.2</v>
          </cell>
          <cell r="D72">
            <v>79.599999999999994</v>
          </cell>
        </row>
        <row r="73">
          <cell r="B73" t="str">
            <v>4.3</v>
          </cell>
          <cell r="D73">
            <v>48.6</v>
          </cell>
        </row>
        <row r="74">
          <cell r="B74" t="str">
            <v>4.3.1</v>
          </cell>
          <cell r="D74">
            <v>51.8</v>
          </cell>
        </row>
        <row r="75">
          <cell r="B75" t="str">
            <v>4.3.2</v>
          </cell>
          <cell r="D75">
            <v>38.799999999999997</v>
          </cell>
        </row>
        <row r="76">
          <cell r="B76" t="str">
            <v>4.3.3</v>
          </cell>
          <cell r="D76">
            <v>55.2</v>
          </cell>
        </row>
        <row r="77">
          <cell r="B77" t="str">
            <v>4.4</v>
          </cell>
          <cell r="D77">
            <v>45.7</v>
          </cell>
        </row>
        <row r="78">
          <cell r="B78" t="str">
            <v>4.4.1</v>
          </cell>
          <cell r="D78">
            <v>42.9</v>
          </cell>
        </row>
        <row r="79">
          <cell r="B79" t="str">
            <v>4.4.2</v>
          </cell>
          <cell r="D79">
            <v>48.5</v>
          </cell>
        </row>
        <row r="81">
          <cell r="B81" t="str">
            <v>4.5</v>
          </cell>
          <cell r="D81">
            <v>76.8</v>
          </cell>
        </row>
        <row r="82">
          <cell r="B82" t="str">
            <v>4.5.1</v>
          </cell>
          <cell r="D82">
            <v>86.1</v>
          </cell>
        </row>
        <row r="83">
          <cell r="B83" t="str">
            <v>4.5.2</v>
          </cell>
          <cell r="D83">
            <v>67.599999999999994</v>
          </cell>
        </row>
        <row r="84">
          <cell r="B84" t="str">
            <v>4.6</v>
          </cell>
          <cell r="D84">
            <v>52.2</v>
          </cell>
        </row>
        <row r="85">
          <cell r="B85" t="str">
            <v>4.6.1</v>
          </cell>
          <cell r="D85">
            <v>64.3</v>
          </cell>
        </row>
        <row r="86">
          <cell r="B86" t="str">
            <v>4.6.2</v>
          </cell>
          <cell r="D86">
            <v>40</v>
          </cell>
        </row>
        <row r="87">
          <cell r="B87" t="str">
            <v>4.7</v>
          </cell>
          <cell r="D87">
            <v>20.2</v>
          </cell>
        </row>
        <row r="88">
          <cell r="B88" t="str">
            <v>4.7.1</v>
          </cell>
          <cell r="D88">
            <v>14.3</v>
          </cell>
        </row>
        <row r="89">
          <cell r="B89" t="str">
            <v>4.7.2</v>
          </cell>
          <cell r="D89">
            <v>11.4</v>
          </cell>
        </row>
        <row r="90">
          <cell r="B90" t="str">
            <v>4.7.3</v>
          </cell>
          <cell r="D90">
            <v>0</v>
          </cell>
        </row>
        <row r="91">
          <cell r="B91" t="str">
            <v>4.7.4</v>
          </cell>
          <cell r="D91">
            <v>55</v>
          </cell>
        </row>
        <row r="92">
          <cell r="B92" t="str">
            <v>5) Contextual Dimension: Environment</v>
          </cell>
          <cell r="D92">
            <v>77.099999999999994</v>
          </cell>
        </row>
        <row r="93">
          <cell r="B93" t="str">
            <v>5.1</v>
          </cell>
          <cell r="D93">
            <v>81.599999999999994</v>
          </cell>
        </row>
        <row r="94">
          <cell r="B94" t="str">
            <v>5.1.1</v>
          </cell>
          <cell r="D94">
            <v>99.2</v>
          </cell>
        </row>
        <row r="95">
          <cell r="B95" t="str">
            <v>5.1.2</v>
          </cell>
          <cell r="D95">
            <v>64</v>
          </cell>
        </row>
        <row r="96">
          <cell r="B96" t="str">
            <v>5.2</v>
          </cell>
          <cell r="D96">
            <v>91</v>
          </cell>
        </row>
        <row r="97">
          <cell r="B97" t="str">
            <v>5.2.1</v>
          </cell>
          <cell r="D97">
            <v>95</v>
          </cell>
        </row>
        <row r="98">
          <cell r="B98" t="str">
            <v>5.2.2</v>
          </cell>
          <cell r="D98">
            <v>93.8</v>
          </cell>
        </row>
        <row r="99">
          <cell r="B99" t="str">
            <v>5.2.3</v>
          </cell>
          <cell r="D99">
            <v>100</v>
          </cell>
        </row>
        <row r="100">
          <cell r="B100" t="str">
            <v>5.2.4</v>
          </cell>
          <cell r="D100">
            <v>88.6</v>
          </cell>
        </row>
        <row r="101">
          <cell r="B101" t="str">
            <v>5.2.5</v>
          </cell>
          <cell r="D101">
            <v>77.400000000000006</v>
          </cell>
        </row>
        <row r="102">
          <cell r="B102" t="str">
            <v>5.3</v>
          </cell>
          <cell r="D102">
            <v>58.7</v>
          </cell>
        </row>
        <row r="103">
          <cell r="B103" t="str">
            <v>5.3.1</v>
          </cell>
          <cell r="D103">
            <v>14.5</v>
          </cell>
        </row>
        <row r="104">
          <cell r="B104" t="str">
            <v>5.3.2</v>
          </cell>
          <cell r="D104">
            <v>70.400000000000006</v>
          </cell>
        </row>
        <row r="105">
          <cell r="B105" t="str">
            <v>5.3.3</v>
          </cell>
          <cell r="D105">
            <v>91.2</v>
          </cell>
        </row>
      </sheetData>
      <sheetData sheetId="8" refreshError="1">
        <row r="4">
          <cell r="B4" t="str">
            <v>1) Dimension: Civic Engagement</v>
          </cell>
          <cell r="H4">
            <v>43.57752266644335</v>
          </cell>
        </row>
        <row r="5">
          <cell r="B5" t="str">
            <v>1.1</v>
          </cell>
          <cell r="H5">
            <v>21.099999999999998</v>
          </cell>
        </row>
        <row r="6">
          <cell r="B6" t="str">
            <v>1.1.1</v>
          </cell>
          <cell r="H6">
            <v>10.199999999999999</v>
          </cell>
        </row>
        <row r="7">
          <cell r="B7" t="str">
            <v>1.1.2</v>
          </cell>
          <cell r="H7">
            <v>15.7</v>
          </cell>
        </row>
        <row r="8">
          <cell r="B8" t="str">
            <v>1.1.3</v>
          </cell>
          <cell r="H8">
            <v>37.4</v>
          </cell>
        </row>
        <row r="10">
          <cell r="B10" t="str">
            <v>1.2</v>
          </cell>
          <cell r="H10">
            <v>70.433333333333337</v>
          </cell>
        </row>
        <row r="11">
          <cell r="B11" t="str">
            <v>1.2.1</v>
          </cell>
          <cell r="H11">
            <v>34.1</v>
          </cell>
        </row>
        <row r="12">
          <cell r="B12" t="str">
            <v>1.2.2</v>
          </cell>
          <cell r="H12">
            <v>93.7</v>
          </cell>
        </row>
        <row r="13">
          <cell r="B13" t="str">
            <v>1.2.3</v>
          </cell>
          <cell r="H13">
            <v>83.5</v>
          </cell>
        </row>
        <row r="15">
          <cell r="B15" t="str">
            <v>1.3</v>
          </cell>
          <cell r="H15">
            <v>34.31619919123272</v>
          </cell>
        </row>
        <row r="16">
          <cell r="B16" t="str">
            <v>1.3.1</v>
          </cell>
          <cell r="H16">
            <v>34.31619919123272</v>
          </cell>
        </row>
        <row r="17">
          <cell r="B17" t="str">
            <v>1.4</v>
          </cell>
          <cell r="H17">
            <v>21.133333333333336</v>
          </cell>
        </row>
        <row r="18">
          <cell r="B18" t="str">
            <v>1.4.1</v>
          </cell>
          <cell r="H18">
            <v>11.7</v>
          </cell>
        </row>
        <row r="19">
          <cell r="B19" t="str">
            <v>1.4.2</v>
          </cell>
          <cell r="H19">
            <v>16</v>
          </cell>
        </row>
        <row r="20">
          <cell r="B20" t="str">
            <v>1.4.3</v>
          </cell>
          <cell r="H20">
            <v>35.700000000000003</v>
          </cell>
        </row>
        <row r="22">
          <cell r="B22" t="str">
            <v>1.5</v>
          </cell>
          <cell r="H22">
            <v>62.533333333333324</v>
          </cell>
        </row>
        <row r="23">
          <cell r="B23" t="str">
            <v>1.5.1</v>
          </cell>
          <cell r="H23">
            <v>43.8</v>
          </cell>
        </row>
        <row r="24">
          <cell r="B24" t="str">
            <v>1.5.2</v>
          </cell>
          <cell r="H24">
            <v>92.1</v>
          </cell>
        </row>
        <row r="25">
          <cell r="B25" t="str">
            <v>1.5.3</v>
          </cell>
          <cell r="H25">
            <v>51.7</v>
          </cell>
        </row>
        <row r="27">
          <cell r="B27" t="str">
            <v>1.6</v>
          </cell>
          <cell r="H27">
            <v>51.948936807427373</v>
          </cell>
        </row>
        <row r="28">
          <cell r="B28" t="str">
            <v>1.6.1</v>
          </cell>
          <cell r="H28">
            <v>51.948936807427373</v>
          </cell>
        </row>
        <row r="29">
          <cell r="B29" t="str">
            <v>2) Dimension: Level of organisation</v>
          </cell>
          <cell r="H29">
            <v>50.538333333333334</v>
          </cell>
        </row>
        <row r="30">
          <cell r="B30" t="str">
            <v>2.1</v>
          </cell>
          <cell r="H30">
            <v>96.6</v>
          </cell>
        </row>
        <row r="31">
          <cell r="B31" t="str">
            <v>2.1.1</v>
          </cell>
          <cell r="H31">
            <v>96.6</v>
          </cell>
        </row>
        <row r="32">
          <cell r="B32" t="str">
            <v>2.2</v>
          </cell>
          <cell r="H32">
            <v>37.9</v>
          </cell>
        </row>
        <row r="33">
          <cell r="B33" t="str">
            <v>2.2.1</v>
          </cell>
          <cell r="H33">
            <v>37.9</v>
          </cell>
        </row>
        <row r="34">
          <cell r="B34" t="str">
            <v>2.3</v>
          </cell>
          <cell r="H34">
            <v>74.25</v>
          </cell>
        </row>
        <row r="35">
          <cell r="B35" t="str">
            <v>2.3.1</v>
          </cell>
          <cell r="H35">
            <v>76.900000000000006</v>
          </cell>
        </row>
        <row r="36">
          <cell r="B36" t="str">
            <v>2.3.2</v>
          </cell>
          <cell r="H36">
            <v>71.599999999999994</v>
          </cell>
        </row>
        <row r="37">
          <cell r="B37" t="str">
            <v>2.4</v>
          </cell>
          <cell r="H37">
            <v>8.3000000000000007</v>
          </cell>
        </row>
        <row r="38">
          <cell r="B38" t="str">
            <v>2.4.1</v>
          </cell>
          <cell r="H38">
            <v>8.3000000000000007</v>
          </cell>
        </row>
        <row r="39">
          <cell r="B39" t="str">
            <v>2.5</v>
          </cell>
          <cell r="H39">
            <v>75.55</v>
          </cell>
        </row>
        <row r="40">
          <cell r="B40" t="str">
            <v>2.5.1</v>
          </cell>
          <cell r="H40">
            <v>76.099999999999994</v>
          </cell>
        </row>
        <row r="41">
          <cell r="B41" t="str">
            <v>2.5.2</v>
          </cell>
          <cell r="H41">
            <v>75</v>
          </cell>
        </row>
        <row r="42">
          <cell r="B42" t="str">
            <v>2.6</v>
          </cell>
          <cell r="H42">
            <v>10.63</v>
          </cell>
        </row>
        <row r="43">
          <cell r="B43" t="str">
            <v>2.6.1</v>
          </cell>
          <cell r="H43">
            <v>10.63</v>
          </cell>
        </row>
        <row r="44">
          <cell r="B44" t="str">
            <v>3) Dimension: Practice of Values</v>
          </cell>
          <cell r="H44">
            <v>50.907666666666664</v>
          </cell>
        </row>
        <row r="45">
          <cell r="B45" t="str">
            <v>3.1</v>
          </cell>
          <cell r="H45">
            <v>43.2</v>
          </cell>
        </row>
        <row r="46">
          <cell r="B46" t="str">
            <v>3.1.1</v>
          </cell>
          <cell r="H46">
            <v>43.2</v>
          </cell>
        </row>
        <row r="47">
          <cell r="B47" t="str">
            <v>3.2</v>
          </cell>
          <cell r="H47">
            <v>38.405000000000001</v>
          </cell>
        </row>
        <row r="48">
          <cell r="B48" t="str">
            <v>3.2.1</v>
          </cell>
          <cell r="H48">
            <v>35.200000000000003</v>
          </cell>
        </row>
        <row r="49">
          <cell r="B49" t="str">
            <v>3.2.2</v>
          </cell>
          <cell r="H49">
            <v>12.52</v>
          </cell>
        </row>
        <row r="50">
          <cell r="B50" t="str">
            <v>3.2.3</v>
          </cell>
          <cell r="H50">
            <v>40</v>
          </cell>
        </row>
        <row r="51">
          <cell r="B51" t="str">
            <v>3.2.4</v>
          </cell>
          <cell r="H51">
            <v>65.900000000000006</v>
          </cell>
        </row>
        <row r="52">
          <cell r="B52" t="str">
            <v>3.3</v>
          </cell>
          <cell r="H52">
            <v>76.3</v>
          </cell>
        </row>
        <row r="53">
          <cell r="B53" t="str">
            <v>3.3.1</v>
          </cell>
          <cell r="H53">
            <v>70.5</v>
          </cell>
        </row>
        <row r="54">
          <cell r="B54" t="str">
            <v>3.3.2</v>
          </cell>
          <cell r="H54">
            <v>82.1</v>
          </cell>
        </row>
        <row r="55">
          <cell r="B55" t="str">
            <v>3.4</v>
          </cell>
          <cell r="H55">
            <v>45.5</v>
          </cell>
        </row>
        <row r="56">
          <cell r="B56" t="str">
            <v>3.4.1</v>
          </cell>
          <cell r="H56">
            <v>45.5</v>
          </cell>
        </row>
        <row r="57">
          <cell r="B57" t="str">
            <v>3.5</v>
          </cell>
          <cell r="H57">
            <v>51.133333333333333</v>
          </cell>
        </row>
        <row r="58">
          <cell r="B58" t="str">
            <v>3.5.1</v>
          </cell>
          <cell r="H58">
            <v>86.9</v>
          </cell>
        </row>
        <row r="59">
          <cell r="B59" t="str">
            <v>3.5.2</v>
          </cell>
          <cell r="H59">
            <v>52.5</v>
          </cell>
        </row>
        <row r="60">
          <cell r="B60" t="str">
            <v>3.5.3</v>
          </cell>
          <cell r="H60">
            <v>14</v>
          </cell>
        </row>
        <row r="61">
          <cell r="B61" t="str">
            <v>3.5.4</v>
          </cell>
          <cell r="H61">
            <v>26.5</v>
          </cell>
        </row>
        <row r="62">
          <cell r="B62" t="str">
            <v>3.5.5</v>
          </cell>
          <cell r="H62">
            <v>63</v>
          </cell>
        </row>
        <row r="63">
          <cell r="B63" t="str">
            <v>3.5.6</v>
          </cell>
          <cell r="H63">
            <v>63.9</v>
          </cell>
        </row>
        <row r="64">
          <cell r="B64" t="str">
            <v>4) Dimension: Perception of Impact</v>
          </cell>
          <cell r="H64">
            <v>49.824165567221407</v>
          </cell>
        </row>
        <row r="65">
          <cell r="B65" t="str">
            <v>4.1</v>
          </cell>
          <cell r="H65">
            <v>57.1</v>
          </cell>
        </row>
        <row r="66">
          <cell r="B66" t="str">
            <v>4.1.1</v>
          </cell>
          <cell r="H66">
            <v>57.1</v>
          </cell>
        </row>
        <row r="67">
          <cell r="B67" t="str">
            <v>4.1.2</v>
          </cell>
          <cell r="H67">
            <v>57.1</v>
          </cell>
        </row>
        <row r="69">
          <cell r="B69" t="str">
            <v>4.2</v>
          </cell>
          <cell r="H69">
            <v>72.25</v>
          </cell>
        </row>
        <row r="70">
          <cell r="B70" t="str">
            <v>4.2.1</v>
          </cell>
          <cell r="H70">
            <v>73.099999999999994</v>
          </cell>
        </row>
        <row r="71">
          <cell r="B71" t="str">
            <v>4.2.2</v>
          </cell>
          <cell r="H71">
            <v>71.400000000000006</v>
          </cell>
        </row>
        <row r="72">
          <cell r="B72" t="str">
            <v>4.3</v>
          </cell>
          <cell r="H72">
            <v>42.566666666666663</v>
          </cell>
        </row>
        <row r="73">
          <cell r="B73" t="str">
            <v>4.3.1</v>
          </cell>
          <cell r="H73">
            <v>40.299999999999997</v>
          </cell>
        </row>
        <row r="74">
          <cell r="B74" t="str">
            <v>4.3.2</v>
          </cell>
          <cell r="H74">
            <v>60.3</v>
          </cell>
        </row>
        <row r="75">
          <cell r="B75" t="str">
            <v>4.3.3</v>
          </cell>
          <cell r="H75">
            <v>27.1</v>
          </cell>
        </row>
        <row r="76">
          <cell r="B76" t="str">
            <v>4.4</v>
          </cell>
          <cell r="H76">
            <v>56.900000000000006</v>
          </cell>
        </row>
        <row r="77">
          <cell r="B77" t="str">
            <v>4.4.1</v>
          </cell>
          <cell r="H77">
            <v>55.2</v>
          </cell>
        </row>
        <row r="78">
          <cell r="B78" t="str">
            <v>4.4.2</v>
          </cell>
          <cell r="H78">
            <v>58.6</v>
          </cell>
        </row>
        <row r="80">
          <cell r="B80" t="str">
            <v>4.5</v>
          </cell>
          <cell r="H80">
            <v>73.349999999999994</v>
          </cell>
        </row>
        <row r="81">
          <cell r="B81" t="str">
            <v>4.5.1</v>
          </cell>
          <cell r="H81">
            <v>90</v>
          </cell>
        </row>
        <row r="82">
          <cell r="B82" t="str">
            <v>4.5.2</v>
          </cell>
          <cell r="H82">
            <v>56.7</v>
          </cell>
        </row>
        <row r="83">
          <cell r="B83" t="str">
            <v>4.6</v>
          </cell>
          <cell r="H83">
            <v>30.4</v>
          </cell>
        </row>
        <row r="84">
          <cell r="B84" t="str">
            <v>4.6.1</v>
          </cell>
          <cell r="H84">
            <v>37.5</v>
          </cell>
        </row>
        <row r="85">
          <cell r="B85" t="str">
            <v>4.6.2</v>
          </cell>
          <cell r="H85">
            <v>23.3</v>
          </cell>
        </row>
        <row r="86">
          <cell r="B86" t="str">
            <v>4.7</v>
          </cell>
          <cell r="H86">
            <v>16.202492303883247</v>
          </cell>
        </row>
        <row r="87">
          <cell r="B87" t="str">
            <v>4.7.1</v>
          </cell>
          <cell r="H87">
            <v>0</v>
          </cell>
        </row>
        <row r="88">
          <cell r="B88" t="str">
            <v>4.7.2</v>
          </cell>
          <cell r="H88">
            <v>8.7875939849624078</v>
          </cell>
        </row>
        <row r="89">
          <cell r="B89" t="str">
            <v>4.7.3</v>
          </cell>
          <cell r="H89">
            <v>13.422375230570582</v>
          </cell>
        </row>
        <row r="90">
          <cell r="B90" t="str">
            <v>4.7.4</v>
          </cell>
          <cell r="H90">
            <v>42.6</v>
          </cell>
        </row>
        <row r="91">
          <cell r="B91" t="str">
            <v>5) Contextual Dimension: Environment</v>
          </cell>
          <cell r="H91">
            <v>70.34691358024692</v>
          </cell>
        </row>
        <row r="92">
          <cell r="B92" t="str">
            <v>5.1</v>
          </cell>
          <cell r="H92">
            <v>81.599999999999994</v>
          </cell>
        </row>
        <row r="93">
          <cell r="B93" t="str">
            <v>5.1.1</v>
          </cell>
          <cell r="H93">
            <v>99.2</v>
          </cell>
        </row>
        <row r="94">
          <cell r="B94" t="str">
            <v>5.1.2</v>
          </cell>
          <cell r="H94">
            <v>64</v>
          </cell>
        </row>
        <row r="95">
          <cell r="B95" t="str">
            <v>5.2</v>
          </cell>
          <cell r="H95">
            <v>77.990000000000009</v>
          </cell>
        </row>
        <row r="96">
          <cell r="B96" t="str">
            <v>5.2.1</v>
          </cell>
          <cell r="H96">
            <v>85</v>
          </cell>
        </row>
        <row r="97">
          <cell r="B97" t="str">
            <v>5.2.2</v>
          </cell>
          <cell r="H97">
            <v>77</v>
          </cell>
        </row>
        <row r="98">
          <cell r="B98" t="str">
            <v>5.2.3</v>
          </cell>
          <cell r="H98">
            <v>75</v>
          </cell>
        </row>
        <row r="99">
          <cell r="B99" t="str">
            <v>5.2.4</v>
          </cell>
          <cell r="H99">
            <v>75.55</v>
          </cell>
        </row>
        <row r="100">
          <cell r="B100" t="str">
            <v>5.2.5</v>
          </cell>
          <cell r="H100">
            <v>77.400000000000006</v>
          </cell>
        </row>
        <row r="101">
          <cell r="B101" t="str">
            <v>5.3</v>
          </cell>
          <cell r="H101">
            <v>51.450740740740741</v>
          </cell>
        </row>
        <row r="102">
          <cell r="B102" t="str">
            <v>5.3.1</v>
          </cell>
          <cell r="H102">
            <v>8.1999999999999993</v>
          </cell>
        </row>
        <row r="103">
          <cell r="B103" t="str">
            <v>5.3.2</v>
          </cell>
          <cell r="H103">
            <v>49.679999999999993</v>
          </cell>
        </row>
        <row r="104">
          <cell r="B104" t="str">
            <v>5.3.3</v>
          </cell>
          <cell r="H104">
            <v>96.472222222222243</v>
          </cell>
        </row>
      </sheetData>
      <sheetData sheetId="9" refreshError="1">
        <row r="4">
          <cell r="B4" t="str">
            <v>1) Dimension: Civic Engagement</v>
          </cell>
          <cell r="H4">
            <v>17.625141783405518</v>
          </cell>
        </row>
        <row r="5">
          <cell r="B5" t="str">
            <v>1.1</v>
          </cell>
          <cell r="H5">
            <v>4.6333333333333337</v>
          </cell>
        </row>
        <row r="6">
          <cell r="B6" t="str">
            <v>1.1.1</v>
          </cell>
          <cell r="H6">
            <v>3.2</v>
          </cell>
        </row>
        <row r="7">
          <cell r="B7" t="str">
            <v>1.1.2</v>
          </cell>
          <cell r="H7">
            <v>3.6</v>
          </cell>
        </row>
        <row r="8">
          <cell r="B8" t="str">
            <v>1.1.3</v>
          </cell>
          <cell r="H8">
            <v>7.1</v>
          </cell>
        </row>
        <row r="10">
          <cell r="B10" t="str">
            <v>1.2</v>
          </cell>
          <cell r="H10">
            <v>17.833333333333332</v>
          </cell>
        </row>
        <row r="11">
          <cell r="B11" t="str">
            <v>1.2.1</v>
          </cell>
          <cell r="H11">
            <v>5.3</v>
          </cell>
        </row>
        <row r="12">
          <cell r="B12" t="str">
            <v>1.2.2</v>
          </cell>
          <cell r="H12">
            <v>4.7</v>
          </cell>
        </row>
        <row r="13">
          <cell r="B13" t="str">
            <v>1.2.3</v>
          </cell>
          <cell r="H13">
            <v>43.5</v>
          </cell>
        </row>
        <row r="15">
          <cell r="B15" t="str">
            <v>1.3</v>
          </cell>
          <cell r="H15">
            <v>35.770850700433101</v>
          </cell>
        </row>
        <row r="16">
          <cell r="B16" t="str">
            <v>1.3.1</v>
          </cell>
          <cell r="H16">
            <v>35.770850700433101</v>
          </cell>
        </row>
        <row r="17">
          <cell r="B17" t="str">
            <v>1.4</v>
          </cell>
          <cell r="H17">
            <v>6.0666666666666664</v>
          </cell>
        </row>
        <row r="18">
          <cell r="B18" t="str">
            <v>1.4.1</v>
          </cell>
          <cell r="H18">
            <v>0.8</v>
          </cell>
        </row>
        <row r="19">
          <cell r="B19" t="str">
            <v>1.4.2</v>
          </cell>
          <cell r="H19">
            <v>1</v>
          </cell>
        </row>
        <row r="20">
          <cell r="B20" t="str">
            <v>1.4.3</v>
          </cell>
          <cell r="H20">
            <v>16.399999999999999</v>
          </cell>
        </row>
        <row r="22">
          <cell r="B22" t="str">
            <v>1.5</v>
          </cell>
          <cell r="H22">
            <v>12.966666666666667</v>
          </cell>
        </row>
        <row r="23">
          <cell r="B23" t="str">
            <v>1.5.1</v>
          </cell>
          <cell r="H23">
            <v>10</v>
          </cell>
        </row>
        <row r="24">
          <cell r="B24" t="str">
            <v>1.5.2</v>
          </cell>
          <cell r="H24">
            <v>0</v>
          </cell>
        </row>
        <row r="25">
          <cell r="B25" t="str">
            <v>1.5.3</v>
          </cell>
          <cell r="H25">
            <v>28.9</v>
          </cell>
        </row>
        <row r="27">
          <cell r="B27" t="str">
            <v>1.6</v>
          </cell>
          <cell r="H27">
            <v>28.48</v>
          </cell>
        </row>
        <row r="28">
          <cell r="B28" t="str">
            <v>1.6.1</v>
          </cell>
          <cell r="H28">
            <v>56.541342070239985</v>
          </cell>
        </row>
        <row r="29">
          <cell r="B29" t="str">
            <v>2) Dimension: Level of organisation</v>
          </cell>
          <cell r="H29">
            <v>64.531666666666652</v>
          </cell>
        </row>
        <row r="30">
          <cell r="B30" t="str">
            <v>2.1</v>
          </cell>
          <cell r="H30">
            <v>94.1</v>
          </cell>
        </row>
        <row r="31">
          <cell r="B31" t="str">
            <v>2.1.1</v>
          </cell>
          <cell r="H31">
            <v>94.1</v>
          </cell>
        </row>
        <row r="32">
          <cell r="B32" t="str">
            <v>2.2</v>
          </cell>
          <cell r="H32">
            <v>69.3</v>
          </cell>
        </row>
        <row r="33">
          <cell r="B33" t="str">
            <v>2.2.1</v>
          </cell>
          <cell r="H33">
            <v>69.3</v>
          </cell>
        </row>
        <row r="34">
          <cell r="B34" t="str">
            <v>2.3</v>
          </cell>
          <cell r="H34">
            <v>83.65</v>
          </cell>
        </row>
        <row r="35">
          <cell r="B35" t="str">
            <v>2.3.1</v>
          </cell>
          <cell r="H35">
            <v>85.1</v>
          </cell>
        </row>
        <row r="36">
          <cell r="B36" t="str">
            <v>2.3.2</v>
          </cell>
          <cell r="H36">
            <v>82.2</v>
          </cell>
        </row>
        <row r="37">
          <cell r="B37" t="str">
            <v>2.4</v>
          </cell>
          <cell r="H37">
            <v>43</v>
          </cell>
        </row>
        <row r="38">
          <cell r="B38" t="str">
            <v>2.4.1</v>
          </cell>
          <cell r="H38">
            <v>43</v>
          </cell>
        </row>
        <row r="39">
          <cell r="B39" t="str">
            <v>2.5</v>
          </cell>
          <cell r="H39">
            <v>91.05</v>
          </cell>
        </row>
        <row r="40">
          <cell r="B40" t="str">
            <v>2.5.1</v>
          </cell>
          <cell r="H40">
            <v>89</v>
          </cell>
        </row>
        <row r="41">
          <cell r="B41" t="str">
            <v>2.5.2</v>
          </cell>
          <cell r="H41">
            <v>93.1</v>
          </cell>
        </row>
        <row r="42">
          <cell r="B42" t="str">
            <v>2.6</v>
          </cell>
          <cell r="H42">
            <v>6.09</v>
          </cell>
        </row>
        <row r="43">
          <cell r="B43" t="str">
            <v>2.6.1</v>
          </cell>
          <cell r="H43">
            <v>6.09</v>
          </cell>
        </row>
        <row r="44">
          <cell r="B44" t="str">
            <v>3) Dimension: Practice of Values</v>
          </cell>
          <cell r="H44">
            <v>63.701999999999998</v>
          </cell>
        </row>
        <row r="45">
          <cell r="B45" t="str">
            <v>3.1</v>
          </cell>
          <cell r="H45">
            <v>82.2</v>
          </cell>
        </row>
        <row r="46">
          <cell r="B46" t="str">
            <v>3.1.1</v>
          </cell>
          <cell r="H46">
            <v>82.2</v>
          </cell>
        </row>
        <row r="47">
          <cell r="B47" t="str">
            <v>3.2</v>
          </cell>
          <cell r="H47">
            <v>31.46</v>
          </cell>
        </row>
        <row r="48">
          <cell r="B48" t="str">
            <v>3.2.1</v>
          </cell>
          <cell r="H48">
            <v>17.8</v>
          </cell>
        </row>
        <row r="49">
          <cell r="B49" t="str">
            <v>3.2.2</v>
          </cell>
          <cell r="H49">
            <v>4.1399999999999997</v>
          </cell>
        </row>
        <row r="50">
          <cell r="B50" t="str">
            <v>3.2.3</v>
          </cell>
          <cell r="H50">
            <v>18.8</v>
          </cell>
        </row>
        <row r="51">
          <cell r="B51" t="str">
            <v>3.2.4</v>
          </cell>
          <cell r="H51">
            <v>85.1</v>
          </cell>
        </row>
        <row r="52">
          <cell r="B52" t="str">
            <v>3.3</v>
          </cell>
          <cell r="H52">
            <v>87.65</v>
          </cell>
        </row>
        <row r="53">
          <cell r="B53" t="str">
            <v>3.3.1</v>
          </cell>
          <cell r="H53">
            <v>82.2</v>
          </cell>
        </row>
        <row r="54">
          <cell r="B54" t="str">
            <v>3.3.2</v>
          </cell>
          <cell r="H54">
            <v>93.1</v>
          </cell>
        </row>
        <row r="55">
          <cell r="B55" t="str">
            <v>3.4</v>
          </cell>
          <cell r="H55">
            <v>80.2</v>
          </cell>
        </row>
        <row r="56">
          <cell r="B56" t="str">
            <v>3.4.1</v>
          </cell>
          <cell r="H56">
            <v>80.2</v>
          </cell>
        </row>
        <row r="57">
          <cell r="B57" t="str">
            <v>3.5</v>
          </cell>
          <cell r="H57">
            <v>37</v>
          </cell>
        </row>
        <row r="58">
          <cell r="B58" t="str">
            <v>3.5.1</v>
          </cell>
          <cell r="H58">
            <v>35.1</v>
          </cell>
        </row>
        <row r="59">
          <cell r="B59" t="str">
            <v>3.5.2</v>
          </cell>
          <cell r="H59">
            <v>43.5</v>
          </cell>
        </row>
        <row r="60">
          <cell r="B60" t="str">
            <v>3.5.3</v>
          </cell>
          <cell r="H60">
            <v>14</v>
          </cell>
        </row>
        <row r="61">
          <cell r="B61" t="str">
            <v>3.5.4</v>
          </cell>
          <cell r="H61">
            <v>33.799999999999997</v>
          </cell>
        </row>
        <row r="62">
          <cell r="B62" t="str">
            <v>3.5.5</v>
          </cell>
          <cell r="H62">
            <v>45.6</v>
          </cell>
        </row>
        <row r="63">
          <cell r="B63" t="str">
            <v>3.5.6</v>
          </cell>
          <cell r="H63">
            <v>50</v>
          </cell>
        </row>
        <row r="64">
          <cell r="B64" t="str">
            <v>4) Dimension: Perception of Impact</v>
          </cell>
          <cell r="H64">
            <v>30.208536680628924</v>
          </cell>
        </row>
        <row r="65">
          <cell r="B65" t="str">
            <v>4.1</v>
          </cell>
          <cell r="H65">
            <v>33</v>
          </cell>
        </row>
        <row r="66">
          <cell r="B66" t="str">
            <v>4.1.1</v>
          </cell>
          <cell r="H66">
            <v>22.7</v>
          </cell>
        </row>
        <row r="67">
          <cell r="B67" t="str">
            <v>4.1.2</v>
          </cell>
          <cell r="H67">
            <v>25.8</v>
          </cell>
        </row>
        <row r="69">
          <cell r="B69" t="str">
            <v>4.2</v>
          </cell>
          <cell r="H69">
            <v>49.5</v>
          </cell>
        </row>
        <row r="70">
          <cell r="B70" t="str">
            <v>4.2.1</v>
          </cell>
          <cell r="H70">
            <v>34</v>
          </cell>
        </row>
        <row r="71">
          <cell r="B71" t="str">
            <v>4.2.2</v>
          </cell>
          <cell r="H71">
            <v>65</v>
          </cell>
        </row>
        <row r="72">
          <cell r="B72" t="str">
            <v>4.3</v>
          </cell>
          <cell r="H72">
            <v>40.733333333333327</v>
          </cell>
        </row>
        <row r="73">
          <cell r="B73" t="str">
            <v>4.3.1</v>
          </cell>
          <cell r="H73">
            <v>22.2</v>
          </cell>
        </row>
        <row r="74">
          <cell r="B74" t="str">
            <v>4.3.2</v>
          </cell>
          <cell r="H74">
            <v>55.6</v>
          </cell>
        </row>
        <row r="75">
          <cell r="B75" t="str">
            <v>4.3.3</v>
          </cell>
          <cell r="H75">
            <v>44.4</v>
          </cell>
        </row>
        <row r="76">
          <cell r="B76" t="str">
            <v>4.4</v>
          </cell>
          <cell r="H76">
            <v>20.25</v>
          </cell>
        </row>
        <row r="77">
          <cell r="B77" t="str">
            <v>4.4.1</v>
          </cell>
          <cell r="H77">
            <v>17.2</v>
          </cell>
        </row>
        <row r="78">
          <cell r="B78" t="str">
            <v>4.4.2</v>
          </cell>
          <cell r="H78">
            <v>23.3</v>
          </cell>
        </row>
        <row r="80">
          <cell r="B80" t="str">
            <v>4.5</v>
          </cell>
          <cell r="H80">
            <v>25</v>
          </cell>
        </row>
        <row r="81">
          <cell r="B81" t="str">
            <v>4.5.1</v>
          </cell>
          <cell r="H81">
            <v>33.299999999999997</v>
          </cell>
        </row>
        <row r="82">
          <cell r="B82" t="str">
            <v>4.5.2</v>
          </cell>
          <cell r="H82">
            <v>16.7</v>
          </cell>
        </row>
        <row r="83">
          <cell r="B83" t="str">
            <v>4.6</v>
          </cell>
          <cell r="H83">
            <v>23.299999999999997</v>
          </cell>
        </row>
        <row r="84">
          <cell r="B84" t="str">
            <v>4.6.1</v>
          </cell>
          <cell r="H84">
            <v>33.299999999999997</v>
          </cell>
        </row>
        <row r="85">
          <cell r="B85" t="str">
            <v>4.6.2</v>
          </cell>
          <cell r="H85">
            <v>13.3</v>
          </cell>
        </row>
        <row r="86">
          <cell r="B86" t="str">
            <v>4.7</v>
          </cell>
          <cell r="H86">
            <v>19.676423431069161</v>
          </cell>
        </row>
        <row r="87">
          <cell r="B87" t="str">
            <v>4.7.1</v>
          </cell>
          <cell r="H87">
            <v>3.048780487804879</v>
          </cell>
        </row>
        <row r="88">
          <cell r="B88" t="str">
            <v>4.7.2</v>
          </cell>
          <cell r="H88">
            <v>0.92592592592592149</v>
          </cell>
        </row>
        <row r="89">
          <cell r="B89" t="str">
            <v>4.7.3</v>
          </cell>
          <cell r="H89">
            <v>29.130987310545837</v>
          </cell>
        </row>
        <row r="90">
          <cell r="B90" t="str">
            <v>4.7.4</v>
          </cell>
          <cell r="H90">
            <v>45.6</v>
          </cell>
        </row>
        <row r="91">
          <cell r="B91" t="str">
            <v>5) Contextual Dimension: Environment</v>
          </cell>
          <cell r="H91">
            <v>56.576666666666661</v>
          </cell>
        </row>
        <row r="92">
          <cell r="B92" t="str">
            <v>5.1</v>
          </cell>
          <cell r="H92">
            <v>66.5</v>
          </cell>
        </row>
        <row r="93">
          <cell r="B93" t="str">
            <v>5.1.1</v>
          </cell>
          <cell r="H93">
            <v>89.4</v>
          </cell>
        </row>
        <row r="94">
          <cell r="B94" t="str">
            <v>5.1.2</v>
          </cell>
          <cell r="H94">
            <v>39</v>
          </cell>
        </row>
        <row r="95">
          <cell r="B95" t="str">
            <v>5.1.3</v>
          </cell>
          <cell r="H95">
            <v>59.6</v>
          </cell>
        </row>
        <row r="96">
          <cell r="B96" t="str">
            <v>5.1.4</v>
          </cell>
          <cell r="H96">
            <v>78</v>
          </cell>
        </row>
        <row r="97">
          <cell r="B97" t="str">
            <v>5.2</v>
          </cell>
          <cell r="H97">
            <v>50.56666666666667</v>
          </cell>
        </row>
        <row r="98">
          <cell r="B98" t="str">
            <v>5.2.1</v>
          </cell>
          <cell r="H98">
            <v>50</v>
          </cell>
        </row>
        <row r="99">
          <cell r="B99" t="str">
            <v>5.2.2</v>
          </cell>
          <cell r="H99">
            <v>56.25</v>
          </cell>
        </row>
        <row r="100">
          <cell r="B100" t="str">
            <v>5.2.3</v>
          </cell>
          <cell r="H100">
            <v>58.333333333333336</v>
          </cell>
        </row>
        <row r="101">
          <cell r="B101" t="str">
            <v>5.2.4</v>
          </cell>
          <cell r="H101">
            <v>40.85</v>
          </cell>
        </row>
        <row r="102">
          <cell r="B102" t="str">
            <v>5.2.5</v>
          </cell>
          <cell r="H102">
            <v>47.4</v>
          </cell>
        </row>
        <row r="103">
          <cell r="B103" t="str">
            <v>5.3</v>
          </cell>
          <cell r="H103">
            <v>52.663333333333334</v>
          </cell>
        </row>
        <row r="104">
          <cell r="B104" t="str">
            <v>5.3.1</v>
          </cell>
          <cell r="H104">
            <v>18.100000000000001</v>
          </cell>
        </row>
        <row r="105">
          <cell r="B105" t="str">
            <v>5.3.2</v>
          </cell>
          <cell r="H105">
            <v>47.14</v>
          </cell>
        </row>
        <row r="106">
          <cell r="B106" t="str">
            <v>5.3.3</v>
          </cell>
          <cell r="H106">
            <v>92.75</v>
          </cell>
        </row>
      </sheetData>
      <sheetData sheetId="10" refreshError="1">
        <row r="4">
          <cell r="B4" t="str">
            <v>1) Dimension: Civic Engagement</v>
          </cell>
          <cell r="H4">
            <v>48.2506133566201</v>
          </cell>
        </row>
        <row r="5">
          <cell r="B5" t="str">
            <v>1.1</v>
          </cell>
          <cell r="H5">
            <v>30.333333333333332</v>
          </cell>
        </row>
        <row r="6">
          <cell r="B6" t="str">
            <v>1.1.1</v>
          </cell>
          <cell r="H6">
            <v>29.9</v>
          </cell>
        </row>
        <row r="7">
          <cell r="B7" t="str">
            <v>1.1.2</v>
          </cell>
          <cell r="H7">
            <v>20.6</v>
          </cell>
        </row>
        <row r="8">
          <cell r="B8" t="str">
            <v>1.1.3</v>
          </cell>
          <cell r="H8">
            <v>40.5</v>
          </cell>
        </row>
        <row r="10">
          <cell r="B10" t="str">
            <v>1.2</v>
          </cell>
          <cell r="H10">
            <v>41.366666666666667</v>
          </cell>
        </row>
        <row r="11">
          <cell r="B11" t="str">
            <v>1.2.1</v>
          </cell>
          <cell r="H11">
            <v>23.8</v>
          </cell>
        </row>
        <row r="12">
          <cell r="B12" t="str">
            <v>1.2.2</v>
          </cell>
          <cell r="H12">
            <v>30.3</v>
          </cell>
        </row>
        <row r="13">
          <cell r="B13" t="str">
            <v>1.2.3</v>
          </cell>
          <cell r="H13">
            <v>70</v>
          </cell>
        </row>
        <row r="15">
          <cell r="B15" t="str">
            <v>1.3</v>
          </cell>
          <cell r="H15">
            <v>79.495696107784426</v>
          </cell>
        </row>
        <row r="16">
          <cell r="B16" t="str">
            <v>1.3.1</v>
          </cell>
          <cell r="H16">
            <v>79.495696107784426</v>
          </cell>
        </row>
        <row r="17">
          <cell r="B17" t="str">
            <v>1.4</v>
          </cell>
          <cell r="H17">
            <v>30.133333333333336</v>
          </cell>
        </row>
        <row r="18">
          <cell r="B18" t="str">
            <v>1.4.1</v>
          </cell>
          <cell r="H18">
            <v>19.3</v>
          </cell>
        </row>
        <row r="19">
          <cell r="B19" t="str">
            <v>1.4.2</v>
          </cell>
          <cell r="H19">
            <v>10.3</v>
          </cell>
        </row>
        <row r="20">
          <cell r="B20" t="str">
            <v>1.4.3</v>
          </cell>
          <cell r="H20">
            <v>60.8</v>
          </cell>
        </row>
        <row r="22">
          <cell r="B22" t="str">
            <v>1.5</v>
          </cell>
          <cell r="H22">
            <v>33</v>
          </cell>
        </row>
        <row r="23">
          <cell r="B23" t="str">
            <v>1.5.1</v>
          </cell>
          <cell r="H23">
            <v>19</v>
          </cell>
        </row>
        <row r="24">
          <cell r="B24" t="str">
            <v>1.5.2</v>
          </cell>
          <cell r="H24">
            <v>26.2</v>
          </cell>
        </row>
        <row r="25">
          <cell r="B25" t="str">
            <v>1.5.3</v>
          </cell>
          <cell r="H25">
            <v>53.8</v>
          </cell>
        </row>
        <row r="27">
          <cell r="B27" t="str">
            <v>1.6</v>
          </cell>
          <cell r="H27">
            <v>75.17465069860279</v>
          </cell>
        </row>
        <row r="28">
          <cell r="B28" t="str">
            <v>1.6.1</v>
          </cell>
          <cell r="H28">
            <v>75.17465069860279</v>
          </cell>
        </row>
        <row r="29">
          <cell r="B29" t="str">
            <v>2) Dimension: Level of organisation</v>
          </cell>
          <cell r="H29">
            <v>63.164999999999992</v>
          </cell>
        </row>
        <row r="30">
          <cell r="B30" t="str">
            <v>2.1</v>
          </cell>
          <cell r="H30">
            <v>83.3</v>
          </cell>
        </row>
        <row r="31">
          <cell r="B31" t="str">
            <v>2.1.1</v>
          </cell>
          <cell r="H31">
            <v>83.3</v>
          </cell>
        </row>
        <row r="32">
          <cell r="B32" t="str">
            <v>2.2</v>
          </cell>
          <cell r="H32">
            <v>71.099999999999994</v>
          </cell>
        </row>
        <row r="33">
          <cell r="B33" t="str">
            <v>2.2.1</v>
          </cell>
          <cell r="H33">
            <v>71.099999999999994</v>
          </cell>
        </row>
        <row r="34">
          <cell r="B34" t="str">
            <v>2.3</v>
          </cell>
          <cell r="H34">
            <v>82.45</v>
          </cell>
        </row>
        <row r="35">
          <cell r="B35" t="str">
            <v>2.3.1</v>
          </cell>
          <cell r="H35">
            <v>85.4</v>
          </cell>
        </row>
        <row r="36">
          <cell r="B36" t="str">
            <v>2.3.2</v>
          </cell>
          <cell r="H36">
            <v>79.5</v>
          </cell>
        </row>
        <row r="37">
          <cell r="B37" t="str">
            <v>2.4</v>
          </cell>
          <cell r="H37">
            <v>20.5</v>
          </cell>
        </row>
        <row r="38">
          <cell r="B38" t="str">
            <v>2.4.1</v>
          </cell>
          <cell r="H38">
            <v>20.5</v>
          </cell>
        </row>
        <row r="39">
          <cell r="B39" t="str">
            <v>2.5</v>
          </cell>
          <cell r="H39">
            <v>80.849999999999994</v>
          </cell>
        </row>
        <row r="40">
          <cell r="B40" t="str">
            <v>2.5.1</v>
          </cell>
          <cell r="H40">
            <v>65.099999999999994</v>
          </cell>
        </row>
        <row r="41">
          <cell r="B41" t="str">
            <v>2.5.2</v>
          </cell>
          <cell r="H41">
            <v>96.6</v>
          </cell>
        </row>
        <row r="42">
          <cell r="B42" t="str">
            <v>2.6</v>
          </cell>
          <cell r="H42">
            <v>40.79</v>
          </cell>
        </row>
        <row r="43">
          <cell r="B43" t="str">
            <v>2.6.1</v>
          </cell>
          <cell r="H43">
            <v>40.79</v>
          </cell>
        </row>
        <row r="44">
          <cell r="B44" t="str">
            <v>3) Dimension: Practice of Values</v>
          </cell>
          <cell r="H44">
            <v>45.827166666666663</v>
          </cell>
        </row>
        <row r="45">
          <cell r="B45" t="str">
            <v>3.1</v>
          </cell>
          <cell r="H45">
            <v>82.2</v>
          </cell>
        </row>
        <row r="46">
          <cell r="B46" t="str">
            <v>3.1.1</v>
          </cell>
          <cell r="H46">
            <v>82.2</v>
          </cell>
        </row>
        <row r="47">
          <cell r="B47" t="str">
            <v>3.2</v>
          </cell>
          <cell r="H47">
            <v>26.552499999999998</v>
          </cell>
        </row>
        <row r="48">
          <cell r="B48" t="str">
            <v>3.2.1</v>
          </cell>
          <cell r="H48">
            <v>30.7</v>
          </cell>
        </row>
        <row r="49">
          <cell r="B49" t="str">
            <v>3.2.2</v>
          </cell>
          <cell r="H49">
            <v>20.91</v>
          </cell>
        </row>
        <row r="50">
          <cell r="B50" t="str">
            <v>3.2.3</v>
          </cell>
          <cell r="H50">
            <v>33.299999999999997</v>
          </cell>
        </row>
        <row r="51">
          <cell r="B51" t="str">
            <v>3.2.4</v>
          </cell>
          <cell r="H51">
            <v>21.3</v>
          </cell>
        </row>
        <row r="52">
          <cell r="B52" t="str">
            <v>3.3</v>
          </cell>
          <cell r="H52">
            <v>54.8</v>
          </cell>
        </row>
        <row r="53">
          <cell r="B53" t="str">
            <v>3.3.1</v>
          </cell>
          <cell r="H53">
            <v>47.2</v>
          </cell>
        </row>
        <row r="54">
          <cell r="B54" t="str">
            <v>3.3.2</v>
          </cell>
          <cell r="H54">
            <v>62.4</v>
          </cell>
        </row>
        <row r="55">
          <cell r="B55" t="str">
            <v>3.4</v>
          </cell>
          <cell r="H55">
            <v>28.1</v>
          </cell>
        </row>
        <row r="56">
          <cell r="B56" t="str">
            <v>3.4.1</v>
          </cell>
          <cell r="H56">
            <v>28.1</v>
          </cell>
        </row>
        <row r="57">
          <cell r="B57" t="str">
            <v>3.5</v>
          </cell>
          <cell r="H57">
            <v>37.483333333333334</v>
          </cell>
        </row>
        <row r="58">
          <cell r="B58" t="str">
            <v>3.5.1</v>
          </cell>
          <cell r="H58">
            <v>12.3</v>
          </cell>
        </row>
        <row r="59">
          <cell r="B59" t="str">
            <v>3.5.2</v>
          </cell>
          <cell r="H59">
            <v>65.400000000000006</v>
          </cell>
        </row>
        <row r="60">
          <cell r="B60" t="str">
            <v>3.5.3</v>
          </cell>
          <cell r="H60">
            <v>3.4</v>
          </cell>
        </row>
        <row r="61">
          <cell r="B61" t="str">
            <v>3.5.4</v>
          </cell>
          <cell r="H61">
            <v>25</v>
          </cell>
        </row>
        <row r="62">
          <cell r="B62" t="str">
            <v>3.5.5</v>
          </cell>
          <cell r="H62">
            <v>60.8</v>
          </cell>
        </row>
        <row r="63">
          <cell r="B63" t="str">
            <v>3.5.6</v>
          </cell>
          <cell r="H63">
            <v>58</v>
          </cell>
        </row>
        <row r="64">
          <cell r="B64" t="str">
            <v>4) Dimension: Perception of Impact</v>
          </cell>
          <cell r="H64">
            <v>42.076616472326855</v>
          </cell>
        </row>
        <row r="65">
          <cell r="B65" t="str">
            <v>4.1</v>
          </cell>
          <cell r="H65">
            <v>38.950000000000003</v>
          </cell>
        </row>
        <row r="66">
          <cell r="B66" t="str">
            <v>4.1.1</v>
          </cell>
          <cell r="H66">
            <v>29.1</v>
          </cell>
        </row>
        <row r="67">
          <cell r="B67" t="str">
            <v>4.1.2</v>
          </cell>
          <cell r="H67">
            <v>48.8</v>
          </cell>
        </row>
        <row r="69">
          <cell r="B69" t="str">
            <v>4.2</v>
          </cell>
          <cell r="H69">
            <v>58.75</v>
          </cell>
        </row>
        <row r="70">
          <cell r="B70" t="str">
            <v>4.2.1</v>
          </cell>
          <cell r="H70">
            <v>60.2</v>
          </cell>
        </row>
        <row r="71">
          <cell r="B71" t="str">
            <v>4.2.2</v>
          </cell>
          <cell r="H71">
            <v>57.3</v>
          </cell>
        </row>
        <row r="72">
          <cell r="B72" t="str">
            <v>4.3</v>
          </cell>
          <cell r="H72">
            <v>41.766666666666666</v>
          </cell>
        </row>
        <row r="73">
          <cell r="B73" t="str">
            <v>4.3.1</v>
          </cell>
          <cell r="H73">
            <v>24.1</v>
          </cell>
        </row>
        <row r="74">
          <cell r="B74" t="str">
            <v>4.3.2</v>
          </cell>
          <cell r="H74">
            <v>68.900000000000006</v>
          </cell>
        </row>
        <row r="75">
          <cell r="B75" t="str">
            <v>4.3.3</v>
          </cell>
          <cell r="H75">
            <v>32.299999999999997</v>
          </cell>
        </row>
        <row r="76">
          <cell r="B76" t="str">
            <v>4.4</v>
          </cell>
          <cell r="H76">
            <v>43.35</v>
          </cell>
        </row>
        <row r="77">
          <cell r="B77" t="str">
            <v>4.4.1</v>
          </cell>
          <cell r="H77">
            <v>36.700000000000003</v>
          </cell>
        </row>
        <row r="78">
          <cell r="B78" t="str">
            <v>4.4.2</v>
          </cell>
          <cell r="H78">
            <v>50</v>
          </cell>
        </row>
        <row r="80">
          <cell r="B80" t="str">
            <v>4.5</v>
          </cell>
          <cell r="H80">
            <v>61.174999999999997</v>
          </cell>
        </row>
        <row r="81">
          <cell r="B81" t="str">
            <v>4.5.1</v>
          </cell>
          <cell r="H81">
            <v>72.349999999999994</v>
          </cell>
        </row>
        <row r="82">
          <cell r="B82" t="str">
            <v>4.5.2</v>
          </cell>
          <cell r="H82">
            <v>50</v>
          </cell>
        </row>
        <row r="83">
          <cell r="B83" t="str">
            <v>4.6</v>
          </cell>
          <cell r="H83">
            <v>30.95</v>
          </cell>
        </row>
        <row r="84">
          <cell r="B84" t="str">
            <v>4.6.1</v>
          </cell>
          <cell r="H84">
            <v>28.6</v>
          </cell>
        </row>
        <row r="85">
          <cell r="B85" t="str">
            <v>4.6.2</v>
          </cell>
          <cell r="H85">
            <v>33.299999999999997</v>
          </cell>
        </row>
        <row r="86">
          <cell r="B86" t="str">
            <v>4.7</v>
          </cell>
          <cell r="H86">
            <v>19.594648639621322</v>
          </cell>
        </row>
        <row r="87">
          <cell r="B87" t="str">
            <v>4.7.1</v>
          </cell>
          <cell r="H87">
            <v>20.99614081208162</v>
          </cell>
        </row>
        <row r="88">
          <cell r="B88" t="str">
            <v>4.7.2</v>
          </cell>
          <cell r="H88">
            <v>11.676232408208193</v>
          </cell>
        </row>
        <row r="89">
          <cell r="B89" t="str">
            <v>4.7.3</v>
          </cell>
          <cell r="H89">
            <v>2.6062213381954731</v>
          </cell>
        </row>
        <row r="90">
          <cell r="B90" t="str">
            <v>4.7.4</v>
          </cell>
          <cell r="H90">
            <v>43.1</v>
          </cell>
        </row>
        <row r="91">
          <cell r="B91" t="str">
            <v>5) Contextual Dimension: Environment</v>
          </cell>
          <cell r="H91">
            <v>71.767376543209878</v>
          </cell>
        </row>
        <row r="92">
          <cell r="B92" t="str">
            <v>5.1</v>
          </cell>
          <cell r="H92">
            <v>70.5</v>
          </cell>
        </row>
        <row r="93">
          <cell r="B93" t="str">
            <v>5.1.1</v>
          </cell>
          <cell r="H93">
            <v>99.5</v>
          </cell>
        </row>
        <row r="94">
          <cell r="B94" t="str">
            <v>5.1.2</v>
          </cell>
          <cell r="H94">
            <v>48</v>
          </cell>
        </row>
        <row r="95">
          <cell r="B95" t="str">
            <v>5.1.3</v>
          </cell>
          <cell r="H95">
            <v>64</v>
          </cell>
        </row>
        <row r="96">
          <cell r="B96" t="str">
            <v>5.2</v>
          </cell>
          <cell r="H96">
            <v>77.690000000000012</v>
          </cell>
        </row>
        <row r="97">
          <cell r="B97" t="str">
            <v>5.2.1</v>
          </cell>
          <cell r="H97">
            <v>95</v>
          </cell>
        </row>
        <row r="98">
          <cell r="B98" t="str">
            <v>5.2.2</v>
          </cell>
          <cell r="H98">
            <v>87.5</v>
          </cell>
        </row>
        <row r="99">
          <cell r="B99" t="str">
            <v>5.2.3</v>
          </cell>
          <cell r="H99">
            <v>100</v>
          </cell>
        </row>
        <row r="100">
          <cell r="B100" t="str">
            <v>5.2.4</v>
          </cell>
          <cell r="H100">
            <v>49.35</v>
          </cell>
        </row>
        <row r="101">
          <cell r="B101" t="str">
            <v>5.2.5</v>
          </cell>
          <cell r="H101">
            <v>56.6</v>
          </cell>
        </row>
        <row r="102">
          <cell r="B102" t="str">
            <v>5.3</v>
          </cell>
          <cell r="H102">
            <v>67.112129629629635</v>
          </cell>
        </row>
        <row r="103">
          <cell r="B103" t="str">
            <v>5.3.1</v>
          </cell>
          <cell r="H103">
            <v>29.2</v>
          </cell>
        </row>
        <row r="104">
          <cell r="B104" t="str">
            <v>5.3.2</v>
          </cell>
          <cell r="H104">
            <v>81.040000000000006</v>
          </cell>
        </row>
        <row r="105">
          <cell r="B105" t="str">
            <v>5.3.3</v>
          </cell>
          <cell r="H105">
            <v>91.096388888888896</v>
          </cell>
        </row>
      </sheetData>
      <sheetData sheetId="11" refreshError="1">
        <row r="4">
          <cell r="B4" t="str">
            <v>1) Dimension: Civic Engagement</v>
          </cell>
          <cell r="H4">
            <v>44.476476043183311</v>
          </cell>
        </row>
        <row r="5">
          <cell r="B5" t="str">
            <v>1.1</v>
          </cell>
          <cell r="H5">
            <v>27.7</v>
          </cell>
        </row>
        <row r="6">
          <cell r="B6" t="str">
            <v>1.1.1</v>
          </cell>
          <cell r="H6">
            <v>26.6</v>
          </cell>
        </row>
        <row r="7">
          <cell r="B7" t="str">
            <v>1.1.2</v>
          </cell>
          <cell r="H7">
            <v>13.4</v>
          </cell>
        </row>
        <row r="8">
          <cell r="B8" t="str">
            <v>1.1.3</v>
          </cell>
          <cell r="H8">
            <v>43.1</v>
          </cell>
        </row>
        <row r="10">
          <cell r="B10" t="str">
            <v>1.2</v>
          </cell>
          <cell r="H10">
            <v>33.9</v>
          </cell>
        </row>
        <row r="11">
          <cell r="B11" t="str">
            <v>1.2.1</v>
          </cell>
          <cell r="H11">
            <v>17.100000000000001</v>
          </cell>
        </row>
        <row r="12">
          <cell r="B12" t="str">
            <v>1.2.2</v>
          </cell>
          <cell r="H12">
            <v>26.2</v>
          </cell>
        </row>
        <row r="13">
          <cell r="B13" t="str">
            <v>1.2.3</v>
          </cell>
          <cell r="H13">
            <v>58.4</v>
          </cell>
        </row>
        <row r="15">
          <cell r="B15" t="str">
            <v>1.3</v>
          </cell>
          <cell r="H15">
            <v>78.603638608533402</v>
          </cell>
        </row>
        <row r="16">
          <cell r="B16" t="str">
            <v>1.3.1</v>
          </cell>
          <cell r="H16">
            <v>78.603638608533402</v>
          </cell>
        </row>
        <row r="17">
          <cell r="B17" t="str">
            <v>1.4</v>
          </cell>
          <cell r="H17">
            <v>22</v>
          </cell>
        </row>
        <row r="18">
          <cell r="B18" t="str">
            <v>1.4.1</v>
          </cell>
          <cell r="H18">
            <v>10.8</v>
          </cell>
        </row>
        <row r="19">
          <cell r="B19" t="str">
            <v>1.4.2</v>
          </cell>
          <cell r="H19">
            <v>5.7</v>
          </cell>
        </row>
        <row r="20">
          <cell r="B20" t="str">
            <v>1.4.3</v>
          </cell>
          <cell r="H20">
            <v>49.5</v>
          </cell>
        </row>
        <row r="22">
          <cell r="B22" t="str">
            <v>1.5</v>
          </cell>
          <cell r="H22">
            <v>18.399999999999999</v>
          </cell>
        </row>
        <row r="23">
          <cell r="B23" t="str">
            <v>1.5.1</v>
          </cell>
          <cell r="H23">
            <v>20.3</v>
          </cell>
        </row>
        <row r="24">
          <cell r="B24" t="str">
            <v>1.5.2</v>
          </cell>
          <cell r="H24">
            <v>20.5</v>
          </cell>
        </row>
        <row r="25">
          <cell r="B25" t="str">
            <v>1.5.3</v>
          </cell>
          <cell r="H25">
            <v>14.4</v>
          </cell>
        </row>
        <row r="27">
          <cell r="B27" t="str">
            <v>1.6</v>
          </cell>
          <cell r="H27">
            <v>86.255217650566493</v>
          </cell>
        </row>
        <row r="28">
          <cell r="B28" t="str">
            <v>1.6.1</v>
          </cell>
          <cell r="H28">
            <v>86.255217650566493</v>
          </cell>
        </row>
        <row r="29">
          <cell r="B29" t="str">
            <v>2) Dimension: Level of organisation</v>
          </cell>
          <cell r="H29">
            <v>62.316666666666663</v>
          </cell>
        </row>
        <row r="30">
          <cell r="B30" t="str">
            <v>2.1</v>
          </cell>
          <cell r="H30">
            <v>95.3</v>
          </cell>
        </row>
        <row r="31">
          <cell r="B31" t="str">
            <v>2.1.1</v>
          </cell>
          <cell r="H31">
            <v>95.3</v>
          </cell>
        </row>
        <row r="32">
          <cell r="B32" t="str">
            <v>2.2</v>
          </cell>
          <cell r="H32">
            <v>35.4</v>
          </cell>
        </row>
        <row r="33">
          <cell r="B33" t="str">
            <v>2.2.1</v>
          </cell>
          <cell r="H33">
            <v>35.4</v>
          </cell>
        </row>
        <row r="34">
          <cell r="B34" t="str">
            <v>2.3</v>
          </cell>
          <cell r="H34">
            <v>82.85</v>
          </cell>
        </row>
        <row r="35">
          <cell r="B35" t="str">
            <v>2.3.1</v>
          </cell>
          <cell r="H35">
            <v>81.7</v>
          </cell>
        </row>
        <row r="36">
          <cell r="B36" t="str">
            <v>2.3.2</v>
          </cell>
          <cell r="H36">
            <v>84</v>
          </cell>
        </row>
        <row r="37">
          <cell r="B37" t="str">
            <v>2.4</v>
          </cell>
          <cell r="H37">
            <v>44</v>
          </cell>
        </row>
        <row r="38">
          <cell r="B38" t="str">
            <v>2.4.1</v>
          </cell>
          <cell r="H38">
            <v>44</v>
          </cell>
        </row>
        <row r="39">
          <cell r="B39" t="str">
            <v>2.5</v>
          </cell>
          <cell r="H39">
            <v>90</v>
          </cell>
        </row>
        <row r="40">
          <cell r="B40" t="str">
            <v>2.5.1</v>
          </cell>
          <cell r="H40">
            <v>83.5</v>
          </cell>
        </row>
        <row r="41">
          <cell r="B41" t="str">
            <v>2.5.2</v>
          </cell>
          <cell r="H41">
            <v>96.5</v>
          </cell>
        </row>
        <row r="42">
          <cell r="B42" t="str">
            <v>2.6</v>
          </cell>
          <cell r="H42">
            <v>26.35</v>
          </cell>
        </row>
        <row r="43">
          <cell r="B43" t="str">
            <v>2.6.1</v>
          </cell>
          <cell r="H43">
            <v>26.35</v>
          </cell>
        </row>
        <row r="44">
          <cell r="B44" t="str">
            <v>3) Dimension: Practice of Values</v>
          </cell>
          <cell r="H44">
            <v>41.25983333333334</v>
          </cell>
        </row>
        <row r="45">
          <cell r="B45" t="str">
            <v>3.1</v>
          </cell>
          <cell r="H45">
            <v>55.4</v>
          </cell>
        </row>
        <row r="46">
          <cell r="B46" t="str">
            <v>3.1.1</v>
          </cell>
          <cell r="H46">
            <v>55.4</v>
          </cell>
        </row>
        <row r="47">
          <cell r="B47" t="str">
            <v>3.2</v>
          </cell>
          <cell r="H47">
            <v>28.3825</v>
          </cell>
        </row>
        <row r="48">
          <cell r="B48" t="str">
            <v>3.2.1</v>
          </cell>
          <cell r="H48">
            <v>37.700000000000003</v>
          </cell>
        </row>
        <row r="49">
          <cell r="B49" t="str">
            <v>3.2.2</v>
          </cell>
          <cell r="H49">
            <v>5.53</v>
          </cell>
        </row>
        <row r="50">
          <cell r="B50" t="str">
            <v>3.2.3</v>
          </cell>
          <cell r="H50">
            <v>22.2</v>
          </cell>
        </row>
        <row r="51">
          <cell r="B51" t="str">
            <v>3.2.4</v>
          </cell>
          <cell r="H51">
            <v>48.1</v>
          </cell>
        </row>
        <row r="52">
          <cell r="B52" t="str">
            <v>3.3</v>
          </cell>
          <cell r="H52">
            <v>60.95</v>
          </cell>
        </row>
        <row r="53">
          <cell r="B53" t="str">
            <v>3.3.1</v>
          </cell>
          <cell r="H53">
            <v>42.9</v>
          </cell>
        </row>
        <row r="54">
          <cell r="B54" t="str">
            <v>3.3.2</v>
          </cell>
          <cell r="H54">
            <v>79</v>
          </cell>
        </row>
        <row r="55">
          <cell r="B55" t="str">
            <v>3.4</v>
          </cell>
          <cell r="H55">
            <v>11.8</v>
          </cell>
        </row>
        <row r="56">
          <cell r="B56" t="str">
            <v>3.4.1</v>
          </cell>
          <cell r="H56">
            <v>11.8</v>
          </cell>
        </row>
        <row r="57">
          <cell r="B57" t="str">
            <v>3.5</v>
          </cell>
          <cell r="H57">
            <v>49.766666666666673</v>
          </cell>
        </row>
        <row r="58">
          <cell r="B58" t="str">
            <v>3.5.1</v>
          </cell>
          <cell r="H58">
            <v>17.8</v>
          </cell>
        </row>
        <row r="59">
          <cell r="B59" t="str">
            <v>3.5.2</v>
          </cell>
          <cell r="H59">
            <v>92.1</v>
          </cell>
        </row>
        <row r="60">
          <cell r="B60" t="str">
            <v>3.5.3</v>
          </cell>
          <cell r="H60">
            <v>2.8</v>
          </cell>
        </row>
        <row r="61">
          <cell r="B61" t="str">
            <v>3.5.4</v>
          </cell>
          <cell r="H61">
            <v>27.8</v>
          </cell>
        </row>
        <row r="62">
          <cell r="B62" t="str">
            <v>3.5.5</v>
          </cell>
          <cell r="H62">
            <v>73.099999999999994</v>
          </cell>
        </row>
        <row r="63">
          <cell r="B63" t="str">
            <v>3.5.6</v>
          </cell>
          <cell r="H63">
            <v>85</v>
          </cell>
        </row>
        <row r="64">
          <cell r="B64" t="str">
            <v>4) Dimension: Perception of Impact</v>
          </cell>
          <cell r="H64">
            <v>55.184726571948978</v>
          </cell>
        </row>
        <row r="65">
          <cell r="B65" t="str">
            <v>4.1</v>
          </cell>
          <cell r="H65">
            <v>72.8</v>
          </cell>
        </row>
        <row r="66">
          <cell r="B66" t="str">
            <v>4.1.1</v>
          </cell>
          <cell r="H66">
            <v>60.3</v>
          </cell>
        </row>
        <row r="67">
          <cell r="B67" t="str">
            <v>4.1.2</v>
          </cell>
          <cell r="H67">
            <v>85.3</v>
          </cell>
        </row>
        <row r="69">
          <cell r="B69" t="str">
            <v>4.2</v>
          </cell>
          <cell r="H69">
            <v>70.424999999999997</v>
          </cell>
        </row>
        <row r="70">
          <cell r="B70" t="str">
            <v>4.2.1</v>
          </cell>
          <cell r="H70">
            <v>75.599999999999994</v>
          </cell>
        </row>
        <row r="71">
          <cell r="B71" t="str">
            <v>4.2.2</v>
          </cell>
          <cell r="H71">
            <v>65.25</v>
          </cell>
        </row>
        <row r="72">
          <cell r="B72" t="str">
            <v>4.3</v>
          </cell>
          <cell r="H72">
            <v>46.866666666666667</v>
          </cell>
        </row>
        <row r="73">
          <cell r="B73" t="str">
            <v>4.3.1</v>
          </cell>
          <cell r="H73">
            <v>77.599999999999994</v>
          </cell>
        </row>
        <row r="74">
          <cell r="B74" t="str">
            <v>4.3.2</v>
          </cell>
          <cell r="H74">
            <v>39.5</v>
          </cell>
        </row>
        <row r="75">
          <cell r="B75" t="str">
            <v>4.3.3</v>
          </cell>
          <cell r="H75">
            <v>23.5</v>
          </cell>
        </row>
        <row r="76">
          <cell r="B76" t="str">
            <v>4.4</v>
          </cell>
          <cell r="H76">
            <v>44.449999999999996</v>
          </cell>
        </row>
        <row r="77">
          <cell r="B77" t="str">
            <v>4.4.1</v>
          </cell>
          <cell r="H77">
            <v>14.8</v>
          </cell>
        </row>
        <row r="78">
          <cell r="B78" t="str">
            <v>4.4.2</v>
          </cell>
          <cell r="H78">
            <v>74.099999999999994</v>
          </cell>
        </row>
        <row r="80">
          <cell r="B80" t="str">
            <v>4.5</v>
          </cell>
          <cell r="H80">
            <v>76.849999999999994</v>
          </cell>
        </row>
        <row r="81">
          <cell r="B81" t="str">
            <v>4.5.1</v>
          </cell>
          <cell r="H81">
            <v>96</v>
          </cell>
        </row>
        <row r="82">
          <cell r="B82" t="str">
            <v>4.5.2</v>
          </cell>
          <cell r="H82">
            <v>57.7</v>
          </cell>
        </row>
        <row r="83">
          <cell r="B83" t="str">
            <v>4.6</v>
          </cell>
          <cell r="H83">
            <v>54.9</v>
          </cell>
        </row>
        <row r="84">
          <cell r="B84" t="str">
            <v>4.6.1</v>
          </cell>
          <cell r="H84">
            <v>32</v>
          </cell>
        </row>
        <row r="85">
          <cell r="B85" t="str">
            <v>4.6.2</v>
          </cell>
          <cell r="H85">
            <v>77.8</v>
          </cell>
        </row>
        <row r="86">
          <cell r="B86" t="str">
            <v>4.7</v>
          </cell>
          <cell r="H86">
            <v>20.001419336976213</v>
          </cell>
        </row>
        <row r="87">
          <cell r="B87" t="str">
            <v>4.7.1</v>
          </cell>
          <cell r="H87">
            <v>17.95428011280184</v>
          </cell>
        </row>
        <row r="88">
          <cell r="B88" t="str">
            <v>4.7.3</v>
          </cell>
          <cell r="H88">
            <v>25.249977898126797</v>
          </cell>
        </row>
        <row r="89">
          <cell r="B89" t="str">
            <v>4.7.4</v>
          </cell>
          <cell r="H89">
            <v>16.8</v>
          </cell>
        </row>
        <row r="90">
          <cell r="B90" t="str">
            <v>5) Contextual Dimension: Environment</v>
          </cell>
          <cell r="H90">
            <v>75.839768518518525</v>
          </cell>
        </row>
        <row r="91">
          <cell r="B91" t="str">
            <v>5.1</v>
          </cell>
          <cell r="H91">
            <v>82.433333333333323</v>
          </cell>
        </row>
        <row r="92">
          <cell r="B92" t="str">
            <v>5.1.1</v>
          </cell>
          <cell r="H92">
            <v>99.2</v>
          </cell>
        </row>
        <row r="93">
          <cell r="B93" t="str">
            <v>5.1.2</v>
          </cell>
          <cell r="H93">
            <v>73</v>
          </cell>
        </row>
        <row r="94">
          <cell r="B94" t="str">
            <v>5.1.3</v>
          </cell>
          <cell r="H94">
            <v>75.099999999999994</v>
          </cell>
        </row>
        <row r="95">
          <cell r="B95" t="str">
            <v>5.2</v>
          </cell>
          <cell r="H95">
            <v>79.240000000000009</v>
          </cell>
        </row>
        <row r="96">
          <cell r="B96" t="str">
            <v>5.2.1</v>
          </cell>
          <cell r="H96">
            <v>92.5</v>
          </cell>
        </row>
        <row r="97">
          <cell r="B97" t="str">
            <v>5.2.2</v>
          </cell>
          <cell r="H97">
            <v>85.42</v>
          </cell>
        </row>
        <row r="98">
          <cell r="B98" t="str">
            <v>5.2.3</v>
          </cell>
          <cell r="H98">
            <v>83.33</v>
          </cell>
        </row>
        <row r="99">
          <cell r="B99" t="str">
            <v>5.2.4</v>
          </cell>
          <cell r="H99">
            <v>58.55</v>
          </cell>
        </row>
        <row r="100">
          <cell r="B100" t="str">
            <v>5.2.5</v>
          </cell>
          <cell r="H100">
            <v>76.400000000000006</v>
          </cell>
        </row>
        <row r="101">
          <cell r="B101" t="str">
            <v>5.3</v>
          </cell>
          <cell r="H101">
            <v>65.84597222222223</v>
          </cell>
        </row>
        <row r="102">
          <cell r="B102" t="str">
            <v>5.3.1</v>
          </cell>
          <cell r="H102">
            <v>39.1</v>
          </cell>
        </row>
        <row r="103">
          <cell r="B103" t="str">
            <v>5.3.3</v>
          </cell>
          <cell r="H103">
            <v>92.591944444444451</v>
          </cell>
        </row>
      </sheetData>
      <sheetData sheetId="12" refreshError="1">
        <row r="4">
          <cell r="B4" t="str">
            <v>1) Dimension: Civic Engagement</v>
          </cell>
          <cell r="H4">
            <v>36.795267896354851</v>
          </cell>
        </row>
        <row r="5">
          <cell r="B5" t="str">
            <v>1.1</v>
          </cell>
          <cell r="H5">
            <v>9.25</v>
          </cell>
        </row>
        <row r="6">
          <cell r="B6" t="str">
            <v>1.1.1</v>
          </cell>
          <cell r="H6">
            <v>6.6</v>
          </cell>
        </row>
        <row r="7">
          <cell r="B7" t="str">
            <v>1.1.3</v>
          </cell>
          <cell r="H7">
            <v>11.9</v>
          </cell>
        </row>
        <row r="9">
          <cell r="B9" t="str">
            <v>1.2</v>
          </cell>
          <cell r="H9">
            <v>32.6</v>
          </cell>
        </row>
        <row r="10">
          <cell r="B10" t="str">
            <v>1.2.1</v>
          </cell>
          <cell r="H10">
            <v>11.4</v>
          </cell>
        </row>
        <row r="11">
          <cell r="B11" t="str">
            <v>1.2.3</v>
          </cell>
          <cell r="H11">
            <v>53.8</v>
          </cell>
        </row>
        <row r="13">
          <cell r="B13" t="str">
            <v>1.3</v>
          </cell>
          <cell r="H13">
            <v>85.622529644268766</v>
          </cell>
        </row>
        <row r="14">
          <cell r="B14" t="str">
            <v>1.3.1</v>
          </cell>
          <cell r="H14">
            <v>85.622529644268766</v>
          </cell>
        </row>
        <row r="15">
          <cell r="B15" t="str">
            <v>1.4</v>
          </cell>
          <cell r="H15">
            <v>6.4499999999999993</v>
          </cell>
        </row>
        <row r="16">
          <cell r="B16" t="str">
            <v>1.4.1</v>
          </cell>
          <cell r="H16">
            <v>5.3</v>
          </cell>
        </row>
        <row r="17">
          <cell r="B17" t="str">
            <v>1.4.3</v>
          </cell>
          <cell r="H17">
            <v>7.6</v>
          </cell>
        </row>
        <row r="19">
          <cell r="B19" t="str">
            <v>1.5</v>
          </cell>
          <cell r="H19">
            <v>27.05</v>
          </cell>
        </row>
        <row r="20">
          <cell r="B20" t="str">
            <v>1.5.1</v>
          </cell>
          <cell r="H20">
            <v>15.6</v>
          </cell>
        </row>
        <row r="21">
          <cell r="B21" t="str">
            <v>1.5.3</v>
          </cell>
          <cell r="H21">
            <v>38.5</v>
          </cell>
        </row>
        <row r="23">
          <cell r="B23" t="str">
            <v>1.6</v>
          </cell>
          <cell r="H23">
            <v>59.799077733860344</v>
          </cell>
        </row>
        <row r="24">
          <cell r="B24" t="str">
            <v>1.6.1</v>
          </cell>
          <cell r="H24">
            <v>59.799077733860344</v>
          </cell>
        </row>
        <row r="25">
          <cell r="B25" t="str">
            <v>2) Dimension: Level of organisation</v>
          </cell>
          <cell r="H25">
            <v>55.25</v>
          </cell>
        </row>
        <row r="26">
          <cell r="B26" t="str">
            <v>2.1</v>
          </cell>
          <cell r="H26">
            <v>95.8</v>
          </cell>
        </row>
        <row r="27">
          <cell r="B27" t="str">
            <v>2.1.1</v>
          </cell>
          <cell r="H27">
            <v>95.8</v>
          </cell>
        </row>
        <row r="28">
          <cell r="B28" t="str">
            <v>2.2</v>
          </cell>
          <cell r="H28">
            <v>80.2</v>
          </cell>
        </row>
        <row r="29">
          <cell r="B29" t="str">
            <v>2.2.1</v>
          </cell>
          <cell r="H29">
            <v>80.2</v>
          </cell>
        </row>
        <row r="30">
          <cell r="B30" t="str">
            <v>2.3</v>
          </cell>
          <cell r="H30">
            <v>59.349999999999994</v>
          </cell>
        </row>
        <row r="31">
          <cell r="B31" t="str">
            <v>2.3.1</v>
          </cell>
          <cell r="H31">
            <v>66.099999999999994</v>
          </cell>
        </row>
        <row r="32">
          <cell r="B32" t="str">
            <v>2.3.2</v>
          </cell>
          <cell r="H32">
            <v>52.6</v>
          </cell>
        </row>
        <row r="33">
          <cell r="B33" t="str">
            <v>2.4</v>
          </cell>
          <cell r="H33">
            <v>9.1</v>
          </cell>
        </row>
        <row r="34">
          <cell r="B34" t="str">
            <v>2.4.1</v>
          </cell>
          <cell r="H34">
            <v>9.1</v>
          </cell>
        </row>
        <row r="35">
          <cell r="B35" t="str">
            <v>2.5</v>
          </cell>
          <cell r="H35">
            <v>78.75</v>
          </cell>
        </row>
        <row r="36">
          <cell r="B36" t="str">
            <v>2.5.1</v>
          </cell>
          <cell r="H36">
            <v>79.3</v>
          </cell>
        </row>
        <row r="37">
          <cell r="B37" t="str">
            <v>2.5.2</v>
          </cell>
          <cell r="H37">
            <v>78.2</v>
          </cell>
        </row>
        <row r="38">
          <cell r="B38" t="str">
            <v>2.6</v>
          </cell>
          <cell r="H38">
            <v>8.3000000000000007</v>
          </cell>
        </row>
        <row r="39">
          <cell r="B39" t="str">
            <v>2.6.1</v>
          </cell>
          <cell r="H39">
            <v>8.3000000000000007</v>
          </cell>
        </row>
        <row r="40">
          <cell r="B40" t="str">
            <v>3) Dimension: Practice of Values</v>
          </cell>
          <cell r="H40">
            <v>57.226333333333329</v>
          </cell>
        </row>
        <row r="41">
          <cell r="B41" t="str">
            <v>3.1</v>
          </cell>
          <cell r="H41">
            <v>84.9</v>
          </cell>
        </row>
        <row r="42">
          <cell r="B42" t="str">
            <v>3.1.1</v>
          </cell>
          <cell r="H42">
            <v>84.9</v>
          </cell>
        </row>
        <row r="43">
          <cell r="B43" t="str">
            <v>3.2</v>
          </cell>
          <cell r="H43">
            <v>40.715000000000003</v>
          </cell>
        </row>
        <row r="44">
          <cell r="B44" t="str">
            <v>3.2.1</v>
          </cell>
          <cell r="H44">
            <v>30.6</v>
          </cell>
        </row>
        <row r="45">
          <cell r="B45" t="str">
            <v>3.2.2</v>
          </cell>
          <cell r="H45">
            <v>49.46</v>
          </cell>
        </row>
        <row r="46">
          <cell r="B46" t="str">
            <v>3.2.3</v>
          </cell>
          <cell r="H46">
            <v>29.9</v>
          </cell>
        </row>
        <row r="47">
          <cell r="B47" t="str">
            <v>3.2.4</v>
          </cell>
          <cell r="H47">
            <v>52.9</v>
          </cell>
        </row>
        <row r="48">
          <cell r="B48" t="str">
            <v>3.3</v>
          </cell>
          <cell r="H48">
            <v>72.900000000000006</v>
          </cell>
        </row>
        <row r="49">
          <cell r="B49" t="str">
            <v>3.3.1</v>
          </cell>
          <cell r="H49">
            <v>48.3</v>
          </cell>
        </row>
        <row r="50">
          <cell r="B50" t="str">
            <v>3.3.2</v>
          </cell>
          <cell r="H50">
            <v>97.5</v>
          </cell>
        </row>
        <row r="51">
          <cell r="B51" t="str">
            <v>3.4</v>
          </cell>
          <cell r="H51">
            <v>36.4</v>
          </cell>
        </row>
        <row r="52">
          <cell r="B52" t="str">
            <v>3.4.1</v>
          </cell>
          <cell r="H52">
            <v>36.4</v>
          </cell>
        </row>
        <row r="53">
          <cell r="B53" t="str">
            <v>3.5</v>
          </cell>
          <cell r="H53">
            <v>51.216666666666661</v>
          </cell>
        </row>
        <row r="54">
          <cell r="B54" t="str">
            <v>3.5.1</v>
          </cell>
          <cell r="H54">
            <v>40.799999999999997</v>
          </cell>
        </row>
        <row r="55">
          <cell r="B55" t="str">
            <v>3.5.2</v>
          </cell>
          <cell r="H55">
            <v>58.1</v>
          </cell>
        </row>
        <row r="56">
          <cell r="B56" t="str">
            <v>3.5.3</v>
          </cell>
          <cell r="H56">
            <v>10.8</v>
          </cell>
        </row>
        <row r="57">
          <cell r="B57" t="str">
            <v>3.5.4</v>
          </cell>
          <cell r="H57">
            <v>61</v>
          </cell>
        </row>
        <row r="58">
          <cell r="B58" t="str">
            <v>3.5.5</v>
          </cell>
          <cell r="H58">
            <v>69.599999999999994</v>
          </cell>
        </row>
        <row r="59">
          <cell r="B59" t="str">
            <v>3.5.6</v>
          </cell>
          <cell r="H59">
            <v>67</v>
          </cell>
        </row>
        <row r="60">
          <cell r="B60" t="str">
            <v>4) Dimension: Perception of Impact</v>
          </cell>
          <cell r="H60">
            <v>46.94570843131801</v>
          </cell>
        </row>
        <row r="61">
          <cell r="B61" t="str">
            <v>4.1</v>
          </cell>
          <cell r="H61">
            <v>45.650000000000006</v>
          </cell>
        </row>
        <row r="62">
          <cell r="B62" t="str">
            <v>4.1.1</v>
          </cell>
          <cell r="H62">
            <v>49.6</v>
          </cell>
        </row>
        <row r="63">
          <cell r="B63" t="str">
            <v>4.1.2</v>
          </cell>
          <cell r="H63">
            <v>41.7</v>
          </cell>
        </row>
        <row r="65">
          <cell r="B65" t="str">
            <v>4.2</v>
          </cell>
          <cell r="H65">
            <v>63.325000000000003</v>
          </cell>
        </row>
        <row r="66">
          <cell r="B66" t="str">
            <v>4.2.1</v>
          </cell>
          <cell r="H66">
            <v>59.1</v>
          </cell>
        </row>
        <row r="67">
          <cell r="B67" t="str">
            <v>4.2.2</v>
          </cell>
          <cell r="H67">
            <v>67.55</v>
          </cell>
        </row>
        <row r="68">
          <cell r="B68" t="str">
            <v>4.3</v>
          </cell>
          <cell r="H68">
            <v>19.3</v>
          </cell>
        </row>
        <row r="69">
          <cell r="B69" t="str">
            <v>4.3.1</v>
          </cell>
          <cell r="H69">
            <v>28.6</v>
          </cell>
        </row>
        <row r="70">
          <cell r="B70" t="str">
            <v>4.3.2</v>
          </cell>
          <cell r="H70">
            <v>18.600000000000001</v>
          </cell>
        </row>
        <row r="71">
          <cell r="B71" t="str">
            <v>4.3.3</v>
          </cell>
          <cell r="H71">
            <v>10.7</v>
          </cell>
        </row>
        <row r="72">
          <cell r="B72" t="str">
            <v>4.4</v>
          </cell>
          <cell r="H72">
            <v>51.5</v>
          </cell>
        </row>
        <row r="73">
          <cell r="B73" t="str">
            <v>4.4.1</v>
          </cell>
          <cell r="H73">
            <v>54</v>
          </cell>
        </row>
        <row r="74">
          <cell r="B74" t="str">
            <v>4.4.2</v>
          </cell>
          <cell r="H74">
            <v>49</v>
          </cell>
        </row>
        <row r="76">
          <cell r="B76" t="str">
            <v>4.5</v>
          </cell>
          <cell r="H76">
            <v>75.55</v>
          </cell>
        </row>
        <row r="77">
          <cell r="B77" t="str">
            <v>4.5.1</v>
          </cell>
          <cell r="H77">
            <v>79.099999999999994</v>
          </cell>
        </row>
        <row r="78">
          <cell r="B78" t="str">
            <v>4.5.2</v>
          </cell>
          <cell r="H78">
            <v>72</v>
          </cell>
        </row>
        <row r="79">
          <cell r="B79" t="str">
            <v>4.6</v>
          </cell>
          <cell r="H79">
            <v>52</v>
          </cell>
        </row>
        <row r="80">
          <cell r="B80" t="str">
            <v>4.6.1</v>
          </cell>
          <cell r="H80">
            <v>59.1</v>
          </cell>
        </row>
        <row r="81">
          <cell r="B81" t="str">
            <v>4.6.2</v>
          </cell>
          <cell r="H81">
            <v>44.9</v>
          </cell>
        </row>
        <row r="82">
          <cell r="B82" t="str">
            <v>4.7</v>
          </cell>
          <cell r="H82">
            <v>21.294959019226113</v>
          </cell>
        </row>
        <row r="83">
          <cell r="B83" t="str">
            <v>4.7.1</v>
          </cell>
          <cell r="H83">
            <v>12.286997258493045</v>
          </cell>
        </row>
        <row r="84">
          <cell r="B84" t="str">
            <v>4.7.2</v>
          </cell>
          <cell r="H84">
            <v>2.1141374837872888</v>
          </cell>
        </row>
        <row r="85">
          <cell r="B85" t="str">
            <v>4.7.3</v>
          </cell>
          <cell r="H85">
            <v>2.9787013346241209</v>
          </cell>
        </row>
        <row r="86">
          <cell r="B86" t="str">
            <v>4.7.4</v>
          </cell>
          <cell r="H86">
            <v>67.8</v>
          </cell>
        </row>
        <row r="87">
          <cell r="B87" t="str">
            <v>5) Contextual Dimension: Environment</v>
          </cell>
          <cell r="H87">
            <v>55.302543209876546</v>
          </cell>
        </row>
        <row r="88">
          <cell r="B88" t="str">
            <v>5.1</v>
          </cell>
          <cell r="H88">
            <v>64.8</v>
          </cell>
        </row>
        <row r="89">
          <cell r="B89" t="str">
            <v>5.1.1</v>
          </cell>
          <cell r="H89">
            <v>97.3</v>
          </cell>
        </row>
        <row r="90">
          <cell r="B90" t="str">
            <v>5.1.2</v>
          </cell>
          <cell r="H90">
            <v>51</v>
          </cell>
        </row>
        <row r="91">
          <cell r="B91" t="str">
            <v>5.1.3</v>
          </cell>
          <cell r="H91">
            <v>61.2</v>
          </cell>
        </row>
        <row r="92">
          <cell r="B92" t="str">
            <v>5.1.4</v>
          </cell>
          <cell r="H92">
            <v>49.7</v>
          </cell>
        </row>
        <row r="93">
          <cell r="B93" t="str">
            <v>5.2</v>
          </cell>
          <cell r="H93">
            <v>51.178000000000004</v>
          </cell>
        </row>
        <row r="94">
          <cell r="B94" t="str">
            <v>5.2.1</v>
          </cell>
          <cell r="H94">
            <v>32.5</v>
          </cell>
        </row>
        <row r="95">
          <cell r="B95" t="str">
            <v>5.2.2</v>
          </cell>
          <cell r="H95">
            <v>47.92</v>
          </cell>
        </row>
        <row r="96">
          <cell r="B96" t="str">
            <v>5.2.3</v>
          </cell>
          <cell r="H96">
            <v>41.67</v>
          </cell>
        </row>
        <row r="97">
          <cell r="B97" t="str">
            <v>5.2.4</v>
          </cell>
          <cell r="H97">
            <v>78.400000000000006</v>
          </cell>
        </row>
        <row r="98">
          <cell r="B98" t="str">
            <v>5.2.5</v>
          </cell>
          <cell r="H98">
            <v>55.4</v>
          </cell>
        </row>
        <row r="99">
          <cell r="B99" t="str">
            <v>5.3</v>
          </cell>
          <cell r="H99">
            <v>49.92962962962963</v>
          </cell>
        </row>
        <row r="100">
          <cell r="B100" t="str">
            <v>5.3.1</v>
          </cell>
          <cell r="H100">
            <v>31.3</v>
          </cell>
        </row>
        <row r="101">
          <cell r="B101" t="str">
            <v>5.3.2</v>
          </cell>
          <cell r="H101">
            <v>27.5</v>
          </cell>
        </row>
        <row r="102">
          <cell r="B102" t="str">
            <v>5.3.3</v>
          </cell>
          <cell r="H102">
            <v>90.98888888888888</v>
          </cell>
        </row>
      </sheetData>
      <sheetData sheetId="13" refreshError="1">
        <row r="4">
          <cell r="B4" t="str">
            <v>1) Dimension: Civic Engagement</v>
          </cell>
          <cell r="H4">
            <v>47.228625213223602</v>
          </cell>
        </row>
        <row r="5">
          <cell r="B5" t="str">
            <v>1.1</v>
          </cell>
          <cell r="H5">
            <v>28</v>
          </cell>
        </row>
        <row r="6">
          <cell r="B6" t="str">
            <v>1.1.1</v>
          </cell>
          <cell r="H6">
            <v>36.5</v>
          </cell>
        </row>
        <row r="7">
          <cell r="B7" t="str">
            <v>1.1.2</v>
          </cell>
          <cell r="H7">
            <v>19.600000000000001</v>
          </cell>
        </row>
        <row r="8">
          <cell r="B8" t="str">
            <v>1.1.3</v>
          </cell>
          <cell r="H8">
            <v>27.9</v>
          </cell>
        </row>
        <row r="9">
          <cell r="B9">
            <v>0</v>
          </cell>
          <cell r="H9">
            <v>0</v>
          </cell>
        </row>
        <row r="10">
          <cell r="B10" t="str">
            <v>1.2</v>
          </cell>
          <cell r="H10">
            <v>53.666666666666664</v>
          </cell>
        </row>
        <row r="11">
          <cell r="B11" t="str">
            <v>1.2.1</v>
          </cell>
          <cell r="H11">
            <v>38.4</v>
          </cell>
        </row>
        <row r="12">
          <cell r="B12" t="str">
            <v>1.2.2</v>
          </cell>
          <cell r="H12">
            <v>49.1</v>
          </cell>
        </row>
        <row r="13">
          <cell r="B13" t="str">
            <v>1.2.3</v>
          </cell>
          <cell r="H13">
            <v>73.5</v>
          </cell>
        </row>
        <row r="14">
          <cell r="B14">
            <v>0</v>
          </cell>
          <cell r="H14">
            <v>0</v>
          </cell>
        </row>
        <row r="15">
          <cell r="B15" t="str">
            <v>1.3</v>
          </cell>
          <cell r="H15">
            <v>70.594869558911469</v>
          </cell>
        </row>
        <row r="16">
          <cell r="B16" t="str">
            <v>1.3.1</v>
          </cell>
          <cell r="H16">
            <v>70.594869558911469</v>
          </cell>
        </row>
        <row r="17">
          <cell r="B17" t="str">
            <v>1.4</v>
          </cell>
          <cell r="H17">
            <v>18.233333333333334</v>
          </cell>
        </row>
        <row r="18">
          <cell r="B18" t="str">
            <v>1.4.1</v>
          </cell>
          <cell r="H18">
            <v>15.3</v>
          </cell>
        </row>
        <row r="19">
          <cell r="B19" t="str">
            <v>1.4.2</v>
          </cell>
          <cell r="H19">
            <v>16.2</v>
          </cell>
        </row>
        <row r="20">
          <cell r="B20" t="str">
            <v>1.4.3</v>
          </cell>
          <cell r="H20">
            <v>23.2</v>
          </cell>
        </row>
        <row r="21">
          <cell r="B21">
            <v>0</v>
          </cell>
          <cell r="H21">
            <v>0</v>
          </cell>
        </row>
        <row r="22">
          <cell r="B22" t="str">
            <v>1.5</v>
          </cell>
          <cell r="H22">
            <v>39.93333333333333</v>
          </cell>
        </row>
        <row r="23">
          <cell r="B23" t="str">
            <v>1.5.1</v>
          </cell>
          <cell r="H23">
            <v>43.4</v>
          </cell>
        </row>
        <row r="24">
          <cell r="B24" t="str">
            <v>1.5.2</v>
          </cell>
          <cell r="H24">
            <v>53.4</v>
          </cell>
        </row>
        <row r="25">
          <cell r="B25" t="str">
            <v>1.5.3</v>
          </cell>
          <cell r="H25">
            <v>23</v>
          </cell>
        </row>
        <row r="26">
          <cell r="B26">
            <v>0</v>
          </cell>
          <cell r="H26">
            <v>0</v>
          </cell>
        </row>
        <row r="27">
          <cell r="B27" t="str">
            <v>1.6</v>
          </cell>
          <cell r="H27">
            <v>72.943548387096783</v>
          </cell>
        </row>
        <row r="28">
          <cell r="B28" t="str">
            <v>1.6.1</v>
          </cell>
          <cell r="H28">
            <v>72.943548387096783</v>
          </cell>
        </row>
        <row r="29">
          <cell r="B29" t="str">
            <v>2) Dimension: Level of organisation</v>
          </cell>
          <cell r="H29">
            <v>48.406666666666666</v>
          </cell>
        </row>
        <row r="30">
          <cell r="B30" t="str">
            <v>2.1</v>
          </cell>
          <cell r="H30">
            <v>73</v>
          </cell>
        </row>
        <row r="31">
          <cell r="B31" t="str">
            <v>2.1.1</v>
          </cell>
          <cell r="H31">
            <v>73</v>
          </cell>
        </row>
        <row r="32">
          <cell r="B32" t="str">
            <v>2.2</v>
          </cell>
          <cell r="H32">
            <v>50.9</v>
          </cell>
        </row>
        <row r="33">
          <cell r="B33" t="str">
            <v>2.2.1</v>
          </cell>
          <cell r="H33">
            <v>50.9</v>
          </cell>
        </row>
        <row r="34">
          <cell r="B34" t="str">
            <v>2.3</v>
          </cell>
          <cell r="H34">
            <v>70.099999999999994</v>
          </cell>
        </row>
        <row r="35">
          <cell r="B35" t="str">
            <v>2.3.1</v>
          </cell>
          <cell r="H35">
            <v>68.7</v>
          </cell>
        </row>
        <row r="36">
          <cell r="B36" t="str">
            <v>2.3.2</v>
          </cell>
          <cell r="H36">
            <v>71.5</v>
          </cell>
        </row>
        <row r="37">
          <cell r="B37" t="str">
            <v>2.4</v>
          </cell>
          <cell r="H37">
            <v>14.4</v>
          </cell>
        </row>
        <row r="38">
          <cell r="B38" t="str">
            <v>2.4.1</v>
          </cell>
          <cell r="H38">
            <v>14.4</v>
          </cell>
        </row>
        <row r="39">
          <cell r="B39" t="str">
            <v>2.5</v>
          </cell>
          <cell r="H39">
            <v>77.650000000000006</v>
          </cell>
        </row>
        <row r="40">
          <cell r="B40" t="str">
            <v>2.5.1</v>
          </cell>
          <cell r="H40">
            <v>68.599999999999994</v>
          </cell>
        </row>
        <row r="41">
          <cell r="B41" t="str">
            <v>2.5.2</v>
          </cell>
          <cell r="H41">
            <v>86.7</v>
          </cell>
        </row>
        <row r="42">
          <cell r="B42" t="str">
            <v>2.6</v>
          </cell>
          <cell r="H42">
            <v>4.3899999999999997</v>
          </cell>
        </row>
        <row r="43">
          <cell r="B43" t="str">
            <v>2.6.1</v>
          </cell>
          <cell r="H43">
            <v>4.3899999999999997</v>
          </cell>
        </row>
        <row r="44">
          <cell r="B44" t="str">
            <v>3) Dimension: Practice of Values</v>
          </cell>
          <cell r="H44">
            <v>47.503333333333337</v>
          </cell>
        </row>
        <row r="45">
          <cell r="B45" t="str">
            <v>3.1</v>
          </cell>
          <cell r="H45">
            <v>65.900000000000006</v>
          </cell>
        </row>
        <row r="46">
          <cell r="B46" t="str">
            <v>3.1.1</v>
          </cell>
          <cell r="H46">
            <v>65.900000000000006</v>
          </cell>
        </row>
        <row r="47">
          <cell r="B47" t="str">
            <v>3.2</v>
          </cell>
          <cell r="H47">
            <v>35.9</v>
          </cell>
        </row>
        <row r="48">
          <cell r="B48" t="str">
            <v>3.2.1</v>
          </cell>
          <cell r="H48">
            <v>51.9</v>
          </cell>
        </row>
        <row r="49">
          <cell r="B49" t="str">
            <v>3.2.2</v>
          </cell>
          <cell r="H49">
            <v>25.5</v>
          </cell>
        </row>
        <row r="50">
          <cell r="B50" t="str">
            <v>3.2.3</v>
          </cell>
          <cell r="H50">
            <v>35.6</v>
          </cell>
        </row>
        <row r="51">
          <cell r="B51" t="str">
            <v>3.2.4</v>
          </cell>
          <cell r="H51">
            <v>30.6</v>
          </cell>
        </row>
        <row r="52">
          <cell r="B52" t="str">
            <v>3.3</v>
          </cell>
          <cell r="H52">
            <v>55.8</v>
          </cell>
        </row>
        <row r="53">
          <cell r="B53" t="str">
            <v>3.3.1</v>
          </cell>
          <cell r="H53">
            <v>52.6</v>
          </cell>
        </row>
        <row r="54">
          <cell r="B54" t="str">
            <v>3.3.2</v>
          </cell>
          <cell r="H54">
            <v>59</v>
          </cell>
        </row>
        <row r="55">
          <cell r="B55" t="str">
            <v>3.4</v>
          </cell>
          <cell r="H55">
            <v>21.5</v>
          </cell>
        </row>
        <row r="56">
          <cell r="B56" t="str">
            <v>3.4.1</v>
          </cell>
          <cell r="H56">
            <v>21.5</v>
          </cell>
        </row>
        <row r="57">
          <cell r="B57" t="str">
            <v>3.5</v>
          </cell>
          <cell r="H57">
            <v>58.416666666666664</v>
          </cell>
        </row>
        <row r="58">
          <cell r="B58" t="str">
            <v>3.5.1</v>
          </cell>
          <cell r="H58">
            <v>58.9</v>
          </cell>
        </row>
        <row r="59">
          <cell r="B59" t="str">
            <v>3.5.2</v>
          </cell>
          <cell r="H59">
            <v>56.3</v>
          </cell>
        </row>
        <row r="60">
          <cell r="B60" t="str">
            <v>3.5.3</v>
          </cell>
          <cell r="H60">
            <v>5</v>
          </cell>
        </row>
        <row r="61">
          <cell r="B61" t="str">
            <v>3.5.4</v>
          </cell>
          <cell r="H61">
            <v>73.599999999999994</v>
          </cell>
        </row>
        <row r="62">
          <cell r="B62" t="str">
            <v>3.5.5</v>
          </cell>
          <cell r="H62">
            <v>85.2</v>
          </cell>
        </row>
        <row r="63">
          <cell r="B63" t="str">
            <v>3.5.6</v>
          </cell>
          <cell r="H63">
            <v>71.5</v>
          </cell>
        </row>
        <row r="64">
          <cell r="B64" t="str">
            <v>4) Dimension: Perception of Impact</v>
          </cell>
          <cell r="H64">
            <v>40.044446904758821</v>
          </cell>
        </row>
        <row r="65">
          <cell r="B65" t="str">
            <v>4.1</v>
          </cell>
          <cell r="H65">
            <v>50.5</v>
          </cell>
        </row>
        <row r="66">
          <cell r="B66" t="str">
            <v>4.1.1</v>
          </cell>
          <cell r="H66">
            <v>47.4</v>
          </cell>
        </row>
        <row r="67">
          <cell r="B67" t="str">
            <v>4.1.2</v>
          </cell>
          <cell r="H67">
            <v>53.6</v>
          </cell>
        </row>
        <row r="68">
          <cell r="B68">
            <v>0</v>
          </cell>
          <cell r="H68">
            <v>0</v>
          </cell>
        </row>
        <row r="69">
          <cell r="B69" t="str">
            <v>4.2</v>
          </cell>
          <cell r="H69">
            <v>52.325000000000003</v>
          </cell>
        </row>
        <row r="70">
          <cell r="B70" t="str">
            <v>4.2.1</v>
          </cell>
          <cell r="H70">
            <v>42.5</v>
          </cell>
        </row>
        <row r="71">
          <cell r="B71" t="str">
            <v>4.2.2</v>
          </cell>
          <cell r="H71">
            <v>62.15</v>
          </cell>
        </row>
        <row r="72">
          <cell r="B72" t="str">
            <v>4.3</v>
          </cell>
          <cell r="H72">
            <v>28.633333333333336</v>
          </cell>
        </row>
        <row r="73">
          <cell r="B73" t="str">
            <v>4.3.1</v>
          </cell>
          <cell r="H73">
            <v>33.799999999999997</v>
          </cell>
        </row>
        <row r="74">
          <cell r="B74" t="str">
            <v>4.3.2</v>
          </cell>
          <cell r="H74">
            <v>39.200000000000003</v>
          </cell>
        </row>
        <row r="75">
          <cell r="B75" t="str">
            <v>4.3.3</v>
          </cell>
          <cell r="H75">
            <v>12.9</v>
          </cell>
        </row>
        <row r="76">
          <cell r="B76" t="str">
            <v>4.4</v>
          </cell>
          <cell r="H76">
            <v>52.65</v>
          </cell>
        </row>
        <row r="77">
          <cell r="B77" t="str">
            <v>4.4.1</v>
          </cell>
          <cell r="H77">
            <v>47.4</v>
          </cell>
        </row>
        <row r="78">
          <cell r="B78" t="str">
            <v>4.4.2</v>
          </cell>
          <cell r="H78">
            <v>57.9</v>
          </cell>
        </row>
        <row r="79">
          <cell r="B79">
            <v>0</v>
          </cell>
          <cell r="H79">
            <v>0</v>
          </cell>
        </row>
        <row r="80">
          <cell r="B80" t="str">
            <v>4.5</v>
          </cell>
          <cell r="H80">
            <v>53.325000000000003</v>
          </cell>
        </row>
        <row r="81">
          <cell r="B81" t="str">
            <v>4.5.1</v>
          </cell>
          <cell r="H81">
            <v>66.650000000000006</v>
          </cell>
        </row>
        <row r="82">
          <cell r="B82" t="str">
            <v>4.5.2</v>
          </cell>
          <cell r="H82">
            <v>40</v>
          </cell>
        </row>
        <row r="83">
          <cell r="B83" t="str">
            <v>4.6</v>
          </cell>
          <cell r="H83">
            <v>30.05</v>
          </cell>
        </row>
        <row r="84">
          <cell r="B84" t="str">
            <v>4.6.1</v>
          </cell>
          <cell r="H84">
            <v>20.6</v>
          </cell>
        </row>
        <row r="85">
          <cell r="B85" t="str">
            <v>4.6.2</v>
          </cell>
          <cell r="H85">
            <v>39.5</v>
          </cell>
        </row>
        <row r="86">
          <cell r="B86" t="str">
            <v>4.7</v>
          </cell>
          <cell r="H86">
            <v>12.827794999978369</v>
          </cell>
        </row>
        <row r="87">
          <cell r="B87" t="str">
            <v>4.7.1</v>
          </cell>
          <cell r="H87">
            <v>7.6010070734923882</v>
          </cell>
        </row>
        <row r="88">
          <cell r="B88" t="str">
            <v>4.7.2</v>
          </cell>
          <cell r="H88">
            <v>18.747371344681191</v>
          </cell>
        </row>
        <row r="89">
          <cell r="B89" t="str">
            <v>4.7.3</v>
          </cell>
          <cell r="H89">
            <v>2.2628015817398976</v>
          </cell>
        </row>
        <row r="90">
          <cell r="B90" t="str">
            <v>4.7.4</v>
          </cell>
          <cell r="H90">
            <v>22.7</v>
          </cell>
        </row>
        <row r="91">
          <cell r="B91" t="str">
            <v>5) Contextual Dimension: Environment</v>
          </cell>
          <cell r="H91">
            <v>46.510783950617281</v>
          </cell>
        </row>
        <row r="92">
          <cell r="B92" t="str">
            <v>5.1</v>
          </cell>
          <cell r="H92">
            <v>46.524999999999999</v>
          </cell>
        </row>
        <row r="93">
          <cell r="B93" t="str">
            <v>5.1.1</v>
          </cell>
          <cell r="H93">
            <v>98</v>
          </cell>
        </row>
        <row r="94">
          <cell r="B94" t="str">
            <v>5.1.2</v>
          </cell>
          <cell r="H94">
            <v>22</v>
          </cell>
        </row>
        <row r="95">
          <cell r="B95" t="str">
            <v>5.1.3</v>
          </cell>
          <cell r="H95">
            <v>66.099999999999994</v>
          </cell>
        </row>
        <row r="96">
          <cell r="B96" t="str">
            <v>5.1.4</v>
          </cell>
          <cell r="H96">
            <v>0</v>
          </cell>
        </row>
        <row r="97">
          <cell r="B97" t="str">
            <v>5.2</v>
          </cell>
          <cell r="H97">
            <v>39.067999999999998</v>
          </cell>
        </row>
        <row r="98">
          <cell r="B98" t="str">
            <v>5.2.1</v>
          </cell>
          <cell r="H98">
            <v>20</v>
          </cell>
        </row>
        <row r="99">
          <cell r="B99" t="str">
            <v>5.2.2</v>
          </cell>
          <cell r="H99">
            <v>37.5</v>
          </cell>
        </row>
        <row r="100">
          <cell r="B100" t="str">
            <v>5.2.3</v>
          </cell>
          <cell r="H100">
            <v>33.33</v>
          </cell>
        </row>
        <row r="101">
          <cell r="B101" t="str">
            <v>5.2.4</v>
          </cell>
          <cell r="H101">
            <v>67.8</v>
          </cell>
        </row>
        <row r="102">
          <cell r="B102" t="str">
            <v>5.2.5</v>
          </cell>
          <cell r="H102">
            <v>36.71</v>
          </cell>
        </row>
        <row r="103">
          <cell r="B103" t="str">
            <v>5.3</v>
          </cell>
          <cell r="H103">
            <v>53.93935185185186</v>
          </cell>
        </row>
        <row r="104">
          <cell r="B104" t="str">
            <v>5.3.1</v>
          </cell>
          <cell r="H104">
            <v>18.5</v>
          </cell>
        </row>
        <row r="105">
          <cell r="B105" t="str">
            <v>5.3.2</v>
          </cell>
          <cell r="H105">
            <v>59.02</v>
          </cell>
        </row>
        <row r="106">
          <cell r="B106" t="str">
            <v>5.3.3</v>
          </cell>
          <cell r="H106">
            <v>84.298055555555564</v>
          </cell>
        </row>
      </sheetData>
      <sheetData sheetId="14" refreshError="1">
        <row r="4">
          <cell r="B4" t="str">
            <v>1) Dimension: Civic Engagement</v>
          </cell>
          <cell r="H4">
            <v>44.028478379921147</v>
          </cell>
        </row>
        <row r="5">
          <cell r="B5" t="str">
            <v>1.1</v>
          </cell>
          <cell r="H5">
            <v>21.599999999999998</v>
          </cell>
        </row>
        <row r="6">
          <cell r="B6" t="str">
            <v>1.1.1</v>
          </cell>
          <cell r="H6">
            <v>15.5</v>
          </cell>
        </row>
        <row r="7">
          <cell r="B7" t="str">
            <v>1.1.2</v>
          </cell>
          <cell r="H7">
            <v>14</v>
          </cell>
        </row>
        <row r="8">
          <cell r="B8" t="str">
            <v>1.1.3</v>
          </cell>
          <cell r="H8">
            <v>35.299999999999997</v>
          </cell>
        </row>
        <row r="10">
          <cell r="B10" t="str">
            <v>1.2</v>
          </cell>
          <cell r="H10">
            <v>40.5</v>
          </cell>
        </row>
        <row r="11">
          <cell r="B11" t="str">
            <v>1.2.1</v>
          </cell>
          <cell r="H11">
            <v>26.4</v>
          </cell>
        </row>
        <row r="12">
          <cell r="B12" t="str">
            <v>1.2.2</v>
          </cell>
          <cell r="H12">
            <v>30.8</v>
          </cell>
        </row>
        <row r="13">
          <cell r="B13" t="str">
            <v>1.2.3</v>
          </cell>
          <cell r="H13">
            <v>64.3</v>
          </cell>
        </row>
        <row r="15">
          <cell r="B15" t="str">
            <v>1.3</v>
          </cell>
          <cell r="H15">
            <v>80.857233908932557</v>
          </cell>
        </row>
        <row r="16">
          <cell r="B16" t="str">
            <v>1.3.1</v>
          </cell>
          <cell r="H16">
            <v>80.857233908932557</v>
          </cell>
        </row>
        <row r="17">
          <cell r="B17" t="str">
            <v>1.4</v>
          </cell>
          <cell r="H17">
            <v>21.633333333333336</v>
          </cell>
        </row>
        <row r="18">
          <cell r="B18" t="str">
            <v>1.4.1</v>
          </cell>
          <cell r="H18">
            <v>12.9</v>
          </cell>
        </row>
        <row r="19">
          <cell r="B19" t="str">
            <v>1.4.2</v>
          </cell>
          <cell r="H19">
            <v>15.3</v>
          </cell>
        </row>
        <row r="20">
          <cell r="B20" t="str">
            <v>1.4.3</v>
          </cell>
          <cell r="H20">
            <v>36.700000000000003</v>
          </cell>
        </row>
        <row r="22">
          <cell r="B22" t="str">
            <v>1.5</v>
          </cell>
          <cell r="H22">
            <v>32.5</v>
          </cell>
        </row>
        <row r="23">
          <cell r="B23" t="str">
            <v>1.5.1</v>
          </cell>
          <cell r="H23">
            <v>26.3</v>
          </cell>
        </row>
        <row r="24">
          <cell r="B24" t="str">
            <v>1.5.2</v>
          </cell>
          <cell r="H24">
            <v>28.3</v>
          </cell>
        </row>
        <row r="25">
          <cell r="B25" t="str">
            <v>1.5.3</v>
          </cell>
          <cell r="H25">
            <v>42.9</v>
          </cell>
        </row>
        <row r="27">
          <cell r="B27" t="str">
            <v>1.6</v>
          </cell>
          <cell r="H27">
            <v>67.080303037260961</v>
          </cell>
        </row>
        <row r="28">
          <cell r="B28" t="str">
            <v>1.6.1</v>
          </cell>
          <cell r="H28">
            <v>67.080303037260961</v>
          </cell>
        </row>
        <row r="29">
          <cell r="B29" t="str">
            <v>2) Dimension: Level of organisation</v>
          </cell>
          <cell r="H29">
            <v>58.941666666666663</v>
          </cell>
        </row>
        <row r="30">
          <cell r="B30" t="str">
            <v>2.1</v>
          </cell>
          <cell r="H30">
            <v>89.9</v>
          </cell>
        </row>
        <row r="31">
          <cell r="B31" t="str">
            <v>2.1.1</v>
          </cell>
          <cell r="H31">
            <v>89.9</v>
          </cell>
        </row>
        <row r="32">
          <cell r="B32" t="str">
            <v>2.2</v>
          </cell>
          <cell r="H32">
            <v>69.7</v>
          </cell>
        </row>
        <row r="33">
          <cell r="B33" t="str">
            <v>2.2.1</v>
          </cell>
          <cell r="H33">
            <v>69.7</v>
          </cell>
        </row>
        <row r="34">
          <cell r="B34" t="str">
            <v>2.3</v>
          </cell>
          <cell r="H34">
            <v>88.4</v>
          </cell>
        </row>
        <row r="35">
          <cell r="B35" t="str">
            <v>2.3.1</v>
          </cell>
          <cell r="H35">
            <v>89.9</v>
          </cell>
        </row>
        <row r="36">
          <cell r="B36" t="str">
            <v>2.3.2</v>
          </cell>
          <cell r="H36">
            <v>86.9</v>
          </cell>
        </row>
        <row r="37">
          <cell r="B37" t="str">
            <v>2.4</v>
          </cell>
          <cell r="H37">
            <v>18.3</v>
          </cell>
        </row>
        <row r="38">
          <cell r="B38" t="str">
            <v>2.4.1</v>
          </cell>
          <cell r="H38">
            <v>18.3</v>
          </cell>
        </row>
        <row r="39">
          <cell r="B39" t="str">
            <v>2.5</v>
          </cell>
          <cell r="H39">
            <v>87.35</v>
          </cell>
        </row>
        <row r="40">
          <cell r="B40" t="str">
            <v>2.5.1</v>
          </cell>
          <cell r="H40">
            <v>83.8</v>
          </cell>
        </row>
        <row r="41">
          <cell r="B41" t="str">
            <v>2.5.2</v>
          </cell>
          <cell r="H41">
            <v>90.9</v>
          </cell>
        </row>
        <row r="42">
          <cell r="B42" t="str">
            <v>3) Dimension: Practice of Values</v>
          </cell>
          <cell r="H42">
            <v>59.429500000000004</v>
          </cell>
        </row>
        <row r="43">
          <cell r="B43" t="str">
            <v>3.1</v>
          </cell>
          <cell r="H43">
            <v>61.6</v>
          </cell>
        </row>
        <row r="44">
          <cell r="B44" t="str">
            <v>3.1.1</v>
          </cell>
          <cell r="H44">
            <v>61.6</v>
          </cell>
        </row>
        <row r="45">
          <cell r="B45" t="str">
            <v>3.2</v>
          </cell>
          <cell r="H45">
            <v>42.297499999999999</v>
          </cell>
        </row>
        <row r="46">
          <cell r="B46" t="str">
            <v>3.2.1</v>
          </cell>
          <cell r="H46">
            <v>55.6</v>
          </cell>
        </row>
        <row r="47">
          <cell r="B47" t="str">
            <v>3.2.2</v>
          </cell>
          <cell r="H47">
            <v>9.89</v>
          </cell>
        </row>
        <row r="48">
          <cell r="B48" t="str">
            <v>3.2.3</v>
          </cell>
          <cell r="H48">
            <v>35.700000000000003</v>
          </cell>
        </row>
        <row r="49">
          <cell r="B49" t="str">
            <v>3.2.4</v>
          </cell>
          <cell r="H49">
            <v>68</v>
          </cell>
        </row>
        <row r="50">
          <cell r="B50" t="str">
            <v>3.3</v>
          </cell>
          <cell r="H50">
            <v>74.2</v>
          </cell>
        </row>
        <row r="51">
          <cell r="B51" t="str">
            <v>3.3.1</v>
          </cell>
          <cell r="H51">
            <v>73.7</v>
          </cell>
        </row>
        <row r="52">
          <cell r="B52" t="str">
            <v>3.3.2</v>
          </cell>
          <cell r="H52">
            <v>74.7</v>
          </cell>
        </row>
        <row r="53">
          <cell r="B53" t="str">
            <v>3.4</v>
          </cell>
          <cell r="H53">
            <v>57.7</v>
          </cell>
        </row>
        <row r="54">
          <cell r="B54" t="str">
            <v>3.4.1</v>
          </cell>
          <cell r="H54">
            <v>57.7</v>
          </cell>
        </row>
        <row r="55">
          <cell r="B55" t="str">
            <v>3.5</v>
          </cell>
          <cell r="H55">
            <v>61.35</v>
          </cell>
        </row>
        <row r="56">
          <cell r="B56" t="str">
            <v>3.5.1</v>
          </cell>
          <cell r="H56">
            <v>57.1</v>
          </cell>
        </row>
        <row r="57">
          <cell r="B57" t="str">
            <v>3.5.2</v>
          </cell>
          <cell r="H57">
            <v>49.5</v>
          </cell>
        </row>
        <row r="58">
          <cell r="B58" t="str">
            <v>3.5.3</v>
          </cell>
          <cell r="H58">
            <v>26.3</v>
          </cell>
        </row>
        <row r="59">
          <cell r="B59" t="str">
            <v>3.5.4</v>
          </cell>
          <cell r="H59">
            <v>88.9</v>
          </cell>
        </row>
        <row r="60">
          <cell r="B60" t="str">
            <v>3.5.5</v>
          </cell>
          <cell r="H60">
            <v>67.5</v>
          </cell>
        </row>
        <row r="61">
          <cell r="B61" t="str">
            <v>3.5.6</v>
          </cell>
          <cell r="H61">
            <v>78.8</v>
          </cell>
        </row>
        <row r="62">
          <cell r="B62" t="str">
            <v>4) Dimension: Perception of Impact</v>
          </cell>
          <cell r="H62">
            <v>31.808830455259027</v>
          </cell>
        </row>
        <row r="63">
          <cell r="B63" t="str">
            <v>4.1</v>
          </cell>
          <cell r="H63">
            <v>26.75</v>
          </cell>
        </row>
        <row r="64">
          <cell r="B64" t="str">
            <v>4.1.1</v>
          </cell>
          <cell r="H64">
            <v>21.2</v>
          </cell>
        </row>
        <row r="65">
          <cell r="B65" t="str">
            <v>4.1.2</v>
          </cell>
          <cell r="H65">
            <v>32.299999999999997</v>
          </cell>
        </row>
        <row r="67">
          <cell r="B67" t="str">
            <v>4.2</v>
          </cell>
          <cell r="H67">
            <v>47.575000000000003</v>
          </cell>
        </row>
        <row r="68">
          <cell r="B68" t="str">
            <v>4.2.1</v>
          </cell>
          <cell r="H68">
            <v>43.8</v>
          </cell>
        </row>
        <row r="69">
          <cell r="B69" t="str">
            <v>4.2.2</v>
          </cell>
          <cell r="H69">
            <v>51.35</v>
          </cell>
        </row>
        <row r="70">
          <cell r="B70" t="str">
            <v>4.3</v>
          </cell>
          <cell r="H70">
            <v>39.4</v>
          </cell>
        </row>
        <row r="71">
          <cell r="B71" t="str">
            <v>4.3.1</v>
          </cell>
          <cell r="H71">
            <v>21.2</v>
          </cell>
        </row>
        <row r="72">
          <cell r="B72" t="str">
            <v>4.3.2</v>
          </cell>
          <cell r="H72">
            <v>59.6</v>
          </cell>
        </row>
        <row r="73">
          <cell r="B73" t="str">
            <v>4.3.3</v>
          </cell>
          <cell r="H73">
            <v>37.4</v>
          </cell>
        </row>
        <row r="74">
          <cell r="B74" t="str">
            <v>4.4</v>
          </cell>
          <cell r="H74">
            <v>23.75</v>
          </cell>
        </row>
        <row r="75">
          <cell r="B75" t="str">
            <v>4.4.1</v>
          </cell>
          <cell r="H75">
            <v>25</v>
          </cell>
        </row>
        <row r="76">
          <cell r="B76" t="str">
            <v>4.4.2</v>
          </cell>
          <cell r="H76">
            <v>22.5</v>
          </cell>
        </row>
        <row r="78">
          <cell r="B78" t="str">
            <v>4.5</v>
          </cell>
          <cell r="H78">
            <v>41.5</v>
          </cell>
        </row>
        <row r="79">
          <cell r="B79" t="str">
            <v>4.5.1</v>
          </cell>
          <cell r="H79">
            <v>40.5</v>
          </cell>
        </row>
        <row r="80">
          <cell r="B80" t="str">
            <v>4.5.2</v>
          </cell>
          <cell r="H80">
            <v>42.5</v>
          </cell>
        </row>
        <row r="81">
          <cell r="B81" t="str">
            <v>4.6</v>
          </cell>
          <cell r="H81">
            <v>31.65</v>
          </cell>
        </row>
        <row r="82">
          <cell r="B82" t="str">
            <v>4.6.1</v>
          </cell>
          <cell r="H82">
            <v>30.8</v>
          </cell>
        </row>
        <row r="83">
          <cell r="B83" t="str">
            <v>4.6.2</v>
          </cell>
          <cell r="H83">
            <v>32.5</v>
          </cell>
        </row>
        <row r="84">
          <cell r="B84" t="str">
            <v>4.7</v>
          </cell>
          <cell r="H84">
            <v>12.036813186813186</v>
          </cell>
        </row>
        <row r="85">
          <cell r="B85" t="str">
            <v>4.7.1</v>
          </cell>
          <cell r="H85">
            <v>2.7472527472527477</v>
          </cell>
        </row>
        <row r="86">
          <cell r="B86" t="str">
            <v>4.7.2</v>
          </cell>
          <cell r="H86">
            <v>0</v>
          </cell>
        </row>
        <row r="87">
          <cell r="B87" t="str">
            <v>4.7.3</v>
          </cell>
          <cell r="H87">
            <v>0</v>
          </cell>
        </row>
        <row r="88">
          <cell r="B88" t="str">
            <v>4.7.4</v>
          </cell>
          <cell r="H88">
            <v>45.4</v>
          </cell>
        </row>
        <row r="89">
          <cell r="B89" t="str">
            <v>5) Contextual Dimension: Environment</v>
          </cell>
          <cell r="H89">
            <v>51.340601851851851</v>
          </cell>
        </row>
        <row r="90">
          <cell r="B90" t="str">
            <v>5.2</v>
          </cell>
          <cell r="H90">
            <v>46.63</v>
          </cell>
        </row>
        <row r="91">
          <cell r="B91" t="str">
            <v>5.2.1</v>
          </cell>
          <cell r="H91">
            <v>27.5</v>
          </cell>
        </row>
        <row r="92">
          <cell r="B92" t="str">
            <v>5.2.2</v>
          </cell>
          <cell r="H92">
            <v>35.4</v>
          </cell>
        </row>
        <row r="93">
          <cell r="B93" t="str">
            <v>5.2.3</v>
          </cell>
          <cell r="H93">
            <v>50</v>
          </cell>
        </row>
        <row r="94">
          <cell r="B94" t="str">
            <v>5.2.4</v>
          </cell>
          <cell r="H94">
            <v>77.25</v>
          </cell>
        </row>
        <row r="95">
          <cell r="B95" t="str">
            <v>5.2.5</v>
          </cell>
          <cell r="H95">
            <v>43</v>
          </cell>
        </row>
        <row r="96">
          <cell r="B96" t="str">
            <v>5.3</v>
          </cell>
          <cell r="H96">
            <v>56.051203703703699</v>
          </cell>
        </row>
        <row r="97">
          <cell r="B97" t="str">
            <v>5.3.1</v>
          </cell>
          <cell r="H97">
            <v>9.1</v>
          </cell>
        </row>
        <row r="98">
          <cell r="B98" t="str">
            <v>5.3.2</v>
          </cell>
          <cell r="H98">
            <v>62.580000000000005</v>
          </cell>
        </row>
        <row r="99">
          <cell r="B99" t="str">
            <v>5.3.3</v>
          </cell>
          <cell r="H99">
            <v>96.473611111111111</v>
          </cell>
        </row>
      </sheetData>
      <sheetData sheetId="15" refreshError="1">
        <row r="4">
          <cell r="B4" t="str">
            <v>1) Dimension: Civic Engagement</v>
          </cell>
          <cell r="H4">
            <v>55.558488317017542</v>
          </cell>
        </row>
        <row r="5">
          <cell r="B5" t="str">
            <v>1.1</v>
          </cell>
          <cell r="H5">
            <v>65.966666666666669</v>
          </cell>
        </row>
        <row r="6">
          <cell r="B6" t="str">
            <v>1.1.1</v>
          </cell>
          <cell r="H6">
            <v>69.099999999999994</v>
          </cell>
        </row>
        <row r="7">
          <cell r="B7" t="str">
            <v>1.1.2</v>
          </cell>
          <cell r="H7">
            <v>70.400000000000006</v>
          </cell>
        </row>
        <row r="8">
          <cell r="B8" t="str">
            <v>1.1.3</v>
          </cell>
          <cell r="H8">
            <v>58.4</v>
          </cell>
        </row>
        <row r="10">
          <cell r="B10" t="str">
            <v>1.2</v>
          </cell>
          <cell r="H10">
            <v>53.633333333333326</v>
          </cell>
        </row>
        <row r="11">
          <cell r="B11" t="str">
            <v>1.2.1</v>
          </cell>
          <cell r="H11">
            <v>37.700000000000003</v>
          </cell>
        </row>
        <row r="12">
          <cell r="B12" t="str">
            <v>1.2.2</v>
          </cell>
          <cell r="H12">
            <v>42.9</v>
          </cell>
        </row>
        <row r="13">
          <cell r="B13" t="str">
            <v>1.2.3</v>
          </cell>
          <cell r="H13">
            <v>80.3</v>
          </cell>
        </row>
        <row r="15">
          <cell r="B15" t="str">
            <v>1.3</v>
          </cell>
          <cell r="H15">
            <v>85.150217895753443</v>
          </cell>
        </row>
        <row r="16">
          <cell r="B16" t="str">
            <v>1.3.1</v>
          </cell>
          <cell r="H16">
            <v>85.150217895753443</v>
          </cell>
        </row>
        <row r="17">
          <cell r="B17" t="str">
            <v>1.4</v>
          </cell>
          <cell r="H17">
            <v>33.033333333333331</v>
          </cell>
        </row>
        <row r="18">
          <cell r="B18" t="str">
            <v>1.4.1</v>
          </cell>
          <cell r="H18">
            <v>35.6</v>
          </cell>
        </row>
        <row r="19">
          <cell r="B19" t="str">
            <v>1.4.2</v>
          </cell>
          <cell r="H19">
            <v>26.1</v>
          </cell>
        </row>
        <row r="20">
          <cell r="B20" t="str">
            <v>1.4.3</v>
          </cell>
          <cell r="H20">
            <v>37.4</v>
          </cell>
        </row>
        <row r="22">
          <cell r="B22" t="str">
            <v>1.5</v>
          </cell>
          <cell r="H22">
            <v>31.633333333333336</v>
          </cell>
        </row>
        <row r="23">
          <cell r="B23" t="str">
            <v>1.5.1</v>
          </cell>
          <cell r="H23">
            <v>20.100000000000001</v>
          </cell>
        </row>
        <row r="24">
          <cell r="B24" t="str">
            <v>1.5.2</v>
          </cell>
          <cell r="H24">
            <v>38.1</v>
          </cell>
        </row>
        <row r="25">
          <cell r="B25" t="str">
            <v>1.5.3</v>
          </cell>
          <cell r="H25">
            <v>36.700000000000003</v>
          </cell>
        </row>
        <row r="27">
          <cell r="B27" t="str">
            <v>1.6</v>
          </cell>
          <cell r="H27">
            <v>63.934045339685092</v>
          </cell>
        </row>
        <row r="28">
          <cell r="B28" t="str">
            <v>1.6.1</v>
          </cell>
          <cell r="H28">
            <v>63.934045339685092</v>
          </cell>
        </row>
        <row r="29">
          <cell r="B29" t="str">
            <v>2) Dimension: Level of organisation</v>
          </cell>
          <cell r="H29">
            <v>50.533333333333331</v>
          </cell>
        </row>
        <row r="30">
          <cell r="B30" t="str">
            <v>2.1</v>
          </cell>
          <cell r="H30">
            <v>86.9</v>
          </cell>
        </row>
        <row r="31">
          <cell r="B31" t="str">
            <v>2.1.1</v>
          </cell>
          <cell r="H31">
            <v>86.9</v>
          </cell>
        </row>
        <row r="32">
          <cell r="B32" t="str">
            <v>2.2</v>
          </cell>
          <cell r="H32">
            <v>58.3</v>
          </cell>
        </row>
        <row r="33">
          <cell r="B33" t="str">
            <v>2.2.1</v>
          </cell>
          <cell r="H33">
            <v>58.3</v>
          </cell>
        </row>
        <row r="34">
          <cell r="B34" t="str">
            <v>2.3</v>
          </cell>
          <cell r="H34">
            <v>68.449999999999989</v>
          </cell>
        </row>
        <row r="35">
          <cell r="B35" t="str">
            <v>2.3.1</v>
          </cell>
          <cell r="H35">
            <v>65.3</v>
          </cell>
        </row>
        <row r="36">
          <cell r="B36" t="str">
            <v>2.3.2</v>
          </cell>
          <cell r="H36">
            <v>71.599999999999994</v>
          </cell>
        </row>
        <row r="37">
          <cell r="B37" t="str">
            <v>2.4</v>
          </cell>
          <cell r="H37">
            <v>28.3</v>
          </cell>
        </row>
        <row r="38">
          <cell r="B38" t="str">
            <v>2.4.1</v>
          </cell>
          <cell r="H38">
            <v>28.3</v>
          </cell>
        </row>
        <row r="39">
          <cell r="B39" t="str">
            <v>2.5</v>
          </cell>
          <cell r="H39">
            <v>58.55</v>
          </cell>
        </row>
        <row r="40">
          <cell r="B40" t="str">
            <v>2.5.1</v>
          </cell>
          <cell r="H40">
            <v>69.7</v>
          </cell>
        </row>
        <row r="41">
          <cell r="B41" t="str">
            <v>2.5.2</v>
          </cell>
          <cell r="H41">
            <v>47.4</v>
          </cell>
        </row>
        <row r="42">
          <cell r="B42" t="str">
            <v>2.6</v>
          </cell>
          <cell r="H42">
            <v>2.7</v>
          </cell>
        </row>
        <row r="43">
          <cell r="B43" t="str">
            <v>2.6.1</v>
          </cell>
          <cell r="H43">
            <v>2.7</v>
          </cell>
        </row>
        <row r="44">
          <cell r="B44" t="str">
            <v>3) Dimension: Practice of Values</v>
          </cell>
          <cell r="H44">
            <v>54.06216666666667</v>
          </cell>
        </row>
        <row r="45">
          <cell r="B45" t="str">
            <v>3.1</v>
          </cell>
          <cell r="H45">
            <v>53</v>
          </cell>
        </row>
        <row r="46">
          <cell r="B46" t="str">
            <v>3.1.1</v>
          </cell>
          <cell r="H46">
            <v>53</v>
          </cell>
        </row>
        <row r="47">
          <cell r="B47" t="str">
            <v>3.2</v>
          </cell>
          <cell r="H47">
            <v>48.077500000000001</v>
          </cell>
        </row>
        <row r="48">
          <cell r="B48" t="str">
            <v>3.2.1</v>
          </cell>
          <cell r="H48">
            <v>72.3</v>
          </cell>
        </row>
        <row r="49">
          <cell r="B49" t="str">
            <v>3.2.2</v>
          </cell>
          <cell r="H49">
            <v>42.31</v>
          </cell>
        </row>
        <row r="50">
          <cell r="B50" t="str">
            <v>3.2.3</v>
          </cell>
          <cell r="H50">
            <v>35.1</v>
          </cell>
        </row>
        <row r="51">
          <cell r="B51" t="str">
            <v>3.2.4</v>
          </cell>
          <cell r="H51">
            <v>42.6</v>
          </cell>
        </row>
        <row r="52">
          <cell r="B52" t="str">
            <v>3.3</v>
          </cell>
          <cell r="H52">
            <v>51.3</v>
          </cell>
        </row>
        <row r="53">
          <cell r="B53" t="str">
            <v>3.3.1</v>
          </cell>
          <cell r="H53">
            <v>66.7</v>
          </cell>
        </row>
        <row r="54">
          <cell r="B54" t="str">
            <v>3.3.2</v>
          </cell>
          <cell r="H54">
            <v>35.9</v>
          </cell>
        </row>
        <row r="55">
          <cell r="B55" t="str">
            <v>3.4</v>
          </cell>
          <cell r="H55">
            <v>55.6</v>
          </cell>
        </row>
        <row r="56">
          <cell r="B56" t="str">
            <v>3.4.1</v>
          </cell>
          <cell r="H56">
            <v>55.6</v>
          </cell>
        </row>
        <row r="57">
          <cell r="B57" t="str">
            <v>3.5</v>
          </cell>
          <cell r="H57">
            <v>62.333333333333336</v>
          </cell>
        </row>
        <row r="58">
          <cell r="B58" t="str">
            <v>3.5.1</v>
          </cell>
          <cell r="H58">
            <v>56.3</v>
          </cell>
        </row>
        <row r="59">
          <cell r="B59" t="str">
            <v>3.5.2</v>
          </cell>
          <cell r="H59">
            <v>74.7</v>
          </cell>
        </row>
        <row r="60">
          <cell r="B60" t="str">
            <v>3.5.3</v>
          </cell>
          <cell r="H60">
            <v>18.600000000000001</v>
          </cell>
        </row>
        <row r="61">
          <cell r="B61" t="str">
            <v>3.5.4</v>
          </cell>
          <cell r="H61">
            <v>74.400000000000006</v>
          </cell>
        </row>
        <row r="62">
          <cell r="B62" t="str">
            <v>3.5.5</v>
          </cell>
          <cell r="H62">
            <v>67</v>
          </cell>
        </row>
        <row r="63">
          <cell r="B63" t="str">
            <v>3.5.6</v>
          </cell>
          <cell r="H63">
            <v>83</v>
          </cell>
        </row>
        <row r="64">
          <cell r="B64" t="str">
            <v>4) Dimension: Perception of Impact</v>
          </cell>
          <cell r="H64">
            <v>53.389123758229402</v>
          </cell>
        </row>
        <row r="65">
          <cell r="B65" t="str">
            <v>4.1</v>
          </cell>
          <cell r="H65">
            <v>62.7</v>
          </cell>
        </row>
        <row r="66">
          <cell r="B66" t="str">
            <v>4.1.1</v>
          </cell>
          <cell r="H66">
            <v>67.400000000000006</v>
          </cell>
        </row>
        <row r="67">
          <cell r="B67" t="str">
            <v>4.1.2</v>
          </cell>
          <cell r="H67">
            <v>58</v>
          </cell>
        </row>
        <row r="69">
          <cell r="B69" t="str">
            <v>4.2</v>
          </cell>
          <cell r="H69">
            <v>68.800000000000011</v>
          </cell>
        </row>
        <row r="70">
          <cell r="B70" t="str">
            <v>4.2.1</v>
          </cell>
          <cell r="H70">
            <v>72.900000000000006</v>
          </cell>
        </row>
        <row r="71">
          <cell r="B71" t="str">
            <v>4.2.2</v>
          </cell>
          <cell r="H71">
            <v>64.7</v>
          </cell>
        </row>
        <row r="72">
          <cell r="B72" t="str">
            <v>4.3</v>
          </cell>
          <cell r="H72">
            <v>39.099999999999994</v>
          </cell>
        </row>
        <row r="73">
          <cell r="B73" t="str">
            <v>4.3.1</v>
          </cell>
          <cell r="H73">
            <v>54.4</v>
          </cell>
        </row>
        <row r="74">
          <cell r="B74" t="str">
            <v>4.3.2</v>
          </cell>
          <cell r="H74">
            <v>42.3</v>
          </cell>
        </row>
        <row r="75">
          <cell r="B75" t="str">
            <v>4.3.3</v>
          </cell>
          <cell r="H75">
            <v>20.6</v>
          </cell>
        </row>
        <row r="76">
          <cell r="B76" t="str">
            <v>4.4</v>
          </cell>
          <cell r="H76">
            <v>37.65</v>
          </cell>
        </row>
        <row r="77">
          <cell r="B77" t="str">
            <v>4.4.1</v>
          </cell>
          <cell r="H77">
            <v>38.299999999999997</v>
          </cell>
        </row>
        <row r="78">
          <cell r="B78" t="str">
            <v>4.4.2</v>
          </cell>
          <cell r="H78">
            <v>37</v>
          </cell>
        </row>
        <row r="80">
          <cell r="B80" t="str">
            <v>4.5</v>
          </cell>
          <cell r="H80">
            <v>68.599999999999994</v>
          </cell>
        </row>
        <row r="81">
          <cell r="B81" t="str">
            <v>4.5.1</v>
          </cell>
          <cell r="H81">
            <v>72.5</v>
          </cell>
        </row>
        <row r="82">
          <cell r="B82" t="str">
            <v>4.5.2</v>
          </cell>
          <cell r="H82">
            <v>64.7</v>
          </cell>
        </row>
        <row r="83">
          <cell r="B83" t="str">
            <v>4.6</v>
          </cell>
          <cell r="H83">
            <v>74.949999999999989</v>
          </cell>
        </row>
        <row r="84">
          <cell r="B84" t="str">
            <v>4.6.1</v>
          </cell>
          <cell r="H84">
            <v>81.3</v>
          </cell>
        </row>
        <row r="85">
          <cell r="B85" t="str">
            <v>4.6.2</v>
          </cell>
          <cell r="H85">
            <v>68.599999999999994</v>
          </cell>
        </row>
        <row r="86">
          <cell r="B86" t="str">
            <v>4.7</v>
          </cell>
          <cell r="H86">
            <v>21.923866307605781</v>
          </cell>
        </row>
        <row r="87">
          <cell r="B87" t="str">
            <v>4.7.1</v>
          </cell>
          <cell r="H87">
            <v>1.5837104072398196</v>
          </cell>
        </row>
        <row r="88">
          <cell r="B88" t="str">
            <v>4.7.2</v>
          </cell>
          <cell r="H88">
            <v>7.2727272727272734</v>
          </cell>
        </row>
        <row r="89">
          <cell r="B89" t="str">
            <v>4.7.3</v>
          </cell>
          <cell r="H89">
            <v>9.1390275504560261</v>
          </cell>
        </row>
        <row r="90">
          <cell r="B90" t="str">
            <v>4.7.4</v>
          </cell>
          <cell r="H90">
            <v>69.7</v>
          </cell>
        </row>
        <row r="91">
          <cell r="B91" t="str">
            <v>5) Contextual Dimension: Environment</v>
          </cell>
          <cell r="H91">
            <v>52.465043209876541</v>
          </cell>
        </row>
        <row r="92">
          <cell r="B92" t="str">
            <v>5.1</v>
          </cell>
          <cell r="H92">
            <v>44.4</v>
          </cell>
        </row>
        <row r="93">
          <cell r="B93" t="str">
            <v>5.1.1</v>
          </cell>
          <cell r="H93">
            <v>64.8</v>
          </cell>
        </row>
        <row r="94">
          <cell r="B94" t="str">
            <v>5.1.2</v>
          </cell>
          <cell r="H94">
            <v>24</v>
          </cell>
        </row>
        <row r="95">
          <cell r="B95" t="str">
            <v>5.2</v>
          </cell>
          <cell r="H95">
            <v>57.097999999999999</v>
          </cell>
        </row>
        <row r="96">
          <cell r="B96" t="str">
            <v>5.2.1</v>
          </cell>
          <cell r="H96">
            <v>62.5</v>
          </cell>
        </row>
        <row r="97">
          <cell r="B97" t="str">
            <v>5.2.2</v>
          </cell>
          <cell r="H97">
            <v>54.17</v>
          </cell>
        </row>
        <row r="98">
          <cell r="B98" t="str">
            <v>5.2.3</v>
          </cell>
          <cell r="H98">
            <v>66.67</v>
          </cell>
        </row>
        <row r="99">
          <cell r="B99" t="str">
            <v>5.2.4</v>
          </cell>
          <cell r="H99">
            <v>75.75</v>
          </cell>
        </row>
        <row r="100">
          <cell r="B100" t="str">
            <v>5.2.5</v>
          </cell>
          <cell r="H100">
            <v>26.4</v>
          </cell>
        </row>
        <row r="101">
          <cell r="B101" t="str">
            <v>5.3</v>
          </cell>
          <cell r="H101">
            <v>55.897129629629625</v>
          </cell>
        </row>
        <row r="102">
          <cell r="B102" t="str">
            <v>5.3.1</v>
          </cell>
          <cell r="H102">
            <v>27.9</v>
          </cell>
        </row>
        <row r="103">
          <cell r="B103" t="str">
            <v>5.3.2</v>
          </cell>
          <cell r="H103">
            <v>51.58</v>
          </cell>
        </row>
        <row r="104">
          <cell r="B104" t="str">
            <v>5.3.3</v>
          </cell>
          <cell r="H104">
            <v>88.211388888888877</v>
          </cell>
        </row>
      </sheetData>
      <sheetData sheetId="16" refreshError="1">
        <row r="4">
          <cell r="B4" t="str">
            <v>1) Dimension: Civic Engagement</v>
          </cell>
          <cell r="H4">
            <v>45.004022804455396</v>
          </cell>
        </row>
        <row r="5">
          <cell r="B5" t="str">
            <v>1.1</v>
          </cell>
          <cell r="H5">
            <v>25.3</v>
          </cell>
        </row>
        <row r="6">
          <cell r="B6" t="str">
            <v>1.1.1</v>
          </cell>
          <cell r="H6">
            <v>14.9</v>
          </cell>
        </row>
        <row r="7">
          <cell r="B7" t="str">
            <v>1.1.2</v>
          </cell>
          <cell r="H7">
            <v>17.5</v>
          </cell>
        </row>
        <row r="8">
          <cell r="B8" t="str">
            <v>1.1.3</v>
          </cell>
          <cell r="H8">
            <v>43.5</v>
          </cell>
        </row>
        <row r="10">
          <cell r="B10" t="str">
            <v>1.2</v>
          </cell>
          <cell r="H10">
            <v>27.099999999999998</v>
          </cell>
        </row>
        <row r="11">
          <cell r="B11" t="str">
            <v>1.2.1</v>
          </cell>
          <cell r="H11">
            <v>26.3</v>
          </cell>
        </row>
        <row r="12">
          <cell r="B12" t="str">
            <v>1.2.2</v>
          </cell>
          <cell r="H12">
            <v>2.7</v>
          </cell>
        </row>
        <row r="13">
          <cell r="B13" t="str">
            <v>1.2.3</v>
          </cell>
          <cell r="H13">
            <v>52.3</v>
          </cell>
        </row>
        <row r="15">
          <cell r="B15" t="str">
            <v>1.3</v>
          </cell>
          <cell r="H15">
            <v>77.53</v>
          </cell>
        </row>
        <row r="16">
          <cell r="B16" t="str">
            <v>1.3.1</v>
          </cell>
          <cell r="H16">
            <v>77.53</v>
          </cell>
        </row>
        <row r="17">
          <cell r="B17" t="str">
            <v>1.4</v>
          </cell>
          <cell r="H17">
            <v>30.8</v>
          </cell>
        </row>
        <row r="18">
          <cell r="B18" t="str">
            <v>1.4.1</v>
          </cell>
          <cell r="H18">
            <v>25.4</v>
          </cell>
        </row>
        <row r="19">
          <cell r="B19" t="str">
            <v>1.4.2</v>
          </cell>
          <cell r="H19">
            <v>17.600000000000001</v>
          </cell>
        </row>
        <row r="20">
          <cell r="B20" t="str">
            <v>1.4.3</v>
          </cell>
          <cell r="H20">
            <v>49.4</v>
          </cell>
        </row>
        <row r="22">
          <cell r="B22" t="str">
            <v>1.5</v>
          </cell>
          <cell r="H22">
            <v>22.066666666666666</v>
          </cell>
        </row>
        <row r="23">
          <cell r="B23" t="str">
            <v>1.5.1</v>
          </cell>
          <cell r="H23">
            <v>21</v>
          </cell>
        </row>
        <row r="24">
          <cell r="B24" t="str">
            <v>1.5.2</v>
          </cell>
          <cell r="H24">
            <v>2.2000000000000002</v>
          </cell>
        </row>
        <row r="25">
          <cell r="B25" t="str">
            <v>1.5.3</v>
          </cell>
          <cell r="H25">
            <v>43</v>
          </cell>
        </row>
        <row r="27">
          <cell r="B27" t="str">
            <v>1.6</v>
          </cell>
          <cell r="H27">
            <v>87.227470160065735</v>
          </cell>
        </row>
        <row r="28">
          <cell r="B28" t="str">
            <v>1.6.1</v>
          </cell>
          <cell r="H28">
            <v>87.227470160065735</v>
          </cell>
        </row>
        <row r="29">
          <cell r="B29" t="str">
            <v>2) Dimension: Level of organisation</v>
          </cell>
          <cell r="H29">
            <v>59.830000000000005</v>
          </cell>
        </row>
        <row r="30">
          <cell r="B30" t="str">
            <v>2.1</v>
          </cell>
          <cell r="H30">
            <v>88.1</v>
          </cell>
        </row>
        <row r="31">
          <cell r="B31" t="str">
            <v>2.1.1</v>
          </cell>
          <cell r="H31">
            <v>88.1</v>
          </cell>
        </row>
        <row r="32">
          <cell r="B32" t="str">
            <v>2.2</v>
          </cell>
          <cell r="H32">
            <v>67.5</v>
          </cell>
        </row>
        <row r="33">
          <cell r="B33" t="str">
            <v>2.2.1</v>
          </cell>
          <cell r="H33">
            <v>67.5</v>
          </cell>
        </row>
        <row r="34">
          <cell r="B34" t="str">
            <v>2.3</v>
          </cell>
          <cell r="H34">
            <v>92.5</v>
          </cell>
        </row>
        <row r="35">
          <cell r="B35" t="str">
            <v>2.3.1</v>
          </cell>
          <cell r="H35">
            <v>91.3</v>
          </cell>
        </row>
        <row r="36">
          <cell r="B36" t="str">
            <v>2.3.2</v>
          </cell>
          <cell r="H36">
            <v>93.7</v>
          </cell>
        </row>
        <row r="37">
          <cell r="B37" t="str">
            <v>2.4</v>
          </cell>
          <cell r="H37">
            <v>21</v>
          </cell>
        </row>
        <row r="38">
          <cell r="B38" t="str">
            <v>2.4.1</v>
          </cell>
          <cell r="H38">
            <v>21</v>
          </cell>
        </row>
        <row r="39">
          <cell r="B39" t="str">
            <v>2.5</v>
          </cell>
          <cell r="H39">
            <v>83.7</v>
          </cell>
        </row>
        <row r="40">
          <cell r="B40" t="str">
            <v>2.5.1</v>
          </cell>
          <cell r="H40">
            <v>72.400000000000006</v>
          </cell>
        </row>
        <row r="41">
          <cell r="B41" t="str">
            <v>2.5.2</v>
          </cell>
          <cell r="H41">
            <v>95</v>
          </cell>
        </row>
        <row r="42">
          <cell r="B42" t="str">
            <v>2.6</v>
          </cell>
          <cell r="H42">
            <v>6.18</v>
          </cell>
        </row>
        <row r="43">
          <cell r="B43" t="str">
            <v>2.6.1</v>
          </cell>
          <cell r="H43">
            <v>6.18</v>
          </cell>
        </row>
        <row r="44">
          <cell r="B44" t="str">
            <v>3) Dimension: Practice of Values</v>
          </cell>
          <cell r="H44">
            <v>57.734000000000002</v>
          </cell>
        </row>
        <row r="45">
          <cell r="B45" t="str">
            <v>3.1</v>
          </cell>
          <cell r="H45">
            <v>76.400000000000006</v>
          </cell>
        </row>
        <row r="46">
          <cell r="B46" t="str">
            <v>3.1.1</v>
          </cell>
          <cell r="H46">
            <v>76.400000000000006</v>
          </cell>
        </row>
        <row r="47">
          <cell r="B47" t="str">
            <v>3.2</v>
          </cell>
          <cell r="H47">
            <v>37.299999999999997</v>
          </cell>
        </row>
        <row r="48">
          <cell r="B48" t="str">
            <v>3.2.1</v>
          </cell>
          <cell r="H48">
            <v>47.8</v>
          </cell>
        </row>
        <row r="49">
          <cell r="B49" t="str">
            <v>3.2.2</v>
          </cell>
          <cell r="H49">
            <v>2.2000000000000002</v>
          </cell>
        </row>
        <row r="50">
          <cell r="B50" t="str">
            <v>3.2.3</v>
          </cell>
          <cell r="H50">
            <v>55.4</v>
          </cell>
        </row>
        <row r="51">
          <cell r="B51" t="str">
            <v>3.2.4</v>
          </cell>
          <cell r="H51">
            <v>43.8</v>
          </cell>
        </row>
        <row r="52">
          <cell r="B52" t="str">
            <v>3.3</v>
          </cell>
          <cell r="H52">
            <v>81.849999999999994</v>
          </cell>
        </row>
        <row r="53">
          <cell r="B53" t="str">
            <v>3.3.1</v>
          </cell>
          <cell r="H53">
            <v>73.099999999999994</v>
          </cell>
        </row>
        <row r="54">
          <cell r="B54" t="str">
            <v>3.3.2</v>
          </cell>
          <cell r="H54">
            <v>90.6</v>
          </cell>
        </row>
        <row r="55">
          <cell r="B55" t="str">
            <v>3.4</v>
          </cell>
          <cell r="H55">
            <v>40.5</v>
          </cell>
        </row>
        <row r="56">
          <cell r="B56" t="str">
            <v>3.4.1</v>
          </cell>
          <cell r="H56">
            <v>40.5</v>
          </cell>
        </row>
        <row r="57">
          <cell r="B57" t="str">
            <v>3.5</v>
          </cell>
          <cell r="H57">
            <v>52.620000000000005</v>
          </cell>
        </row>
        <row r="58">
          <cell r="B58" t="str">
            <v>3.5.1</v>
          </cell>
          <cell r="H58">
            <v>20</v>
          </cell>
        </row>
        <row r="59">
          <cell r="B59" t="str">
            <v>3.5.2</v>
          </cell>
          <cell r="H59">
            <v>55.1</v>
          </cell>
        </row>
        <row r="60">
          <cell r="B60" t="str">
            <v>3.5.3</v>
          </cell>
          <cell r="H60">
            <v>27.5</v>
          </cell>
        </row>
        <row r="61">
          <cell r="B61" t="str">
            <v>3.5.4</v>
          </cell>
          <cell r="H61">
            <v>70.599999999999994</v>
          </cell>
        </row>
        <row r="62">
          <cell r="B62" t="str">
            <v>3.5.5</v>
          </cell>
          <cell r="H62">
            <v>89.9</v>
          </cell>
        </row>
        <row r="64">
          <cell r="B64" t="str">
            <v>4) Dimension: Perception of Impact</v>
          </cell>
          <cell r="H64">
            <v>45.660357142857151</v>
          </cell>
        </row>
        <row r="65">
          <cell r="B65" t="str">
            <v>4.1</v>
          </cell>
          <cell r="H65">
            <v>54.050000000000004</v>
          </cell>
        </row>
        <row r="66">
          <cell r="B66" t="str">
            <v>4.1.1</v>
          </cell>
          <cell r="H66">
            <v>29.2</v>
          </cell>
        </row>
        <row r="67">
          <cell r="B67" t="str">
            <v>4.1.2</v>
          </cell>
          <cell r="H67">
            <v>78.900000000000006</v>
          </cell>
        </row>
        <row r="69">
          <cell r="B69" t="str">
            <v>4.2</v>
          </cell>
          <cell r="H69">
            <v>42.849999999999994</v>
          </cell>
        </row>
        <row r="70">
          <cell r="B70" t="str">
            <v>4.2.1</v>
          </cell>
          <cell r="H70">
            <v>33.799999999999997</v>
          </cell>
        </row>
        <row r="71">
          <cell r="B71" t="str">
            <v>4.2.2</v>
          </cell>
          <cell r="H71">
            <v>51.9</v>
          </cell>
        </row>
        <row r="72">
          <cell r="B72" t="str">
            <v>4.3</v>
          </cell>
          <cell r="H72">
            <v>51.6</v>
          </cell>
        </row>
        <row r="73">
          <cell r="B73" t="str">
            <v>4.3.1</v>
          </cell>
          <cell r="H73">
            <v>29.4</v>
          </cell>
        </row>
        <row r="74">
          <cell r="B74" t="str">
            <v>4.3.2</v>
          </cell>
          <cell r="H74">
            <v>78.2</v>
          </cell>
        </row>
        <row r="75">
          <cell r="B75" t="str">
            <v>4.3.3</v>
          </cell>
          <cell r="H75">
            <v>47.2</v>
          </cell>
        </row>
        <row r="76">
          <cell r="B76" t="str">
            <v>4.4</v>
          </cell>
          <cell r="H76">
            <v>45.8</v>
          </cell>
        </row>
        <row r="77">
          <cell r="B77" t="str">
            <v>4.4.1</v>
          </cell>
          <cell r="H77">
            <v>20.8</v>
          </cell>
        </row>
        <row r="78">
          <cell r="B78" t="str">
            <v>4.4.2</v>
          </cell>
          <cell r="H78">
            <v>70.8</v>
          </cell>
        </row>
        <row r="80">
          <cell r="B80" t="str">
            <v>4.5</v>
          </cell>
          <cell r="H80">
            <v>60.4</v>
          </cell>
        </row>
        <row r="81">
          <cell r="B81" t="str">
            <v>4.5.1</v>
          </cell>
          <cell r="H81">
            <v>70.8</v>
          </cell>
        </row>
        <row r="82">
          <cell r="B82" t="str">
            <v>4.5.2</v>
          </cell>
          <cell r="H82">
            <v>50</v>
          </cell>
        </row>
        <row r="83">
          <cell r="B83" t="str">
            <v>4.6</v>
          </cell>
          <cell r="H83">
            <v>55.5</v>
          </cell>
        </row>
        <row r="84">
          <cell r="B84" t="str">
            <v>4.6.1</v>
          </cell>
          <cell r="H84">
            <v>45.8</v>
          </cell>
        </row>
        <row r="85">
          <cell r="B85" t="str">
            <v>4.6.2</v>
          </cell>
          <cell r="H85">
            <v>65.2</v>
          </cell>
        </row>
        <row r="86">
          <cell r="B86" t="str">
            <v>4.7</v>
          </cell>
          <cell r="H86">
            <v>9.4224999999999994</v>
          </cell>
        </row>
        <row r="87">
          <cell r="B87" t="str">
            <v>4.7.1</v>
          </cell>
          <cell r="H87">
            <v>6.79</v>
          </cell>
        </row>
        <row r="88">
          <cell r="B88" t="str">
            <v>4.7.2</v>
          </cell>
          <cell r="H88">
            <v>0</v>
          </cell>
        </row>
        <row r="89">
          <cell r="B89" t="str">
            <v>4.7.3</v>
          </cell>
          <cell r="H89">
            <v>0</v>
          </cell>
        </row>
        <row r="90">
          <cell r="B90" t="str">
            <v>4.7.4</v>
          </cell>
          <cell r="H90">
            <v>30.9</v>
          </cell>
        </row>
        <row r="91">
          <cell r="B91" t="str">
            <v>5) Contextual Dimension: Environment</v>
          </cell>
          <cell r="H91">
            <v>56.533333333333339</v>
          </cell>
        </row>
        <row r="92">
          <cell r="B92" t="str">
            <v>5.1</v>
          </cell>
          <cell r="H92">
            <v>60.95</v>
          </cell>
        </row>
        <row r="93">
          <cell r="B93" t="str">
            <v>5.1.1</v>
          </cell>
          <cell r="H93">
            <v>96</v>
          </cell>
        </row>
        <row r="94">
          <cell r="B94" t="str">
            <v>5.1.2</v>
          </cell>
          <cell r="H94">
            <v>36</v>
          </cell>
        </row>
        <row r="95">
          <cell r="B95" t="str">
            <v>5.1.3</v>
          </cell>
          <cell r="H95">
            <v>61</v>
          </cell>
        </row>
        <row r="96">
          <cell r="B96" t="str">
            <v>5.1.4</v>
          </cell>
          <cell r="H96">
            <v>50.8</v>
          </cell>
        </row>
        <row r="97">
          <cell r="B97" t="str">
            <v>5.2</v>
          </cell>
          <cell r="H97">
            <v>59.010000000000005</v>
          </cell>
        </row>
        <row r="98">
          <cell r="B98" t="str">
            <v>5.2.1</v>
          </cell>
          <cell r="H98">
            <v>60</v>
          </cell>
        </row>
        <row r="99">
          <cell r="B99" t="str">
            <v>5.2.2</v>
          </cell>
          <cell r="H99">
            <v>60.42</v>
          </cell>
        </row>
        <row r="100">
          <cell r="B100" t="str">
            <v>5.2.3</v>
          </cell>
          <cell r="H100">
            <v>58.33</v>
          </cell>
        </row>
        <row r="101">
          <cell r="B101" t="str">
            <v>5.2.4</v>
          </cell>
          <cell r="H101">
            <v>72.099999999999994</v>
          </cell>
        </row>
        <row r="102">
          <cell r="B102" t="str">
            <v>5.2.5</v>
          </cell>
          <cell r="H102">
            <v>44.2</v>
          </cell>
        </row>
        <row r="103">
          <cell r="B103" t="str">
            <v>5.3</v>
          </cell>
          <cell r="H103">
            <v>49.640000000000008</v>
          </cell>
        </row>
        <row r="104">
          <cell r="B104" t="str">
            <v>5.3.1</v>
          </cell>
          <cell r="H104">
            <v>10.4</v>
          </cell>
        </row>
        <row r="105">
          <cell r="B105" t="str">
            <v>5.3.2</v>
          </cell>
          <cell r="H105">
            <v>51.220000000000006</v>
          </cell>
        </row>
        <row r="106">
          <cell r="B106" t="str">
            <v>5.3.3</v>
          </cell>
          <cell r="H106">
            <v>87.3</v>
          </cell>
        </row>
      </sheetData>
      <sheetData sheetId="17" refreshError="1">
        <row r="4">
          <cell r="B4" t="str">
            <v>1) Dimension: Civic Engagement</v>
          </cell>
          <cell r="H4">
            <v>44.713102032546658</v>
          </cell>
        </row>
        <row r="5">
          <cell r="B5" t="str">
            <v>1.1</v>
          </cell>
          <cell r="H5">
            <v>32.733333333333327</v>
          </cell>
        </row>
        <row r="6">
          <cell r="B6" t="str">
            <v>1.1.1</v>
          </cell>
          <cell r="H6">
            <v>24.8</v>
          </cell>
        </row>
        <row r="7">
          <cell r="B7" t="str">
            <v>1.1.2</v>
          </cell>
          <cell r="H7">
            <v>24.5</v>
          </cell>
        </row>
        <row r="8">
          <cell r="B8" t="str">
            <v>1.1.3</v>
          </cell>
          <cell r="H8">
            <v>48.9</v>
          </cell>
        </row>
        <row r="10">
          <cell r="B10" t="str">
            <v>1.2</v>
          </cell>
          <cell r="H10">
            <v>35.666666666666664</v>
          </cell>
        </row>
        <row r="11">
          <cell r="B11" t="str">
            <v>1.2.1</v>
          </cell>
          <cell r="H11">
            <v>19.5</v>
          </cell>
        </row>
        <row r="12">
          <cell r="B12" t="str">
            <v>1.2.2</v>
          </cell>
          <cell r="H12">
            <v>24.1</v>
          </cell>
        </row>
        <row r="13">
          <cell r="B13" t="str">
            <v>1.2.3</v>
          </cell>
          <cell r="H13">
            <v>63.4</v>
          </cell>
        </row>
        <row r="15">
          <cell r="B15" t="str">
            <v>1.3</v>
          </cell>
          <cell r="H15">
            <v>86.891762685918195</v>
          </cell>
        </row>
        <row r="16">
          <cell r="B16" t="str">
            <v>1.3.1</v>
          </cell>
          <cell r="H16">
            <v>86.891762685918195</v>
          </cell>
        </row>
        <row r="17">
          <cell r="B17" t="str">
            <v>1.4</v>
          </cell>
          <cell r="H17">
            <v>17.7</v>
          </cell>
        </row>
        <row r="18">
          <cell r="B18" t="str">
            <v>1.4.1</v>
          </cell>
          <cell r="H18">
            <v>9.1999999999999993</v>
          </cell>
        </row>
        <row r="19">
          <cell r="B19" t="str">
            <v>1.4.2</v>
          </cell>
          <cell r="H19">
            <v>11.6</v>
          </cell>
        </row>
        <row r="20">
          <cell r="B20" t="str">
            <v>1.4.3</v>
          </cell>
          <cell r="H20">
            <v>32.299999999999997</v>
          </cell>
        </row>
        <row r="22">
          <cell r="B22" t="str">
            <v>1.5</v>
          </cell>
          <cell r="H22">
            <v>14.633333333333333</v>
          </cell>
        </row>
        <row r="23">
          <cell r="B23" t="str">
            <v>1.5.1</v>
          </cell>
          <cell r="H23">
            <v>9</v>
          </cell>
        </row>
        <row r="24">
          <cell r="B24" t="str">
            <v>1.5.2</v>
          </cell>
          <cell r="H24">
            <v>6.5</v>
          </cell>
        </row>
        <row r="25">
          <cell r="B25" t="str">
            <v>1.5.3</v>
          </cell>
          <cell r="H25">
            <v>28.4</v>
          </cell>
        </row>
        <row r="27">
          <cell r="B27" t="str">
            <v>1.6</v>
          </cell>
          <cell r="H27">
            <v>80.653516176028489</v>
          </cell>
        </row>
        <row r="28">
          <cell r="B28" t="str">
            <v>1.6.1</v>
          </cell>
          <cell r="H28">
            <v>80.653516176028489</v>
          </cell>
        </row>
        <row r="29">
          <cell r="B29" t="str">
            <v>2) Dimension: Level of organisation</v>
          </cell>
          <cell r="H29">
            <v>45.916666666666664</v>
          </cell>
        </row>
        <row r="30">
          <cell r="B30" t="str">
            <v>2.1</v>
          </cell>
          <cell r="H30">
            <v>72</v>
          </cell>
        </row>
        <row r="31">
          <cell r="B31" t="str">
            <v>2.1.1</v>
          </cell>
          <cell r="H31">
            <v>72</v>
          </cell>
        </row>
        <row r="32">
          <cell r="B32" t="str">
            <v>2.2</v>
          </cell>
          <cell r="H32">
            <v>41.1</v>
          </cell>
        </row>
        <row r="33">
          <cell r="B33" t="str">
            <v>2.2.1</v>
          </cell>
          <cell r="H33">
            <v>41.1</v>
          </cell>
        </row>
        <row r="34">
          <cell r="B34" t="str">
            <v>2.3</v>
          </cell>
          <cell r="H34">
            <v>63.849999999999994</v>
          </cell>
        </row>
        <row r="35">
          <cell r="B35" t="str">
            <v>2.3.1</v>
          </cell>
          <cell r="H35">
            <v>69.599999999999994</v>
          </cell>
        </row>
        <row r="36">
          <cell r="B36" t="str">
            <v>2.3.2</v>
          </cell>
          <cell r="H36">
            <v>58.1</v>
          </cell>
        </row>
        <row r="37">
          <cell r="B37" t="str">
            <v>2.4</v>
          </cell>
          <cell r="H37">
            <v>12.4</v>
          </cell>
        </row>
        <row r="38">
          <cell r="B38" t="str">
            <v>2.4.1</v>
          </cell>
          <cell r="H38">
            <v>12.4</v>
          </cell>
        </row>
        <row r="39">
          <cell r="B39" t="str">
            <v>2.5</v>
          </cell>
          <cell r="H39">
            <v>65.849999999999994</v>
          </cell>
        </row>
        <row r="40">
          <cell r="B40" t="str">
            <v>2.5.1</v>
          </cell>
          <cell r="H40">
            <v>45.3</v>
          </cell>
        </row>
        <row r="41">
          <cell r="B41" t="str">
            <v>2.5.2</v>
          </cell>
          <cell r="H41">
            <v>86.4</v>
          </cell>
        </row>
        <row r="42">
          <cell r="B42" t="str">
            <v>2.6</v>
          </cell>
          <cell r="H42">
            <v>20.3</v>
          </cell>
        </row>
        <row r="43">
          <cell r="B43" t="str">
            <v>2.6.1</v>
          </cell>
          <cell r="H43">
            <v>20.3</v>
          </cell>
        </row>
        <row r="44">
          <cell r="B44" t="str">
            <v>3) Dimension: Practice of Values</v>
          </cell>
          <cell r="H44">
            <v>50.629833333333337</v>
          </cell>
        </row>
        <row r="45">
          <cell r="B45" t="str">
            <v>3.1</v>
          </cell>
          <cell r="H45">
            <v>44.5</v>
          </cell>
        </row>
        <row r="46">
          <cell r="B46" t="str">
            <v>3.1.1</v>
          </cell>
          <cell r="H46">
            <v>44.5</v>
          </cell>
        </row>
        <row r="47">
          <cell r="B47" t="str">
            <v>3.2</v>
          </cell>
          <cell r="H47">
            <v>45.1325</v>
          </cell>
        </row>
        <row r="48">
          <cell r="B48" t="str">
            <v>3.2.1</v>
          </cell>
          <cell r="H48">
            <v>53.6</v>
          </cell>
        </row>
        <row r="49">
          <cell r="B49" t="str">
            <v>3.2.2</v>
          </cell>
          <cell r="H49">
            <v>4.03</v>
          </cell>
        </row>
        <row r="50">
          <cell r="B50" t="str">
            <v>3.2.3</v>
          </cell>
          <cell r="H50">
            <v>64.900000000000006</v>
          </cell>
        </row>
        <row r="51">
          <cell r="B51" t="str">
            <v>3.2.4</v>
          </cell>
          <cell r="H51">
            <v>58</v>
          </cell>
        </row>
        <row r="52">
          <cell r="B52" t="str">
            <v>3.3</v>
          </cell>
          <cell r="H52">
            <v>64.650000000000006</v>
          </cell>
        </row>
        <row r="53">
          <cell r="B53" t="str">
            <v>3.3.1</v>
          </cell>
          <cell r="H53">
            <v>71.2</v>
          </cell>
        </row>
        <row r="54">
          <cell r="B54" t="str">
            <v>3.3.2</v>
          </cell>
          <cell r="H54">
            <v>58.1</v>
          </cell>
        </row>
        <row r="55">
          <cell r="B55" t="str">
            <v>3.4</v>
          </cell>
          <cell r="H55">
            <v>50.4</v>
          </cell>
        </row>
        <row r="56">
          <cell r="B56" t="str">
            <v>3.4.1</v>
          </cell>
          <cell r="H56">
            <v>50.4</v>
          </cell>
        </row>
        <row r="57">
          <cell r="B57" t="str">
            <v>3.5</v>
          </cell>
          <cell r="H57">
            <v>48.466666666666669</v>
          </cell>
        </row>
        <row r="58">
          <cell r="B58" t="str">
            <v>3.5.1</v>
          </cell>
          <cell r="H58">
            <v>12.9</v>
          </cell>
        </row>
        <row r="59">
          <cell r="B59" t="str">
            <v>3.5.2</v>
          </cell>
          <cell r="H59">
            <v>66.2</v>
          </cell>
        </row>
        <row r="60">
          <cell r="B60" t="str">
            <v>3.5.3</v>
          </cell>
          <cell r="H60">
            <v>8.1</v>
          </cell>
        </row>
        <row r="61">
          <cell r="B61" t="str">
            <v>3.5.4</v>
          </cell>
          <cell r="H61">
            <v>71.3</v>
          </cell>
        </row>
        <row r="62">
          <cell r="B62" t="str">
            <v>3.5.5</v>
          </cell>
          <cell r="H62">
            <v>59</v>
          </cell>
        </row>
        <row r="63">
          <cell r="B63" t="str">
            <v>3.5.6</v>
          </cell>
          <cell r="H63">
            <v>73.3</v>
          </cell>
        </row>
        <row r="64">
          <cell r="B64" t="str">
            <v>4) Dimension: Perception of Impact</v>
          </cell>
          <cell r="H64">
            <v>45.370973714723227</v>
          </cell>
        </row>
        <row r="65">
          <cell r="B65" t="str">
            <v>4.1</v>
          </cell>
          <cell r="H65">
            <v>71.650000000000006</v>
          </cell>
        </row>
        <row r="66">
          <cell r="B66" t="str">
            <v>4.1.1</v>
          </cell>
          <cell r="H66">
            <v>73.099999999999994</v>
          </cell>
        </row>
        <row r="67">
          <cell r="B67" t="str">
            <v>4.1.2</v>
          </cell>
          <cell r="H67">
            <v>70.2</v>
          </cell>
        </row>
        <row r="69">
          <cell r="B69" t="str">
            <v>4.2</v>
          </cell>
          <cell r="H69">
            <v>60.75</v>
          </cell>
        </row>
        <row r="70">
          <cell r="B70" t="str">
            <v>4.2.1</v>
          </cell>
          <cell r="H70">
            <v>55.1</v>
          </cell>
        </row>
        <row r="71">
          <cell r="B71" t="str">
            <v>4.2.2</v>
          </cell>
          <cell r="H71">
            <v>66.400000000000006</v>
          </cell>
        </row>
        <row r="72">
          <cell r="B72" t="str">
            <v>4.3</v>
          </cell>
          <cell r="H72">
            <v>28</v>
          </cell>
        </row>
        <row r="73">
          <cell r="B73" t="str">
            <v>4.3.1</v>
          </cell>
          <cell r="H73">
            <v>28.9</v>
          </cell>
        </row>
        <row r="74">
          <cell r="B74" t="str">
            <v>4.3.2</v>
          </cell>
          <cell r="H74">
            <v>42.2</v>
          </cell>
        </row>
        <row r="75">
          <cell r="B75" t="str">
            <v>4.3.3</v>
          </cell>
          <cell r="H75">
            <v>12.9</v>
          </cell>
        </row>
        <row r="76">
          <cell r="B76" t="str">
            <v>4.4</v>
          </cell>
          <cell r="H76">
            <v>34.049999999999997</v>
          </cell>
        </row>
        <row r="77">
          <cell r="B77" t="str">
            <v>4.4.1</v>
          </cell>
          <cell r="H77">
            <v>59.6</v>
          </cell>
        </row>
        <row r="78">
          <cell r="B78" t="str">
            <v>4.4.2</v>
          </cell>
          <cell r="H78">
            <v>8.5</v>
          </cell>
        </row>
        <row r="80">
          <cell r="B80" t="str">
            <v>4.5</v>
          </cell>
          <cell r="H80">
            <v>58.900000000000006</v>
          </cell>
        </row>
        <row r="81">
          <cell r="B81" t="str">
            <v>4.5.1</v>
          </cell>
          <cell r="H81">
            <v>77.400000000000006</v>
          </cell>
        </row>
        <row r="82">
          <cell r="B82" t="str">
            <v>4.5.2</v>
          </cell>
          <cell r="H82">
            <v>40.4</v>
          </cell>
        </row>
        <row r="83">
          <cell r="B83" t="str">
            <v>4.6</v>
          </cell>
          <cell r="H83">
            <v>46.75</v>
          </cell>
        </row>
        <row r="84">
          <cell r="B84" t="str">
            <v>4.6.1</v>
          </cell>
          <cell r="H84">
            <v>65.2</v>
          </cell>
        </row>
        <row r="85">
          <cell r="B85" t="str">
            <v>4.6.2</v>
          </cell>
          <cell r="H85">
            <v>28.3</v>
          </cell>
        </row>
        <row r="86">
          <cell r="B86" t="str">
            <v>4.7</v>
          </cell>
          <cell r="H86">
            <v>17.496816003062584</v>
          </cell>
        </row>
        <row r="87">
          <cell r="B87" t="str">
            <v>4.7.1</v>
          </cell>
          <cell r="H87">
            <v>4.2449238578680193</v>
          </cell>
        </row>
        <row r="88">
          <cell r="B88" t="str">
            <v>4.7.2</v>
          </cell>
          <cell r="H88">
            <v>3.3491686460807601</v>
          </cell>
        </row>
        <row r="89">
          <cell r="B89" t="str">
            <v>4.7.3</v>
          </cell>
          <cell r="H89">
            <v>16.593171508301552</v>
          </cell>
        </row>
        <row r="90">
          <cell r="B90" t="str">
            <v>4.7.4</v>
          </cell>
          <cell r="H90">
            <v>45.8</v>
          </cell>
        </row>
        <row r="91">
          <cell r="B91" t="str">
            <v>5) Contextual Dimension: Environment</v>
          </cell>
          <cell r="H91">
            <v>65.624598765432111</v>
          </cell>
        </row>
        <row r="92">
          <cell r="B92" t="str">
            <v>5.1</v>
          </cell>
          <cell r="H92">
            <v>66.650000000000006</v>
          </cell>
        </row>
        <row r="93">
          <cell r="B93" t="str">
            <v>5.1.1</v>
          </cell>
          <cell r="H93">
            <v>94.4</v>
          </cell>
        </row>
        <row r="94">
          <cell r="B94" t="str">
            <v>5.1.2</v>
          </cell>
          <cell r="H94">
            <v>36</v>
          </cell>
        </row>
        <row r="95">
          <cell r="B95" t="str">
            <v>5.1.3</v>
          </cell>
          <cell r="H95">
            <v>53.9</v>
          </cell>
        </row>
        <row r="96">
          <cell r="B96" t="str">
            <v>5.1.4</v>
          </cell>
          <cell r="H96">
            <v>82.3</v>
          </cell>
        </row>
        <row r="97">
          <cell r="B97" t="str">
            <v>5.2</v>
          </cell>
          <cell r="H97">
            <v>67.400000000000006</v>
          </cell>
        </row>
        <row r="98">
          <cell r="B98" t="str">
            <v>5.2.1</v>
          </cell>
          <cell r="H98">
            <v>80</v>
          </cell>
        </row>
        <row r="99">
          <cell r="B99" t="str">
            <v>5.2.2</v>
          </cell>
          <cell r="H99">
            <v>66.7</v>
          </cell>
        </row>
        <row r="100">
          <cell r="B100" t="str">
            <v>5.2.3</v>
          </cell>
          <cell r="H100">
            <v>75</v>
          </cell>
        </row>
        <row r="101">
          <cell r="B101" t="str">
            <v>5.2.4</v>
          </cell>
          <cell r="H101">
            <v>62.7</v>
          </cell>
        </row>
        <row r="102">
          <cell r="B102" t="str">
            <v>5.2.5</v>
          </cell>
          <cell r="H102">
            <v>52.6</v>
          </cell>
        </row>
        <row r="103">
          <cell r="B103" t="str">
            <v>5.3</v>
          </cell>
          <cell r="H103">
            <v>62.823796296296301</v>
          </cell>
        </row>
        <row r="104">
          <cell r="B104" t="str">
            <v>5.3.1</v>
          </cell>
          <cell r="H104">
            <v>22.9</v>
          </cell>
        </row>
        <row r="105">
          <cell r="B105" t="str">
            <v>5.3.2</v>
          </cell>
          <cell r="H105">
            <v>87.02</v>
          </cell>
        </row>
        <row r="106">
          <cell r="B106" t="str">
            <v>5.3.3</v>
          </cell>
          <cell r="H106">
            <v>78.551388888888894</v>
          </cell>
        </row>
      </sheetData>
      <sheetData sheetId="18" refreshError="1">
        <row r="4">
          <cell r="B4" t="str">
            <v>1) Dimension: Civic Engagement</v>
          </cell>
          <cell r="H4">
            <v>39.86510127336058</v>
          </cell>
        </row>
        <row r="5">
          <cell r="B5" t="str">
            <v>1.1</v>
          </cell>
          <cell r="H5">
            <v>23.266666666666666</v>
          </cell>
        </row>
        <row r="6">
          <cell r="B6" t="str">
            <v>1.1.1</v>
          </cell>
          <cell r="H6">
            <v>6.6</v>
          </cell>
        </row>
        <row r="7">
          <cell r="B7" t="str">
            <v>1.1.2</v>
          </cell>
          <cell r="H7">
            <v>13.6</v>
          </cell>
        </row>
        <row r="8">
          <cell r="B8" t="str">
            <v>1.1.3</v>
          </cell>
          <cell r="H8">
            <v>49.6</v>
          </cell>
        </row>
        <row r="10">
          <cell r="B10" t="str">
            <v>1.2</v>
          </cell>
          <cell r="H10">
            <v>39.966666666666669</v>
          </cell>
        </row>
        <row r="11">
          <cell r="B11" t="str">
            <v>1.2.1</v>
          </cell>
          <cell r="H11">
            <v>15.3</v>
          </cell>
        </row>
        <row r="12">
          <cell r="B12" t="str">
            <v>1.2.2</v>
          </cell>
          <cell r="H12">
            <v>14.7</v>
          </cell>
        </row>
        <row r="13">
          <cell r="B13" t="str">
            <v>1.2.3</v>
          </cell>
          <cell r="H13">
            <v>89.9</v>
          </cell>
        </row>
        <row r="15">
          <cell r="B15" t="str">
            <v>1.3</v>
          </cell>
          <cell r="H15">
            <v>87.347211413748369</v>
          </cell>
        </row>
        <row r="16">
          <cell r="B16" t="str">
            <v>1.3.1</v>
          </cell>
          <cell r="H16">
            <v>87.347211413748369</v>
          </cell>
        </row>
        <row r="17">
          <cell r="B17" t="str">
            <v>1.4</v>
          </cell>
          <cell r="H17">
            <v>13.800000000000002</v>
          </cell>
        </row>
        <row r="18">
          <cell r="B18" t="str">
            <v>1.4.1</v>
          </cell>
          <cell r="H18">
            <v>2.6</v>
          </cell>
        </row>
        <row r="19">
          <cell r="B19" t="str">
            <v>1.4.2</v>
          </cell>
          <cell r="H19">
            <v>6.2</v>
          </cell>
        </row>
        <row r="20">
          <cell r="B20" t="str">
            <v>1.4.3</v>
          </cell>
          <cell r="H20">
            <v>32.6</v>
          </cell>
        </row>
        <row r="22">
          <cell r="B22" t="str">
            <v>1.5</v>
          </cell>
          <cell r="H22">
            <v>18.466666666666669</v>
          </cell>
        </row>
        <row r="23">
          <cell r="B23" t="str">
            <v>1.5.1</v>
          </cell>
          <cell r="H23">
            <v>5.9</v>
          </cell>
        </row>
        <row r="24">
          <cell r="B24" t="str">
            <v>1.5.2</v>
          </cell>
          <cell r="H24">
            <v>1.3</v>
          </cell>
        </row>
        <row r="25">
          <cell r="B25" t="str">
            <v>1.5.3</v>
          </cell>
          <cell r="H25">
            <v>48.2</v>
          </cell>
        </row>
        <row r="27">
          <cell r="B27" t="str">
            <v>1.6</v>
          </cell>
          <cell r="H27">
            <v>56.343396226415095</v>
          </cell>
        </row>
        <row r="28">
          <cell r="B28" t="str">
            <v>1.6.1</v>
          </cell>
          <cell r="H28">
            <v>56.343396226415095</v>
          </cell>
        </row>
        <row r="29">
          <cell r="B29" t="str">
            <v>2) Dimension: Level of organisation</v>
          </cell>
          <cell r="H29">
            <v>50.51</v>
          </cell>
        </row>
        <row r="30">
          <cell r="B30" t="str">
            <v>2.1</v>
          </cell>
          <cell r="H30">
            <v>100</v>
          </cell>
        </row>
        <row r="31">
          <cell r="B31" t="str">
            <v>2.1.1</v>
          </cell>
          <cell r="H31">
            <v>100</v>
          </cell>
        </row>
        <row r="32">
          <cell r="B32" t="str">
            <v>2.2</v>
          </cell>
          <cell r="H32">
            <v>50.7</v>
          </cell>
        </row>
        <row r="33">
          <cell r="B33" t="str">
            <v>2.2.1</v>
          </cell>
          <cell r="H33">
            <v>50.7</v>
          </cell>
        </row>
        <row r="34">
          <cell r="B34" t="str">
            <v>2.3</v>
          </cell>
          <cell r="H34">
            <v>64.25</v>
          </cell>
        </row>
        <row r="35">
          <cell r="B35" t="str">
            <v>2.3.1</v>
          </cell>
          <cell r="H35">
            <v>69</v>
          </cell>
        </row>
        <row r="36">
          <cell r="B36" t="str">
            <v>2.3.2</v>
          </cell>
          <cell r="H36">
            <v>59.5</v>
          </cell>
        </row>
        <row r="37">
          <cell r="B37" t="str">
            <v>2.4</v>
          </cell>
          <cell r="H37">
            <v>8.3000000000000007</v>
          </cell>
        </row>
        <row r="38">
          <cell r="B38" t="str">
            <v>2.4.1</v>
          </cell>
          <cell r="H38">
            <v>8.3000000000000007</v>
          </cell>
        </row>
        <row r="39">
          <cell r="B39" t="str">
            <v>2.5</v>
          </cell>
          <cell r="H39">
            <v>70.25</v>
          </cell>
        </row>
        <row r="40">
          <cell r="B40" t="str">
            <v>2.5.1</v>
          </cell>
          <cell r="H40">
            <v>56.1</v>
          </cell>
        </row>
        <row r="41">
          <cell r="B41" t="str">
            <v>2.5.2</v>
          </cell>
          <cell r="H41">
            <v>84.4</v>
          </cell>
        </row>
        <row r="42">
          <cell r="B42" t="str">
            <v>2.6</v>
          </cell>
          <cell r="H42">
            <v>9.56</v>
          </cell>
        </row>
        <row r="43">
          <cell r="B43" t="str">
            <v>2.6.1</v>
          </cell>
          <cell r="H43">
            <v>9.56</v>
          </cell>
        </row>
        <row r="44">
          <cell r="B44" t="str">
            <v>3) Dimension: Practice of Values</v>
          </cell>
          <cell r="H44">
            <v>59.235833333333332</v>
          </cell>
        </row>
        <row r="45">
          <cell r="B45" t="str">
            <v>3.1</v>
          </cell>
          <cell r="H45">
            <v>87.7</v>
          </cell>
        </row>
        <row r="46">
          <cell r="B46" t="str">
            <v>3.1.1</v>
          </cell>
          <cell r="H46">
            <v>87.7</v>
          </cell>
        </row>
        <row r="47">
          <cell r="B47" t="str">
            <v>3.2</v>
          </cell>
          <cell r="H47">
            <v>40.512500000000003</v>
          </cell>
        </row>
        <row r="48">
          <cell r="B48" t="str">
            <v>3.2.1</v>
          </cell>
          <cell r="H48">
            <v>32.5</v>
          </cell>
        </row>
        <row r="49">
          <cell r="B49" t="str">
            <v>3.2.2</v>
          </cell>
          <cell r="H49">
            <v>22.35</v>
          </cell>
        </row>
        <row r="50">
          <cell r="B50" t="str">
            <v>3.2.3</v>
          </cell>
          <cell r="H50">
            <v>51.3</v>
          </cell>
        </row>
        <row r="51">
          <cell r="B51" t="str">
            <v>3.2.4</v>
          </cell>
          <cell r="H51">
            <v>55.9</v>
          </cell>
        </row>
        <row r="52">
          <cell r="B52" t="str">
            <v>3.3</v>
          </cell>
          <cell r="H52">
            <v>55.25</v>
          </cell>
        </row>
        <row r="53">
          <cell r="B53" t="str">
            <v>3.3.1</v>
          </cell>
          <cell r="H53">
            <v>47.9</v>
          </cell>
        </row>
        <row r="54">
          <cell r="B54" t="str">
            <v>3.3.2</v>
          </cell>
          <cell r="H54">
            <v>62.6</v>
          </cell>
        </row>
        <row r="55">
          <cell r="B55" t="str">
            <v>3.4</v>
          </cell>
          <cell r="H55">
            <v>49.8</v>
          </cell>
        </row>
        <row r="56">
          <cell r="B56" t="str">
            <v>3.4.1</v>
          </cell>
          <cell r="H56">
            <v>49.8</v>
          </cell>
        </row>
        <row r="57">
          <cell r="B57" t="str">
            <v>3.5</v>
          </cell>
          <cell r="H57">
            <v>62.916666666666664</v>
          </cell>
        </row>
        <row r="58">
          <cell r="B58" t="str">
            <v>3.5.1</v>
          </cell>
          <cell r="H58">
            <v>67.599999999999994</v>
          </cell>
        </row>
        <row r="59">
          <cell r="B59" t="str">
            <v>3.5.2</v>
          </cell>
          <cell r="H59">
            <v>61.1</v>
          </cell>
        </row>
        <row r="60">
          <cell r="B60" t="str">
            <v>3.5.3</v>
          </cell>
          <cell r="H60">
            <v>9.5</v>
          </cell>
        </row>
        <row r="61">
          <cell r="B61" t="str">
            <v>3.5.4</v>
          </cell>
          <cell r="H61">
            <v>79.2</v>
          </cell>
        </row>
        <row r="62">
          <cell r="B62" t="str">
            <v>3.5.5</v>
          </cell>
          <cell r="H62">
            <v>84.2</v>
          </cell>
        </row>
        <row r="63">
          <cell r="B63" t="str">
            <v>3.5.6</v>
          </cell>
          <cell r="H63">
            <v>75.900000000000006</v>
          </cell>
        </row>
        <row r="64">
          <cell r="B64" t="str">
            <v>4) Dimension: Perception of Impact</v>
          </cell>
          <cell r="H64">
            <v>61.831190476190486</v>
          </cell>
        </row>
        <row r="65">
          <cell r="B65" t="str">
            <v>4.1</v>
          </cell>
          <cell r="H65">
            <v>78.3</v>
          </cell>
        </row>
        <row r="66">
          <cell r="B66" t="str">
            <v>4.1.1</v>
          </cell>
          <cell r="H66">
            <v>73.8</v>
          </cell>
        </row>
        <row r="67">
          <cell r="B67" t="str">
            <v>4.1.2</v>
          </cell>
          <cell r="H67">
            <v>82.8</v>
          </cell>
        </row>
        <row r="69">
          <cell r="B69" t="str">
            <v>4.2</v>
          </cell>
          <cell r="H69">
            <v>75.150000000000006</v>
          </cell>
        </row>
        <row r="70">
          <cell r="B70" t="str">
            <v>4.2.1</v>
          </cell>
          <cell r="H70">
            <v>62.1</v>
          </cell>
        </row>
        <row r="71">
          <cell r="B71" t="str">
            <v>4.2.2</v>
          </cell>
          <cell r="H71">
            <v>88.2</v>
          </cell>
        </row>
        <row r="72">
          <cell r="B72" t="str">
            <v>4.3</v>
          </cell>
          <cell r="H72">
            <v>65.033333333333346</v>
          </cell>
        </row>
        <row r="73">
          <cell r="B73" t="str">
            <v>4.3.1</v>
          </cell>
          <cell r="H73">
            <v>49.8</v>
          </cell>
        </row>
        <row r="74">
          <cell r="B74" t="str">
            <v>4.3.2</v>
          </cell>
          <cell r="H74">
            <v>65.400000000000006</v>
          </cell>
        </row>
        <row r="75">
          <cell r="B75" t="str">
            <v>4.3.3</v>
          </cell>
          <cell r="H75">
            <v>79.900000000000006</v>
          </cell>
        </row>
        <row r="76">
          <cell r="B76" t="str">
            <v>4.4</v>
          </cell>
          <cell r="H76">
            <v>66.349999999999994</v>
          </cell>
        </row>
        <row r="77">
          <cell r="B77" t="str">
            <v>4.4.1</v>
          </cell>
          <cell r="H77">
            <v>62.7</v>
          </cell>
        </row>
        <row r="78">
          <cell r="B78" t="str">
            <v>4.4.2</v>
          </cell>
          <cell r="H78">
            <v>70</v>
          </cell>
        </row>
        <row r="80">
          <cell r="B80" t="str">
            <v>4.5</v>
          </cell>
          <cell r="H80">
            <v>64</v>
          </cell>
        </row>
        <row r="81">
          <cell r="B81" t="str">
            <v>4.5.1</v>
          </cell>
          <cell r="H81">
            <v>70</v>
          </cell>
        </row>
        <row r="82">
          <cell r="B82" t="str">
            <v>4.5.2</v>
          </cell>
          <cell r="H82">
            <v>58</v>
          </cell>
        </row>
        <row r="83">
          <cell r="B83" t="str">
            <v>4.6</v>
          </cell>
          <cell r="H83">
            <v>67.599999999999994</v>
          </cell>
        </row>
        <row r="84">
          <cell r="B84" t="str">
            <v>4.6.1</v>
          </cell>
          <cell r="H84">
            <v>79.2</v>
          </cell>
        </row>
        <row r="85">
          <cell r="B85" t="str">
            <v>4.6.2</v>
          </cell>
          <cell r="H85">
            <v>56</v>
          </cell>
        </row>
        <row r="86">
          <cell r="B86" t="str">
            <v>4.7</v>
          </cell>
          <cell r="H86">
            <v>16.384999999999998</v>
          </cell>
        </row>
        <row r="87">
          <cell r="B87" t="str">
            <v>4.7.1</v>
          </cell>
          <cell r="H87">
            <v>0</v>
          </cell>
        </row>
        <row r="88">
          <cell r="B88" t="str">
            <v>4.7.2</v>
          </cell>
          <cell r="H88">
            <v>7.14</v>
          </cell>
        </row>
        <row r="89">
          <cell r="B89" t="str">
            <v>4.7.3</v>
          </cell>
          <cell r="H89">
            <v>0</v>
          </cell>
        </row>
        <row r="90">
          <cell r="B90" t="str">
            <v>4.7.4</v>
          </cell>
          <cell r="H90">
            <v>58.4</v>
          </cell>
        </row>
        <row r="91">
          <cell r="B91" t="str">
            <v>5) Contextual Dimension: Environment</v>
          </cell>
          <cell r="H91">
            <v>57.01841975308642</v>
          </cell>
        </row>
        <row r="92">
          <cell r="B92" t="str">
            <v>5.1</v>
          </cell>
          <cell r="H92">
            <v>61.900000000000006</v>
          </cell>
        </row>
        <row r="93">
          <cell r="B93" t="str">
            <v>5.1.1</v>
          </cell>
          <cell r="H93">
            <v>79.400000000000006</v>
          </cell>
        </row>
        <row r="94">
          <cell r="B94" t="str">
            <v>5.1.2</v>
          </cell>
          <cell r="H94">
            <v>35</v>
          </cell>
        </row>
        <row r="95">
          <cell r="B95" t="str">
            <v>5.1.3</v>
          </cell>
          <cell r="H95">
            <v>60.5</v>
          </cell>
        </row>
        <row r="96">
          <cell r="B96" t="str">
            <v>5.1.4</v>
          </cell>
          <cell r="H96">
            <v>72.7</v>
          </cell>
        </row>
        <row r="97">
          <cell r="B97" t="str">
            <v>5.2</v>
          </cell>
          <cell r="H97">
            <v>51.355999999999995</v>
          </cell>
        </row>
        <row r="98">
          <cell r="B98" t="str">
            <v>5.2.1</v>
          </cell>
          <cell r="H98">
            <v>40</v>
          </cell>
        </row>
        <row r="99">
          <cell r="B99" t="str">
            <v>5.2.2</v>
          </cell>
          <cell r="H99">
            <v>45.83</v>
          </cell>
        </row>
        <row r="100">
          <cell r="B100" t="str">
            <v>5.2.3</v>
          </cell>
          <cell r="H100">
            <v>50</v>
          </cell>
        </row>
        <row r="101">
          <cell r="B101" t="str">
            <v>5.2.4</v>
          </cell>
          <cell r="H101">
            <v>72.349999999999994</v>
          </cell>
        </row>
        <row r="102">
          <cell r="B102" t="str">
            <v>5.2.5</v>
          </cell>
          <cell r="H102">
            <v>48.6</v>
          </cell>
        </row>
        <row r="103">
          <cell r="B103" t="str">
            <v>5.3</v>
          </cell>
          <cell r="H103">
            <v>57.799259259259259</v>
          </cell>
        </row>
        <row r="104">
          <cell r="B104" t="str">
            <v>5.3.1</v>
          </cell>
          <cell r="H104">
            <v>20.9</v>
          </cell>
        </row>
        <row r="105">
          <cell r="B105" t="str">
            <v>5.3.2</v>
          </cell>
          <cell r="H105">
            <v>55.719999999999992</v>
          </cell>
        </row>
        <row r="106">
          <cell r="B106" t="str">
            <v>5.3.3</v>
          </cell>
          <cell r="H106">
            <v>96.777777777777786</v>
          </cell>
        </row>
      </sheetData>
      <sheetData sheetId="19" refreshError="1">
        <row r="4">
          <cell r="B4" t="str">
            <v>1) Dimension: Civic Engagement</v>
          </cell>
          <cell r="H4">
            <v>53.010788230159797</v>
          </cell>
        </row>
        <row r="5">
          <cell r="B5" t="str">
            <v>1.1</v>
          </cell>
          <cell r="H5">
            <v>32.766666666666673</v>
          </cell>
        </row>
        <row r="6">
          <cell r="B6" t="str">
            <v>1.1.1</v>
          </cell>
          <cell r="H6">
            <v>38.1</v>
          </cell>
        </row>
        <row r="7">
          <cell r="B7" t="str">
            <v>1.1.2</v>
          </cell>
          <cell r="H7">
            <v>27.3</v>
          </cell>
        </row>
        <row r="8">
          <cell r="B8" t="str">
            <v>1.1.3</v>
          </cell>
          <cell r="H8">
            <v>32.9</v>
          </cell>
        </row>
        <row r="10">
          <cell r="B10" t="str">
            <v>1.2</v>
          </cell>
          <cell r="H10">
            <v>45.9</v>
          </cell>
        </row>
        <row r="11">
          <cell r="B11" t="str">
            <v>1.2.1</v>
          </cell>
          <cell r="H11">
            <v>21.3</v>
          </cell>
        </row>
        <row r="12">
          <cell r="B12" t="str">
            <v>1.2.2</v>
          </cell>
          <cell r="H12">
            <v>22.7</v>
          </cell>
        </row>
        <row r="13">
          <cell r="B13" t="str">
            <v>1.2.3</v>
          </cell>
          <cell r="H13">
            <v>93.7</v>
          </cell>
        </row>
        <row r="15">
          <cell r="B15" t="str">
            <v>1.3</v>
          </cell>
          <cell r="H15">
            <v>95.051721321452135</v>
          </cell>
        </row>
        <row r="16">
          <cell r="B16" t="str">
            <v>1.3.1</v>
          </cell>
          <cell r="H16">
            <v>95.051721321452135</v>
          </cell>
        </row>
        <row r="17">
          <cell r="B17" t="str">
            <v>1.4</v>
          </cell>
          <cell r="H17">
            <v>25.600000000000005</v>
          </cell>
        </row>
        <row r="18">
          <cell r="B18" t="str">
            <v>1.4.1</v>
          </cell>
          <cell r="H18">
            <v>20.6</v>
          </cell>
        </row>
        <row r="19">
          <cell r="B19" t="str">
            <v>1.4.2</v>
          </cell>
          <cell r="H19">
            <v>14.8</v>
          </cell>
        </row>
        <row r="20">
          <cell r="B20" t="str">
            <v>1.4.3</v>
          </cell>
          <cell r="H20">
            <v>41.4</v>
          </cell>
        </row>
        <row r="22">
          <cell r="B22" t="str">
            <v>1.5</v>
          </cell>
          <cell r="H22">
            <v>28.033333333333331</v>
          </cell>
        </row>
        <row r="23">
          <cell r="B23" t="str">
            <v>1.5.1</v>
          </cell>
          <cell r="H23">
            <v>26.9</v>
          </cell>
        </row>
        <row r="24">
          <cell r="B24" t="str">
            <v>1.5.2</v>
          </cell>
          <cell r="H24">
            <v>25.8</v>
          </cell>
        </row>
        <row r="25">
          <cell r="B25" t="str">
            <v>1.5.3</v>
          </cell>
          <cell r="H25">
            <v>31.4</v>
          </cell>
        </row>
        <row r="27">
          <cell r="B27" t="str">
            <v>1.6</v>
          </cell>
          <cell r="H27">
            <v>90.713008059506635</v>
          </cell>
        </row>
        <row r="28">
          <cell r="B28" t="str">
            <v>1.6.1</v>
          </cell>
          <cell r="H28">
            <v>90.713008059506635</v>
          </cell>
        </row>
        <row r="29">
          <cell r="B29" t="str">
            <v>2) Dimension: Level of organisation</v>
          </cell>
          <cell r="H29">
            <v>57.234999999999992</v>
          </cell>
        </row>
        <row r="30">
          <cell r="B30" t="str">
            <v>2.1</v>
          </cell>
          <cell r="H30">
            <v>92.9</v>
          </cell>
        </row>
        <row r="31">
          <cell r="B31" t="str">
            <v>2.1.1</v>
          </cell>
          <cell r="H31">
            <v>92.9</v>
          </cell>
        </row>
        <row r="32">
          <cell r="B32" t="str">
            <v>2.2</v>
          </cell>
          <cell r="H32">
            <v>76.599999999999994</v>
          </cell>
        </row>
        <row r="33">
          <cell r="B33" t="str">
            <v>2.2.1</v>
          </cell>
          <cell r="H33">
            <v>76.599999999999994</v>
          </cell>
        </row>
        <row r="34">
          <cell r="B34" t="str">
            <v>2.3</v>
          </cell>
          <cell r="H34">
            <v>82.6</v>
          </cell>
        </row>
        <row r="35">
          <cell r="B35" t="str">
            <v>2.3.1</v>
          </cell>
          <cell r="H35">
            <v>85.8</v>
          </cell>
        </row>
        <row r="36">
          <cell r="B36" t="str">
            <v>2.3.2</v>
          </cell>
          <cell r="H36">
            <v>79.400000000000006</v>
          </cell>
        </row>
        <row r="37">
          <cell r="B37" t="str">
            <v>2.4</v>
          </cell>
          <cell r="H37">
            <v>11.3</v>
          </cell>
        </row>
        <row r="38">
          <cell r="B38" t="str">
            <v>2.4.1</v>
          </cell>
          <cell r="H38">
            <v>11.3</v>
          </cell>
        </row>
        <row r="39">
          <cell r="B39" t="str">
            <v>2.5</v>
          </cell>
          <cell r="H39">
            <v>74.5</v>
          </cell>
        </row>
        <row r="40">
          <cell r="B40" t="str">
            <v>2.5.1</v>
          </cell>
          <cell r="H40">
            <v>73.8</v>
          </cell>
        </row>
        <row r="41">
          <cell r="B41" t="str">
            <v>2.5.2</v>
          </cell>
          <cell r="H41">
            <v>75.2</v>
          </cell>
        </row>
        <row r="42">
          <cell r="B42" t="str">
            <v>2.6</v>
          </cell>
          <cell r="H42">
            <v>5.51</v>
          </cell>
        </row>
        <row r="43">
          <cell r="B43" t="str">
            <v>2.6.1</v>
          </cell>
          <cell r="H43">
            <v>5.51</v>
          </cell>
        </row>
        <row r="44">
          <cell r="B44" t="str">
            <v>3) Dimension: Practice of Values</v>
          </cell>
          <cell r="H44">
            <v>61.526666666666664</v>
          </cell>
        </row>
        <row r="45">
          <cell r="B45" t="str">
            <v>3.1</v>
          </cell>
          <cell r="H45">
            <v>53.6</v>
          </cell>
        </row>
        <row r="46">
          <cell r="B46" t="str">
            <v>3.1.1</v>
          </cell>
          <cell r="H46">
            <v>53.6</v>
          </cell>
        </row>
        <row r="47">
          <cell r="B47" t="str">
            <v>3.2</v>
          </cell>
          <cell r="H47">
            <v>64.533333333333331</v>
          </cell>
        </row>
        <row r="48">
          <cell r="B48" t="str">
            <v>3.2.1</v>
          </cell>
          <cell r="H48">
            <v>62.4</v>
          </cell>
        </row>
        <row r="49">
          <cell r="B49" t="str">
            <v>3.2.2</v>
          </cell>
        </row>
        <row r="50">
          <cell r="B50" t="str">
            <v>3.2.3</v>
          </cell>
          <cell r="H50">
            <v>57.4</v>
          </cell>
        </row>
        <row r="51">
          <cell r="B51" t="str">
            <v>3.2.4</v>
          </cell>
          <cell r="H51">
            <v>73.8</v>
          </cell>
        </row>
        <row r="52">
          <cell r="B52" t="str">
            <v>3.3</v>
          </cell>
          <cell r="H52">
            <v>63.85</v>
          </cell>
        </row>
        <row r="53">
          <cell r="B53" t="str">
            <v>3.3.1</v>
          </cell>
          <cell r="H53">
            <v>75.2</v>
          </cell>
        </row>
        <row r="54">
          <cell r="B54" t="str">
            <v>3.3.2</v>
          </cell>
          <cell r="H54">
            <v>52.5</v>
          </cell>
        </row>
        <row r="55">
          <cell r="B55" t="str">
            <v>3.4</v>
          </cell>
          <cell r="H55">
            <v>69.5</v>
          </cell>
        </row>
        <row r="56">
          <cell r="B56" t="str">
            <v>3.4.1</v>
          </cell>
          <cell r="H56">
            <v>69.5</v>
          </cell>
        </row>
        <row r="57">
          <cell r="B57" t="str">
            <v>3.5</v>
          </cell>
          <cell r="H57">
            <v>56.15</v>
          </cell>
        </row>
        <row r="58">
          <cell r="B58" t="str">
            <v>3.5.1</v>
          </cell>
          <cell r="H58">
            <v>34</v>
          </cell>
        </row>
        <row r="59">
          <cell r="B59" t="str">
            <v>3.5.2</v>
          </cell>
          <cell r="H59">
            <v>66</v>
          </cell>
        </row>
        <row r="60">
          <cell r="B60" t="str">
            <v>3.5.3</v>
          </cell>
          <cell r="H60">
            <v>22.7</v>
          </cell>
        </row>
        <row r="61">
          <cell r="B61" t="str">
            <v>3.5.4</v>
          </cell>
          <cell r="H61">
            <v>68.099999999999994</v>
          </cell>
        </row>
        <row r="62">
          <cell r="B62" t="str">
            <v>3.5.5</v>
          </cell>
          <cell r="H62">
            <v>74.5</v>
          </cell>
        </row>
        <row r="63">
          <cell r="B63" t="str">
            <v>3.5.6</v>
          </cell>
          <cell r="H63">
            <v>71.599999999999994</v>
          </cell>
        </row>
        <row r="64">
          <cell r="B64" t="str">
            <v>4) Dimension: Perception of Impact</v>
          </cell>
          <cell r="H64">
            <v>59.783250033803498</v>
          </cell>
        </row>
        <row r="65">
          <cell r="B65" t="str">
            <v>4.1</v>
          </cell>
          <cell r="H65">
            <v>69.5</v>
          </cell>
        </row>
        <row r="66">
          <cell r="B66" t="str">
            <v>4.1.1</v>
          </cell>
          <cell r="H66">
            <v>66</v>
          </cell>
        </row>
        <row r="67">
          <cell r="B67" t="str">
            <v>4.1.2</v>
          </cell>
          <cell r="H67">
            <v>73</v>
          </cell>
        </row>
        <row r="69">
          <cell r="B69" t="str">
            <v>4.2</v>
          </cell>
          <cell r="H69">
            <v>82.074999999999989</v>
          </cell>
        </row>
        <row r="70">
          <cell r="B70" t="str">
            <v>4.2.1</v>
          </cell>
          <cell r="H70">
            <v>79.05</v>
          </cell>
        </row>
        <row r="71">
          <cell r="B71" t="str">
            <v>4.2.2</v>
          </cell>
          <cell r="H71">
            <v>85.1</v>
          </cell>
        </row>
        <row r="72">
          <cell r="B72" t="str">
            <v>4.3</v>
          </cell>
          <cell r="H72">
            <v>54.366666666666674</v>
          </cell>
        </row>
        <row r="73">
          <cell r="B73" t="str">
            <v>4.3.1</v>
          </cell>
          <cell r="H73">
            <v>56</v>
          </cell>
        </row>
        <row r="74">
          <cell r="B74" t="str">
            <v>4.3.2</v>
          </cell>
          <cell r="H74">
            <v>73.8</v>
          </cell>
        </row>
        <row r="75">
          <cell r="B75" t="str">
            <v>4.3.3</v>
          </cell>
          <cell r="H75">
            <v>33.299999999999997</v>
          </cell>
        </row>
        <row r="76">
          <cell r="B76" t="str">
            <v>4.4</v>
          </cell>
          <cell r="H76">
            <v>70</v>
          </cell>
        </row>
        <row r="77">
          <cell r="B77" t="str">
            <v>4.4.1</v>
          </cell>
          <cell r="H77">
            <v>63.3</v>
          </cell>
        </row>
        <row r="78">
          <cell r="B78" t="str">
            <v>4.4.2</v>
          </cell>
          <cell r="H78">
            <v>76.7</v>
          </cell>
        </row>
        <row r="80">
          <cell r="B80" t="str">
            <v>4.5</v>
          </cell>
          <cell r="H80">
            <v>72.575000000000003</v>
          </cell>
        </row>
        <row r="81">
          <cell r="B81" t="str">
            <v>4.5.1</v>
          </cell>
          <cell r="H81">
            <v>80.650000000000006</v>
          </cell>
        </row>
        <row r="82">
          <cell r="B82" t="str">
            <v>4.5.2</v>
          </cell>
          <cell r="H82">
            <v>64.5</v>
          </cell>
        </row>
        <row r="83">
          <cell r="B83" t="str">
            <v>4.6</v>
          </cell>
          <cell r="H83">
            <v>56.7</v>
          </cell>
        </row>
        <row r="84">
          <cell r="B84" t="str">
            <v>4.6.1</v>
          </cell>
          <cell r="H84">
            <v>58.6</v>
          </cell>
        </row>
        <row r="85">
          <cell r="B85" t="str">
            <v>4.6.2</v>
          </cell>
          <cell r="H85">
            <v>54.8</v>
          </cell>
        </row>
        <row r="86">
          <cell r="B86" t="str">
            <v>4.7</v>
          </cell>
          <cell r="H86">
            <v>13.266083569957832</v>
          </cell>
        </row>
        <row r="87">
          <cell r="B87" t="str">
            <v>4.7.1</v>
          </cell>
          <cell r="H87">
            <v>2.4993781334082592</v>
          </cell>
        </row>
        <row r="88">
          <cell r="B88" t="str">
            <v>4.7.2</v>
          </cell>
          <cell r="H88">
            <v>14.376532438841299</v>
          </cell>
        </row>
        <row r="89">
          <cell r="B89" t="str">
            <v>4.7.3</v>
          </cell>
          <cell r="H89">
            <v>3.1884237075817676</v>
          </cell>
        </row>
        <row r="90">
          <cell r="B90" t="str">
            <v>4.7.4</v>
          </cell>
          <cell r="H90">
            <v>33</v>
          </cell>
        </row>
        <row r="91">
          <cell r="B91" t="str">
            <v>5) Contextual Dimension: Environment</v>
          </cell>
          <cell r="H91">
            <v>52.719314814814815</v>
          </cell>
        </row>
        <row r="92">
          <cell r="B92" t="str">
            <v>5.1</v>
          </cell>
          <cell r="H92">
            <v>48.4</v>
          </cell>
        </row>
        <row r="93">
          <cell r="B93" t="str">
            <v>5.1.1</v>
          </cell>
          <cell r="H93">
            <v>72.3</v>
          </cell>
        </row>
        <row r="94">
          <cell r="B94" t="str">
            <v>5.1.2</v>
          </cell>
          <cell r="H94">
            <v>25</v>
          </cell>
        </row>
        <row r="95">
          <cell r="B95" t="str">
            <v>5.1.3</v>
          </cell>
          <cell r="H95">
            <v>56.9</v>
          </cell>
        </row>
        <row r="96">
          <cell r="B96" t="str">
            <v>5.1.4</v>
          </cell>
          <cell r="H96">
            <v>39.4</v>
          </cell>
        </row>
        <row r="97">
          <cell r="B97" t="str">
            <v>5.2</v>
          </cell>
          <cell r="H97">
            <v>54.165999999999997</v>
          </cell>
        </row>
        <row r="98">
          <cell r="B98" t="str">
            <v>5.2.1</v>
          </cell>
          <cell r="H98">
            <v>67.5</v>
          </cell>
        </row>
        <row r="99">
          <cell r="B99" t="str">
            <v>5.2.2</v>
          </cell>
          <cell r="H99">
            <v>62.5</v>
          </cell>
        </row>
        <row r="100">
          <cell r="B100" t="str">
            <v>5.2.3</v>
          </cell>
          <cell r="H100">
            <v>58.33</v>
          </cell>
        </row>
        <row r="101">
          <cell r="B101" t="str">
            <v>5.2.4</v>
          </cell>
          <cell r="H101">
            <v>50.7</v>
          </cell>
        </row>
        <row r="102">
          <cell r="B102" t="str">
            <v>5.2.5</v>
          </cell>
          <cell r="H102">
            <v>31.8</v>
          </cell>
        </row>
        <row r="103">
          <cell r="B103" t="str">
            <v>5.3</v>
          </cell>
          <cell r="H103">
            <v>55.591944444444437</v>
          </cell>
        </row>
        <row r="104">
          <cell r="B104" t="str">
            <v>5.3.1</v>
          </cell>
          <cell r="H104">
            <v>3</v>
          </cell>
        </row>
        <row r="105">
          <cell r="B105" t="str">
            <v>5.3.2</v>
          </cell>
          <cell r="H105">
            <v>81.28</v>
          </cell>
        </row>
      </sheetData>
      <sheetData sheetId="20" refreshError="1">
        <row r="4">
          <cell r="B4" t="str">
            <v>1) Dimension: Civic Engagement</v>
          </cell>
          <cell r="H4">
            <v>54.723029350104817</v>
          </cell>
        </row>
        <row r="5">
          <cell r="B5" t="str">
            <v>1.1</v>
          </cell>
          <cell r="H5">
            <v>47.566666666666663</v>
          </cell>
        </row>
        <row r="6">
          <cell r="B6" t="str">
            <v>1.1.1</v>
          </cell>
          <cell r="H6">
            <v>43.4</v>
          </cell>
        </row>
        <row r="7">
          <cell r="B7" t="str">
            <v>1.1.2</v>
          </cell>
          <cell r="H7">
            <v>47.4</v>
          </cell>
        </row>
        <row r="8">
          <cell r="B8" t="str">
            <v>1.1.3</v>
          </cell>
          <cell r="H8">
            <v>51.9</v>
          </cell>
        </row>
        <row r="10">
          <cell r="B10" t="str">
            <v>1.2</v>
          </cell>
          <cell r="H10">
            <v>43.666666666666664</v>
          </cell>
        </row>
        <row r="11">
          <cell r="B11" t="str">
            <v>1.2.1</v>
          </cell>
          <cell r="H11">
            <v>34.200000000000003</v>
          </cell>
        </row>
        <row r="12">
          <cell r="B12" t="str">
            <v>1.2.2</v>
          </cell>
          <cell r="H12">
            <v>33.200000000000003</v>
          </cell>
        </row>
        <row r="13">
          <cell r="B13" t="str">
            <v>1.2.3</v>
          </cell>
          <cell r="H13">
            <v>63.6</v>
          </cell>
        </row>
        <row r="15">
          <cell r="B15" t="str">
            <v>1.3</v>
          </cell>
          <cell r="H15">
            <v>95.687264150943406</v>
          </cell>
        </row>
        <row r="16">
          <cell r="B16" t="str">
            <v>1.3.1</v>
          </cell>
          <cell r="H16">
            <v>95.687264150943406</v>
          </cell>
        </row>
        <row r="17">
          <cell r="B17" t="str">
            <v>1.4</v>
          </cell>
          <cell r="H17">
            <v>21.533333333333331</v>
          </cell>
        </row>
        <row r="18">
          <cell r="B18" t="str">
            <v>1.4.1</v>
          </cell>
          <cell r="H18">
            <v>23.3</v>
          </cell>
        </row>
        <row r="19">
          <cell r="B19" t="str">
            <v>1.4.2</v>
          </cell>
          <cell r="H19">
            <v>26.2</v>
          </cell>
        </row>
        <row r="20">
          <cell r="B20" t="str">
            <v>1.4.3</v>
          </cell>
          <cell r="H20">
            <v>15.1</v>
          </cell>
        </row>
        <row r="22">
          <cell r="B22" t="str">
            <v>1.5</v>
          </cell>
          <cell r="H22">
            <v>32.200000000000003</v>
          </cell>
        </row>
        <row r="23">
          <cell r="B23" t="str">
            <v>1.5.1</v>
          </cell>
          <cell r="H23">
            <v>35.700000000000003</v>
          </cell>
        </row>
        <row r="24">
          <cell r="B24" t="str">
            <v>1.5.2</v>
          </cell>
          <cell r="H24">
            <v>39.200000000000003</v>
          </cell>
        </row>
        <row r="25">
          <cell r="B25" t="str">
            <v>1.5.3</v>
          </cell>
          <cell r="H25">
            <v>21.7</v>
          </cell>
        </row>
        <row r="27">
          <cell r="B27" t="str">
            <v>1.6</v>
          </cell>
          <cell r="H27">
            <v>87.684245283018868</v>
          </cell>
        </row>
        <row r="28">
          <cell r="B28" t="str">
            <v>1.6.1</v>
          </cell>
          <cell r="H28">
            <v>87.684245283018868</v>
          </cell>
        </row>
        <row r="29">
          <cell r="B29" t="str">
            <v>2) Dimension: Level of organisation</v>
          </cell>
          <cell r="H29">
            <v>57.94</v>
          </cell>
        </row>
        <row r="30">
          <cell r="B30" t="str">
            <v>2.1</v>
          </cell>
          <cell r="H30">
            <v>94.4</v>
          </cell>
        </row>
        <row r="31">
          <cell r="B31" t="str">
            <v>2.1.1</v>
          </cell>
          <cell r="H31">
            <v>94.4</v>
          </cell>
        </row>
        <row r="32">
          <cell r="B32" t="str">
            <v>2.2</v>
          </cell>
          <cell r="H32">
            <v>63.3</v>
          </cell>
        </row>
        <row r="33">
          <cell r="B33" t="str">
            <v>2.2.1</v>
          </cell>
          <cell r="H33">
            <v>63.3</v>
          </cell>
        </row>
        <row r="34">
          <cell r="B34" t="str">
            <v>2.3</v>
          </cell>
          <cell r="H34">
            <v>67.25</v>
          </cell>
        </row>
        <row r="35">
          <cell r="B35" t="str">
            <v>2.3.1</v>
          </cell>
          <cell r="H35">
            <v>70.599999999999994</v>
          </cell>
        </row>
        <row r="36">
          <cell r="B36" t="str">
            <v>2.3.2</v>
          </cell>
          <cell r="H36">
            <v>63.9</v>
          </cell>
        </row>
        <row r="37">
          <cell r="B37" t="str">
            <v>2.4</v>
          </cell>
          <cell r="H37">
            <v>38.9</v>
          </cell>
        </row>
        <row r="38">
          <cell r="B38" t="str">
            <v>2.4.1</v>
          </cell>
          <cell r="H38">
            <v>38.9</v>
          </cell>
        </row>
        <row r="39">
          <cell r="B39" t="str">
            <v>2.5</v>
          </cell>
          <cell r="H39">
            <v>69.25</v>
          </cell>
        </row>
        <row r="40">
          <cell r="B40" t="str">
            <v>2.5.1</v>
          </cell>
          <cell r="H40">
            <v>66</v>
          </cell>
        </row>
        <row r="41">
          <cell r="B41" t="str">
            <v>2.5.2</v>
          </cell>
          <cell r="H41">
            <v>72.5</v>
          </cell>
        </row>
        <row r="42">
          <cell r="B42" t="str">
            <v>2.6</v>
          </cell>
          <cell r="H42">
            <v>14.54</v>
          </cell>
        </row>
        <row r="43">
          <cell r="B43" t="str">
            <v>2.6.1</v>
          </cell>
          <cell r="H43">
            <v>14.54</v>
          </cell>
        </row>
        <row r="44">
          <cell r="B44" t="str">
            <v>3) Dimension: Practice of Values</v>
          </cell>
          <cell r="H44">
            <v>48.677333333333344</v>
          </cell>
        </row>
        <row r="45">
          <cell r="B45" t="str">
            <v>3.1</v>
          </cell>
          <cell r="H45">
            <v>69.7</v>
          </cell>
        </row>
        <row r="46">
          <cell r="B46" t="str">
            <v>3.1.1</v>
          </cell>
          <cell r="H46">
            <v>69.7</v>
          </cell>
        </row>
        <row r="47">
          <cell r="B47" t="str">
            <v>3.2</v>
          </cell>
          <cell r="H47">
            <v>28.169999999999998</v>
          </cell>
        </row>
        <row r="48">
          <cell r="B48" t="str">
            <v>3.2.1</v>
          </cell>
          <cell r="H48">
            <v>52.3</v>
          </cell>
        </row>
        <row r="49">
          <cell r="B49" t="str">
            <v>3.2.2</v>
          </cell>
          <cell r="H49">
            <v>3.68</v>
          </cell>
        </row>
        <row r="50">
          <cell r="B50" t="str">
            <v>3.2.3</v>
          </cell>
          <cell r="H50">
            <v>28.7</v>
          </cell>
        </row>
        <row r="51">
          <cell r="B51" t="str">
            <v>3.2.4</v>
          </cell>
          <cell r="H51">
            <v>28</v>
          </cell>
        </row>
        <row r="52">
          <cell r="B52" t="str">
            <v>3.3</v>
          </cell>
          <cell r="H52">
            <v>45.650000000000006</v>
          </cell>
        </row>
        <row r="53">
          <cell r="B53" t="str">
            <v>3.3.1</v>
          </cell>
          <cell r="H53">
            <v>35.200000000000003</v>
          </cell>
        </row>
        <row r="54">
          <cell r="B54" t="str">
            <v>3.3.2</v>
          </cell>
          <cell r="H54">
            <v>56.1</v>
          </cell>
        </row>
        <row r="55">
          <cell r="B55" t="str">
            <v>3.4</v>
          </cell>
          <cell r="H55">
            <v>30.8</v>
          </cell>
        </row>
        <row r="56">
          <cell r="B56" t="str">
            <v>3.4.1</v>
          </cell>
          <cell r="H56">
            <v>30.8</v>
          </cell>
        </row>
        <row r="57">
          <cell r="B57" t="str">
            <v>3.5</v>
          </cell>
          <cell r="H57">
            <v>69.066666666666677</v>
          </cell>
        </row>
        <row r="58">
          <cell r="B58" t="str">
            <v>3.5.1</v>
          </cell>
          <cell r="H58">
            <v>76.7</v>
          </cell>
        </row>
        <row r="59">
          <cell r="B59" t="str">
            <v>3.5.2</v>
          </cell>
          <cell r="H59">
            <v>80.599999999999994</v>
          </cell>
        </row>
        <row r="60">
          <cell r="B60" t="str">
            <v>3.5.3</v>
          </cell>
          <cell r="H60">
            <v>40.4</v>
          </cell>
        </row>
        <row r="61">
          <cell r="B61" t="str">
            <v>3.5.4</v>
          </cell>
          <cell r="H61">
            <v>65.099999999999994</v>
          </cell>
        </row>
        <row r="62">
          <cell r="B62" t="str">
            <v>3.5.5</v>
          </cell>
          <cell r="H62">
            <v>69.900000000000006</v>
          </cell>
        </row>
        <row r="63">
          <cell r="B63" t="str">
            <v>3.5.6</v>
          </cell>
          <cell r="H63">
            <v>81.7</v>
          </cell>
        </row>
        <row r="64">
          <cell r="B64" t="str">
            <v>4) Dimension: Perception of Impact</v>
          </cell>
          <cell r="H64">
            <v>62.779531997323993</v>
          </cell>
        </row>
        <row r="65">
          <cell r="B65" t="str">
            <v>4.1</v>
          </cell>
          <cell r="H65">
            <v>62</v>
          </cell>
        </row>
        <row r="66">
          <cell r="B66" t="str">
            <v>4.1.1</v>
          </cell>
          <cell r="H66">
            <v>69.400000000000006</v>
          </cell>
        </row>
        <row r="67">
          <cell r="B67" t="str">
            <v>4.1.2</v>
          </cell>
          <cell r="H67">
            <v>50.9</v>
          </cell>
        </row>
        <row r="68">
          <cell r="B68" t="str">
            <v>4.1.3</v>
          </cell>
          <cell r="H68">
            <v>65.7</v>
          </cell>
        </row>
        <row r="69">
          <cell r="B69" t="str">
            <v>4.2</v>
          </cell>
          <cell r="H69">
            <v>78.525000000000006</v>
          </cell>
        </row>
        <row r="70">
          <cell r="B70" t="str">
            <v>4.2.1</v>
          </cell>
          <cell r="H70">
            <v>75.650000000000006</v>
          </cell>
        </row>
        <row r="71">
          <cell r="B71" t="str">
            <v>4.2.2</v>
          </cell>
          <cell r="H71">
            <v>81.400000000000006</v>
          </cell>
        </row>
        <row r="72">
          <cell r="B72" t="str">
            <v>4.3</v>
          </cell>
          <cell r="H72">
            <v>54.966666666666661</v>
          </cell>
        </row>
        <row r="73">
          <cell r="B73" t="str">
            <v>4.3.1</v>
          </cell>
          <cell r="H73">
            <v>58.3</v>
          </cell>
        </row>
        <row r="74">
          <cell r="B74" t="str">
            <v>4.3.2</v>
          </cell>
          <cell r="H74">
            <v>45.4</v>
          </cell>
        </row>
        <row r="75">
          <cell r="B75" t="str">
            <v>4.3.3</v>
          </cell>
          <cell r="H75">
            <v>61.2</v>
          </cell>
        </row>
        <row r="76">
          <cell r="B76" t="str">
            <v>4.4</v>
          </cell>
          <cell r="H76">
            <v>72.966666666666654</v>
          </cell>
        </row>
        <row r="77">
          <cell r="B77" t="str">
            <v>4.4.1</v>
          </cell>
          <cell r="H77">
            <v>77.400000000000006</v>
          </cell>
        </row>
        <row r="78">
          <cell r="B78" t="str">
            <v>4.4.2</v>
          </cell>
          <cell r="H78">
            <v>62.3</v>
          </cell>
        </row>
        <row r="79">
          <cell r="B79" t="str">
            <v>4.4.3</v>
          </cell>
          <cell r="H79">
            <v>79.2</v>
          </cell>
        </row>
        <row r="80">
          <cell r="B80" t="str">
            <v>4.5</v>
          </cell>
          <cell r="H80">
            <v>83.025000000000006</v>
          </cell>
        </row>
        <row r="81">
          <cell r="B81" t="str">
            <v>4.5.1</v>
          </cell>
          <cell r="H81">
            <v>89.15</v>
          </cell>
        </row>
        <row r="82">
          <cell r="B82" t="str">
            <v>4.5.2</v>
          </cell>
          <cell r="H82">
            <v>76.900000000000006</v>
          </cell>
        </row>
        <row r="83">
          <cell r="B83" t="str">
            <v>4.6</v>
          </cell>
          <cell r="H83">
            <v>66.599999999999994</v>
          </cell>
        </row>
        <row r="84">
          <cell r="B84" t="str">
            <v>4.6.1</v>
          </cell>
          <cell r="H84">
            <v>57.7</v>
          </cell>
        </row>
        <row r="85">
          <cell r="B85" t="str">
            <v>4.6.2</v>
          </cell>
          <cell r="H85">
            <v>75.5</v>
          </cell>
        </row>
        <row r="86">
          <cell r="B86" t="str">
            <v>4.7</v>
          </cell>
          <cell r="H86">
            <v>21.373390647934578</v>
          </cell>
        </row>
        <row r="87">
          <cell r="B87" t="str">
            <v>4.7.1</v>
          </cell>
          <cell r="H87">
            <v>0.29356259173830995</v>
          </cell>
        </row>
        <row r="88">
          <cell r="B88" t="str">
            <v>4.7.2</v>
          </cell>
          <cell r="H88">
            <v>0</v>
          </cell>
        </row>
        <row r="89">
          <cell r="B89" t="str">
            <v>4.7.3</v>
          </cell>
          <cell r="H89">
            <v>0</v>
          </cell>
        </row>
        <row r="90">
          <cell r="B90" t="str">
            <v>4.7.4</v>
          </cell>
          <cell r="H90">
            <v>85.2</v>
          </cell>
        </row>
        <row r="91">
          <cell r="B91" t="str">
            <v>5) Contextual Dimension: Environment</v>
          </cell>
          <cell r="H91">
            <v>53.03562345679012</v>
          </cell>
        </row>
        <row r="92">
          <cell r="B92" t="str">
            <v>5.1</v>
          </cell>
          <cell r="H92">
            <v>53.449999999999996</v>
          </cell>
        </row>
        <row r="93">
          <cell r="B93" t="str">
            <v>5.1.1</v>
          </cell>
          <cell r="H93">
            <v>77.2</v>
          </cell>
        </row>
        <row r="94">
          <cell r="B94" t="str">
            <v>5.1.2</v>
          </cell>
          <cell r="H94">
            <v>23</v>
          </cell>
        </row>
        <row r="95">
          <cell r="B95" t="str">
            <v>5.1.3</v>
          </cell>
          <cell r="H95">
            <v>55.5</v>
          </cell>
        </row>
        <row r="96">
          <cell r="B96" t="str">
            <v>5.1.4</v>
          </cell>
          <cell r="H96">
            <v>58.1</v>
          </cell>
        </row>
        <row r="97">
          <cell r="B97" t="str">
            <v>5.2</v>
          </cell>
          <cell r="H97">
            <v>61.963999999999999</v>
          </cell>
        </row>
        <row r="98">
          <cell r="B98" t="str">
            <v>5.2.1</v>
          </cell>
          <cell r="H98">
            <v>57.5</v>
          </cell>
        </row>
        <row r="99">
          <cell r="B99" t="str">
            <v>5.2.2</v>
          </cell>
          <cell r="H99">
            <v>62.5</v>
          </cell>
        </row>
        <row r="100">
          <cell r="B100" t="str">
            <v>5.2.3</v>
          </cell>
          <cell r="H100">
            <v>66.67</v>
          </cell>
        </row>
        <row r="101">
          <cell r="B101" t="str">
            <v>5.2.4</v>
          </cell>
          <cell r="H101">
            <v>73.349999999999994</v>
          </cell>
        </row>
        <row r="102">
          <cell r="B102" t="str">
            <v>5.2.5</v>
          </cell>
          <cell r="H102">
            <v>49.8</v>
          </cell>
        </row>
        <row r="103">
          <cell r="B103" t="str">
            <v>5.3</v>
          </cell>
          <cell r="H103">
            <v>43.692870370370372</v>
          </cell>
        </row>
        <row r="104">
          <cell r="B104" t="str">
            <v>5.3.1</v>
          </cell>
          <cell r="H104">
            <v>4.8</v>
          </cell>
        </row>
        <row r="105">
          <cell r="B105" t="str">
            <v>5.3.2</v>
          </cell>
          <cell r="H105">
            <v>62.2</v>
          </cell>
        </row>
        <row r="106">
          <cell r="B106" t="str">
            <v>5.3.3</v>
          </cell>
          <cell r="H106">
            <v>64.078611111111115</v>
          </cell>
        </row>
      </sheetData>
      <sheetData sheetId="21" refreshError="1">
        <row r="4">
          <cell r="B4" t="str">
            <v>1) Dimension: Civic Engagement</v>
          </cell>
          <cell r="H4">
            <v>33.707178635425358</v>
          </cell>
        </row>
        <row r="5">
          <cell r="B5" t="str">
            <v>1.1</v>
          </cell>
          <cell r="H5">
            <v>13.9</v>
          </cell>
        </row>
        <row r="6">
          <cell r="B6" t="str">
            <v>1.1.1</v>
          </cell>
          <cell r="H6">
            <v>8.8000000000000007</v>
          </cell>
        </row>
        <row r="7">
          <cell r="B7" t="str">
            <v>1.1.2</v>
          </cell>
          <cell r="H7">
            <v>4.5999999999999996</v>
          </cell>
        </row>
        <row r="8">
          <cell r="B8" t="str">
            <v>1.1.3</v>
          </cell>
          <cell r="H8">
            <v>28.3</v>
          </cell>
        </row>
        <row r="10">
          <cell r="B10" t="str">
            <v>1.2</v>
          </cell>
          <cell r="H10">
            <v>35.93333333333333</v>
          </cell>
        </row>
        <row r="11">
          <cell r="B11" t="str">
            <v>1.2.1</v>
          </cell>
          <cell r="H11">
            <v>15.4</v>
          </cell>
        </row>
        <row r="12">
          <cell r="B12" t="str">
            <v>1.2.2</v>
          </cell>
          <cell r="H12">
            <v>17.399999999999999</v>
          </cell>
        </row>
        <row r="13">
          <cell r="B13" t="str">
            <v>1.2.3</v>
          </cell>
          <cell r="H13">
            <v>75</v>
          </cell>
        </row>
        <row r="15">
          <cell r="B15" t="str">
            <v>1.3</v>
          </cell>
          <cell r="H15">
            <v>81.257079103128547</v>
          </cell>
        </row>
        <row r="16">
          <cell r="B16" t="str">
            <v>1.3.1</v>
          </cell>
          <cell r="H16">
            <v>81.257079103128547</v>
          </cell>
        </row>
        <row r="17">
          <cell r="B17" t="str">
            <v>1.4</v>
          </cell>
          <cell r="H17">
            <v>6.7666666666666666</v>
          </cell>
        </row>
        <row r="18">
          <cell r="B18" t="str">
            <v>1.4.1</v>
          </cell>
          <cell r="H18">
            <v>7.9</v>
          </cell>
        </row>
        <row r="19">
          <cell r="B19" t="str">
            <v>1.4.2</v>
          </cell>
          <cell r="H19">
            <v>2.9</v>
          </cell>
        </row>
        <row r="20">
          <cell r="B20" t="str">
            <v>1.4.3</v>
          </cell>
          <cell r="H20">
            <v>9.5</v>
          </cell>
        </row>
        <row r="22">
          <cell r="B22" t="str">
            <v>1.5</v>
          </cell>
          <cell r="H22">
            <v>8.6</v>
          </cell>
        </row>
        <row r="23">
          <cell r="B23" t="str">
            <v>1.5.1</v>
          </cell>
          <cell r="H23">
            <v>9.5</v>
          </cell>
        </row>
        <row r="24">
          <cell r="B24" t="str">
            <v>1.5.2</v>
          </cell>
          <cell r="H24">
            <v>5.2</v>
          </cell>
        </row>
        <row r="25">
          <cell r="B25" t="str">
            <v>1.5.3</v>
          </cell>
          <cell r="H25">
            <v>11.1</v>
          </cell>
        </row>
        <row r="27">
          <cell r="B27" t="str">
            <v>1.6</v>
          </cell>
          <cell r="H27">
            <v>55.78599270942361</v>
          </cell>
        </row>
        <row r="28">
          <cell r="B28" t="str">
            <v>1.6.1</v>
          </cell>
          <cell r="H28">
            <v>55.78599270942361</v>
          </cell>
        </row>
        <row r="29">
          <cell r="B29" t="str">
            <v>2) Dimension: Level of organisation</v>
          </cell>
          <cell r="H29">
            <v>51.360000000000007</v>
          </cell>
        </row>
        <row r="30">
          <cell r="B30" t="str">
            <v>2.1</v>
          </cell>
          <cell r="H30">
            <v>87.4</v>
          </cell>
        </row>
        <row r="31">
          <cell r="B31" t="str">
            <v>2.1.1</v>
          </cell>
          <cell r="H31">
            <v>87.4</v>
          </cell>
        </row>
        <row r="32">
          <cell r="B32" t="str">
            <v>2.2</v>
          </cell>
          <cell r="H32">
            <v>32.200000000000003</v>
          </cell>
        </row>
        <row r="33">
          <cell r="B33" t="str">
            <v>2.2.1</v>
          </cell>
          <cell r="H33">
            <v>32.200000000000003</v>
          </cell>
        </row>
        <row r="34">
          <cell r="B34" t="str">
            <v>2.3</v>
          </cell>
          <cell r="H34">
            <v>54.8</v>
          </cell>
        </row>
        <row r="35">
          <cell r="B35" t="str">
            <v>2.3.1</v>
          </cell>
          <cell r="H35">
            <v>57.4</v>
          </cell>
        </row>
        <row r="36">
          <cell r="B36" t="str">
            <v>2.3.2</v>
          </cell>
          <cell r="H36">
            <v>52.2</v>
          </cell>
        </row>
        <row r="37">
          <cell r="B37" t="str">
            <v>2.4</v>
          </cell>
          <cell r="H37">
            <v>27.3</v>
          </cell>
        </row>
        <row r="38">
          <cell r="B38" t="str">
            <v>2.4.1</v>
          </cell>
          <cell r="H38">
            <v>27.3</v>
          </cell>
        </row>
        <row r="39">
          <cell r="B39" t="str">
            <v>2.5</v>
          </cell>
          <cell r="H39">
            <v>83.1</v>
          </cell>
        </row>
        <row r="40">
          <cell r="B40" t="str">
            <v>2.5.1</v>
          </cell>
          <cell r="H40">
            <v>82.6</v>
          </cell>
        </row>
        <row r="41">
          <cell r="B41" t="str">
            <v>2.5.2</v>
          </cell>
          <cell r="H41">
            <v>83.6</v>
          </cell>
        </row>
        <row r="42">
          <cell r="B42" t="str">
            <v>2.6</v>
          </cell>
          <cell r="H42">
            <v>23.36</v>
          </cell>
        </row>
        <row r="43">
          <cell r="B43" t="str">
            <v>2.6.1</v>
          </cell>
          <cell r="H43">
            <v>23.36</v>
          </cell>
        </row>
        <row r="44">
          <cell r="B44" t="str">
            <v>3) Dimension: Practice of Values</v>
          </cell>
          <cell r="H44">
            <v>39.788333333333334</v>
          </cell>
        </row>
        <row r="45">
          <cell r="B45" t="str">
            <v>3.1</v>
          </cell>
          <cell r="H45">
            <v>61.2</v>
          </cell>
        </row>
        <row r="46">
          <cell r="B46" t="str">
            <v>3.1.1</v>
          </cell>
          <cell r="H46">
            <v>61.2</v>
          </cell>
        </row>
        <row r="47">
          <cell r="B47" t="str">
            <v>3.2</v>
          </cell>
          <cell r="H47">
            <v>45.325000000000003</v>
          </cell>
        </row>
        <row r="48">
          <cell r="B48" t="str">
            <v>3.2.1</v>
          </cell>
          <cell r="H48">
            <v>68</v>
          </cell>
        </row>
        <row r="49">
          <cell r="B49" t="str">
            <v>3.2.2</v>
          </cell>
          <cell r="H49">
            <v>15.4</v>
          </cell>
        </row>
        <row r="50">
          <cell r="B50" t="str">
            <v>3.2.3</v>
          </cell>
          <cell r="H50">
            <v>47.5</v>
          </cell>
        </row>
        <row r="51">
          <cell r="B51" t="str">
            <v>3.2.4</v>
          </cell>
          <cell r="H51">
            <v>50.4</v>
          </cell>
        </row>
        <row r="52">
          <cell r="B52" t="str">
            <v>3.3</v>
          </cell>
          <cell r="H52">
            <v>34.1</v>
          </cell>
        </row>
        <row r="53">
          <cell r="B53" t="str">
            <v>3.3.1</v>
          </cell>
          <cell r="H53">
            <v>26</v>
          </cell>
        </row>
        <row r="54">
          <cell r="B54" t="str">
            <v>3.3.2</v>
          </cell>
          <cell r="H54">
            <v>42.2</v>
          </cell>
        </row>
        <row r="55">
          <cell r="B55" t="str">
            <v>3.4</v>
          </cell>
          <cell r="H55">
            <v>18.100000000000001</v>
          </cell>
        </row>
        <row r="56">
          <cell r="B56" t="str">
            <v>3.4.1</v>
          </cell>
          <cell r="H56">
            <v>18.100000000000001</v>
          </cell>
        </row>
        <row r="57">
          <cell r="B57" t="str">
            <v>3.5</v>
          </cell>
          <cell r="H57">
            <v>40.216666666666661</v>
          </cell>
        </row>
        <row r="58">
          <cell r="B58" t="str">
            <v>3.5.1</v>
          </cell>
          <cell r="H58">
            <v>20.7</v>
          </cell>
        </row>
        <row r="59">
          <cell r="B59" t="str">
            <v>3.5.2</v>
          </cell>
          <cell r="H59">
            <v>41.6</v>
          </cell>
        </row>
        <row r="60">
          <cell r="B60" t="str">
            <v>3.5.3</v>
          </cell>
          <cell r="H60">
            <v>15.8</v>
          </cell>
        </row>
        <row r="61">
          <cell r="B61" t="str">
            <v>3.5.4</v>
          </cell>
          <cell r="H61">
            <v>50.9</v>
          </cell>
        </row>
        <row r="62">
          <cell r="B62" t="str">
            <v>3.5.5</v>
          </cell>
          <cell r="H62">
            <v>66.2</v>
          </cell>
        </row>
        <row r="63">
          <cell r="B63" t="str">
            <v>3.5.6</v>
          </cell>
          <cell r="H63">
            <v>46.1</v>
          </cell>
        </row>
        <row r="64">
          <cell r="B64" t="str">
            <v>4) Dimension: Perception of Impact</v>
          </cell>
          <cell r="H64">
            <v>34.410443390174756</v>
          </cell>
        </row>
        <row r="65">
          <cell r="B65" t="str">
            <v>4.1</v>
          </cell>
          <cell r="H65">
            <v>35.200000000000003</v>
          </cell>
        </row>
        <row r="66">
          <cell r="B66" t="str">
            <v>4.1.1</v>
          </cell>
          <cell r="H66">
            <v>37.9</v>
          </cell>
        </row>
        <row r="67">
          <cell r="B67" t="str">
            <v>4.1.2</v>
          </cell>
          <cell r="H67">
            <v>32.5</v>
          </cell>
        </row>
        <row r="69">
          <cell r="B69" t="str">
            <v>4.2</v>
          </cell>
          <cell r="H69">
            <v>54.15</v>
          </cell>
        </row>
        <row r="70">
          <cell r="B70" t="str">
            <v>4.2.1</v>
          </cell>
          <cell r="H70">
            <v>44</v>
          </cell>
        </row>
        <row r="71">
          <cell r="B71" t="str">
            <v>4.2.2</v>
          </cell>
          <cell r="H71">
            <v>64.3</v>
          </cell>
        </row>
        <row r="72">
          <cell r="B72" t="str">
            <v>4.3</v>
          </cell>
          <cell r="H72">
            <v>42.766666666666673</v>
          </cell>
        </row>
        <row r="73">
          <cell r="B73" t="str">
            <v>4.3.1</v>
          </cell>
          <cell r="H73">
            <v>36.6</v>
          </cell>
        </row>
        <row r="74">
          <cell r="B74" t="str">
            <v>4.3.2</v>
          </cell>
          <cell r="H74">
            <v>26.8</v>
          </cell>
        </row>
        <row r="75">
          <cell r="B75" t="str">
            <v>4.3.3</v>
          </cell>
          <cell r="H75">
            <v>64.900000000000006</v>
          </cell>
        </row>
        <row r="76">
          <cell r="B76" t="str">
            <v>4.4</v>
          </cell>
          <cell r="H76">
            <v>36.200000000000003</v>
          </cell>
        </row>
        <row r="77">
          <cell r="B77" t="str">
            <v>4.4.1</v>
          </cell>
          <cell r="H77">
            <v>24.3</v>
          </cell>
        </row>
        <row r="78">
          <cell r="B78" t="str">
            <v>4.4.2</v>
          </cell>
          <cell r="H78">
            <v>48.1</v>
          </cell>
        </row>
        <row r="80">
          <cell r="B80" t="str">
            <v>4.5</v>
          </cell>
          <cell r="H80">
            <v>36.1</v>
          </cell>
        </row>
        <row r="81">
          <cell r="B81" t="str">
            <v>4.5.1</v>
          </cell>
          <cell r="H81">
            <v>50.4</v>
          </cell>
        </row>
        <row r="82">
          <cell r="B82" t="str">
            <v>4.5.2</v>
          </cell>
          <cell r="H82">
            <v>21.8</v>
          </cell>
        </row>
        <row r="83">
          <cell r="B83" t="str">
            <v>4.6</v>
          </cell>
          <cell r="H83">
            <v>31.9</v>
          </cell>
        </row>
        <row r="84">
          <cell r="B84" t="str">
            <v>4.6.1</v>
          </cell>
          <cell r="H84">
            <v>47.3</v>
          </cell>
        </row>
        <row r="85">
          <cell r="B85" t="str">
            <v>4.6.2</v>
          </cell>
          <cell r="H85">
            <v>16.5</v>
          </cell>
        </row>
        <row r="86">
          <cell r="B86" t="str">
            <v>4.7</v>
          </cell>
          <cell r="H86">
            <v>4.5564370645565937</v>
          </cell>
        </row>
        <row r="87">
          <cell r="B87" t="str">
            <v>4.7.1</v>
          </cell>
          <cell r="H87">
            <v>7.6750879941207293</v>
          </cell>
        </row>
        <row r="88">
          <cell r="B88" t="str">
            <v>4.7.2</v>
          </cell>
          <cell r="H88">
            <v>1.6506602641056436</v>
          </cell>
        </row>
        <row r="89">
          <cell r="B89" t="str">
            <v>4.7.3</v>
          </cell>
          <cell r="H89">
            <v>0</v>
          </cell>
        </row>
        <row r="90">
          <cell r="B90" t="str">
            <v>4.7.4</v>
          </cell>
          <cell r="H90">
            <v>8.9</v>
          </cell>
        </row>
        <row r="91">
          <cell r="B91" t="str">
            <v>5) Contextual Dimension: Environment</v>
          </cell>
          <cell r="H91">
            <v>53.280635802469135</v>
          </cell>
        </row>
        <row r="92">
          <cell r="B92" t="str">
            <v>5.1</v>
          </cell>
          <cell r="H92">
            <v>62.55</v>
          </cell>
        </row>
        <row r="93">
          <cell r="B93" t="str">
            <v>5.1.1</v>
          </cell>
          <cell r="H93">
            <v>98.5</v>
          </cell>
        </row>
        <row r="94">
          <cell r="B94" t="str">
            <v>5.1.2</v>
          </cell>
          <cell r="H94">
            <v>21</v>
          </cell>
        </row>
        <row r="95">
          <cell r="B95" t="str">
            <v>5.1.3</v>
          </cell>
          <cell r="H95">
            <v>60.1</v>
          </cell>
        </row>
        <row r="96">
          <cell r="B96" t="str">
            <v>5.1.4</v>
          </cell>
          <cell r="H96">
            <v>70.599999999999994</v>
          </cell>
        </row>
        <row r="97">
          <cell r="B97" t="str">
            <v>5.2</v>
          </cell>
          <cell r="H97">
            <v>39.722000000000001</v>
          </cell>
        </row>
        <row r="98">
          <cell r="B98" t="str">
            <v>5.2.1</v>
          </cell>
          <cell r="H98">
            <v>15</v>
          </cell>
        </row>
        <row r="99">
          <cell r="B99" t="str">
            <v>5.2.2</v>
          </cell>
          <cell r="H99">
            <v>39.58</v>
          </cell>
        </row>
        <row r="100">
          <cell r="B100" t="str">
            <v>5.2.3</v>
          </cell>
          <cell r="H100">
            <v>33.33</v>
          </cell>
        </row>
        <row r="101">
          <cell r="B101" t="str">
            <v>5.2.4</v>
          </cell>
          <cell r="H101">
            <v>68.7</v>
          </cell>
        </row>
        <row r="102">
          <cell r="B102" t="str">
            <v>5.2.5</v>
          </cell>
          <cell r="H102">
            <v>42</v>
          </cell>
        </row>
        <row r="103">
          <cell r="B103" t="str">
            <v>5.3</v>
          </cell>
          <cell r="H103">
            <v>57.569907407407413</v>
          </cell>
        </row>
        <row r="104">
          <cell r="B104" t="str">
            <v>5.3.1</v>
          </cell>
          <cell r="H104">
            <v>18.899999999999999</v>
          </cell>
        </row>
        <row r="105">
          <cell r="B105" t="str">
            <v>5.3.2</v>
          </cell>
          <cell r="H105">
            <v>71.2</v>
          </cell>
        </row>
        <row r="106">
          <cell r="B106" t="str">
            <v>5.3.3</v>
          </cell>
          <cell r="H106">
            <v>82.609722222222231</v>
          </cell>
        </row>
      </sheetData>
      <sheetData sheetId="22" refreshError="1"/>
      <sheetData sheetId="23" refreshError="1">
        <row r="4">
          <cell r="B4" t="str">
            <v>1) Dimension: Civic Engagement</v>
          </cell>
          <cell r="H4">
            <v>46.460632044182084</v>
          </cell>
        </row>
        <row r="5">
          <cell r="B5" t="str">
            <v>1.1</v>
          </cell>
          <cell r="H5">
            <v>33.933333333333337</v>
          </cell>
        </row>
        <row r="6">
          <cell r="B6" t="str">
            <v>1.1.1</v>
          </cell>
          <cell r="H6">
            <v>33</v>
          </cell>
        </row>
        <row r="7">
          <cell r="B7" t="str">
            <v>1.1.2</v>
          </cell>
          <cell r="H7">
            <v>20.100000000000001</v>
          </cell>
        </row>
        <row r="8">
          <cell r="B8" t="str">
            <v>1.1.3</v>
          </cell>
          <cell r="H8">
            <v>48.7</v>
          </cell>
        </row>
        <row r="10">
          <cell r="B10" t="str">
            <v>1.2</v>
          </cell>
          <cell r="H10">
            <v>38.466666666666669</v>
          </cell>
        </row>
        <row r="11">
          <cell r="B11" t="str">
            <v>1.2.1</v>
          </cell>
          <cell r="H11">
            <v>21.3</v>
          </cell>
        </row>
        <row r="12">
          <cell r="B12" t="str">
            <v>1.2.2</v>
          </cell>
          <cell r="H12">
            <v>28.7</v>
          </cell>
        </row>
        <row r="13">
          <cell r="B13" t="str">
            <v>1.2.3</v>
          </cell>
          <cell r="H13">
            <v>65.400000000000006</v>
          </cell>
        </row>
        <row r="15">
          <cell r="B15" t="str">
            <v>1.3</v>
          </cell>
          <cell r="H15">
            <v>81.009623856429457</v>
          </cell>
        </row>
        <row r="16">
          <cell r="B16" t="str">
            <v>1.3.1</v>
          </cell>
          <cell r="H16">
            <v>81.009623856429457</v>
          </cell>
        </row>
        <row r="17">
          <cell r="B17" t="str">
            <v>1.4</v>
          </cell>
          <cell r="H17">
            <v>20.733333333333331</v>
          </cell>
        </row>
        <row r="18">
          <cell r="B18" t="str">
            <v>1.4.1</v>
          </cell>
          <cell r="H18">
            <v>21.1</v>
          </cell>
        </row>
        <row r="19">
          <cell r="B19" t="str">
            <v>1.4.2</v>
          </cell>
          <cell r="H19">
            <v>12.2</v>
          </cell>
        </row>
        <row r="20">
          <cell r="B20" t="str">
            <v>1.4.3</v>
          </cell>
          <cell r="H20">
            <v>28.9</v>
          </cell>
        </row>
        <row r="22">
          <cell r="B22" t="str">
            <v>1.5</v>
          </cell>
          <cell r="H22">
            <v>26.599999999999998</v>
          </cell>
        </row>
        <row r="23">
          <cell r="B23" t="str">
            <v>1.5.1</v>
          </cell>
          <cell r="H23">
            <v>26.5</v>
          </cell>
        </row>
        <row r="24">
          <cell r="B24" t="str">
            <v>1.5.2</v>
          </cell>
          <cell r="H24">
            <v>29.3</v>
          </cell>
        </row>
        <row r="25">
          <cell r="B25" t="str">
            <v>1.5.3</v>
          </cell>
          <cell r="H25">
            <v>24</v>
          </cell>
        </row>
        <row r="27">
          <cell r="B27" t="str">
            <v>1.6</v>
          </cell>
          <cell r="H27">
            <v>78.020835075329742</v>
          </cell>
        </row>
        <row r="28">
          <cell r="B28" t="str">
            <v>1.6.1</v>
          </cell>
          <cell r="H28">
            <v>78.020835075329742</v>
          </cell>
        </row>
        <row r="29">
          <cell r="B29" t="str">
            <v>2) Dimension: Level of organisation</v>
          </cell>
          <cell r="H29">
            <v>60.18333333333333</v>
          </cell>
        </row>
        <row r="30">
          <cell r="B30" t="str">
            <v>2.1</v>
          </cell>
          <cell r="H30">
            <v>96.8</v>
          </cell>
        </row>
        <row r="31">
          <cell r="B31" t="str">
            <v>2.1.1</v>
          </cell>
          <cell r="H31">
            <v>96.8</v>
          </cell>
        </row>
        <row r="32">
          <cell r="B32" t="str">
            <v>2.2</v>
          </cell>
          <cell r="H32">
            <v>69.2</v>
          </cell>
        </row>
        <row r="33">
          <cell r="B33" t="str">
            <v>2.2.1</v>
          </cell>
          <cell r="H33">
            <v>69.2</v>
          </cell>
        </row>
        <row r="34">
          <cell r="B34" t="str">
            <v>2.3</v>
          </cell>
          <cell r="H34">
            <v>80.2</v>
          </cell>
        </row>
        <row r="35">
          <cell r="B35" t="str">
            <v>2.3.1</v>
          </cell>
          <cell r="H35">
            <v>83</v>
          </cell>
        </row>
        <row r="36">
          <cell r="B36" t="str">
            <v>2.3.2</v>
          </cell>
          <cell r="H36">
            <v>77.400000000000006</v>
          </cell>
        </row>
        <row r="37">
          <cell r="B37" t="str">
            <v>2.4</v>
          </cell>
          <cell r="H37">
            <v>12.5</v>
          </cell>
        </row>
        <row r="38">
          <cell r="B38" t="str">
            <v>2.4.1</v>
          </cell>
          <cell r="H38">
            <v>12.5</v>
          </cell>
        </row>
        <row r="39">
          <cell r="B39" t="str">
            <v>2.5</v>
          </cell>
          <cell r="H39">
            <v>85.5</v>
          </cell>
        </row>
        <row r="40">
          <cell r="B40" t="str">
            <v>2.5.1</v>
          </cell>
          <cell r="H40">
            <v>79.599999999999994</v>
          </cell>
        </row>
        <row r="41">
          <cell r="B41" t="str">
            <v>2.5.2</v>
          </cell>
          <cell r="H41">
            <v>91.4</v>
          </cell>
        </row>
        <row r="42">
          <cell r="B42" t="str">
            <v>2.6</v>
          </cell>
          <cell r="H42">
            <v>16.899999999999999</v>
          </cell>
        </row>
        <row r="43">
          <cell r="B43" t="str">
            <v>2.6.1</v>
          </cell>
          <cell r="H43">
            <v>16.899999999999999</v>
          </cell>
        </row>
        <row r="44">
          <cell r="B44" t="str">
            <v>3) Dimension: Practice of Values</v>
          </cell>
          <cell r="H44">
            <v>42.262166666666658</v>
          </cell>
        </row>
        <row r="45">
          <cell r="B45" t="str">
            <v>3.1</v>
          </cell>
          <cell r="H45">
            <v>61.3</v>
          </cell>
        </row>
        <row r="46">
          <cell r="B46" t="str">
            <v>3.1.1</v>
          </cell>
          <cell r="H46">
            <v>61.3</v>
          </cell>
        </row>
        <row r="47">
          <cell r="B47" t="str">
            <v>3.2</v>
          </cell>
          <cell r="H47">
            <v>25.277499999999996</v>
          </cell>
        </row>
        <row r="48">
          <cell r="B48" t="str">
            <v>3.2.1</v>
          </cell>
          <cell r="H48">
            <v>39.1</v>
          </cell>
        </row>
        <row r="49">
          <cell r="B49" t="str">
            <v>3.2.2</v>
          </cell>
          <cell r="H49">
            <v>11.01</v>
          </cell>
        </row>
        <row r="50">
          <cell r="B50" t="str">
            <v>3.2.3</v>
          </cell>
          <cell r="H50">
            <v>16.899999999999999</v>
          </cell>
        </row>
        <row r="51">
          <cell r="B51" t="str">
            <v>3.2.4</v>
          </cell>
          <cell r="H51">
            <v>34.1</v>
          </cell>
        </row>
        <row r="52">
          <cell r="B52" t="str">
            <v>3.3</v>
          </cell>
          <cell r="H52">
            <v>49.75</v>
          </cell>
        </row>
        <row r="53">
          <cell r="B53" t="str">
            <v>3.3.1</v>
          </cell>
          <cell r="H53">
            <v>38.200000000000003</v>
          </cell>
        </row>
        <row r="54">
          <cell r="B54" t="str">
            <v>3.3.2</v>
          </cell>
          <cell r="H54">
            <v>61.3</v>
          </cell>
        </row>
        <row r="55">
          <cell r="B55" t="str">
            <v>3.4</v>
          </cell>
          <cell r="H55">
            <v>27.1</v>
          </cell>
        </row>
        <row r="56">
          <cell r="B56" t="str">
            <v>3.4.1</v>
          </cell>
          <cell r="H56">
            <v>27.1</v>
          </cell>
        </row>
        <row r="57">
          <cell r="B57" t="str">
            <v>3.5</v>
          </cell>
          <cell r="H57">
            <v>47.883333333333326</v>
          </cell>
        </row>
        <row r="58">
          <cell r="B58" t="str">
            <v>3.5.1</v>
          </cell>
          <cell r="H58">
            <v>28.6</v>
          </cell>
        </row>
        <row r="59">
          <cell r="B59" t="str">
            <v>3.5.2</v>
          </cell>
          <cell r="H59">
            <v>48.3</v>
          </cell>
        </row>
        <row r="60">
          <cell r="B60" t="str">
            <v>3.5.3</v>
          </cell>
          <cell r="H60">
            <v>24.1</v>
          </cell>
        </row>
        <row r="61">
          <cell r="B61" t="str">
            <v>3.5.4</v>
          </cell>
          <cell r="H61">
            <v>47.1</v>
          </cell>
        </row>
        <row r="62">
          <cell r="B62" t="str">
            <v>3.5.5</v>
          </cell>
          <cell r="H62">
            <v>70.3</v>
          </cell>
        </row>
        <row r="63">
          <cell r="B63" t="str">
            <v>3.5.6</v>
          </cell>
          <cell r="H63">
            <v>68.900000000000006</v>
          </cell>
        </row>
        <row r="64">
          <cell r="B64" t="str">
            <v>4) Dimension: Perception of Impact</v>
          </cell>
          <cell r="H64">
            <v>31.87569191482509</v>
          </cell>
        </row>
        <row r="65">
          <cell r="B65" t="str">
            <v>4.1</v>
          </cell>
          <cell r="H65">
            <v>23.05</v>
          </cell>
        </row>
        <row r="66">
          <cell r="B66" t="str">
            <v>4.1.1</v>
          </cell>
          <cell r="H66">
            <v>20.5</v>
          </cell>
        </row>
        <row r="67">
          <cell r="B67" t="str">
            <v>4.1.2</v>
          </cell>
          <cell r="H67">
            <v>25.6</v>
          </cell>
        </row>
        <row r="69">
          <cell r="B69" t="str">
            <v>4.2</v>
          </cell>
          <cell r="H69">
            <v>60.45</v>
          </cell>
        </row>
        <row r="70">
          <cell r="B70" t="str">
            <v>4.2.1</v>
          </cell>
          <cell r="H70">
            <v>56.1</v>
          </cell>
        </row>
        <row r="71">
          <cell r="B71" t="str">
            <v>4.2.2</v>
          </cell>
          <cell r="H71">
            <v>64.8</v>
          </cell>
        </row>
        <row r="72">
          <cell r="B72" t="str">
            <v>4.3</v>
          </cell>
          <cell r="H72">
            <v>35.533333333333331</v>
          </cell>
        </row>
        <row r="73">
          <cell r="B73" t="str">
            <v>4.3.1</v>
          </cell>
          <cell r="H73">
            <v>24.2</v>
          </cell>
        </row>
        <row r="74">
          <cell r="B74" t="str">
            <v>4.3.2</v>
          </cell>
          <cell r="H74">
            <v>63.3</v>
          </cell>
        </row>
        <row r="75">
          <cell r="B75" t="str">
            <v>4.3.3</v>
          </cell>
          <cell r="H75">
            <v>19.100000000000001</v>
          </cell>
        </row>
        <row r="76">
          <cell r="B76" t="str">
            <v>4.4</v>
          </cell>
          <cell r="H76">
            <v>18.350000000000001</v>
          </cell>
        </row>
        <row r="77">
          <cell r="B77" t="str">
            <v>4.4.1</v>
          </cell>
          <cell r="H77">
            <v>10</v>
          </cell>
        </row>
        <row r="78">
          <cell r="B78" t="str">
            <v>4.4.2</v>
          </cell>
          <cell r="H78">
            <v>26.7</v>
          </cell>
        </row>
        <row r="80">
          <cell r="B80" t="str">
            <v>4.5</v>
          </cell>
          <cell r="H80">
            <v>49.975000000000001</v>
          </cell>
        </row>
        <row r="81">
          <cell r="B81" t="str">
            <v>4.5.1</v>
          </cell>
          <cell r="H81">
            <v>76.650000000000006</v>
          </cell>
        </row>
        <row r="82">
          <cell r="B82" t="str">
            <v>4.5.2</v>
          </cell>
          <cell r="H82">
            <v>23.3</v>
          </cell>
        </row>
        <row r="83">
          <cell r="B83" t="str">
            <v>4.6</v>
          </cell>
          <cell r="H83">
            <v>28.35</v>
          </cell>
        </row>
        <row r="84">
          <cell r="B84" t="str">
            <v>4.6.1</v>
          </cell>
          <cell r="H84">
            <v>42.9</v>
          </cell>
        </row>
        <row r="85">
          <cell r="B85" t="str">
            <v>4.6.2</v>
          </cell>
          <cell r="H85">
            <v>13.8</v>
          </cell>
        </row>
        <row r="86">
          <cell r="B86" t="str">
            <v>4.7</v>
          </cell>
          <cell r="H86">
            <v>7.4215100704423218</v>
          </cell>
        </row>
        <row r="87">
          <cell r="B87" t="str">
            <v>4.7.1</v>
          </cell>
          <cell r="H87">
            <v>3.2622959784969239</v>
          </cell>
        </row>
        <row r="88">
          <cell r="B88" t="str">
            <v>4.7.2</v>
          </cell>
          <cell r="H88">
            <v>3.947368421052635</v>
          </cell>
        </row>
        <row r="89">
          <cell r="B89" t="str">
            <v>4.7.3</v>
          </cell>
          <cell r="H89">
            <v>2.4763758822197293</v>
          </cell>
        </row>
        <row r="90">
          <cell r="B90" t="str">
            <v>4.7.4</v>
          </cell>
          <cell r="H90">
            <v>20</v>
          </cell>
        </row>
        <row r="91">
          <cell r="B91" t="str">
            <v>5) Contextual Dimension: Environment</v>
          </cell>
          <cell r="H91">
            <v>72.035037037037029</v>
          </cell>
        </row>
        <row r="92">
          <cell r="B92" t="str">
            <v>5.1</v>
          </cell>
          <cell r="H92">
            <v>79.266666666666666</v>
          </cell>
        </row>
        <row r="93">
          <cell r="B93" t="str">
            <v>5.1.1</v>
          </cell>
          <cell r="H93">
            <v>99.2</v>
          </cell>
        </row>
        <row r="94">
          <cell r="B94" t="str">
            <v>5.1.2</v>
          </cell>
          <cell r="H94">
            <v>67</v>
          </cell>
        </row>
        <row r="95">
          <cell r="B95" t="str">
            <v>5.1.3</v>
          </cell>
          <cell r="H95">
            <v>71.599999999999994</v>
          </cell>
        </row>
        <row r="96">
          <cell r="B96" t="str">
            <v>5.2</v>
          </cell>
          <cell r="H96">
            <v>77.524000000000001</v>
          </cell>
        </row>
        <row r="97">
          <cell r="B97" t="str">
            <v>5.2.1</v>
          </cell>
          <cell r="H97">
            <v>95</v>
          </cell>
        </row>
        <row r="98">
          <cell r="B98" t="str">
            <v>5.2.2</v>
          </cell>
          <cell r="H98">
            <v>85.42</v>
          </cell>
        </row>
        <row r="99">
          <cell r="B99" t="str">
            <v>5.2.3</v>
          </cell>
          <cell r="H99">
            <v>100</v>
          </cell>
        </row>
        <row r="100">
          <cell r="B100" t="str">
            <v>5.2.4</v>
          </cell>
          <cell r="H100">
            <v>35.6</v>
          </cell>
        </row>
        <row r="101">
          <cell r="B101" t="str">
            <v>5.2.5</v>
          </cell>
          <cell r="H101">
            <v>71.599999999999994</v>
          </cell>
        </row>
        <row r="102">
          <cell r="B102" t="str">
            <v>5.3</v>
          </cell>
          <cell r="H102">
            <v>59.31444444444444</v>
          </cell>
        </row>
        <row r="103">
          <cell r="B103" t="str">
            <v>5.3.1</v>
          </cell>
          <cell r="H103">
            <v>18.100000000000001</v>
          </cell>
        </row>
        <row r="104">
          <cell r="B104" t="str">
            <v>5.3.2</v>
          </cell>
          <cell r="H104">
            <v>77.759999999999991</v>
          </cell>
        </row>
        <row r="105">
          <cell r="B105" t="str">
            <v>5.3.3</v>
          </cell>
          <cell r="H105">
            <v>82.083333333333343</v>
          </cell>
        </row>
      </sheetData>
      <sheetData sheetId="24" refreshError="1">
        <row r="4">
          <cell r="B4" t="str">
            <v>1) Dimension: Civic Engagement</v>
          </cell>
          <cell r="H4">
            <v>44.373845747613835</v>
          </cell>
        </row>
        <row r="5">
          <cell r="B5" t="str">
            <v>1.1</v>
          </cell>
          <cell r="H5">
            <v>39.666666666666664</v>
          </cell>
        </row>
        <row r="6">
          <cell r="B6" t="str">
            <v>1.1.1</v>
          </cell>
          <cell r="H6">
            <v>34.299999999999997</v>
          </cell>
        </row>
        <row r="7">
          <cell r="B7" t="str">
            <v>1.1.2</v>
          </cell>
          <cell r="H7">
            <v>41.8</v>
          </cell>
        </row>
        <row r="8">
          <cell r="B8" t="str">
            <v>1.1.3</v>
          </cell>
          <cell r="H8">
            <v>42.9</v>
          </cell>
        </row>
        <row r="10">
          <cell r="B10" t="str">
            <v>1.2</v>
          </cell>
          <cell r="H10">
            <v>34.06666666666667</v>
          </cell>
        </row>
        <row r="11">
          <cell r="B11" t="str">
            <v>1.2.1</v>
          </cell>
          <cell r="H11">
            <v>23.1</v>
          </cell>
        </row>
        <row r="12">
          <cell r="B12" t="str">
            <v>1.2.2</v>
          </cell>
          <cell r="H12">
            <v>33.5</v>
          </cell>
        </row>
        <row r="13">
          <cell r="B13" t="str">
            <v>1.2.3</v>
          </cell>
          <cell r="H13">
            <v>45.6</v>
          </cell>
        </row>
        <row r="15">
          <cell r="B15" t="str">
            <v>1.3</v>
          </cell>
          <cell r="H15">
            <v>76.010577572749938</v>
          </cell>
        </row>
        <row r="16">
          <cell r="B16" t="str">
            <v>1.3.1</v>
          </cell>
          <cell r="H16">
            <v>76.010577572749938</v>
          </cell>
        </row>
        <row r="17">
          <cell r="B17" t="str">
            <v>1.4</v>
          </cell>
          <cell r="H17">
            <v>21.166666666666668</v>
          </cell>
        </row>
        <row r="18">
          <cell r="B18" t="str">
            <v>1.4.1</v>
          </cell>
          <cell r="H18">
            <v>5.4</v>
          </cell>
        </row>
        <row r="19">
          <cell r="B19" t="str">
            <v>1.4.2</v>
          </cell>
          <cell r="H19">
            <v>16.5</v>
          </cell>
        </row>
        <row r="20">
          <cell r="B20" t="str">
            <v>1.4.3</v>
          </cell>
          <cell r="H20">
            <v>41.6</v>
          </cell>
        </row>
        <row r="22">
          <cell r="B22" t="str">
            <v>1.5</v>
          </cell>
          <cell r="H22">
            <v>30.766666666666666</v>
          </cell>
        </row>
        <row r="23">
          <cell r="B23" t="str">
            <v>1.5.1</v>
          </cell>
          <cell r="H23">
            <v>24.6</v>
          </cell>
        </row>
        <row r="24">
          <cell r="B24" t="str">
            <v>1.5.2</v>
          </cell>
          <cell r="H24">
            <v>34.799999999999997</v>
          </cell>
        </row>
        <row r="25">
          <cell r="B25" t="str">
            <v>1.5.3</v>
          </cell>
          <cell r="H25">
            <v>32.9</v>
          </cell>
        </row>
        <row r="27">
          <cell r="B27" t="str">
            <v>1.6</v>
          </cell>
          <cell r="H27">
            <v>64.565830246266401</v>
          </cell>
        </row>
        <row r="28">
          <cell r="B28" t="str">
            <v>1.6.1</v>
          </cell>
          <cell r="H28">
            <v>64.565830246266401</v>
          </cell>
        </row>
        <row r="29">
          <cell r="B29" t="str">
            <v>2) Dimension: Level of organisation</v>
          </cell>
          <cell r="H29">
            <v>64.74666666666667</v>
          </cell>
        </row>
        <row r="30">
          <cell r="B30" t="str">
            <v>2.1</v>
          </cell>
          <cell r="H30">
            <v>94</v>
          </cell>
        </row>
        <row r="31">
          <cell r="B31" t="str">
            <v>2.1.1</v>
          </cell>
          <cell r="H31">
            <v>94</v>
          </cell>
        </row>
        <row r="32">
          <cell r="B32" t="str">
            <v>2.2</v>
          </cell>
          <cell r="H32">
            <v>76.8</v>
          </cell>
        </row>
        <row r="33">
          <cell r="B33" t="str">
            <v>2.2.1</v>
          </cell>
          <cell r="H33">
            <v>76.8</v>
          </cell>
        </row>
        <row r="34">
          <cell r="B34" t="str">
            <v>2.3</v>
          </cell>
          <cell r="H34">
            <v>91.8</v>
          </cell>
        </row>
        <row r="35">
          <cell r="B35" t="str">
            <v>2.3.1</v>
          </cell>
          <cell r="H35">
            <v>88.8</v>
          </cell>
        </row>
        <row r="36">
          <cell r="B36" t="str">
            <v>2.3.2</v>
          </cell>
          <cell r="H36">
            <v>94.8</v>
          </cell>
        </row>
        <row r="37">
          <cell r="B37" t="str">
            <v>2.4</v>
          </cell>
          <cell r="H37">
            <v>19</v>
          </cell>
        </row>
        <row r="38">
          <cell r="B38" t="str">
            <v>2.4.1</v>
          </cell>
          <cell r="H38">
            <v>19</v>
          </cell>
        </row>
        <row r="39">
          <cell r="B39" t="str">
            <v>2.5</v>
          </cell>
          <cell r="H39">
            <v>89.65</v>
          </cell>
        </row>
        <row r="40">
          <cell r="B40" t="str">
            <v>2.5.1</v>
          </cell>
          <cell r="H40">
            <v>82.3</v>
          </cell>
        </row>
        <row r="41">
          <cell r="B41" t="str">
            <v>2.5.2</v>
          </cell>
          <cell r="H41">
            <v>97</v>
          </cell>
        </row>
        <row r="42">
          <cell r="B42" t="str">
            <v>2.6</v>
          </cell>
          <cell r="H42">
            <v>17.23</v>
          </cell>
        </row>
        <row r="43">
          <cell r="B43" t="str">
            <v>2.6.1</v>
          </cell>
          <cell r="H43">
            <v>17.23</v>
          </cell>
        </row>
        <row r="44">
          <cell r="B44" t="str">
            <v>3) Dimension: Practice of Values</v>
          </cell>
          <cell r="H44">
            <v>54.264666666666663</v>
          </cell>
        </row>
        <row r="45">
          <cell r="B45" t="str">
            <v>3.1</v>
          </cell>
          <cell r="H45">
            <v>69.7</v>
          </cell>
        </row>
        <row r="46">
          <cell r="B46" t="str">
            <v>3.1.1</v>
          </cell>
          <cell r="H46">
            <v>69.7</v>
          </cell>
        </row>
        <row r="47">
          <cell r="B47" t="str">
            <v>3.2</v>
          </cell>
          <cell r="H47">
            <v>44.59</v>
          </cell>
        </row>
        <row r="48">
          <cell r="B48" t="str">
            <v>3.2.1</v>
          </cell>
          <cell r="H48">
            <v>84</v>
          </cell>
        </row>
        <row r="49">
          <cell r="B49" t="str">
            <v>3.2.2</v>
          </cell>
          <cell r="H49">
            <v>5.0599999999999996</v>
          </cell>
        </row>
        <row r="50">
          <cell r="B50" t="str">
            <v>3.2.3</v>
          </cell>
          <cell r="H50">
            <v>38.299999999999997</v>
          </cell>
        </row>
        <row r="51">
          <cell r="B51" t="str">
            <v>3.2.4</v>
          </cell>
          <cell r="H51">
            <v>51</v>
          </cell>
        </row>
        <row r="52">
          <cell r="B52" t="str">
            <v>3.3</v>
          </cell>
          <cell r="H52">
            <v>64.45</v>
          </cell>
        </row>
        <row r="53">
          <cell r="B53" t="str">
            <v>3.3.1</v>
          </cell>
          <cell r="H53">
            <v>50</v>
          </cell>
        </row>
        <row r="54">
          <cell r="B54" t="str">
            <v>3.3.2</v>
          </cell>
          <cell r="H54">
            <v>78.900000000000006</v>
          </cell>
        </row>
        <row r="55">
          <cell r="B55" t="str">
            <v>3.4</v>
          </cell>
          <cell r="H55">
            <v>36.799999999999997</v>
          </cell>
        </row>
        <row r="56">
          <cell r="B56" t="str">
            <v>3.4.1</v>
          </cell>
          <cell r="H56">
            <v>36.799999999999997</v>
          </cell>
        </row>
        <row r="57">
          <cell r="B57" t="str">
            <v>3.5</v>
          </cell>
          <cell r="H57">
            <v>55.783333333333324</v>
          </cell>
        </row>
        <row r="58">
          <cell r="B58" t="str">
            <v>3.5.1</v>
          </cell>
          <cell r="H58">
            <v>15</v>
          </cell>
        </row>
        <row r="59">
          <cell r="B59" t="str">
            <v>3.5.2</v>
          </cell>
          <cell r="H59">
            <v>80.599999999999994</v>
          </cell>
        </row>
        <row r="60">
          <cell r="B60" t="str">
            <v>3.5.3</v>
          </cell>
          <cell r="H60">
            <v>43.8</v>
          </cell>
        </row>
        <row r="61">
          <cell r="B61" t="str">
            <v>3.5.4</v>
          </cell>
          <cell r="H61">
            <v>36.700000000000003</v>
          </cell>
        </row>
        <row r="62">
          <cell r="B62" t="str">
            <v>3.5.5</v>
          </cell>
          <cell r="H62">
            <v>77.599999999999994</v>
          </cell>
        </row>
        <row r="63">
          <cell r="B63" t="str">
            <v>3.5.6</v>
          </cell>
          <cell r="H63">
            <v>81</v>
          </cell>
        </row>
        <row r="64">
          <cell r="B64" t="str">
            <v>4) Dimension: Perception of Impact</v>
          </cell>
          <cell r="H64">
            <v>46.223146315612944</v>
          </cell>
        </row>
        <row r="65">
          <cell r="B65" t="str">
            <v>4.1</v>
          </cell>
          <cell r="H65">
            <v>36.25</v>
          </cell>
        </row>
        <row r="66">
          <cell r="B66" t="str">
            <v>4.1.1</v>
          </cell>
          <cell r="H66">
            <v>48.5</v>
          </cell>
        </row>
        <row r="67">
          <cell r="B67" t="str">
            <v>4.1.2</v>
          </cell>
          <cell r="H67">
            <v>24</v>
          </cell>
        </row>
        <row r="69">
          <cell r="B69" t="str">
            <v>4.2</v>
          </cell>
          <cell r="H69">
            <v>63.4</v>
          </cell>
        </row>
        <row r="70">
          <cell r="B70" t="str">
            <v>4.2.1</v>
          </cell>
          <cell r="H70">
            <v>61.25</v>
          </cell>
        </row>
        <row r="71">
          <cell r="B71" t="str">
            <v>4.2.2</v>
          </cell>
          <cell r="H71">
            <v>65.55</v>
          </cell>
        </row>
        <row r="72">
          <cell r="B72" t="str">
            <v>4.3</v>
          </cell>
          <cell r="H72">
            <v>56.166666666666664</v>
          </cell>
        </row>
        <row r="73">
          <cell r="B73" t="str">
            <v>4.3.1</v>
          </cell>
          <cell r="H73">
            <v>62.2</v>
          </cell>
        </row>
        <row r="74">
          <cell r="B74" t="str">
            <v>4.3.2</v>
          </cell>
          <cell r="H74">
            <v>66.3</v>
          </cell>
        </row>
        <row r="75">
          <cell r="B75" t="str">
            <v>4.3.3</v>
          </cell>
          <cell r="H75">
            <v>40</v>
          </cell>
        </row>
        <row r="76">
          <cell r="B76" t="str">
            <v>4.4</v>
          </cell>
          <cell r="H76">
            <v>34.450000000000003</v>
          </cell>
        </row>
        <row r="77">
          <cell r="B77" t="str">
            <v>4.4.1</v>
          </cell>
          <cell r="H77">
            <v>44.8</v>
          </cell>
        </row>
        <row r="78">
          <cell r="B78" t="str">
            <v>4.4.2</v>
          </cell>
          <cell r="H78">
            <v>24.1</v>
          </cell>
        </row>
        <row r="80">
          <cell r="B80" t="str">
            <v>4.5</v>
          </cell>
          <cell r="H80">
            <v>63.6</v>
          </cell>
        </row>
        <row r="81">
          <cell r="B81" t="str">
            <v>4.5.1</v>
          </cell>
          <cell r="H81">
            <v>67.2</v>
          </cell>
        </row>
        <row r="82">
          <cell r="B82" t="str">
            <v>4.5.2</v>
          </cell>
          <cell r="H82">
            <v>60</v>
          </cell>
        </row>
        <row r="83">
          <cell r="B83" t="str">
            <v>4.6</v>
          </cell>
          <cell r="H83">
            <v>52.7</v>
          </cell>
        </row>
        <row r="84">
          <cell r="B84" t="str">
            <v>4.6.1</v>
          </cell>
          <cell r="H84">
            <v>62.1</v>
          </cell>
        </row>
        <row r="85">
          <cell r="B85" t="str">
            <v>4.6.2</v>
          </cell>
          <cell r="H85">
            <v>43.3</v>
          </cell>
        </row>
        <row r="86">
          <cell r="B86" t="str">
            <v>4.7</v>
          </cell>
          <cell r="H86">
            <v>16.995357542623935</v>
          </cell>
        </row>
        <row r="87">
          <cell r="B87" t="str">
            <v>4.7.1</v>
          </cell>
          <cell r="H87">
            <v>9.5759819900578567</v>
          </cell>
        </row>
        <row r="88">
          <cell r="B88" t="str">
            <v>4.7.2</v>
          </cell>
          <cell r="H88">
            <v>9.6114422810935309</v>
          </cell>
        </row>
        <row r="89">
          <cell r="B89" t="str">
            <v>4.7.3</v>
          </cell>
          <cell r="H89">
            <v>1.194005899344347</v>
          </cell>
        </row>
        <row r="90">
          <cell r="B90" t="str">
            <v>4.7.4</v>
          </cell>
          <cell r="H90">
            <v>47.6</v>
          </cell>
        </row>
        <row r="91">
          <cell r="B91" t="str">
            <v>5) Contextual Dimension: Environment</v>
          </cell>
          <cell r="H91">
            <v>67.609080246913578</v>
          </cell>
        </row>
        <row r="92">
          <cell r="B92" t="str">
            <v>5.1</v>
          </cell>
          <cell r="H92">
            <v>74.63333333333334</v>
          </cell>
        </row>
        <row r="93">
          <cell r="B93" t="str">
            <v>5.1.1</v>
          </cell>
          <cell r="H93">
            <v>99.5</v>
          </cell>
        </row>
        <row r="94">
          <cell r="B94" t="str">
            <v>5.1.2</v>
          </cell>
          <cell r="H94">
            <v>56</v>
          </cell>
        </row>
        <row r="95">
          <cell r="B95" t="str">
            <v>5.1.3</v>
          </cell>
          <cell r="H95">
            <v>68.400000000000006</v>
          </cell>
        </row>
        <row r="96">
          <cell r="B96" t="str">
            <v>5.2</v>
          </cell>
          <cell r="H96">
            <v>73.903999999999996</v>
          </cell>
        </row>
        <row r="97">
          <cell r="B97" t="str">
            <v>5.2.1</v>
          </cell>
          <cell r="H97">
            <v>90</v>
          </cell>
        </row>
        <row r="98">
          <cell r="B98" t="str">
            <v>5.2.2</v>
          </cell>
          <cell r="H98">
            <v>81.25</v>
          </cell>
        </row>
        <row r="99">
          <cell r="B99" t="str">
            <v>5.2.3</v>
          </cell>
          <cell r="H99">
            <v>91.67</v>
          </cell>
        </row>
        <row r="100">
          <cell r="B100" t="str">
            <v>5.2.4</v>
          </cell>
          <cell r="H100">
            <v>31.4</v>
          </cell>
        </row>
        <row r="101">
          <cell r="B101" t="str">
            <v>5.2.5</v>
          </cell>
          <cell r="H101">
            <v>75.2</v>
          </cell>
        </row>
        <row r="102">
          <cell r="B102" t="str">
            <v>5.3</v>
          </cell>
          <cell r="H102">
            <v>54.289907407407412</v>
          </cell>
        </row>
        <row r="103">
          <cell r="B103" t="str">
            <v>5.3.1</v>
          </cell>
          <cell r="H103">
            <v>30.2</v>
          </cell>
        </row>
        <row r="104">
          <cell r="B104" t="str">
            <v>5.3.2</v>
          </cell>
          <cell r="H104">
            <v>45.660000000000011</v>
          </cell>
        </row>
        <row r="105">
          <cell r="B105" t="str">
            <v>5.3.3</v>
          </cell>
          <cell r="H105">
            <v>87.009722222222223</v>
          </cell>
        </row>
      </sheetData>
      <sheetData sheetId="25" refreshError="1">
        <row r="4">
          <cell r="B4" t="str">
            <v>1) Dimension: Civic Engagement</v>
          </cell>
          <cell r="H4">
            <v>47.492681002652795</v>
          </cell>
        </row>
        <row r="5">
          <cell r="B5" t="str">
            <v>1.1</v>
          </cell>
          <cell r="H5">
            <v>51.433333333333337</v>
          </cell>
        </row>
        <row r="6">
          <cell r="B6" t="str">
            <v>1.1.1</v>
          </cell>
          <cell r="H6">
            <v>18.5</v>
          </cell>
        </row>
        <row r="7">
          <cell r="B7" t="str">
            <v>1.1.2</v>
          </cell>
          <cell r="H7">
            <v>85.3</v>
          </cell>
        </row>
        <row r="8">
          <cell r="B8" t="str">
            <v>1.1.3</v>
          </cell>
          <cell r="H8">
            <v>50.5</v>
          </cell>
        </row>
        <row r="10">
          <cell r="B10" t="str">
            <v>1.2</v>
          </cell>
          <cell r="H10">
            <v>33.866666666666667</v>
          </cell>
        </row>
        <row r="11">
          <cell r="B11" t="str">
            <v>1.2.1</v>
          </cell>
          <cell r="H11">
            <v>9.4</v>
          </cell>
        </row>
        <row r="12">
          <cell r="B12" t="str">
            <v>1.2.2</v>
          </cell>
          <cell r="H12">
            <v>29.1</v>
          </cell>
        </row>
        <row r="13">
          <cell r="B13" t="str">
            <v>1.2.3</v>
          </cell>
          <cell r="H13">
            <v>63.1</v>
          </cell>
        </row>
        <row r="15">
          <cell r="B15" t="str">
            <v>1.3</v>
          </cell>
          <cell r="H15">
            <v>89.373754483858107</v>
          </cell>
        </row>
        <row r="16">
          <cell r="B16" t="str">
            <v>1.3.1</v>
          </cell>
          <cell r="H16">
            <v>89.373754483858107</v>
          </cell>
        </row>
        <row r="17">
          <cell r="B17" t="str">
            <v>1.4</v>
          </cell>
          <cell r="H17">
            <v>27.533333333333331</v>
          </cell>
        </row>
        <row r="18">
          <cell r="B18" t="str">
            <v>1.4.1</v>
          </cell>
          <cell r="H18">
            <v>8.3000000000000007</v>
          </cell>
        </row>
        <row r="19">
          <cell r="B19" t="str">
            <v>1.4.2</v>
          </cell>
          <cell r="H19">
            <v>35.200000000000003</v>
          </cell>
        </row>
        <row r="20">
          <cell r="B20" t="str">
            <v>1.4.3</v>
          </cell>
          <cell r="H20">
            <v>39.1</v>
          </cell>
        </row>
        <row r="22">
          <cell r="B22" t="str">
            <v>1.5</v>
          </cell>
          <cell r="H22">
            <v>21.733333333333334</v>
          </cell>
        </row>
        <row r="23">
          <cell r="B23" t="str">
            <v>1.5.1</v>
          </cell>
          <cell r="H23">
            <v>7.7</v>
          </cell>
        </row>
        <row r="24">
          <cell r="B24" t="str">
            <v>1.5.2</v>
          </cell>
          <cell r="H24">
            <v>31</v>
          </cell>
        </row>
        <row r="25">
          <cell r="B25" t="str">
            <v>1.5.3</v>
          </cell>
          <cell r="H25">
            <v>26.5</v>
          </cell>
        </row>
        <row r="27">
          <cell r="B27" t="str">
            <v>1.6</v>
          </cell>
          <cell r="H27">
            <v>61.015664865391948</v>
          </cell>
        </row>
        <row r="28">
          <cell r="B28" t="str">
            <v>1.6.1</v>
          </cell>
          <cell r="H28">
            <v>61.015664865391948</v>
          </cell>
        </row>
        <row r="29">
          <cell r="B29" t="str">
            <v>2) Dimension: Level of organisation</v>
          </cell>
          <cell r="H29">
            <v>58.115000000000002</v>
          </cell>
        </row>
        <row r="30">
          <cell r="B30" t="str">
            <v>2.1</v>
          </cell>
          <cell r="H30">
            <v>87</v>
          </cell>
        </row>
        <row r="31">
          <cell r="B31" t="str">
            <v>2.1.1</v>
          </cell>
          <cell r="H31">
            <v>87</v>
          </cell>
        </row>
        <row r="32">
          <cell r="B32" t="str">
            <v>2.2</v>
          </cell>
          <cell r="H32">
            <v>73</v>
          </cell>
        </row>
        <row r="33">
          <cell r="B33" t="str">
            <v>2.2.1</v>
          </cell>
          <cell r="H33">
            <v>73</v>
          </cell>
        </row>
        <row r="34">
          <cell r="B34" t="str">
            <v>2.3</v>
          </cell>
          <cell r="H34">
            <v>72.599999999999994</v>
          </cell>
        </row>
        <row r="35">
          <cell r="B35" t="str">
            <v>2.3.1</v>
          </cell>
          <cell r="H35">
            <v>69.7</v>
          </cell>
        </row>
        <row r="36">
          <cell r="B36" t="str">
            <v>2.3.2</v>
          </cell>
          <cell r="H36">
            <v>75.5</v>
          </cell>
        </row>
        <row r="37">
          <cell r="B37" t="str">
            <v>2.4</v>
          </cell>
          <cell r="H37">
            <v>33</v>
          </cell>
        </row>
        <row r="38">
          <cell r="B38" t="str">
            <v>2.4.1</v>
          </cell>
          <cell r="H38">
            <v>33</v>
          </cell>
        </row>
        <row r="39">
          <cell r="B39" t="str">
            <v>2.5</v>
          </cell>
          <cell r="H39">
            <v>78.5</v>
          </cell>
        </row>
        <row r="40">
          <cell r="B40" t="str">
            <v>2.5.1</v>
          </cell>
          <cell r="H40">
            <v>76</v>
          </cell>
        </row>
        <row r="41">
          <cell r="B41" t="str">
            <v>2.5.2</v>
          </cell>
          <cell r="H41">
            <v>81</v>
          </cell>
        </row>
        <row r="42">
          <cell r="B42" t="str">
            <v>2.6</v>
          </cell>
          <cell r="H42">
            <v>4.59</v>
          </cell>
        </row>
        <row r="43">
          <cell r="B43" t="str">
            <v>2.6.1</v>
          </cell>
          <cell r="H43">
            <v>4.59</v>
          </cell>
        </row>
        <row r="44">
          <cell r="B44" t="str">
            <v>3) Dimension: Practice of Values</v>
          </cell>
          <cell r="H44">
            <v>50.98299999999999</v>
          </cell>
        </row>
        <row r="45">
          <cell r="B45" t="str">
            <v>3.1</v>
          </cell>
          <cell r="H45">
            <v>55</v>
          </cell>
        </row>
        <row r="46">
          <cell r="B46" t="str">
            <v>3.1.1</v>
          </cell>
          <cell r="H46">
            <v>55</v>
          </cell>
        </row>
        <row r="47">
          <cell r="B47" t="str">
            <v>3.2</v>
          </cell>
          <cell r="H47">
            <v>45.795000000000002</v>
          </cell>
        </row>
        <row r="48">
          <cell r="B48" t="str">
            <v>3.2.1</v>
          </cell>
          <cell r="H48">
            <v>88.5</v>
          </cell>
        </row>
        <row r="49">
          <cell r="B49" t="str">
            <v>3.2.2</v>
          </cell>
          <cell r="H49">
            <v>5.88</v>
          </cell>
        </row>
        <row r="50">
          <cell r="B50" t="str">
            <v>3.2.3</v>
          </cell>
          <cell r="H50">
            <v>39.799999999999997</v>
          </cell>
        </row>
        <row r="51">
          <cell r="B51" t="str">
            <v>3.2.4</v>
          </cell>
          <cell r="H51">
            <v>49</v>
          </cell>
        </row>
        <row r="52">
          <cell r="B52" t="str">
            <v>3.3</v>
          </cell>
          <cell r="H52">
            <v>70.599999999999994</v>
          </cell>
        </row>
        <row r="53">
          <cell r="B53" t="str">
            <v>3.3.1</v>
          </cell>
          <cell r="H53">
            <v>69</v>
          </cell>
        </row>
        <row r="54">
          <cell r="B54" t="str">
            <v>3.3.2</v>
          </cell>
          <cell r="H54">
            <v>72.2</v>
          </cell>
        </row>
        <row r="55">
          <cell r="B55" t="str">
            <v>3.4</v>
          </cell>
          <cell r="H55">
            <v>46</v>
          </cell>
        </row>
        <row r="56">
          <cell r="B56" t="str">
            <v>3.4.1</v>
          </cell>
          <cell r="H56">
            <v>46</v>
          </cell>
        </row>
        <row r="57">
          <cell r="B57" t="str">
            <v>3.5</v>
          </cell>
          <cell r="H57">
            <v>37.519999999999996</v>
          </cell>
        </row>
        <row r="58">
          <cell r="B58" t="str">
            <v>3.5.2</v>
          </cell>
          <cell r="H58">
            <v>39.4</v>
          </cell>
        </row>
        <row r="59">
          <cell r="B59" t="str">
            <v>3.5.3</v>
          </cell>
          <cell r="H59">
            <v>3.1</v>
          </cell>
        </row>
        <row r="60">
          <cell r="B60" t="str">
            <v>3.5.4</v>
          </cell>
          <cell r="H60">
            <v>37.5</v>
          </cell>
        </row>
        <row r="61">
          <cell r="B61" t="str">
            <v>3.5.5</v>
          </cell>
          <cell r="H61">
            <v>62.1</v>
          </cell>
        </row>
        <row r="62">
          <cell r="B62" t="str">
            <v>3.5.6</v>
          </cell>
          <cell r="H62">
            <v>45.5</v>
          </cell>
        </row>
        <row r="63">
          <cell r="B63" t="str">
            <v>4) Dimension: Perception of Impact</v>
          </cell>
          <cell r="H63">
            <v>45.691415571047052</v>
          </cell>
        </row>
        <row r="64">
          <cell r="B64" t="str">
            <v>4.1</v>
          </cell>
          <cell r="H64">
            <v>49.5</v>
          </cell>
        </row>
        <row r="65">
          <cell r="B65" t="str">
            <v>4.1.1</v>
          </cell>
          <cell r="H65">
            <v>55</v>
          </cell>
        </row>
        <row r="66">
          <cell r="B66" t="str">
            <v>4.1.2</v>
          </cell>
          <cell r="H66">
            <v>44</v>
          </cell>
        </row>
        <row r="68">
          <cell r="B68" t="str">
            <v>4.2</v>
          </cell>
          <cell r="H68">
            <v>64.25</v>
          </cell>
        </row>
        <row r="69">
          <cell r="B69" t="str">
            <v>4.2.1</v>
          </cell>
          <cell r="H69">
            <v>63.5</v>
          </cell>
        </row>
        <row r="70">
          <cell r="B70" t="str">
            <v>4.2.2</v>
          </cell>
          <cell r="H70">
            <v>65</v>
          </cell>
        </row>
        <row r="71">
          <cell r="B71" t="str">
            <v>4.3</v>
          </cell>
          <cell r="H71">
            <v>35.466666666666669</v>
          </cell>
        </row>
        <row r="72">
          <cell r="B72" t="str">
            <v>4.3.1</v>
          </cell>
          <cell r="H72">
            <v>19.399999999999999</v>
          </cell>
        </row>
        <row r="73">
          <cell r="B73" t="str">
            <v>4.3.2</v>
          </cell>
          <cell r="H73">
            <v>52</v>
          </cell>
        </row>
        <row r="74">
          <cell r="B74" t="str">
            <v>4.3.3</v>
          </cell>
          <cell r="H74">
            <v>35</v>
          </cell>
        </row>
        <row r="75">
          <cell r="B75" t="str">
            <v>4.4</v>
          </cell>
          <cell r="H75">
            <v>47</v>
          </cell>
        </row>
        <row r="76">
          <cell r="B76" t="str">
            <v>4.4.1</v>
          </cell>
          <cell r="H76">
            <v>56</v>
          </cell>
        </row>
        <row r="77">
          <cell r="B77" t="str">
            <v>4.4.2</v>
          </cell>
          <cell r="H77">
            <v>38</v>
          </cell>
        </row>
        <row r="79">
          <cell r="B79" t="str">
            <v>4.5</v>
          </cell>
          <cell r="H79">
            <v>62.6</v>
          </cell>
        </row>
        <row r="80">
          <cell r="B80" t="str">
            <v>4.5.1</v>
          </cell>
          <cell r="H80">
            <v>61.2</v>
          </cell>
        </row>
        <row r="81">
          <cell r="B81" t="str">
            <v>4.5.2</v>
          </cell>
          <cell r="H81">
            <v>64</v>
          </cell>
        </row>
        <row r="82">
          <cell r="B82" t="str">
            <v>4.6</v>
          </cell>
          <cell r="H82">
            <v>46.6</v>
          </cell>
        </row>
        <row r="83">
          <cell r="B83" t="str">
            <v>4.6.1</v>
          </cell>
          <cell r="H83">
            <v>61.2</v>
          </cell>
        </row>
        <row r="84">
          <cell r="B84" t="str">
            <v>4.6.2</v>
          </cell>
          <cell r="H84">
            <v>32</v>
          </cell>
        </row>
        <row r="85">
          <cell r="B85" t="str">
            <v>4.7</v>
          </cell>
          <cell r="H85">
            <v>14.423242330662692</v>
          </cell>
        </row>
        <row r="86">
          <cell r="B86" t="str">
            <v>4.7.1</v>
          </cell>
          <cell r="H86">
            <v>0.53763440860215028</v>
          </cell>
        </row>
        <row r="87">
          <cell r="B87" t="str">
            <v>4.7.2</v>
          </cell>
          <cell r="H87">
            <v>1.4285714285714299</v>
          </cell>
        </row>
        <row r="88">
          <cell r="B88" t="str">
            <v>4.7.3</v>
          </cell>
          <cell r="H88">
            <v>2.826763485477187</v>
          </cell>
        </row>
        <row r="89">
          <cell r="B89" t="str">
            <v>4.7.4</v>
          </cell>
          <cell r="H89">
            <v>52.9</v>
          </cell>
        </row>
        <row r="90">
          <cell r="B90" t="str">
            <v>5) Contextual Dimension: Environment</v>
          </cell>
          <cell r="H90">
            <v>42.567716049382717</v>
          </cell>
        </row>
        <row r="91">
          <cell r="B91" t="str">
            <v>5.1</v>
          </cell>
          <cell r="H91">
            <v>39.266666666666673</v>
          </cell>
        </row>
        <row r="92">
          <cell r="B92" t="str">
            <v>5.1.1</v>
          </cell>
          <cell r="H92">
            <v>70.900000000000006</v>
          </cell>
        </row>
        <row r="93">
          <cell r="B93" t="str">
            <v>5.1.2</v>
          </cell>
          <cell r="H93">
            <v>27</v>
          </cell>
        </row>
        <row r="94">
          <cell r="B94" t="str">
            <v>5.1.4</v>
          </cell>
          <cell r="H94">
            <v>19.899999999999999</v>
          </cell>
        </row>
        <row r="95">
          <cell r="B95" t="str">
            <v>5.2</v>
          </cell>
          <cell r="H95">
            <v>35.090000000000003</v>
          </cell>
        </row>
        <row r="96">
          <cell r="B96" t="str">
            <v>5.2.1</v>
          </cell>
          <cell r="H96">
            <v>35</v>
          </cell>
        </row>
        <row r="97">
          <cell r="B97" t="str">
            <v>5.2.2</v>
          </cell>
          <cell r="H97">
            <v>37.5</v>
          </cell>
        </row>
        <row r="98">
          <cell r="B98" t="str">
            <v>5.2.3</v>
          </cell>
          <cell r="H98">
            <v>50</v>
          </cell>
        </row>
        <row r="99">
          <cell r="B99" t="str">
            <v>5.2.4</v>
          </cell>
          <cell r="H99">
            <v>32.549999999999997</v>
          </cell>
        </row>
        <row r="100">
          <cell r="B100" t="str">
            <v>5.2.5</v>
          </cell>
          <cell r="H100">
            <v>20.399999999999999</v>
          </cell>
        </row>
        <row r="101">
          <cell r="B101" t="str">
            <v>5.3</v>
          </cell>
          <cell r="H101">
            <v>53.346481481481476</v>
          </cell>
        </row>
        <row r="102">
          <cell r="B102" t="str">
            <v>5.3.1</v>
          </cell>
          <cell r="H102">
            <v>6.8</v>
          </cell>
        </row>
        <row r="103">
          <cell r="B103" t="str">
            <v>5.3.2</v>
          </cell>
          <cell r="H103">
            <v>72.319999999999993</v>
          </cell>
        </row>
        <row r="104">
          <cell r="B104" t="str">
            <v>5.3.3</v>
          </cell>
          <cell r="H104">
            <v>80.919444444444437</v>
          </cell>
        </row>
      </sheetData>
      <sheetData sheetId="26" refreshError="1">
        <row r="4">
          <cell r="B4" t="str">
            <v>1) Dimension: Civic Engagement</v>
          </cell>
          <cell r="H4">
            <v>31.007112626026402</v>
          </cell>
        </row>
        <row r="5">
          <cell r="B5" t="str">
            <v>1.1</v>
          </cell>
          <cell r="H5">
            <v>6.166666666666667</v>
          </cell>
        </row>
        <row r="6">
          <cell r="B6" t="str">
            <v>1.1.1</v>
          </cell>
          <cell r="H6">
            <v>4.5</v>
          </cell>
        </row>
        <row r="7">
          <cell r="B7" t="str">
            <v>1.1.2</v>
          </cell>
          <cell r="H7">
            <v>2.5</v>
          </cell>
        </row>
        <row r="8">
          <cell r="B8" t="str">
            <v>1.1.3</v>
          </cell>
          <cell r="H8">
            <v>11.5</v>
          </cell>
        </row>
        <row r="10">
          <cell r="B10" t="str">
            <v>1.2</v>
          </cell>
          <cell r="H10">
            <v>41.133333333333333</v>
          </cell>
        </row>
        <row r="11">
          <cell r="B11" t="str">
            <v>1.2.1</v>
          </cell>
          <cell r="H11">
            <v>11.5</v>
          </cell>
        </row>
        <row r="12">
          <cell r="B12" t="str">
            <v>1.2.2</v>
          </cell>
          <cell r="H12">
            <v>30</v>
          </cell>
        </row>
        <row r="13">
          <cell r="B13" t="str">
            <v>1.2.3</v>
          </cell>
          <cell r="H13">
            <v>81.900000000000006</v>
          </cell>
        </row>
        <row r="15">
          <cell r="B15" t="str">
            <v>1.3</v>
          </cell>
          <cell r="H15">
            <v>63.853794052810677</v>
          </cell>
        </row>
        <row r="16">
          <cell r="B16" t="str">
            <v>1.3.1</v>
          </cell>
          <cell r="H16">
            <v>63.853794052810677</v>
          </cell>
        </row>
        <row r="17">
          <cell r="B17" t="str">
            <v>1.4</v>
          </cell>
          <cell r="H17">
            <v>7.0333333333333341</v>
          </cell>
        </row>
        <row r="18">
          <cell r="B18" t="str">
            <v>1.4.1</v>
          </cell>
          <cell r="H18">
            <v>5.3</v>
          </cell>
        </row>
        <row r="19">
          <cell r="B19" t="str">
            <v>1.4.2</v>
          </cell>
          <cell r="H19">
            <v>4.2</v>
          </cell>
        </row>
        <row r="20">
          <cell r="B20" t="str">
            <v>1.4.3</v>
          </cell>
          <cell r="H20">
            <v>11.6</v>
          </cell>
        </row>
        <row r="22">
          <cell r="B22" t="str">
            <v>1.5</v>
          </cell>
          <cell r="H22">
            <v>23.466666666666669</v>
          </cell>
        </row>
        <row r="23">
          <cell r="B23" t="str">
            <v>1.5.1</v>
          </cell>
          <cell r="H23">
            <v>16.7</v>
          </cell>
        </row>
        <row r="24">
          <cell r="B24" t="str">
            <v>1.5.2</v>
          </cell>
          <cell r="H24">
            <v>21.6</v>
          </cell>
        </row>
        <row r="25">
          <cell r="B25" t="str">
            <v>1.5.3</v>
          </cell>
          <cell r="H25">
            <v>32.1</v>
          </cell>
        </row>
        <row r="27">
          <cell r="B27" t="str">
            <v>1.6</v>
          </cell>
          <cell r="H27">
            <v>44.388881703347764</v>
          </cell>
        </row>
        <row r="28">
          <cell r="B28" t="str">
            <v>1.6.1</v>
          </cell>
          <cell r="H28">
            <v>44.388881703347764</v>
          </cell>
        </row>
        <row r="29">
          <cell r="B29" t="str">
            <v>2) Dimension: Level of organisation</v>
          </cell>
          <cell r="H29">
            <v>54.558333333333337</v>
          </cell>
        </row>
        <row r="30">
          <cell r="B30" t="str">
            <v>2.1</v>
          </cell>
          <cell r="H30">
            <v>95.1</v>
          </cell>
        </row>
        <row r="31">
          <cell r="B31" t="str">
            <v>2.1.1</v>
          </cell>
          <cell r="H31">
            <v>95.1</v>
          </cell>
        </row>
        <row r="32">
          <cell r="B32" t="str">
            <v>2.2</v>
          </cell>
          <cell r="H32">
            <v>41.1</v>
          </cell>
        </row>
        <row r="33">
          <cell r="B33" t="str">
            <v>2.2.1</v>
          </cell>
          <cell r="H33">
            <v>41.1</v>
          </cell>
        </row>
        <row r="34">
          <cell r="B34" t="str">
            <v>2.3</v>
          </cell>
          <cell r="H34">
            <v>79.150000000000006</v>
          </cell>
        </row>
        <row r="35">
          <cell r="B35" t="str">
            <v>2.3.1</v>
          </cell>
          <cell r="H35">
            <v>82.9</v>
          </cell>
        </row>
        <row r="36">
          <cell r="B36" t="str">
            <v>2.3.2</v>
          </cell>
          <cell r="H36">
            <v>75.400000000000006</v>
          </cell>
        </row>
        <row r="37">
          <cell r="B37" t="str">
            <v>2.4</v>
          </cell>
          <cell r="H37">
            <v>8</v>
          </cell>
        </row>
        <row r="38">
          <cell r="B38" t="str">
            <v>2.4.1</v>
          </cell>
          <cell r="H38">
            <v>8</v>
          </cell>
        </row>
        <row r="39">
          <cell r="B39" t="str">
            <v>2.5</v>
          </cell>
          <cell r="H39">
            <v>85.25</v>
          </cell>
        </row>
        <row r="40">
          <cell r="B40" t="str">
            <v>2.5.1</v>
          </cell>
          <cell r="H40">
            <v>78.2</v>
          </cell>
        </row>
        <row r="41">
          <cell r="B41" t="str">
            <v>2.5.2</v>
          </cell>
          <cell r="H41">
            <v>92.3</v>
          </cell>
        </row>
        <row r="42">
          <cell r="B42" t="str">
            <v>2.6</v>
          </cell>
          <cell r="H42">
            <v>18.75</v>
          </cell>
        </row>
        <row r="43">
          <cell r="B43" t="str">
            <v>2.6.1</v>
          </cell>
          <cell r="H43">
            <v>18.75</v>
          </cell>
        </row>
        <row r="44">
          <cell r="B44" t="str">
            <v>3) Dimension: Practice of Values</v>
          </cell>
          <cell r="H44">
            <v>48.976833333333339</v>
          </cell>
        </row>
        <row r="45">
          <cell r="B45" t="str">
            <v>3.1</v>
          </cell>
          <cell r="H45">
            <v>94.4</v>
          </cell>
        </row>
        <row r="46">
          <cell r="B46" t="str">
            <v>3.1.1</v>
          </cell>
          <cell r="H46">
            <v>94.4</v>
          </cell>
        </row>
        <row r="47">
          <cell r="B47" t="str">
            <v>3.2</v>
          </cell>
          <cell r="H47">
            <v>34.1175</v>
          </cell>
        </row>
        <row r="48">
          <cell r="B48" t="str">
            <v>3.2.1</v>
          </cell>
          <cell r="H48">
            <v>23.7</v>
          </cell>
        </row>
        <row r="49">
          <cell r="B49" t="str">
            <v>3.2.2</v>
          </cell>
          <cell r="H49">
            <v>12.27</v>
          </cell>
        </row>
        <row r="50">
          <cell r="B50" t="str">
            <v>3.2.3</v>
          </cell>
          <cell r="H50">
            <v>68.099999999999994</v>
          </cell>
        </row>
        <row r="51">
          <cell r="B51" t="str">
            <v>3.2.4</v>
          </cell>
          <cell r="H51">
            <v>32.4</v>
          </cell>
        </row>
        <row r="52">
          <cell r="B52" t="str">
            <v>3.3</v>
          </cell>
          <cell r="H52">
            <v>50.449999999999996</v>
          </cell>
        </row>
        <row r="53">
          <cell r="B53" t="str">
            <v>3.3.1</v>
          </cell>
          <cell r="H53">
            <v>30.3</v>
          </cell>
        </row>
        <row r="54">
          <cell r="B54" t="str">
            <v>3.3.2</v>
          </cell>
          <cell r="H54">
            <v>70.599999999999994</v>
          </cell>
        </row>
        <row r="55">
          <cell r="B55" t="str">
            <v>3.4</v>
          </cell>
          <cell r="H55">
            <v>30.3</v>
          </cell>
        </row>
        <row r="56">
          <cell r="B56" t="str">
            <v>3.4.1</v>
          </cell>
          <cell r="H56">
            <v>30.3</v>
          </cell>
        </row>
        <row r="57">
          <cell r="B57" t="str">
            <v>3.5</v>
          </cell>
          <cell r="H57">
            <v>35.616666666666667</v>
          </cell>
        </row>
        <row r="58">
          <cell r="B58" t="str">
            <v>3.5.1</v>
          </cell>
          <cell r="H58">
            <v>16.5</v>
          </cell>
        </row>
        <row r="59">
          <cell r="B59" t="str">
            <v>3.5.2</v>
          </cell>
          <cell r="H59">
            <v>40.700000000000003</v>
          </cell>
        </row>
        <row r="60">
          <cell r="B60" t="str">
            <v>3.5.3</v>
          </cell>
          <cell r="H60">
            <v>20.3</v>
          </cell>
        </row>
        <row r="61">
          <cell r="B61" t="str">
            <v>3.5.4</v>
          </cell>
          <cell r="H61">
            <v>19.5</v>
          </cell>
        </row>
        <row r="62">
          <cell r="B62" t="str">
            <v>3.5.5</v>
          </cell>
          <cell r="H62">
            <v>60.9</v>
          </cell>
        </row>
        <row r="63">
          <cell r="B63" t="str">
            <v>3.5.6</v>
          </cell>
          <cell r="H63">
            <v>55.8</v>
          </cell>
        </row>
        <row r="64">
          <cell r="B64" t="str">
            <v>4) Dimension: Perception of Impact</v>
          </cell>
          <cell r="H64">
            <v>39.20396761015347</v>
          </cell>
        </row>
        <row r="65">
          <cell r="B65" t="str">
            <v>4.1</v>
          </cell>
          <cell r="H65">
            <v>38.65</v>
          </cell>
        </row>
        <row r="66">
          <cell r="B66" t="str">
            <v>4.1.1</v>
          </cell>
          <cell r="H66">
            <v>11.8</v>
          </cell>
        </row>
        <row r="67">
          <cell r="B67" t="str">
            <v>4.1.2</v>
          </cell>
          <cell r="H67">
            <v>65.5</v>
          </cell>
        </row>
        <row r="69">
          <cell r="B69" t="str">
            <v>4.2</v>
          </cell>
          <cell r="H69">
            <v>51.3</v>
          </cell>
        </row>
        <row r="70">
          <cell r="B70" t="str">
            <v>4.2.1</v>
          </cell>
          <cell r="H70">
            <v>36.6</v>
          </cell>
        </row>
        <row r="71">
          <cell r="B71" t="str">
            <v>4.2.2</v>
          </cell>
          <cell r="H71">
            <v>66</v>
          </cell>
        </row>
        <row r="72">
          <cell r="B72" t="str">
            <v>4.3</v>
          </cell>
          <cell r="H72">
            <v>32.166666666666664</v>
          </cell>
        </row>
        <row r="73">
          <cell r="B73" t="str">
            <v>4.3.1</v>
          </cell>
          <cell r="H73">
            <v>27.1</v>
          </cell>
        </row>
        <row r="74">
          <cell r="B74" t="str">
            <v>4.3.2</v>
          </cell>
          <cell r="H74">
            <v>50.4</v>
          </cell>
        </row>
        <row r="75">
          <cell r="B75" t="str">
            <v>4.3.3</v>
          </cell>
          <cell r="H75">
            <v>19</v>
          </cell>
        </row>
        <row r="76">
          <cell r="B76" t="str">
            <v>4.4</v>
          </cell>
          <cell r="H76">
            <v>40.949999999999996</v>
          </cell>
        </row>
        <row r="77">
          <cell r="B77" t="str">
            <v>4.4.1</v>
          </cell>
          <cell r="H77">
            <v>5.6</v>
          </cell>
        </row>
        <row r="78">
          <cell r="B78" t="str">
            <v>4.4.2</v>
          </cell>
          <cell r="H78">
            <v>76.3</v>
          </cell>
        </row>
        <row r="80">
          <cell r="B80" t="str">
            <v>4.5</v>
          </cell>
          <cell r="H80">
            <v>44.75</v>
          </cell>
        </row>
        <row r="81">
          <cell r="B81" t="str">
            <v>4.5.1</v>
          </cell>
          <cell r="H81">
            <v>55.3</v>
          </cell>
        </row>
        <row r="82">
          <cell r="B82" t="str">
            <v>4.5.2</v>
          </cell>
          <cell r="H82">
            <v>34.200000000000003</v>
          </cell>
        </row>
        <row r="83">
          <cell r="B83" t="str">
            <v>4.6</v>
          </cell>
          <cell r="H83">
            <v>50.2</v>
          </cell>
        </row>
        <row r="84">
          <cell r="B84" t="str">
            <v>4.6.1</v>
          </cell>
          <cell r="H84">
            <v>63.6</v>
          </cell>
        </row>
        <row r="85">
          <cell r="B85" t="str">
            <v>4.6.2</v>
          </cell>
          <cell r="H85">
            <v>36.799999999999997</v>
          </cell>
        </row>
        <row r="86">
          <cell r="B86" t="str">
            <v>4.7</v>
          </cell>
          <cell r="H86">
            <v>16.411106604407635</v>
          </cell>
        </row>
        <row r="87">
          <cell r="B87" t="str">
            <v>4.7.1</v>
          </cell>
          <cell r="H87">
            <v>0</v>
          </cell>
        </row>
        <row r="88">
          <cell r="B88" t="str">
            <v>4.7.2</v>
          </cell>
          <cell r="H88">
            <v>14.744426417630542</v>
          </cell>
        </row>
        <row r="89">
          <cell r="B89" t="str">
            <v>4.7.3</v>
          </cell>
          <cell r="H89">
            <v>0</v>
          </cell>
        </row>
        <row r="90">
          <cell r="B90" t="str">
            <v>4.7.4</v>
          </cell>
          <cell r="H90">
            <v>50.9</v>
          </cell>
        </row>
        <row r="91">
          <cell r="B91" t="str">
            <v>5) Contextual Dimension: Environment</v>
          </cell>
          <cell r="H91">
            <v>57.477370370370373</v>
          </cell>
        </row>
        <row r="92">
          <cell r="B92" t="str">
            <v>5.1</v>
          </cell>
          <cell r="H92">
            <v>64</v>
          </cell>
        </row>
        <row r="93">
          <cell r="B93" t="str">
            <v>5.1.1</v>
          </cell>
          <cell r="H93">
            <v>92.4</v>
          </cell>
        </row>
        <row r="94">
          <cell r="B94" t="str">
            <v>5.1.2</v>
          </cell>
          <cell r="H94">
            <v>46</v>
          </cell>
        </row>
        <row r="95">
          <cell r="B95" t="str">
            <v>5.1.3</v>
          </cell>
          <cell r="H95">
            <v>56.4</v>
          </cell>
        </row>
        <row r="96">
          <cell r="B96" t="str">
            <v>5.1.4</v>
          </cell>
          <cell r="H96">
            <v>61.2</v>
          </cell>
        </row>
        <row r="97">
          <cell r="B97" t="str">
            <v>5.2</v>
          </cell>
          <cell r="H97">
            <v>59.025999999999996</v>
          </cell>
        </row>
        <row r="98">
          <cell r="B98" t="str">
            <v>5.2.1</v>
          </cell>
          <cell r="H98">
            <v>72.5</v>
          </cell>
        </row>
        <row r="99">
          <cell r="B99" t="str">
            <v>5.2.2</v>
          </cell>
          <cell r="H99">
            <v>62.5</v>
          </cell>
        </row>
        <row r="100">
          <cell r="B100" t="str">
            <v>5.2.3</v>
          </cell>
          <cell r="H100">
            <v>58.33</v>
          </cell>
        </row>
        <row r="101">
          <cell r="B101" t="str">
            <v>5.2.4</v>
          </cell>
          <cell r="H101">
            <v>47</v>
          </cell>
        </row>
        <row r="102">
          <cell r="B102" t="str">
            <v>5.2.5</v>
          </cell>
          <cell r="H102">
            <v>54.8</v>
          </cell>
        </row>
        <row r="103">
          <cell r="B103" t="str">
            <v>5.3</v>
          </cell>
          <cell r="H103">
            <v>49.406111111111102</v>
          </cell>
        </row>
        <row r="104">
          <cell r="B104" t="str">
            <v>5.3.1</v>
          </cell>
          <cell r="H104">
            <v>4.8</v>
          </cell>
        </row>
        <row r="105">
          <cell r="B105" t="str">
            <v>5.3.2</v>
          </cell>
          <cell r="H105">
            <v>49.2</v>
          </cell>
        </row>
        <row r="106">
          <cell r="B106" t="str">
            <v>5.3.3</v>
          </cell>
          <cell r="H106">
            <v>94.21833333333332</v>
          </cell>
        </row>
      </sheetData>
      <sheetData sheetId="27" refreshError="1">
        <row r="4">
          <cell r="B4" t="str">
            <v>1) Dimension: Civic Engagement</v>
          </cell>
          <cell r="H4">
            <v>44.766122726002401</v>
          </cell>
        </row>
        <row r="5">
          <cell r="B5" t="str">
            <v>1.1</v>
          </cell>
          <cell r="H5">
            <v>24.033333333333331</v>
          </cell>
        </row>
        <row r="6">
          <cell r="B6" t="str">
            <v>1.1.1</v>
          </cell>
          <cell r="H6">
            <v>34</v>
          </cell>
        </row>
        <row r="7">
          <cell r="B7" t="str">
            <v>1.1.2</v>
          </cell>
          <cell r="H7">
            <v>11.3</v>
          </cell>
        </row>
        <row r="8">
          <cell r="B8" t="str">
            <v>1.1.3</v>
          </cell>
          <cell r="H8">
            <v>26.8</v>
          </cell>
        </row>
        <row r="10">
          <cell r="B10" t="str">
            <v>1.2</v>
          </cell>
          <cell r="H10">
            <v>40.133333333333333</v>
          </cell>
        </row>
        <row r="11">
          <cell r="B11" t="str">
            <v>1.2.1</v>
          </cell>
          <cell r="H11">
            <v>24.7</v>
          </cell>
        </row>
        <row r="12">
          <cell r="B12" t="str">
            <v>1.2.2</v>
          </cell>
          <cell r="H12">
            <v>15.7</v>
          </cell>
        </row>
        <row r="13">
          <cell r="B13" t="str">
            <v>1.2.3</v>
          </cell>
          <cell r="H13">
            <v>80</v>
          </cell>
        </row>
        <row r="15">
          <cell r="B15" t="str">
            <v>1.3</v>
          </cell>
          <cell r="H15">
            <v>86.07791326270879</v>
          </cell>
        </row>
        <row r="16">
          <cell r="B16" t="str">
            <v>1.3.1</v>
          </cell>
          <cell r="H16">
            <v>86.07791326270879</v>
          </cell>
        </row>
        <row r="17">
          <cell r="B17" t="str">
            <v>1.4</v>
          </cell>
          <cell r="H17">
            <v>13.933333333333332</v>
          </cell>
        </row>
        <row r="18">
          <cell r="B18" t="str">
            <v>1.4.1</v>
          </cell>
          <cell r="H18">
            <v>17.899999999999999</v>
          </cell>
        </row>
        <row r="19">
          <cell r="B19" t="str">
            <v>1.4.2</v>
          </cell>
          <cell r="H19">
            <v>6.9</v>
          </cell>
        </row>
        <row r="20">
          <cell r="B20" t="str">
            <v>1.4.3</v>
          </cell>
          <cell r="H20">
            <v>17</v>
          </cell>
        </row>
        <row r="22">
          <cell r="B22" t="str">
            <v>1.5</v>
          </cell>
          <cell r="H22">
            <v>21.8</v>
          </cell>
        </row>
        <row r="23">
          <cell r="B23" t="str">
            <v>1.5.1</v>
          </cell>
          <cell r="H23">
            <v>24.9</v>
          </cell>
        </row>
        <row r="24">
          <cell r="B24" t="str">
            <v>1.5.2</v>
          </cell>
          <cell r="H24">
            <v>14.3</v>
          </cell>
        </row>
        <row r="25">
          <cell r="B25" t="str">
            <v>1.5.3</v>
          </cell>
          <cell r="H25">
            <v>26.2</v>
          </cell>
        </row>
        <row r="27">
          <cell r="B27" t="str">
            <v>1.6</v>
          </cell>
          <cell r="H27">
            <v>82.618823093305622</v>
          </cell>
        </row>
        <row r="28">
          <cell r="B28" t="str">
            <v>1.6.1</v>
          </cell>
          <cell r="H28">
            <v>82.618823093305622</v>
          </cell>
        </row>
        <row r="29">
          <cell r="B29" t="str">
            <v>2) Dimension: Level of organisation</v>
          </cell>
          <cell r="H29">
            <v>59.464999999999996</v>
          </cell>
        </row>
        <row r="30">
          <cell r="B30" t="str">
            <v>2.1</v>
          </cell>
          <cell r="H30">
            <v>90.4</v>
          </cell>
        </row>
        <row r="31">
          <cell r="B31" t="str">
            <v>2.1.1</v>
          </cell>
          <cell r="H31">
            <v>90.4</v>
          </cell>
        </row>
        <row r="32">
          <cell r="B32" t="str">
            <v>2.2</v>
          </cell>
          <cell r="H32">
            <v>71.3</v>
          </cell>
        </row>
        <row r="33">
          <cell r="B33" t="str">
            <v>2.2.1</v>
          </cell>
          <cell r="H33">
            <v>71.3</v>
          </cell>
        </row>
        <row r="34">
          <cell r="B34" t="str">
            <v>2.3</v>
          </cell>
          <cell r="H34">
            <v>85.25</v>
          </cell>
        </row>
        <row r="35">
          <cell r="B35" t="str">
            <v>2.3.1</v>
          </cell>
          <cell r="H35">
            <v>82.8</v>
          </cell>
        </row>
        <row r="36">
          <cell r="B36" t="str">
            <v>2.3.2</v>
          </cell>
          <cell r="H36">
            <v>87.7</v>
          </cell>
        </row>
        <row r="37">
          <cell r="B37" t="str">
            <v>2.4</v>
          </cell>
          <cell r="H37">
            <v>24.1</v>
          </cell>
        </row>
        <row r="38">
          <cell r="B38" t="str">
            <v>2.4.1</v>
          </cell>
          <cell r="H38">
            <v>24.1</v>
          </cell>
        </row>
        <row r="39">
          <cell r="B39" t="str">
            <v>2.5</v>
          </cell>
          <cell r="H39">
            <v>74.849999999999994</v>
          </cell>
        </row>
        <row r="40">
          <cell r="B40" t="str">
            <v>2.5.1</v>
          </cell>
          <cell r="H40">
            <v>65.2</v>
          </cell>
        </row>
        <row r="41">
          <cell r="B41" t="str">
            <v>2.5.2</v>
          </cell>
          <cell r="H41">
            <v>84.5</v>
          </cell>
        </row>
        <row r="42">
          <cell r="B42" t="str">
            <v>2.6</v>
          </cell>
          <cell r="H42">
            <v>10.89</v>
          </cell>
        </row>
        <row r="43">
          <cell r="B43" t="str">
            <v>2.6.1</v>
          </cell>
          <cell r="H43">
            <v>10.89</v>
          </cell>
        </row>
        <row r="44">
          <cell r="B44" t="str">
            <v>3) Dimension: Practice of Values</v>
          </cell>
          <cell r="H44">
            <v>42.963666666666668</v>
          </cell>
        </row>
        <row r="45">
          <cell r="B45" t="str">
            <v>3.1</v>
          </cell>
          <cell r="H45">
            <v>42.1</v>
          </cell>
        </row>
        <row r="46">
          <cell r="B46" t="str">
            <v>3.1.1</v>
          </cell>
          <cell r="H46">
            <v>42.1</v>
          </cell>
        </row>
        <row r="47">
          <cell r="B47" t="str">
            <v>3.2</v>
          </cell>
          <cell r="H47">
            <v>34.234999999999999</v>
          </cell>
        </row>
        <row r="48">
          <cell r="B48" t="str">
            <v>3.2.1</v>
          </cell>
          <cell r="H48">
            <v>45.2</v>
          </cell>
        </row>
        <row r="49">
          <cell r="B49" t="str">
            <v>3.2.2</v>
          </cell>
          <cell r="H49">
            <v>25.54</v>
          </cell>
        </row>
        <row r="50">
          <cell r="B50" t="str">
            <v>3.2.3</v>
          </cell>
          <cell r="H50">
            <v>38.6</v>
          </cell>
        </row>
        <row r="51">
          <cell r="B51" t="str">
            <v>3.2.4</v>
          </cell>
          <cell r="H51">
            <v>27.6</v>
          </cell>
        </row>
        <row r="52">
          <cell r="B52" t="str">
            <v>3.3</v>
          </cell>
          <cell r="H52">
            <v>42.5</v>
          </cell>
        </row>
        <row r="53">
          <cell r="B53" t="str">
            <v>3.3.1</v>
          </cell>
          <cell r="H53">
            <v>31</v>
          </cell>
        </row>
        <row r="54">
          <cell r="B54" t="str">
            <v>3.3.2</v>
          </cell>
          <cell r="H54">
            <v>54</v>
          </cell>
        </row>
        <row r="55">
          <cell r="B55" t="str">
            <v>3.4</v>
          </cell>
          <cell r="H55">
            <v>40</v>
          </cell>
        </row>
        <row r="56">
          <cell r="B56" t="str">
            <v>3.4.1</v>
          </cell>
          <cell r="H56">
            <v>40</v>
          </cell>
        </row>
        <row r="57">
          <cell r="B57" t="str">
            <v>3.5</v>
          </cell>
          <cell r="H57">
            <v>55.983333333333327</v>
          </cell>
        </row>
        <row r="58">
          <cell r="B58" t="str">
            <v>3.5.1</v>
          </cell>
          <cell r="H58">
            <v>34.799999999999997</v>
          </cell>
        </row>
        <row r="59">
          <cell r="B59" t="str">
            <v>3.5.2</v>
          </cell>
          <cell r="H59">
            <v>62.2</v>
          </cell>
        </row>
        <row r="60">
          <cell r="B60" t="str">
            <v>3.5.3</v>
          </cell>
          <cell r="H60">
            <v>21.9</v>
          </cell>
        </row>
        <row r="61">
          <cell r="B61" t="str">
            <v>3.5.4</v>
          </cell>
          <cell r="H61">
            <v>78.2</v>
          </cell>
        </row>
        <row r="62">
          <cell r="B62" t="str">
            <v>3.5.5</v>
          </cell>
          <cell r="H62">
            <v>73.900000000000006</v>
          </cell>
        </row>
        <row r="63">
          <cell r="B63" t="str">
            <v>3.5.6</v>
          </cell>
          <cell r="H63">
            <v>64.900000000000006</v>
          </cell>
        </row>
        <row r="64">
          <cell r="B64" t="str">
            <v>4) Dimension: Perception of Impact</v>
          </cell>
          <cell r="H64">
            <v>59.819074959745841</v>
          </cell>
        </row>
        <row r="65">
          <cell r="B65" t="str">
            <v>4.1</v>
          </cell>
          <cell r="H65">
            <v>78.099999999999994</v>
          </cell>
        </row>
        <row r="66">
          <cell r="B66" t="str">
            <v>4.1.1</v>
          </cell>
          <cell r="H66">
            <v>83.5</v>
          </cell>
        </row>
        <row r="67">
          <cell r="B67" t="str">
            <v>4.1.2</v>
          </cell>
          <cell r="H67">
            <v>72.7</v>
          </cell>
        </row>
        <row r="69">
          <cell r="B69" t="str">
            <v>4.2</v>
          </cell>
          <cell r="H69">
            <v>74.849999999999994</v>
          </cell>
        </row>
        <row r="70">
          <cell r="B70" t="str">
            <v>4.2.1</v>
          </cell>
          <cell r="H70">
            <v>71.05</v>
          </cell>
        </row>
        <row r="71">
          <cell r="B71" t="str">
            <v>4.2.2</v>
          </cell>
          <cell r="H71">
            <v>78.650000000000006</v>
          </cell>
        </row>
        <row r="72">
          <cell r="B72" t="str">
            <v>4.3</v>
          </cell>
          <cell r="H72">
            <v>47.333333333333336</v>
          </cell>
        </row>
        <row r="73">
          <cell r="B73" t="str">
            <v>4.3.1</v>
          </cell>
          <cell r="H73">
            <v>50.5</v>
          </cell>
        </row>
        <row r="74">
          <cell r="B74" t="str">
            <v>4.3.2</v>
          </cell>
          <cell r="H74">
            <v>59.6</v>
          </cell>
        </row>
        <row r="75">
          <cell r="B75" t="str">
            <v>4.3.3</v>
          </cell>
          <cell r="H75">
            <v>31.9</v>
          </cell>
        </row>
        <row r="76">
          <cell r="B76" t="str">
            <v>4.4</v>
          </cell>
          <cell r="H76">
            <v>54.150000000000006</v>
          </cell>
        </row>
        <row r="77">
          <cell r="B77" t="str">
            <v>4.4.1</v>
          </cell>
          <cell r="H77">
            <v>56.7</v>
          </cell>
        </row>
        <row r="78">
          <cell r="B78" t="str">
            <v>4.4.2</v>
          </cell>
          <cell r="H78">
            <v>51.6</v>
          </cell>
        </row>
        <row r="80">
          <cell r="B80" t="str">
            <v>4.5</v>
          </cell>
          <cell r="H80">
            <v>78.074999999999989</v>
          </cell>
        </row>
        <row r="81">
          <cell r="B81" t="str">
            <v>4.5.1</v>
          </cell>
          <cell r="H81">
            <v>82.85</v>
          </cell>
        </row>
        <row r="82">
          <cell r="B82" t="str">
            <v>4.5.2</v>
          </cell>
          <cell r="H82">
            <v>73.3</v>
          </cell>
        </row>
        <row r="83">
          <cell r="B83" t="str">
            <v>4.6</v>
          </cell>
          <cell r="H83">
            <v>70</v>
          </cell>
        </row>
        <row r="84">
          <cell r="B84" t="str">
            <v>4.6.1</v>
          </cell>
          <cell r="H84">
            <v>80</v>
          </cell>
        </row>
        <row r="85">
          <cell r="B85" t="str">
            <v>4.6.2</v>
          </cell>
          <cell r="H85">
            <v>60</v>
          </cell>
        </row>
        <row r="86">
          <cell r="B86" t="str">
            <v>4.7</v>
          </cell>
          <cell r="H86">
            <v>16.22519138488757</v>
          </cell>
        </row>
        <row r="87">
          <cell r="B87" t="str">
            <v>4.7.1</v>
          </cell>
          <cell r="H87">
            <v>8.8479407297813815</v>
          </cell>
        </row>
        <row r="88">
          <cell r="B88" t="str">
            <v>4.7.2</v>
          </cell>
          <cell r="H88">
            <v>13.636363636363647</v>
          </cell>
        </row>
        <row r="89">
          <cell r="B89" t="str">
            <v>4.7.3</v>
          </cell>
          <cell r="H89">
            <v>3.416461173405251</v>
          </cell>
        </row>
        <row r="90">
          <cell r="B90" t="str">
            <v>4.7.4</v>
          </cell>
          <cell r="H90">
            <v>39</v>
          </cell>
        </row>
        <row r="91">
          <cell r="B91" t="str">
            <v>5) Contextual Dimension: Environment</v>
          </cell>
          <cell r="H91">
            <v>72.811629629629621</v>
          </cell>
        </row>
        <row r="92">
          <cell r="B92" t="str">
            <v>5.1</v>
          </cell>
          <cell r="H92">
            <v>66.5</v>
          </cell>
        </row>
        <row r="93">
          <cell r="B93" t="str">
            <v>5.1.1</v>
          </cell>
          <cell r="H93">
            <v>96.3</v>
          </cell>
        </row>
        <row r="94">
          <cell r="B94" t="str">
            <v>5.1.2</v>
          </cell>
          <cell r="H94">
            <v>69</v>
          </cell>
        </row>
        <row r="95">
          <cell r="B95" t="str">
            <v>5.1.3</v>
          </cell>
          <cell r="H95">
            <v>55.1</v>
          </cell>
        </row>
        <row r="96">
          <cell r="B96" t="str">
            <v>5.1.4</v>
          </cell>
          <cell r="H96">
            <v>45.6</v>
          </cell>
        </row>
        <row r="97">
          <cell r="B97" t="str">
            <v>5.2</v>
          </cell>
          <cell r="H97">
            <v>84.195999999999998</v>
          </cell>
        </row>
        <row r="98">
          <cell r="B98" t="str">
            <v>5.2.1</v>
          </cell>
          <cell r="H98">
            <v>97.5</v>
          </cell>
        </row>
        <row r="99">
          <cell r="B99" t="str">
            <v>5.2.2</v>
          </cell>
          <cell r="H99">
            <v>95.83</v>
          </cell>
        </row>
        <row r="100">
          <cell r="B100" t="str">
            <v>5.2.3</v>
          </cell>
          <cell r="H100">
            <v>100</v>
          </cell>
        </row>
        <row r="101">
          <cell r="B101" t="str">
            <v>5.2.4</v>
          </cell>
          <cell r="H101">
            <v>66.25</v>
          </cell>
        </row>
        <row r="102">
          <cell r="B102" t="str">
            <v>5.2.5</v>
          </cell>
          <cell r="H102">
            <v>61.4</v>
          </cell>
        </row>
        <row r="103">
          <cell r="B103" t="str">
            <v>5.3</v>
          </cell>
          <cell r="H103">
            <v>67.73888888888888</v>
          </cell>
        </row>
        <row r="104">
          <cell r="B104" t="str">
            <v>5.3.1</v>
          </cell>
          <cell r="H104">
            <v>17</v>
          </cell>
        </row>
        <row r="105">
          <cell r="B105" t="str">
            <v>5.3.2</v>
          </cell>
          <cell r="H105">
            <v>96.699999999999989</v>
          </cell>
        </row>
        <row r="106">
          <cell r="B106" t="str">
            <v>5.3.3</v>
          </cell>
          <cell r="H106">
            <v>89.516666666666666</v>
          </cell>
        </row>
      </sheetData>
      <sheetData sheetId="28" refreshError="1">
        <row r="2">
          <cell r="B2" t="str">
            <v>1) Dimension: Civic Engagement</v>
          </cell>
          <cell r="H2">
            <v>37.522222222222219</v>
          </cell>
        </row>
        <row r="3">
          <cell r="B3" t="str">
            <v>1.1</v>
          </cell>
          <cell r="H3">
            <v>24.399999999999995</v>
          </cell>
        </row>
        <row r="4">
          <cell r="B4" t="str">
            <v>1.1.1</v>
          </cell>
          <cell r="H4">
            <v>23.4</v>
          </cell>
        </row>
        <row r="5">
          <cell r="B5" t="str">
            <v>1.1.2</v>
          </cell>
          <cell r="H5">
            <v>17.7</v>
          </cell>
        </row>
        <row r="6">
          <cell r="B6" t="str">
            <v>1.1.3</v>
          </cell>
          <cell r="H6">
            <v>32.1</v>
          </cell>
        </row>
        <row r="8">
          <cell r="B8" t="str">
            <v>1.2</v>
          </cell>
          <cell r="H8">
            <v>37.766666666666666</v>
          </cell>
        </row>
        <row r="9">
          <cell r="B9" t="str">
            <v>1.2.1</v>
          </cell>
          <cell r="H9">
            <v>16.7</v>
          </cell>
        </row>
        <row r="10">
          <cell r="B10" t="str">
            <v>1.2.2</v>
          </cell>
          <cell r="H10">
            <v>17.5</v>
          </cell>
        </row>
        <row r="11">
          <cell r="B11" t="str">
            <v>1.2.3</v>
          </cell>
          <cell r="H11">
            <v>79.099999999999994</v>
          </cell>
        </row>
        <row r="13">
          <cell r="B13" t="str">
            <v>1.3</v>
          </cell>
          <cell r="H13">
            <v>59.9</v>
          </cell>
        </row>
        <row r="14">
          <cell r="B14" t="str">
            <v>1.3.1</v>
          </cell>
          <cell r="H14">
            <v>59.9</v>
          </cell>
        </row>
        <row r="15">
          <cell r="B15" t="str">
            <v>1.4</v>
          </cell>
          <cell r="H15">
            <v>16.566666666666666</v>
          </cell>
        </row>
        <row r="16">
          <cell r="B16" t="str">
            <v>1.4.1</v>
          </cell>
          <cell r="H16">
            <v>13.6</v>
          </cell>
        </row>
        <row r="17">
          <cell r="B17" t="str">
            <v>1.4.2</v>
          </cell>
          <cell r="H17">
            <v>10</v>
          </cell>
        </row>
        <row r="18">
          <cell r="B18" t="str">
            <v>1.4.3</v>
          </cell>
          <cell r="H18">
            <v>26.1</v>
          </cell>
        </row>
        <row r="20">
          <cell r="B20" t="str">
            <v>1.5</v>
          </cell>
          <cell r="H20">
            <v>24.8</v>
          </cell>
        </row>
        <row r="21">
          <cell r="B21" t="str">
            <v>1.5.1</v>
          </cell>
          <cell r="H21">
            <v>23.5</v>
          </cell>
        </row>
        <row r="22">
          <cell r="B22" t="str">
            <v>1.5.2</v>
          </cell>
          <cell r="H22">
            <v>21</v>
          </cell>
        </row>
        <row r="23">
          <cell r="B23" t="str">
            <v>1.5.3</v>
          </cell>
          <cell r="H23">
            <v>29.9</v>
          </cell>
        </row>
        <row r="25">
          <cell r="B25" t="str">
            <v>1.6</v>
          </cell>
          <cell r="H25">
            <v>61.7</v>
          </cell>
        </row>
        <row r="26">
          <cell r="B26" t="str">
            <v>1.6.1</v>
          </cell>
          <cell r="H26">
            <v>61.7</v>
          </cell>
        </row>
        <row r="27">
          <cell r="B27" t="str">
            <v>2) Dimension: Level of organisation</v>
          </cell>
          <cell r="H27">
            <v>56.641666666666659</v>
          </cell>
        </row>
        <row r="28">
          <cell r="B28" t="str">
            <v>2.1</v>
          </cell>
          <cell r="H28">
            <v>84.7</v>
          </cell>
        </row>
        <row r="29">
          <cell r="B29" t="str">
            <v>2.1.1</v>
          </cell>
          <cell r="H29">
            <v>84.7</v>
          </cell>
        </row>
        <row r="30">
          <cell r="B30" t="str">
            <v>2.2</v>
          </cell>
          <cell r="H30">
            <v>67.599999999999994</v>
          </cell>
        </row>
        <row r="31">
          <cell r="B31" t="str">
            <v>2.2.1</v>
          </cell>
          <cell r="H31">
            <v>67.599999999999994</v>
          </cell>
        </row>
        <row r="32">
          <cell r="B32" t="str">
            <v>2.3</v>
          </cell>
          <cell r="H32">
            <v>84</v>
          </cell>
        </row>
        <row r="33">
          <cell r="B33" t="str">
            <v>2.3.1</v>
          </cell>
          <cell r="H33">
            <v>86.5</v>
          </cell>
        </row>
        <row r="34">
          <cell r="B34" t="str">
            <v>2.3.2</v>
          </cell>
          <cell r="H34">
            <v>81.5</v>
          </cell>
        </row>
        <row r="35">
          <cell r="B35" t="str">
            <v>2.4</v>
          </cell>
          <cell r="H35">
            <v>22.9</v>
          </cell>
        </row>
        <row r="36">
          <cell r="B36" t="str">
            <v>2.4.1</v>
          </cell>
          <cell r="H36">
            <v>22.9</v>
          </cell>
        </row>
        <row r="37">
          <cell r="B37" t="str">
            <v>2.5</v>
          </cell>
          <cell r="H37">
            <v>67.349999999999994</v>
          </cell>
        </row>
        <row r="38">
          <cell r="B38" t="str">
            <v>2.5.1</v>
          </cell>
          <cell r="H38">
            <v>46.8</v>
          </cell>
        </row>
        <row r="39">
          <cell r="B39" t="str">
            <v>2.5.2</v>
          </cell>
          <cell r="H39">
            <v>87.9</v>
          </cell>
        </row>
        <row r="40">
          <cell r="B40" t="str">
            <v>2.6</v>
          </cell>
          <cell r="H40">
            <v>13.3</v>
          </cell>
        </row>
        <row r="41">
          <cell r="B41" t="str">
            <v>2.6.1</v>
          </cell>
          <cell r="H41">
            <v>13.3</v>
          </cell>
        </row>
        <row r="42">
          <cell r="B42" t="str">
            <v>3) Dimension: Practice of Values</v>
          </cell>
          <cell r="H42">
            <v>37.786666666666669</v>
          </cell>
        </row>
        <row r="43">
          <cell r="B43" t="str">
            <v>3.1</v>
          </cell>
          <cell r="H43">
            <v>51.4</v>
          </cell>
        </row>
        <row r="44">
          <cell r="B44" t="str">
            <v>3.1.1</v>
          </cell>
          <cell r="H44">
            <v>51.4</v>
          </cell>
        </row>
        <row r="45">
          <cell r="B45" t="str">
            <v>3.2</v>
          </cell>
          <cell r="H45">
            <v>24.75</v>
          </cell>
        </row>
        <row r="46">
          <cell r="B46" t="str">
            <v>3.2.1</v>
          </cell>
          <cell r="H46">
            <v>33.299999999999997</v>
          </cell>
        </row>
        <row r="47">
          <cell r="B47" t="str">
            <v>3.2.2</v>
          </cell>
          <cell r="H47">
            <v>3.7</v>
          </cell>
        </row>
        <row r="48">
          <cell r="B48" t="str">
            <v>3.2.3</v>
          </cell>
          <cell r="H48">
            <v>28.7</v>
          </cell>
        </row>
        <row r="49">
          <cell r="B49" t="str">
            <v>3.2.4</v>
          </cell>
          <cell r="H49">
            <v>33.299999999999997</v>
          </cell>
        </row>
        <row r="50">
          <cell r="B50" t="str">
            <v>3.3</v>
          </cell>
          <cell r="H50">
            <v>38</v>
          </cell>
        </row>
        <row r="51">
          <cell r="B51" t="str">
            <v>3.3.1</v>
          </cell>
          <cell r="H51">
            <v>42.7</v>
          </cell>
        </row>
        <row r="52">
          <cell r="B52" t="str">
            <v>3.3.2</v>
          </cell>
          <cell r="H52">
            <v>33.299999999999997</v>
          </cell>
        </row>
        <row r="53">
          <cell r="B53" t="str">
            <v>3.4</v>
          </cell>
          <cell r="H53">
            <v>29</v>
          </cell>
        </row>
        <row r="54">
          <cell r="B54" t="str">
            <v>3.4.1</v>
          </cell>
          <cell r="H54">
            <v>29</v>
          </cell>
        </row>
        <row r="55">
          <cell r="B55" t="str">
            <v>3.5</v>
          </cell>
          <cell r="H55">
            <v>45.783333333333331</v>
          </cell>
        </row>
        <row r="56">
          <cell r="B56" t="str">
            <v>3.5.1</v>
          </cell>
          <cell r="H56">
            <v>7.7</v>
          </cell>
        </row>
        <row r="57">
          <cell r="B57" t="str">
            <v>3.5.2</v>
          </cell>
          <cell r="H57">
            <v>59.6</v>
          </cell>
        </row>
        <row r="58">
          <cell r="B58" t="str">
            <v>3.5.3</v>
          </cell>
          <cell r="H58">
            <v>22</v>
          </cell>
        </row>
        <row r="59">
          <cell r="B59" t="str">
            <v>3.5.4</v>
          </cell>
          <cell r="H59">
            <v>56.7</v>
          </cell>
        </row>
        <row r="60">
          <cell r="B60" t="str">
            <v>3.5.5</v>
          </cell>
          <cell r="H60">
            <v>66.2</v>
          </cell>
        </row>
        <row r="61">
          <cell r="B61" t="str">
            <v>3.5.6</v>
          </cell>
          <cell r="H61">
            <v>62.5</v>
          </cell>
        </row>
        <row r="62">
          <cell r="B62" t="str">
            <v>4) Dimension: Perception of Impact</v>
          </cell>
          <cell r="H62">
            <v>46.535714285714285</v>
          </cell>
        </row>
        <row r="63">
          <cell r="B63" t="str">
            <v>4.1</v>
          </cell>
          <cell r="H63">
            <v>42.4</v>
          </cell>
        </row>
        <row r="64">
          <cell r="B64" t="str">
            <v>4.1.1</v>
          </cell>
          <cell r="H64">
            <v>35.799999999999997</v>
          </cell>
        </row>
        <row r="65">
          <cell r="B65" t="str">
            <v>4.1.2</v>
          </cell>
          <cell r="H65">
            <v>49</v>
          </cell>
        </row>
        <row r="67">
          <cell r="B67" t="str">
            <v>4.2</v>
          </cell>
          <cell r="H67">
            <v>73.199999999999989</v>
          </cell>
        </row>
        <row r="68">
          <cell r="B68" t="str">
            <v>4.2.1</v>
          </cell>
          <cell r="H68">
            <v>68.099999999999994</v>
          </cell>
        </row>
        <row r="69">
          <cell r="B69" t="str">
            <v>4.2.2</v>
          </cell>
          <cell r="H69">
            <v>78.3</v>
          </cell>
        </row>
        <row r="70">
          <cell r="B70" t="str">
            <v>4.3</v>
          </cell>
          <cell r="H70">
            <v>42.900000000000006</v>
          </cell>
        </row>
        <row r="71">
          <cell r="B71" t="str">
            <v>4.3.1</v>
          </cell>
          <cell r="H71">
            <v>36</v>
          </cell>
        </row>
        <row r="72">
          <cell r="B72" t="str">
            <v>4.3.2</v>
          </cell>
          <cell r="H72">
            <v>61.9</v>
          </cell>
        </row>
        <row r="73">
          <cell r="B73" t="str">
            <v>4.3.3</v>
          </cell>
          <cell r="H73">
            <v>30.8</v>
          </cell>
        </row>
        <row r="74">
          <cell r="B74" t="str">
            <v>4.4</v>
          </cell>
          <cell r="H74">
            <v>51.15</v>
          </cell>
        </row>
        <row r="75">
          <cell r="B75" t="str">
            <v>4.4.1</v>
          </cell>
          <cell r="H75">
            <v>39.5</v>
          </cell>
        </row>
        <row r="76">
          <cell r="B76" t="str">
            <v>4.4.2</v>
          </cell>
          <cell r="H76">
            <v>62.8</v>
          </cell>
        </row>
        <row r="78">
          <cell r="B78" t="str">
            <v>4.5</v>
          </cell>
          <cell r="H78">
            <v>67.924999999999997</v>
          </cell>
        </row>
        <row r="79">
          <cell r="B79" t="str">
            <v>4.5.1</v>
          </cell>
          <cell r="H79">
            <v>82.35</v>
          </cell>
        </row>
        <row r="80">
          <cell r="B80" t="str">
            <v>4.5.2</v>
          </cell>
          <cell r="H80">
            <v>53.5</v>
          </cell>
        </row>
        <row r="81">
          <cell r="B81" t="str">
            <v>4.6</v>
          </cell>
          <cell r="H81">
            <v>27.450000000000003</v>
          </cell>
        </row>
        <row r="82">
          <cell r="B82" t="str">
            <v>4.6.1</v>
          </cell>
          <cell r="H82">
            <v>29.3</v>
          </cell>
        </row>
        <row r="83">
          <cell r="B83" t="str">
            <v>4.6.2</v>
          </cell>
          <cell r="H83">
            <v>25.6</v>
          </cell>
        </row>
        <row r="84">
          <cell r="B84" t="str">
            <v>4.7</v>
          </cell>
          <cell r="H84">
            <v>20.725000000000001</v>
          </cell>
        </row>
        <row r="85">
          <cell r="B85" t="str">
            <v>4.7.1</v>
          </cell>
          <cell r="H85">
            <v>2.8</v>
          </cell>
        </row>
        <row r="86">
          <cell r="B86" t="str">
            <v>4.7.2</v>
          </cell>
          <cell r="H86">
            <v>24.7</v>
          </cell>
        </row>
        <row r="87">
          <cell r="B87" t="str">
            <v>4.7.3</v>
          </cell>
          <cell r="H87">
            <v>0</v>
          </cell>
        </row>
        <row r="88">
          <cell r="B88" t="str">
            <v>4.7.4</v>
          </cell>
          <cell r="H88">
            <v>55.4</v>
          </cell>
        </row>
        <row r="89">
          <cell r="B89" t="str">
            <v>5) Contextual Dimension: Environment</v>
          </cell>
          <cell r="H89">
            <v>54.464567901234567</v>
          </cell>
        </row>
        <row r="90">
          <cell r="B90" t="str">
            <v>5.1</v>
          </cell>
          <cell r="H90">
            <v>61.674999999999997</v>
          </cell>
        </row>
        <row r="91">
          <cell r="B91" t="str">
            <v>5.1.1</v>
          </cell>
          <cell r="H91">
            <v>94.6</v>
          </cell>
        </row>
        <row r="92">
          <cell r="B92" t="str">
            <v>5.1.2</v>
          </cell>
          <cell r="H92">
            <v>19</v>
          </cell>
        </row>
        <row r="93">
          <cell r="B93" t="str">
            <v>5.1.3</v>
          </cell>
          <cell r="H93">
            <v>51.8</v>
          </cell>
        </row>
        <row r="94">
          <cell r="B94" t="str">
            <v>5.1.4</v>
          </cell>
          <cell r="H94">
            <v>81.3</v>
          </cell>
        </row>
        <row r="95">
          <cell r="B95" t="str">
            <v>5.2</v>
          </cell>
          <cell r="H95">
            <v>43.660000000000004</v>
          </cell>
        </row>
        <row r="96">
          <cell r="B96" t="str">
            <v>5.2.1</v>
          </cell>
          <cell r="H96">
            <v>47.5</v>
          </cell>
        </row>
        <row r="97">
          <cell r="B97" t="str">
            <v>5.2.2</v>
          </cell>
          <cell r="H97">
            <v>45.8</v>
          </cell>
        </row>
        <row r="98">
          <cell r="B98" t="str">
            <v>5.2.3</v>
          </cell>
          <cell r="H98">
            <v>50</v>
          </cell>
        </row>
        <row r="99">
          <cell r="B99" t="str">
            <v>5.2.4</v>
          </cell>
          <cell r="H99">
            <v>42.4</v>
          </cell>
        </row>
        <row r="100">
          <cell r="B100" t="str">
            <v>5.2.5</v>
          </cell>
          <cell r="H100">
            <v>32.6</v>
          </cell>
        </row>
        <row r="101">
          <cell r="B101" t="str">
            <v>5.3</v>
          </cell>
          <cell r="H101">
            <v>58.058703703703692</v>
          </cell>
        </row>
        <row r="102">
          <cell r="B102" t="str">
            <v>5.3.1</v>
          </cell>
          <cell r="H102">
            <v>6.6</v>
          </cell>
        </row>
        <row r="103">
          <cell r="B103" t="str">
            <v>5.3.2</v>
          </cell>
          <cell r="H103">
            <v>79.599999999999994</v>
          </cell>
        </row>
        <row r="104">
          <cell r="B104" t="str">
            <v>5.3.3</v>
          </cell>
          <cell r="H104">
            <v>87.976111111111109</v>
          </cell>
        </row>
      </sheetData>
      <sheetData sheetId="29" refreshError="1">
        <row r="4">
          <cell r="B4" t="str">
            <v>1) Dimension: Civic Engagement</v>
          </cell>
          <cell r="H4">
            <v>60.794823529161931</v>
          </cell>
        </row>
        <row r="5">
          <cell r="B5" t="str">
            <v>1.1</v>
          </cell>
          <cell r="H5">
            <v>66.599999999999994</v>
          </cell>
        </row>
        <row r="6">
          <cell r="B6" t="str">
            <v>1.1.1</v>
          </cell>
          <cell r="H6">
            <v>80.599999999999994</v>
          </cell>
        </row>
        <row r="7">
          <cell r="B7" t="str">
            <v>1.1.2</v>
          </cell>
          <cell r="H7">
            <v>72.8</v>
          </cell>
        </row>
        <row r="8">
          <cell r="B8" t="str">
            <v>1.1.3</v>
          </cell>
          <cell r="H8">
            <v>46.4</v>
          </cell>
        </row>
        <row r="10">
          <cell r="B10" t="str">
            <v>1.2</v>
          </cell>
          <cell r="H10">
            <v>47.933333333333337</v>
          </cell>
        </row>
        <row r="11">
          <cell r="B11" t="str">
            <v>1.2.1</v>
          </cell>
          <cell r="H11">
            <v>28.6</v>
          </cell>
        </row>
        <row r="12">
          <cell r="B12" t="str">
            <v>1.2.2</v>
          </cell>
          <cell r="H12">
            <v>31</v>
          </cell>
        </row>
        <row r="13">
          <cell r="B13" t="str">
            <v>1.2.3</v>
          </cell>
          <cell r="H13">
            <v>84.2</v>
          </cell>
        </row>
        <row r="15">
          <cell r="B15" t="str">
            <v>1.3</v>
          </cell>
          <cell r="H15">
            <v>95.73219330830571</v>
          </cell>
        </row>
        <row r="16">
          <cell r="B16" t="str">
            <v>1.3.1</v>
          </cell>
          <cell r="H16">
            <v>95.73219330830571</v>
          </cell>
        </row>
        <row r="17">
          <cell r="B17" t="str">
            <v>1.4</v>
          </cell>
          <cell r="H17">
            <v>28.700000000000003</v>
          </cell>
        </row>
        <row r="18">
          <cell r="B18" t="str">
            <v>1.4.1</v>
          </cell>
          <cell r="H18">
            <v>29.6</v>
          </cell>
        </row>
        <row r="19">
          <cell r="B19" t="str">
            <v>1.4.2</v>
          </cell>
          <cell r="H19">
            <v>31.8</v>
          </cell>
        </row>
        <row r="20">
          <cell r="B20" t="str">
            <v>1.4.3</v>
          </cell>
          <cell r="H20">
            <v>24.7</v>
          </cell>
        </row>
        <row r="22">
          <cell r="B22" t="str">
            <v>1.5</v>
          </cell>
          <cell r="H22">
            <v>36.266666666666666</v>
          </cell>
        </row>
        <row r="23">
          <cell r="B23" t="str">
            <v>1.5.1</v>
          </cell>
          <cell r="H23">
            <v>32.700000000000003</v>
          </cell>
        </row>
        <row r="24">
          <cell r="B24" t="str">
            <v>1.5.2</v>
          </cell>
          <cell r="H24">
            <v>33.299999999999997</v>
          </cell>
        </row>
        <row r="25">
          <cell r="B25" t="str">
            <v>1.5.3</v>
          </cell>
          <cell r="H25">
            <v>42.8</v>
          </cell>
        </row>
        <row r="27">
          <cell r="B27" t="str">
            <v>1.6</v>
          </cell>
          <cell r="H27">
            <v>89.536747866665905</v>
          </cell>
        </row>
        <row r="28">
          <cell r="B28" t="str">
            <v>1.6.1</v>
          </cell>
          <cell r="H28">
            <v>89.536747866665905</v>
          </cell>
        </row>
        <row r="29">
          <cell r="B29" t="str">
            <v>2) Dimension: Level of organisation</v>
          </cell>
          <cell r="H29">
            <v>58.335000000000008</v>
          </cell>
        </row>
        <row r="30">
          <cell r="B30" t="str">
            <v>2.1</v>
          </cell>
          <cell r="H30">
            <v>88.9</v>
          </cell>
        </row>
        <row r="31">
          <cell r="B31" t="str">
            <v>2.1.1</v>
          </cell>
          <cell r="H31">
            <v>88.9</v>
          </cell>
        </row>
        <row r="32">
          <cell r="B32" t="str">
            <v>2.2</v>
          </cell>
          <cell r="H32">
            <v>72.7</v>
          </cell>
        </row>
        <row r="33">
          <cell r="B33" t="str">
            <v>2.2.1</v>
          </cell>
          <cell r="H33">
            <v>72.7</v>
          </cell>
        </row>
        <row r="34">
          <cell r="B34" t="str">
            <v>2.3</v>
          </cell>
          <cell r="H34">
            <v>89.4</v>
          </cell>
        </row>
        <row r="35">
          <cell r="B35" t="str">
            <v>2.3.1</v>
          </cell>
          <cell r="H35">
            <v>92.1</v>
          </cell>
        </row>
        <row r="36">
          <cell r="B36" t="str">
            <v>2.3.2</v>
          </cell>
          <cell r="H36">
            <v>86.7</v>
          </cell>
        </row>
        <row r="37">
          <cell r="B37" t="str">
            <v>2.4</v>
          </cell>
          <cell r="H37">
            <v>30.7</v>
          </cell>
        </row>
        <row r="38">
          <cell r="B38" t="str">
            <v>2.4.1</v>
          </cell>
          <cell r="H38">
            <v>30.7</v>
          </cell>
        </row>
        <row r="39">
          <cell r="B39" t="str">
            <v>2.5</v>
          </cell>
          <cell r="H39">
            <v>61.95</v>
          </cell>
        </row>
        <row r="40">
          <cell r="B40" t="str">
            <v>2.5.1</v>
          </cell>
          <cell r="H40">
            <v>50</v>
          </cell>
        </row>
        <row r="41">
          <cell r="B41" t="str">
            <v>2.5.2</v>
          </cell>
          <cell r="H41">
            <v>73.900000000000006</v>
          </cell>
        </row>
        <row r="42">
          <cell r="B42" t="str">
            <v>2.6</v>
          </cell>
          <cell r="H42">
            <v>6.36</v>
          </cell>
        </row>
        <row r="43">
          <cell r="B43" t="str">
            <v>2.6.1</v>
          </cell>
          <cell r="H43">
            <v>6.36</v>
          </cell>
        </row>
        <row r="44">
          <cell r="B44" t="str">
            <v>3) Dimension: Practice of Values</v>
          </cell>
          <cell r="H44">
            <v>59.247500000000002</v>
          </cell>
        </row>
        <row r="45">
          <cell r="B45" t="str">
            <v>3.1</v>
          </cell>
          <cell r="H45">
            <v>73.3</v>
          </cell>
        </row>
        <row r="46">
          <cell r="B46" t="str">
            <v>3.1.1</v>
          </cell>
          <cell r="H46">
            <v>73.3</v>
          </cell>
        </row>
        <row r="47">
          <cell r="B47" t="str">
            <v>3.2</v>
          </cell>
          <cell r="H47">
            <v>34.287500000000001</v>
          </cell>
        </row>
        <row r="48">
          <cell r="B48" t="str">
            <v>3.2.1</v>
          </cell>
          <cell r="H48">
            <v>64.400000000000006</v>
          </cell>
        </row>
        <row r="49">
          <cell r="B49" t="str">
            <v>3.2.2</v>
          </cell>
          <cell r="H49">
            <v>2.25</v>
          </cell>
        </row>
        <row r="50">
          <cell r="B50" t="str">
            <v>3.2.3</v>
          </cell>
          <cell r="H50">
            <v>31.5</v>
          </cell>
        </row>
        <row r="51">
          <cell r="B51" t="str">
            <v>3.2.4</v>
          </cell>
          <cell r="H51">
            <v>39</v>
          </cell>
        </row>
        <row r="52">
          <cell r="B52" t="str">
            <v>3.3</v>
          </cell>
          <cell r="H52">
            <v>81.199999999999989</v>
          </cell>
        </row>
        <row r="53">
          <cell r="B53" t="str">
            <v>3.3.1</v>
          </cell>
          <cell r="H53">
            <v>82.6</v>
          </cell>
        </row>
        <row r="54">
          <cell r="B54" t="str">
            <v>3.3.2</v>
          </cell>
          <cell r="H54">
            <v>79.8</v>
          </cell>
        </row>
        <row r="55">
          <cell r="B55" t="str">
            <v>3.4</v>
          </cell>
          <cell r="H55">
            <v>35.700000000000003</v>
          </cell>
        </row>
        <row r="56">
          <cell r="B56" t="str">
            <v>3.4.1</v>
          </cell>
          <cell r="H56">
            <v>35.700000000000003</v>
          </cell>
        </row>
        <row r="57">
          <cell r="B57" t="str">
            <v>3.5</v>
          </cell>
          <cell r="H57">
            <v>71.750000000000014</v>
          </cell>
        </row>
        <row r="58">
          <cell r="B58" t="str">
            <v>3.5.1</v>
          </cell>
          <cell r="H58">
            <v>79.5</v>
          </cell>
        </row>
        <row r="59">
          <cell r="B59" t="str">
            <v>3.5.2</v>
          </cell>
          <cell r="H59">
            <v>60</v>
          </cell>
        </row>
        <row r="60">
          <cell r="B60" t="str">
            <v>3.5.3</v>
          </cell>
          <cell r="H60">
            <v>31</v>
          </cell>
        </row>
        <row r="61">
          <cell r="B61" t="str">
            <v>3.5.4</v>
          </cell>
          <cell r="H61">
            <v>87.8</v>
          </cell>
        </row>
        <row r="62">
          <cell r="B62" t="str">
            <v>3.5.5</v>
          </cell>
          <cell r="H62">
            <v>88.9</v>
          </cell>
        </row>
        <row r="63">
          <cell r="B63" t="str">
            <v>3.5.6</v>
          </cell>
          <cell r="H63">
            <v>83.3</v>
          </cell>
        </row>
        <row r="64">
          <cell r="B64" t="str">
            <v>4) Dimension: Perception of Impact</v>
          </cell>
          <cell r="H64">
            <v>60.341977573964222</v>
          </cell>
        </row>
        <row r="65">
          <cell r="B65" t="str">
            <v>4.1</v>
          </cell>
          <cell r="H65">
            <v>72.599999999999994</v>
          </cell>
        </row>
        <row r="66">
          <cell r="B66" t="str">
            <v>4.1.1</v>
          </cell>
          <cell r="H66">
            <v>77</v>
          </cell>
        </row>
        <row r="67">
          <cell r="B67" t="str">
            <v>4.1.2</v>
          </cell>
          <cell r="H67">
            <v>68.2</v>
          </cell>
        </row>
        <row r="69">
          <cell r="B69" t="str">
            <v>4.2</v>
          </cell>
          <cell r="H69">
            <v>69.900000000000006</v>
          </cell>
        </row>
        <row r="70">
          <cell r="B70" t="str">
            <v>4.2.1</v>
          </cell>
          <cell r="H70">
            <v>71.599999999999994</v>
          </cell>
        </row>
        <row r="71">
          <cell r="B71" t="str">
            <v>4.2.2</v>
          </cell>
          <cell r="H71">
            <v>68.2</v>
          </cell>
        </row>
        <row r="72">
          <cell r="B72" t="str">
            <v>4.3</v>
          </cell>
          <cell r="H72">
            <v>53.70000000000001</v>
          </cell>
        </row>
        <row r="73">
          <cell r="B73" t="str">
            <v>4.3.1</v>
          </cell>
          <cell r="H73">
            <v>65.900000000000006</v>
          </cell>
        </row>
        <row r="74">
          <cell r="B74" t="str">
            <v>4.3.2</v>
          </cell>
          <cell r="H74">
            <v>61.9</v>
          </cell>
        </row>
        <row r="75">
          <cell r="B75" t="str">
            <v>4.3.3</v>
          </cell>
          <cell r="H75">
            <v>33.299999999999997</v>
          </cell>
        </row>
        <row r="76">
          <cell r="B76" t="str">
            <v>4.4</v>
          </cell>
          <cell r="H76">
            <v>71.849999999999994</v>
          </cell>
        </row>
        <row r="77">
          <cell r="B77" t="str">
            <v>4.4.1</v>
          </cell>
          <cell r="H77">
            <v>77.8</v>
          </cell>
        </row>
        <row r="78">
          <cell r="B78" t="str">
            <v>4.4.2</v>
          </cell>
          <cell r="H78">
            <v>65.900000000000006</v>
          </cell>
        </row>
        <row r="80">
          <cell r="B80" t="str">
            <v>4.5</v>
          </cell>
          <cell r="H80">
            <v>67.5</v>
          </cell>
        </row>
        <row r="81">
          <cell r="B81" t="str">
            <v>4.5.1</v>
          </cell>
          <cell r="H81">
            <v>75</v>
          </cell>
        </row>
        <row r="82">
          <cell r="B82" t="str">
            <v>4.5.2</v>
          </cell>
          <cell r="H82">
            <v>60</v>
          </cell>
        </row>
        <row r="83">
          <cell r="B83" t="str">
            <v>4.6</v>
          </cell>
          <cell r="H83">
            <v>69.599999999999994</v>
          </cell>
        </row>
        <row r="84">
          <cell r="B84" t="str">
            <v>4.6.1</v>
          </cell>
          <cell r="H84">
            <v>81.400000000000006</v>
          </cell>
        </row>
        <row r="85">
          <cell r="B85" t="str">
            <v>4.6.2</v>
          </cell>
          <cell r="H85">
            <v>57.8</v>
          </cell>
        </row>
        <row r="86">
          <cell r="B86" t="str">
            <v>4.7</v>
          </cell>
          <cell r="H86">
            <v>17.243843017749573</v>
          </cell>
        </row>
        <row r="87">
          <cell r="B87" t="str">
            <v>4.7.1</v>
          </cell>
          <cell r="H87">
            <v>1.2980717440482601</v>
          </cell>
        </row>
        <row r="88">
          <cell r="B88" t="str">
            <v>4.7.2</v>
          </cell>
          <cell r="H88">
            <v>4.5773003269500245</v>
          </cell>
        </row>
        <row r="89">
          <cell r="B89" t="str">
            <v>4.7.3</v>
          </cell>
          <cell r="H89">
            <v>0</v>
          </cell>
        </row>
        <row r="90">
          <cell r="B90" t="str">
            <v>4.7.4</v>
          </cell>
          <cell r="H90">
            <v>63.1</v>
          </cell>
        </row>
        <row r="91">
          <cell r="B91" t="str">
            <v>5) Contextual Dimension: Environment</v>
          </cell>
          <cell r="H91">
            <v>57.106401234567905</v>
          </cell>
        </row>
        <row r="92">
          <cell r="B92" t="str">
            <v>5.1</v>
          </cell>
          <cell r="H92">
            <v>55.574999999999996</v>
          </cell>
        </row>
        <row r="93">
          <cell r="B93" t="str">
            <v>5.1.1</v>
          </cell>
          <cell r="H93">
            <v>73</v>
          </cell>
        </row>
        <row r="94">
          <cell r="B94" t="str">
            <v>5.1.2</v>
          </cell>
          <cell r="H94">
            <v>28</v>
          </cell>
        </row>
        <row r="95">
          <cell r="B95" t="str">
            <v>5.1.3</v>
          </cell>
          <cell r="H95">
            <v>49.2</v>
          </cell>
        </row>
        <row r="96">
          <cell r="B96" t="str">
            <v>5.1.4</v>
          </cell>
          <cell r="H96">
            <v>72.099999999999994</v>
          </cell>
        </row>
        <row r="97">
          <cell r="B97" t="str">
            <v>5.2</v>
          </cell>
          <cell r="H97">
            <v>60.808000000000007</v>
          </cell>
        </row>
        <row r="98">
          <cell r="B98" t="str">
            <v>5.2.1</v>
          </cell>
          <cell r="H98">
            <v>65</v>
          </cell>
        </row>
        <row r="99">
          <cell r="B99" t="str">
            <v>5.2.2</v>
          </cell>
          <cell r="H99">
            <v>54.17</v>
          </cell>
        </row>
        <row r="100">
          <cell r="B100" t="str">
            <v>5.2.3</v>
          </cell>
          <cell r="H100">
            <v>66.67</v>
          </cell>
        </row>
        <row r="101">
          <cell r="B101" t="str">
            <v>5.2.4</v>
          </cell>
          <cell r="H101">
            <v>80</v>
          </cell>
        </row>
        <row r="102">
          <cell r="B102" t="str">
            <v>5.2.5</v>
          </cell>
          <cell r="H102">
            <v>38.200000000000003</v>
          </cell>
        </row>
        <row r="103">
          <cell r="B103" t="str">
            <v>5.3</v>
          </cell>
          <cell r="H103">
            <v>54.936203703703711</v>
          </cell>
        </row>
        <row r="104">
          <cell r="B104" t="str">
            <v>5.3.1</v>
          </cell>
          <cell r="H104">
            <v>7.9</v>
          </cell>
        </row>
        <row r="105">
          <cell r="B105" t="str">
            <v>5.3.2</v>
          </cell>
          <cell r="H105">
            <v>66.38</v>
          </cell>
        </row>
        <row r="106">
          <cell r="B106" t="str">
            <v>5.3.3</v>
          </cell>
          <cell r="H106">
            <v>90.528611111111118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3"/>
  <sheetViews>
    <sheetView tabSelected="1" zoomScale="77" zoomScaleNormal="77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1" defaultRowHeight="15.75" x14ac:dyDescent="0.25"/>
  <cols>
    <col min="3" max="3" width="11.375" bestFit="1" customWidth="1"/>
    <col min="4" max="4" width="14" bestFit="1" customWidth="1"/>
    <col min="5" max="5" width="11.375" bestFit="1" customWidth="1"/>
    <col min="6" max="6" width="6.25" customWidth="1"/>
    <col min="7" max="7" width="7.875" customWidth="1"/>
    <col min="8" max="8" width="6.625" customWidth="1"/>
    <col min="9" max="9" width="7" customWidth="1"/>
    <col min="10" max="10" width="6.25" customWidth="1"/>
    <col min="11" max="11" width="6.125" customWidth="1"/>
    <col min="12" max="12" width="5.75" customWidth="1"/>
    <col min="13" max="13" width="7.75" customWidth="1"/>
    <col min="14" max="14" width="9.125" customWidth="1"/>
    <col min="15" max="15" width="11.875" customWidth="1"/>
    <col min="16" max="16" width="9" customWidth="1"/>
    <col min="17" max="17" width="9.125" customWidth="1"/>
    <col min="18" max="18" width="9.375" customWidth="1"/>
    <col min="19" max="19" width="13" customWidth="1"/>
    <col min="20" max="20" width="10.5" customWidth="1"/>
    <col min="21" max="21" width="7.375" customWidth="1"/>
    <col min="22" max="22" width="9.5" customWidth="1"/>
    <col min="23" max="23" width="11.5" customWidth="1"/>
    <col min="24" max="24" width="9.375" customWidth="1"/>
    <col min="25" max="39" width="11.375" bestFit="1" customWidth="1"/>
    <col min="40" max="40" width="13" bestFit="1" customWidth="1"/>
    <col min="41" max="42" width="11.375" bestFit="1" customWidth="1"/>
    <col min="43" max="43" width="7.625" customWidth="1"/>
    <col min="44" max="44" width="6.625" customWidth="1"/>
    <col min="45" max="46" width="8.25" customWidth="1"/>
    <col min="47" max="47" width="7.125" customWidth="1"/>
    <col min="48" max="48" width="7.625" customWidth="1"/>
    <col min="49" max="49" width="7.375" customWidth="1"/>
    <col min="50" max="50" width="6" customWidth="1"/>
    <col min="51" max="51" width="9.25" customWidth="1"/>
    <col min="52" max="52" width="6.25" customWidth="1"/>
    <col min="53" max="53" width="6.625" customWidth="1"/>
    <col min="54" max="59" width="11.375" bestFit="1" customWidth="1"/>
    <col min="60" max="60" width="13.125" bestFit="1" customWidth="1"/>
    <col min="61" max="66" width="11.375" bestFit="1" customWidth="1"/>
    <col min="67" max="67" width="13.125" bestFit="1" customWidth="1"/>
    <col min="68" max="79" width="11.375" bestFit="1" customWidth="1"/>
    <col min="80" max="80" width="13.125" bestFit="1" customWidth="1"/>
    <col min="81" max="84" width="11.375" bestFit="1" customWidth="1"/>
    <col min="85" max="85" width="14.875" customWidth="1"/>
    <col min="86" max="96" width="11.375" bestFit="1" customWidth="1"/>
    <col min="97" max="97" width="13" bestFit="1" customWidth="1"/>
    <col min="98" max="99" width="11.375" bestFit="1" customWidth="1"/>
    <col min="100" max="100" width="13" bestFit="1" customWidth="1"/>
  </cols>
  <sheetData>
    <row r="1" spans="1:100" x14ac:dyDescent="0.25">
      <c r="A1" s="25"/>
      <c r="B1" s="26" t="s">
        <v>0</v>
      </c>
      <c r="C1" s="26" t="s">
        <v>1</v>
      </c>
      <c r="D1" s="27" t="s">
        <v>2</v>
      </c>
      <c r="E1" s="28" t="s">
        <v>3</v>
      </c>
      <c r="F1" s="29" t="s">
        <v>4</v>
      </c>
      <c r="G1" s="29" t="s">
        <v>5</v>
      </c>
      <c r="H1" s="29" t="s">
        <v>6</v>
      </c>
      <c r="I1" s="30" t="s">
        <v>7</v>
      </c>
      <c r="J1" s="29" t="s">
        <v>8</v>
      </c>
      <c r="K1" s="29" t="s">
        <v>9</v>
      </c>
      <c r="L1" s="29" t="s">
        <v>10</v>
      </c>
      <c r="M1" s="30" t="s">
        <v>11</v>
      </c>
      <c r="N1" s="29" t="s">
        <v>12</v>
      </c>
      <c r="O1" s="30" t="s">
        <v>13</v>
      </c>
      <c r="P1" s="29" t="s">
        <v>14</v>
      </c>
      <c r="Q1" s="29" t="s">
        <v>15</v>
      </c>
      <c r="R1" s="29" t="s">
        <v>16</v>
      </c>
      <c r="S1" s="30" t="s">
        <v>17</v>
      </c>
      <c r="T1" s="29" t="s">
        <v>18</v>
      </c>
      <c r="U1" s="29" t="s">
        <v>19</v>
      </c>
      <c r="V1" s="29" t="s">
        <v>20</v>
      </c>
      <c r="W1" s="30" t="s">
        <v>21</v>
      </c>
      <c r="X1" s="29" t="s">
        <v>22</v>
      </c>
      <c r="Y1" s="31" t="s">
        <v>23</v>
      </c>
      <c r="Z1" s="30" t="s">
        <v>24</v>
      </c>
      <c r="AA1" s="29" t="s">
        <v>25</v>
      </c>
      <c r="AB1" s="30" t="s">
        <v>26</v>
      </c>
      <c r="AC1" s="29" t="s">
        <v>27</v>
      </c>
      <c r="AD1" s="30" t="s">
        <v>28</v>
      </c>
      <c r="AE1" s="29" t="s">
        <v>29</v>
      </c>
      <c r="AF1" s="29" t="s">
        <v>30</v>
      </c>
      <c r="AG1" s="30" t="s">
        <v>31</v>
      </c>
      <c r="AH1" s="29" t="s">
        <v>32</v>
      </c>
      <c r="AI1" s="30" t="s">
        <v>33</v>
      </c>
      <c r="AJ1" s="29" t="s">
        <v>34</v>
      </c>
      <c r="AK1" s="29" t="s">
        <v>35</v>
      </c>
      <c r="AL1" s="30" t="s">
        <v>36</v>
      </c>
      <c r="AM1" s="29" t="s">
        <v>37</v>
      </c>
      <c r="AN1" s="32" t="s">
        <v>38</v>
      </c>
      <c r="AO1" s="30" t="s">
        <v>39</v>
      </c>
      <c r="AP1" s="29" t="s">
        <v>40</v>
      </c>
      <c r="AQ1" s="30" t="s">
        <v>41</v>
      </c>
      <c r="AR1" s="29" t="s">
        <v>42</v>
      </c>
      <c r="AS1" s="29" t="s">
        <v>43</v>
      </c>
      <c r="AT1" s="29" t="s">
        <v>44</v>
      </c>
      <c r="AU1" s="29" t="s">
        <v>45</v>
      </c>
      <c r="AV1" s="30" t="s">
        <v>46</v>
      </c>
      <c r="AW1" s="29" t="s">
        <v>47</v>
      </c>
      <c r="AX1" s="29" t="s">
        <v>48</v>
      </c>
      <c r="AY1" s="30" t="s">
        <v>49</v>
      </c>
      <c r="AZ1" s="29" t="s">
        <v>50</v>
      </c>
      <c r="BA1" s="30" t="s">
        <v>51</v>
      </c>
      <c r="BB1" s="29" t="s">
        <v>52</v>
      </c>
      <c r="BC1" s="29" t="s">
        <v>53</v>
      </c>
      <c r="BD1" s="29" t="s">
        <v>54</v>
      </c>
      <c r="BE1" s="29" t="s">
        <v>55</v>
      </c>
      <c r="BF1" s="29" t="s">
        <v>56</v>
      </c>
      <c r="BG1" s="29" t="s">
        <v>57</v>
      </c>
      <c r="BH1" s="31" t="s">
        <v>58</v>
      </c>
      <c r="BI1" s="30" t="s">
        <v>59</v>
      </c>
      <c r="BJ1" s="29" t="s">
        <v>60</v>
      </c>
      <c r="BK1" s="29" t="s">
        <v>61</v>
      </c>
      <c r="BL1" s="30" t="s">
        <v>62</v>
      </c>
      <c r="BM1" s="29" t="s">
        <v>63</v>
      </c>
      <c r="BN1" s="29" t="s">
        <v>64</v>
      </c>
      <c r="BO1" s="30" t="s">
        <v>65</v>
      </c>
      <c r="BP1" s="29" t="s">
        <v>66</v>
      </c>
      <c r="BQ1" s="29" t="s">
        <v>67</v>
      </c>
      <c r="BR1" s="29" t="s">
        <v>68</v>
      </c>
      <c r="BS1" s="30" t="s">
        <v>69</v>
      </c>
      <c r="BT1" s="29" t="s">
        <v>70</v>
      </c>
      <c r="BU1" s="29" t="s">
        <v>71</v>
      </c>
      <c r="BV1" s="30" t="s">
        <v>72</v>
      </c>
      <c r="BW1" s="29" t="s">
        <v>73</v>
      </c>
      <c r="BX1" s="29" t="s">
        <v>74</v>
      </c>
      <c r="BY1" s="30" t="s">
        <v>75</v>
      </c>
      <c r="BZ1" s="29" t="s">
        <v>76</v>
      </c>
      <c r="CA1" s="29" t="s">
        <v>77</v>
      </c>
      <c r="CB1" s="30" t="s">
        <v>78</v>
      </c>
      <c r="CC1" s="29" t="s">
        <v>79</v>
      </c>
      <c r="CD1" s="29" t="s">
        <v>80</v>
      </c>
      <c r="CE1" s="29" t="s">
        <v>81</v>
      </c>
      <c r="CF1" s="29" t="s">
        <v>82</v>
      </c>
      <c r="CG1" s="32" t="s">
        <v>83</v>
      </c>
      <c r="CH1" s="30" t="s">
        <v>84</v>
      </c>
      <c r="CI1" s="33" t="s">
        <v>85</v>
      </c>
      <c r="CJ1" s="33" t="s">
        <v>86</v>
      </c>
      <c r="CK1" s="33" t="s">
        <v>87</v>
      </c>
      <c r="CL1" s="33" t="s">
        <v>88</v>
      </c>
      <c r="CM1" s="30" t="s">
        <v>89</v>
      </c>
      <c r="CN1" s="33" t="s">
        <v>90</v>
      </c>
      <c r="CO1" s="33" t="s">
        <v>91</v>
      </c>
      <c r="CP1" s="33" t="s">
        <v>92</v>
      </c>
      <c r="CQ1" s="33" t="s">
        <v>93</v>
      </c>
      <c r="CR1" s="33" t="s">
        <v>94</v>
      </c>
      <c r="CS1" s="30" t="s">
        <v>95</v>
      </c>
      <c r="CT1" s="33" t="s">
        <v>96</v>
      </c>
      <c r="CU1" s="33" t="s">
        <v>97</v>
      </c>
      <c r="CV1" s="33" t="s">
        <v>98</v>
      </c>
    </row>
    <row r="2" spans="1:100" s="5" customFormat="1" x14ac:dyDescent="0.25">
      <c r="A2" s="34" t="s">
        <v>99</v>
      </c>
      <c r="B2" s="34" t="s">
        <v>100</v>
      </c>
      <c r="C2" s="34">
        <v>2</v>
      </c>
      <c r="D2" s="34">
        <f t="shared" ref="D2:D8" si="0">AVERAGE(E2,I2,M2,O2,S2,W2)</f>
        <v>47.598335032117895</v>
      </c>
      <c r="E2" s="34">
        <f t="shared" ref="E2:E8" si="1">AVERAGE(F2,G2,H2)</f>
        <v>21.966666666666669</v>
      </c>
      <c r="F2" s="34">
        <f>INDEX([1]Albania!$H$4:$H$106,MATCH(F$1,[1]Albania!$B$4:$B$106,0))</f>
        <v>18.399999999999999</v>
      </c>
      <c r="G2" s="34">
        <f>INDEX([1]Albania!$H$4:$H$106,MATCH(G$1,[1]Albania!$B$4:$B$106,0))</f>
        <v>18.100000000000001</v>
      </c>
      <c r="H2" s="34">
        <f>INDEX([1]Albania!$H$4:$H$106,MATCH(H$1,[1]Albania!$B$4:$B$106,0))</f>
        <v>29.4</v>
      </c>
      <c r="I2" s="34">
        <f t="shared" ref="I2:I8" si="2">AVERAGE(J2,K2,L2)</f>
        <v>29.533333333333335</v>
      </c>
      <c r="J2" s="34">
        <f>INDEX([1]Albania!$H$4:$H$106,MATCH(J$1,[1]Albania!$B$4:$B$106,0))</f>
        <v>17.3</v>
      </c>
      <c r="K2" s="34">
        <f>INDEX([1]Albania!$H$4:$H$106,MATCH(K$1,[1]Albania!$B$4:$B$106,0))</f>
        <v>26.1</v>
      </c>
      <c r="L2" s="34">
        <f>INDEX([1]Albania!$H$4:$H$106,MATCH(L$1,[1]Albania!$B$4:$B$106,0))</f>
        <v>45.2</v>
      </c>
      <c r="M2" s="34">
        <f>INDEX([1]Albania!$H$4:$H$106,MATCH(M$1,[1]Albania!$B$4:$B$106,0))</f>
        <v>91.733757260912654</v>
      </c>
      <c r="N2" s="34">
        <f>INDEX([1]Albania!$H$4:$H$106,MATCH(N$1,[1]Albania!$B$4:$B$106,0))</f>
        <v>91.733757260912654</v>
      </c>
      <c r="O2" s="34">
        <f t="shared" ref="O2:O8" si="3">AVERAGE(P2,Q2,R2)</f>
        <v>27.266666666666666</v>
      </c>
      <c r="P2" s="34">
        <f>INDEX([1]Albania!$H$4:$H$106,MATCH(P$1,[1]Albania!$B$4:$B$106,0))</f>
        <v>23.7</v>
      </c>
      <c r="Q2" s="34">
        <f>INDEX([1]Albania!$H$4:$H$106,MATCH(Q$1,[1]Albania!$B$4:$B$106,0))</f>
        <v>29.9</v>
      </c>
      <c r="R2" s="34">
        <f>INDEX([1]Albania!$H$4:$H$106,MATCH(R$1,[1]Albania!$B$4:$B$106,0))</f>
        <v>28.2</v>
      </c>
      <c r="S2" s="34">
        <f t="shared" ref="S2:S8" si="4">AVERAGE(T2,U2,V2)</f>
        <v>35.1</v>
      </c>
      <c r="T2" s="34">
        <f>INDEX([1]Albania!$H$4:$H$106,MATCH(T$1,[1]Albania!$B$4:$B$106,0))</f>
        <v>24.5</v>
      </c>
      <c r="U2" s="34">
        <f>INDEX([1]Albania!$H$4:$H$106,MATCH(U$1,[1]Albania!$B$4:$B$106,0))</f>
        <v>34.299999999999997</v>
      </c>
      <c r="V2" s="34">
        <f>INDEX([1]Albania!$H$4:$H$106,MATCH(V$1,[1]Albania!$B$4:$B$106,0))</f>
        <v>46.5</v>
      </c>
      <c r="W2" s="34">
        <f>INDEX([1]Albania!$H$4:$H$106,MATCH(W$1,[1]Albania!$B$4:$B$106,0))</f>
        <v>79.989586265128068</v>
      </c>
      <c r="X2" s="34">
        <f>INDEX([1]Albania!$H$4:$H$106,MATCH(X$1,[1]Albania!$B$4:$B$106,0))</f>
        <v>79.989586265128068</v>
      </c>
      <c r="Y2" s="34">
        <f t="shared" ref="Y2:Y10" si="5">AVERAGE(Z2,AB2,AD2,AG2,AI2,AL2)</f>
        <v>58.123333333333335</v>
      </c>
      <c r="Z2" s="34">
        <f>INDEX([1]Albania!$H$4:$H$106,MATCH(Z$1,[1]Albania!$B$4:$B$106,0))</f>
        <v>85.2</v>
      </c>
      <c r="AA2" s="34">
        <f>INDEX([1]Albania!$H$4:$H$106,MATCH(AA$1,[1]Albania!$B$4:$B$106,0))</f>
        <v>85.2</v>
      </c>
      <c r="AB2" s="34">
        <v>73.599999999999994</v>
      </c>
      <c r="AC2" s="34">
        <v>73.599999999999994</v>
      </c>
      <c r="AD2" s="34">
        <f t="shared" ref="AD2:AD10" si="6">AVERAGE(AE2:AF2)</f>
        <v>88.1</v>
      </c>
      <c r="AE2" s="34">
        <f>INDEX([1]Albania!$H$4:$H$106,MATCH(AE$1,[1]Albania!$B$4:$B$106,0))</f>
        <v>86.7</v>
      </c>
      <c r="AF2" s="34">
        <v>89.5</v>
      </c>
      <c r="AG2" s="34">
        <f>INDEX([1]Albania!$H$4:$H$106,MATCH(AG$1,[1]Albania!$B$4:$B$106,0))</f>
        <v>16.100000000000001</v>
      </c>
      <c r="AH2" s="34">
        <f>INDEX([1]Albania!$H$4:$H$106,MATCH(AH$1,[1]Albania!$B$4:$B$106,0))</f>
        <v>16.100000000000001</v>
      </c>
      <c r="AI2" s="34">
        <f t="shared" ref="AI2:AI10" si="7">AVERAGE(AJ2,AK2)</f>
        <v>79.699999999999989</v>
      </c>
      <c r="AJ2" s="34">
        <f>INDEX([1]Albania!$H$4:$H$106,MATCH(AJ$1,[1]Albania!$B$4:$B$106,0))</f>
        <v>75.3</v>
      </c>
      <c r="AK2" s="34">
        <f>INDEX([1]Albania!$H$4:$H$106,MATCH(AK$1,[1]Albania!$B$4:$B$106,0))</f>
        <v>84.1</v>
      </c>
      <c r="AL2" s="34">
        <f>INDEX([1]Albania!$H$4:$H$106,MATCH(AL$1,[1]Albania!$B$4:$B$106,0))</f>
        <v>6.04</v>
      </c>
      <c r="AM2" s="34">
        <f>INDEX([1]Albania!$H$4:$H$106,MATCH(AM$1,[1]Albania!$B$4:$B$106,0))</f>
        <v>6.04</v>
      </c>
      <c r="AN2" s="34">
        <f t="shared" ref="AN2:AN10" si="8">AVERAGE(AO2,AQ2,AV2,AY2,BA2)</f>
        <v>58.579333333333331</v>
      </c>
      <c r="AO2" s="34">
        <f>INDEX([1]Albania!$H$4:$H$106,MATCH(AO$1,[1]Albania!$B$4:$B$106,0))</f>
        <v>52.9</v>
      </c>
      <c r="AP2" s="34">
        <f>INDEX([1]Albania!$H$4:$H$106,MATCH(AP$1,[1]Albania!$B$4:$B$106,0))</f>
        <v>52.9</v>
      </c>
      <c r="AQ2" s="34">
        <f t="shared" ref="AQ2:AQ8" si="9">AVERAGE(AR2,AS2,AT2,AU2)</f>
        <v>53.080000000000005</v>
      </c>
      <c r="AR2" s="34">
        <f>INDEX([1]Albania!$H$4:$H$106,MATCH(AR$1,[1]Albania!$B$4:$B$106,0))</f>
        <v>73.2</v>
      </c>
      <c r="AS2" s="34">
        <f>INDEX([1]Albania!$H$4:$H$106,MATCH(AS$1,[1]Albania!$B$4:$B$106,0))</f>
        <v>0.52</v>
      </c>
      <c r="AT2" s="34">
        <f>INDEX([1]Albania!$H$4:$H$106,MATCH(AT$1,[1]Albania!$B$4:$B$106,0))</f>
        <v>70.2</v>
      </c>
      <c r="AU2" s="34">
        <f>INDEX([1]Albania!$H$4:$H$106,MATCH(AU$1,[1]Albania!$B$4:$B$106,0))</f>
        <v>68.400000000000006</v>
      </c>
      <c r="AV2" s="34">
        <f t="shared" ref="AV2:AV8" si="10">AVERAGE(AW2:AX2)</f>
        <v>73.599999999999994</v>
      </c>
      <c r="AW2" s="34">
        <f>INDEX([1]Albania!$H$4:$H$106,MATCH(AW$1,[1]Albania!$B$4:$B$106,0))</f>
        <v>74.099999999999994</v>
      </c>
      <c r="AX2" s="34">
        <v>73.099999999999994</v>
      </c>
      <c r="AY2" s="34">
        <f>INDEX([1]Albania!$H$4:$H$106,MATCH(AY$1,[1]Albania!$B$4:$B$106,0))</f>
        <v>57.1</v>
      </c>
      <c r="AZ2" s="34">
        <f>INDEX([1]Albania!$H$4:$H$106,MATCH(AZ$1,[1]Albania!$B$4:$B$106,0))</f>
        <v>57.1</v>
      </c>
      <c r="BA2" s="34">
        <f t="shared" ref="BA2:BA8" si="11">AVERAGE(BB2,BC2,BD2,BE2,BF2,BG2)</f>
        <v>56.216666666666669</v>
      </c>
      <c r="BB2" s="34">
        <v>35</v>
      </c>
      <c r="BC2" s="34">
        <f>INDEX([1]Albania!$H$4:$H$106,MATCH(BC$1,[1]Albania!$B$4:$B$106,0))</f>
        <v>81.599999999999994</v>
      </c>
      <c r="BD2" s="34">
        <v>12.5</v>
      </c>
      <c r="BE2" s="34">
        <v>70</v>
      </c>
      <c r="BF2" s="34">
        <v>56.4</v>
      </c>
      <c r="BG2" s="34">
        <v>81.8</v>
      </c>
      <c r="BH2" s="34">
        <f t="shared" ref="BH2:BH8" si="12">AVERAGE(BI2,BL2,BO2,BS2,BV2,BY2,CB2)</f>
        <v>51.192246862580987</v>
      </c>
      <c r="BI2" s="34">
        <f t="shared" ref="BI2:BI8" si="13">AVERAGE(BJ2,BK2)</f>
        <v>49.75</v>
      </c>
      <c r="BJ2" s="34">
        <v>41.2</v>
      </c>
      <c r="BK2" s="34">
        <v>58.3</v>
      </c>
      <c r="BL2" s="34">
        <f t="shared" ref="BL2:BL8" si="14">AVERAGE(BM2,BN2)</f>
        <v>79.8</v>
      </c>
      <c r="BM2" s="34">
        <f>INDEX([1]Albania!$H$4:$H$106,MATCH(BM$1,[1]Albania!$B$4:$B$106,0))</f>
        <v>72.8</v>
      </c>
      <c r="BN2" s="34">
        <v>86.8</v>
      </c>
      <c r="BO2" s="34">
        <f t="shared" ref="BO2:BO8" si="15">AVERAGE(BP2,BQ2,BR2)</f>
        <v>67.63333333333334</v>
      </c>
      <c r="BP2" s="34">
        <f>INDEX([1]Albania!$H$4:$H$106,MATCH(BP$1,[1]Albania!$B$4:$B$106,0))</f>
        <v>66.3</v>
      </c>
      <c r="BQ2" s="34">
        <v>78.5</v>
      </c>
      <c r="BR2" s="34">
        <v>58.1</v>
      </c>
      <c r="BS2" s="34">
        <f t="shared" ref="BS2:BS8" si="16">AVERAGE(BT2,BU2)</f>
        <v>45.15</v>
      </c>
      <c r="BT2" s="34">
        <f>INDEX([1]Albania!$H$4:$H$106,MATCH(BT$1,[1]Albania!$B$4:$B$106,0))</f>
        <v>25.8</v>
      </c>
      <c r="BU2" s="34">
        <f>INDEX([1]Albania!$H$4:$H$106,MATCH(BU$1,[1]Albania!$B$4:$B$106,0))</f>
        <v>64.5</v>
      </c>
      <c r="BV2" s="34">
        <f t="shared" ref="BV2:BV8" si="17">AVERAGE(BW2,BX2)</f>
        <v>50.325000000000003</v>
      </c>
      <c r="BW2" s="34">
        <f>INDEX([1]Albania!$H$4:$H$106,MATCH(BW$1,[1]Albania!$B$4:$B$106,0))</f>
        <v>60.05</v>
      </c>
      <c r="BX2" s="34">
        <f>INDEX([1]Albania!$H$4:$H$106,MATCH(BX$1,[1]Albania!$B$4:$B$106,0))</f>
        <v>40.6</v>
      </c>
      <c r="BY2" s="34">
        <f t="shared" ref="BY2:BY8" si="18">AVERAGE(BZ2,CA2)</f>
        <v>53.15</v>
      </c>
      <c r="BZ2" s="34">
        <f>INDEX([1]Albania!$H$4:$H$106,MATCH(BZ$1,[1]Albania!$B$4:$B$106,0))</f>
        <v>75</v>
      </c>
      <c r="CA2" s="34">
        <f>INDEX([1]Albania!$H$4:$H$106,MATCH(CA$1,[1]Albania!$B$4:$B$106,0))</f>
        <v>31.3</v>
      </c>
      <c r="CB2" s="34">
        <f t="shared" ref="CB2:CB8" si="19">AVERAGE(CC2,CD2,CE2,CF2)</f>
        <v>12.537394704733583</v>
      </c>
      <c r="CC2" s="34">
        <f>INDEX([1]Albania!$H$4:$H$106,MATCH(CC$1,[1]Albania!$B$4:$B$106,0))</f>
        <v>1.8796992481202999</v>
      </c>
      <c r="CD2" s="34">
        <f>INDEX([1]Albania!$H$4:$H$106,MATCH(CD$1,[1]Albania!$B$4:$B$106,0))</f>
        <v>7.0912790771845415</v>
      </c>
      <c r="CE2" s="34">
        <f>INDEX([1]Albania!$H$4:$H$106,MATCH(CE$1,[1]Albania!$B$4:$B$106,0))</f>
        <v>8.7786004936294901</v>
      </c>
      <c r="CF2" s="34">
        <f>INDEX([1]Albania!$H$4:$H$106,MATCH(CF$1,[1]Albania!$B$4:$B$106,0))</f>
        <v>32.4</v>
      </c>
      <c r="CG2" s="34">
        <f t="shared" ref="CG2:CG8" si="20">AVERAGE(CH2,CM2,CS2)</f>
        <v>60.211913580246915</v>
      </c>
      <c r="CH2" s="34">
        <f>INDEX([1]Albania!$H$4:$H$106,MATCH(CH$1,[1]Albania!$B$4:$B$106,0))</f>
        <v>68.100000000000009</v>
      </c>
      <c r="CI2" s="34">
        <f>INDEX([1]Albania!$H$4:$H$106,MATCH(CI$1,[1]Albania!$B$4:$B$106,0))</f>
        <v>94.3</v>
      </c>
      <c r="CJ2" s="34">
        <f>INDEX([1]Albania!$H$4:$H$106,MATCH(CJ$1,[1]Albania!$B$4:$B$106,0))</f>
        <v>34</v>
      </c>
      <c r="CK2" s="34">
        <f>INDEX([1]Albania!$H$4:$H$106,MATCH(CK$1,[1]Albania!$B$4:$B$106,0))</f>
        <v>68.900000000000006</v>
      </c>
      <c r="CL2" s="34">
        <f>INDEX([1]Albania!$H$4:$H$106,MATCH(CL$1,[1]Albania!$B$4:$B$106,0))</f>
        <v>75.2</v>
      </c>
      <c r="CM2" s="34">
        <f t="shared" ref="CM2:CM8" si="21">AVERAGE(CN2,CO2,CQ2,CP2,CR2)</f>
        <v>60.989999999999995</v>
      </c>
      <c r="CN2" s="34">
        <f>INDEX([1]Albania!$H$4:$H$106,MATCH(CN$1,[1]Albania!$B$4:$B$106,0))</f>
        <v>65</v>
      </c>
      <c r="CO2" s="34">
        <f>INDEX([1]Albania!$H$4:$H$106,MATCH(CO$1,[1]Albania!$B$4:$B$106,0))</f>
        <v>64.58</v>
      </c>
      <c r="CP2" s="34">
        <f>INDEX([1]Albania!$H$4:$H$106,MATCH(CP$1,[1]Albania!$B$4:$B$106,0))</f>
        <v>66.67</v>
      </c>
      <c r="CQ2" s="34">
        <v>66.3</v>
      </c>
      <c r="CR2" s="34">
        <f>INDEX([1]Albania!$H$4:$H$106,MATCH(CR$1,[1]Albania!$B$4:$B$106,0))</f>
        <v>42.4</v>
      </c>
      <c r="CS2" s="34">
        <f>INDEX([1]Albania!$H$4:$H$106,MATCH(CS$1,[1]Albania!$B$4:$B$106,0))</f>
        <v>51.545740740740747</v>
      </c>
      <c r="CT2" s="34">
        <f>INDEX([1]Albania!$H$4:$H$106,MATCH(CT$1,[1]Albania!$B$4:$B$106,0))</f>
        <v>7.5</v>
      </c>
      <c r="CU2" s="34">
        <f>INDEX([1]Albania!$H$4:$H$106,MATCH(CU$1,[1]Albania!$B$4:$B$106,0))</f>
        <v>58.620000000000005</v>
      </c>
      <c r="CV2" s="34">
        <f>INDEX([1]Albania!$H$4:$H$106,MATCH(CV$1,[1]Albania!$B$4:$B$106,0))</f>
        <v>88.51722222222223</v>
      </c>
    </row>
    <row r="3" spans="1:100" s="5" customFormat="1" x14ac:dyDescent="0.25">
      <c r="A3" s="34" t="s">
        <v>101</v>
      </c>
      <c r="B3" s="34" t="s">
        <v>102</v>
      </c>
      <c r="C3" s="34">
        <v>1</v>
      </c>
      <c r="D3" s="34">
        <f t="shared" si="0"/>
        <v>38.788888888888891</v>
      </c>
      <c r="E3" s="34">
        <f t="shared" si="1"/>
        <v>25.033333333333331</v>
      </c>
      <c r="F3" s="34">
        <f>INDEX([1]Argentina!$H$4:$H$106,MATCH(F$1,[1]Argentina!$B$4:$B$106,0))</f>
        <v>25.9</v>
      </c>
      <c r="G3" s="34">
        <f>INDEX([1]Argentina!$H$4:$H$106,MATCH(G$1,[1]Argentina!$B$4:$B$106,0))</f>
        <v>18.100000000000001</v>
      </c>
      <c r="H3" s="34">
        <f>INDEX([1]Argentina!$H$4:$H$106,MATCH(H$1,[1]Argentina!$B$4:$B$106,0))</f>
        <v>31.1</v>
      </c>
      <c r="I3" s="34">
        <f t="shared" si="2"/>
        <v>37.766666666666673</v>
      </c>
      <c r="J3" s="34">
        <f>INDEX([1]Argentina!$H$4:$H$106,MATCH(J$1,[1]Argentina!$B$4:$B$106,0))</f>
        <v>21.2</v>
      </c>
      <c r="K3" s="34">
        <f>INDEX([1]Argentina!$H$4:$H$106,MATCH(K$1,[1]Argentina!$B$4:$B$106,0))</f>
        <v>16.2</v>
      </c>
      <c r="L3" s="34">
        <v>75.900000000000006</v>
      </c>
      <c r="M3" s="34">
        <f>INDEX([1]Argentina!$H$4:$H$106,MATCH(M$1,[1]Argentina!$B$4:$B$106,0))</f>
        <v>59.3</v>
      </c>
      <c r="N3" s="34">
        <f>INDEX([1]Argentina!$H$4:$H$106,MATCH(N$1,[1]Argentina!$B$4:$B$106,0))</f>
        <v>59.3</v>
      </c>
      <c r="O3" s="34">
        <f t="shared" si="3"/>
        <v>16.400000000000002</v>
      </c>
      <c r="P3" s="34">
        <f>INDEX([1]Argentina!$H$4:$H$106,MATCH(P$1,[1]Argentina!$B$4:$B$106,0))</f>
        <v>10.5</v>
      </c>
      <c r="Q3" s="34">
        <f>INDEX([1]Argentina!$H$4:$H$106,MATCH(Q$1,[1]Argentina!$B$4:$B$106,0))</f>
        <v>7.6</v>
      </c>
      <c r="R3" s="34">
        <v>31.1</v>
      </c>
      <c r="S3" s="34">
        <f t="shared" si="4"/>
        <v>27.033333333333331</v>
      </c>
      <c r="T3" s="34">
        <f>INDEX([1]Argentina!$H$4:$H$106,MATCH(T$1,[1]Argentina!$B$4:$B$106,0))</f>
        <v>22</v>
      </c>
      <c r="U3" s="34">
        <f>INDEX([1]Argentina!$H$4:$H$106,MATCH(U$1,[1]Argentina!$B$4:$B$106,0))</f>
        <v>16</v>
      </c>
      <c r="V3" s="34">
        <v>43.1</v>
      </c>
      <c r="W3" s="34">
        <f>INDEX([1]Argentina!$H$4:$H$106,MATCH(W$1,[1]Argentina!$B$4:$B$106,0))</f>
        <v>67.2</v>
      </c>
      <c r="X3" s="34">
        <f>INDEX([1]Argentina!$H$4:$H$106,MATCH(X$1,[1]Argentina!$B$4:$B$106,0))</f>
        <v>67.2</v>
      </c>
      <c r="Y3" s="34">
        <f t="shared" si="5"/>
        <v>52.566666666666663</v>
      </c>
      <c r="Z3" s="34">
        <f>INDEX([1]Argentina!$H$4:$H$106,MATCH(Z$1,[1]Argentina!$B$4:$B$106,0))</f>
        <v>92.9</v>
      </c>
      <c r="AA3" s="34">
        <f>INDEX([1]Argentina!$H$4:$H$106,MATCH(AA$1,[1]Argentina!$B$4:$B$106,0))</f>
        <v>92.9</v>
      </c>
      <c r="AB3" s="34">
        <f>INDEX([1]Argentina!$H$4:$H$106,MATCH(AB$1,[1]Argentina!$B$4:$B$106,0))</f>
        <v>46.5</v>
      </c>
      <c r="AC3" s="34">
        <f>INDEX([1]Argentina!$H$4:$H$106,MATCH(AC$1,[1]Argentina!$B$4:$B$106,0))</f>
        <v>46.5</v>
      </c>
      <c r="AD3" s="34">
        <f t="shared" si="6"/>
        <v>76.800000000000011</v>
      </c>
      <c r="AE3" s="34">
        <f>INDEX([1]Argentina!$H$4:$H$106,MATCH(AE$1,[1]Argentina!$B$4:$B$106,0))</f>
        <v>78.400000000000006</v>
      </c>
      <c r="AF3" s="34">
        <f>INDEX([1]Argentina!$H$4:$H$106,MATCH(AF$1,[1]Argentina!$B$4:$B$106,0))</f>
        <v>75.2</v>
      </c>
      <c r="AG3" s="34">
        <f>INDEX([1]Argentina!$H$4:$H$106,MATCH(AG$1,[1]Argentina!$B$4:$B$106,0))</f>
        <v>8.6</v>
      </c>
      <c r="AH3" s="34">
        <f>INDEX([1]Argentina!$H$4:$H$106,MATCH(AH$1,[1]Argentina!$B$4:$B$106,0))</f>
        <v>8.6</v>
      </c>
      <c r="AI3" s="34">
        <f t="shared" si="7"/>
        <v>69.849999999999994</v>
      </c>
      <c r="AJ3" s="34">
        <f>INDEX([1]Argentina!$H$4:$H$106,MATCH(AJ$1,[1]Argentina!$B$4:$B$106,0))</f>
        <v>56.2</v>
      </c>
      <c r="AK3" s="34">
        <f>INDEX([1]Argentina!$H$4:$H$106,MATCH(AK$1,[1]Argentina!$B$4:$B$106,0))</f>
        <v>83.5</v>
      </c>
      <c r="AL3" s="34">
        <f>INDEX([1]Argentina!$H$4:$H$106,MATCH(AL$1,[1]Argentina!$B$4:$B$106,0))</f>
        <v>20.75</v>
      </c>
      <c r="AM3" s="34">
        <f>INDEX([1]Argentina!$H$4:$H$106,MATCH(AM$1,[1]Argentina!$B$4:$B$106,0))</f>
        <v>20.75</v>
      </c>
      <c r="AN3" s="34">
        <f t="shared" si="8"/>
        <v>39.562166666666663</v>
      </c>
      <c r="AO3" s="34">
        <f>INDEX([1]Argentina!$H$4:$H$106,MATCH(AO$1,[1]Argentina!$B$4:$B$106,0))</f>
        <v>74.8</v>
      </c>
      <c r="AP3" s="34">
        <f>INDEX([1]Argentina!$H$4:$H$106,MATCH(AP$1,[1]Argentina!$B$4:$B$106,0))</f>
        <v>74.8</v>
      </c>
      <c r="AQ3" s="34">
        <f t="shared" si="9"/>
        <v>23.077500000000001</v>
      </c>
      <c r="AR3" s="34">
        <f>INDEX([1]Argentina!$H$4:$H$106,MATCH(AR$1,[1]Argentina!$B$4:$B$106,0))</f>
        <v>27.5</v>
      </c>
      <c r="AS3" s="34">
        <f>INDEX([1]Argentina!$H$4:$H$106,MATCH(AS$1,[1]Argentina!$B$4:$B$106,0))</f>
        <v>21.61</v>
      </c>
      <c r="AT3" s="34">
        <f>INDEX([1]Argentina!$H$4:$H$106,MATCH(AT$1,[1]Argentina!$B$4:$B$106,0))</f>
        <v>22.6</v>
      </c>
      <c r="AU3" s="34">
        <f>INDEX([1]Argentina!$H$4:$H$106,MATCH(AU$1,[1]Argentina!$B$4:$B$106,0))</f>
        <v>20.6</v>
      </c>
      <c r="AV3" s="34">
        <f t="shared" si="10"/>
        <v>44.2</v>
      </c>
      <c r="AW3" s="34">
        <f>INDEX([1]Argentina!$H$4:$H$106,MATCH(AW$1,[1]Argentina!$B$4:$B$106,0))</f>
        <v>35.6</v>
      </c>
      <c r="AX3" s="34">
        <f>INDEX([1]Argentina!$H$4:$H$106,MATCH(AX$1,[1]Argentina!$B$4:$B$106,0))</f>
        <v>52.8</v>
      </c>
      <c r="AY3" s="34">
        <f>INDEX([1]Argentina!$H$4:$H$106,MATCH(AY$1,[1]Argentina!$B$4:$B$106,0))</f>
        <v>13.1</v>
      </c>
      <c r="AZ3" s="34">
        <f>INDEX([1]Argentina!$H$4:$H$106,MATCH(AZ$1,[1]Argentina!$B$4:$B$106,0))</f>
        <v>13.1</v>
      </c>
      <c r="BA3" s="34">
        <f t="shared" si="11"/>
        <v>42.633333333333333</v>
      </c>
      <c r="BB3" s="34">
        <f>INDEX([1]Argentina!$H$4:$H$106,MATCH(BB$1,[1]Argentina!$B$4:$B$106,0))</f>
        <v>12.6</v>
      </c>
      <c r="BC3" s="34">
        <f>INDEX([1]Argentina!$H$4:$H$106,MATCH(BC$1,[1]Argentina!$B$4:$B$106,0))</f>
        <v>50</v>
      </c>
      <c r="BD3" s="34">
        <f>INDEX([1]Argentina!$H$4:$H$106,MATCH(BD$1,[1]Argentina!$B$4:$B$106,0))</f>
        <v>8.8000000000000007</v>
      </c>
      <c r="BE3" s="34">
        <f>INDEX([1]Argentina!$H$4:$H$106,MATCH(BE$1,[1]Argentina!$B$4:$B$106,0))</f>
        <v>51.2</v>
      </c>
      <c r="BF3" s="34">
        <f>INDEX([1]Argentina!$H$4:$H$106,MATCH(BF$1,[1]Argentina!$B$4:$B$106,0))</f>
        <v>71.400000000000006</v>
      </c>
      <c r="BG3" s="34">
        <f>INDEX([1]Argentina!$H$4:$H$106,MATCH(BG$1,[1]Argentina!$B$4:$B$106,0))</f>
        <v>61.8</v>
      </c>
      <c r="BH3" s="34">
        <f t="shared" si="12"/>
        <v>47.58216727613361</v>
      </c>
      <c r="BI3" s="34">
        <f t="shared" si="13"/>
        <v>41.85</v>
      </c>
      <c r="BJ3" s="34">
        <f>INDEX([1]Argentina!$H$4:$H$106,MATCH(BJ$1,[1]Argentina!$B$4:$B$106,0))</f>
        <v>33.200000000000003</v>
      </c>
      <c r="BK3" s="34">
        <f>INDEX([1]Argentina!$H$4:$H$106,MATCH(BK$1,[1]Argentina!$B$4:$B$106,0))</f>
        <v>50.5</v>
      </c>
      <c r="BL3" s="34">
        <f t="shared" si="14"/>
        <v>62.599999999999994</v>
      </c>
      <c r="BM3" s="34">
        <f>INDEX([1]Argentina!$H$4:$H$106,MATCH(BM$1,[1]Argentina!$B$4:$B$106,0))</f>
        <v>56.4</v>
      </c>
      <c r="BN3" s="34">
        <f>INDEX([1]Argentina!$H$4:$H$106,MATCH(BN$1,[1]Argentina!$B$4:$B$106,0))</f>
        <v>68.8</v>
      </c>
      <c r="BO3" s="34">
        <f t="shared" si="15"/>
        <v>50.766666666666673</v>
      </c>
      <c r="BP3" s="34">
        <f>INDEX([1]Argentina!$H$4:$H$106,MATCH(BP$1,[1]Argentina!$B$4:$B$106,0))</f>
        <v>35.700000000000003</v>
      </c>
      <c r="BQ3" s="34">
        <f>INDEX([1]Argentina!$H$4:$H$106,MATCH(BQ$1,[1]Argentina!$B$4:$B$106,0))</f>
        <v>67.7</v>
      </c>
      <c r="BR3" s="34">
        <f>INDEX([1]Argentina!$H$4:$H$106,MATCH(BR$1,[1]Argentina!$B$4:$B$106,0))</f>
        <v>48.9</v>
      </c>
      <c r="BS3" s="34">
        <f t="shared" si="16"/>
        <v>41.55</v>
      </c>
      <c r="BT3" s="34">
        <f>INDEX([1]Argentina!$H$4:$H$106,MATCH(BT$1,[1]Argentina!$B$4:$B$106,0))</f>
        <v>40.6</v>
      </c>
      <c r="BU3" s="34">
        <f>INDEX([1]Argentina!$H$4:$H$106,MATCH(BU$1,[1]Argentina!$B$4:$B$106,0))</f>
        <v>42.5</v>
      </c>
      <c r="BV3" s="34">
        <f t="shared" si="17"/>
        <v>67.5</v>
      </c>
      <c r="BW3" s="34">
        <f>INDEX([1]Argentina!$H$4:$H$106,MATCH(BW$1,[1]Argentina!$B$4:$B$106,0))</f>
        <v>73.400000000000006</v>
      </c>
      <c r="BX3" s="34">
        <f>INDEX([1]Argentina!$H$4:$H$106,MATCH(BX$1,[1]Argentina!$B$4:$B$106,0))</f>
        <v>61.6</v>
      </c>
      <c r="BY3" s="34">
        <f t="shared" si="18"/>
        <v>58.25</v>
      </c>
      <c r="BZ3" s="34">
        <f>INDEX([1]Argentina!$H$4:$H$106,MATCH(BZ$1,[1]Argentina!$B$4:$B$106,0))</f>
        <v>72.099999999999994</v>
      </c>
      <c r="CA3" s="34">
        <f>INDEX([1]Argentina!$H$4:$H$106,MATCH(CA$1,[1]Argentina!$B$4:$B$106,0))</f>
        <v>44.4</v>
      </c>
      <c r="CB3" s="34">
        <f t="shared" si="19"/>
        <v>10.558504266268642</v>
      </c>
      <c r="CC3" s="34">
        <f>INDEX([1]Argentina!$H$4:$H$106,MATCH(CC$1,[1]Argentina!$B$4:$B$106,0))</f>
        <v>3.0444467999204505</v>
      </c>
      <c r="CD3" s="34">
        <f>INDEX([1]Argentina!$H$4:$H$106,MATCH(CD$1,[1]Argentina!$B$4:$B$106,0))</f>
        <v>7.0850896613569745</v>
      </c>
      <c r="CE3" s="34">
        <f>INDEX([1]Argentina!$H$4:$H$106,MATCH(CE$1,[1]Argentina!$B$4:$B$106,0))</f>
        <v>7.8044806037971473</v>
      </c>
      <c r="CF3" s="34">
        <f>INDEX([1]Argentina!$H$4:$H$106,MATCH(CF$1,[1]Argentina!$B$4:$B$106,0))</f>
        <v>24.3</v>
      </c>
      <c r="CG3" s="34">
        <f t="shared" si="20"/>
        <v>64.580340831867048</v>
      </c>
      <c r="CH3" s="34">
        <f>INDEX([1]Argentina!$H$4:$H$106,MATCH(CH$1,[1]Argentina!$B$4:$B$106,0))</f>
        <v>56.525000000000006</v>
      </c>
      <c r="CI3" s="34">
        <f>INDEX([1]Argentina!$H$4:$H$106,MATCH(CI$1,[1]Argentina!$B$4:$B$106,0))</f>
        <v>98.1</v>
      </c>
      <c r="CJ3" s="34">
        <f>INDEX([1]Argentina!$H$4:$H$106,MATCH(CJ$1,[1]Argentina!$B$4:$B$106,0))</f>
        <v>29</v>
      </c>
      <c r="CK3" s="34">
        <f>INDEX([1]Argentina!$H$4:$H$106,MATCH(CK$1,[1]Argentina!$B$4:$B$106,0))</f>
        <v>48.7</v>
      </c>
      <c r="CL3" s="34">
        <f>INDEX([1]Argentina!$H$4:$H$106,MATCH(CL$1,[1]Argentina!$B$4:$B$106,0))</f>
        <v>50.3</v>
      </c>
      <c r="CM3" s="34">
        <f t="shared" si="21"/>
        <v>71.489999999999995</v>
      </c>
      <c r="CN3" s="34">
        <f>INDEX([1]Argentina!$H$4:$H$106,MATCH(CN$1,[1]Argentina!$B$4:$B$106,0))</f>
        <v>80</v>
      </c>
      <c r="CO3" s="34">
        <f>INDEX([1]Argentina!$H$4:$H$106,MATCH(CO$1,[1]Argentina!$B$4:$B$106,0))</f>
        <v>77.08</v>
      </c>
      <c r="CP3" s="34">
        <f>INDEX([1]Argentina!$H$4:$H$106,MATCH(CP$1,[1]Argentina!$B$4:$B$106,0))</f>
        <v>91.67</v>
      </c>
      <c r="CQ3" s="34">
        <v>61.5</v>
      </c>
      <c r="CR3" s="34">
        <f>INDEX([1]Argentina!$H$4:$H$106,MATCH(CR$1,[1]Argentina!$B$4:$B$106,0))</f>
        <v>47.2</v>
      </c>
      <c r="CS3" s="34">
        <f>INDEX([1]Argentina!$H$4:$H$106,MATCH(CS$1,[1]Argentina!$B$4:$B$106,0))</f>
        <v>65.726022495601171</v>
      </c>
      <c r="CT3" s="34">
        <v>17.600000000000001</v>
      </c>
      <c r="CU3" s="34">
        <f>INDEX([1]Argentina!$H$4:$H$106,MATCH(CU$1,[1]Argentina!$B$4:$B$106,0))</f>
        <v>93.97999999999999</v>
      </c>
      <c r="CV3" s="34">
        <f>INDEX([1]Argentina!$H$4:$H$106,MATCH(CV$1,[1]Argentina!$B$4:$B$106,0))</f>
        <v>85.598067486803515</v>
      </c>
    </row>
    <row r="4" spans="1:100" s="5" customFormat="1" x14ac:dyDescent="0.25">
      <c r="A4" s="34" t="s">
        <v>103</v>
      </c>
      <c r="B4" s="34" t="s">
        <v>104</v>
      </c>
      <c r="C4" s="34">
        <v>6</v>
      </c>
      <c r="D4" s="34">
        <f t="shared" si="0"/>
        <v>37.432802216343937</v>
      </c>
      <c r="E4" s="34">
        <f t="shared" si="1"/>
        <v>11.933333333333332</v>
      </c>
      <c r="F4" s="34">
        <f>INDEX([1]Armenia!$H$4:$H$106,MATCH(F$1,[1]Armenia!$B$4:$B$106,0))</f>
        <v>11.7</v>
      </c>
      <c r="G4" s="34">
        <f>INDEX([1]Armenia!$H$4:$H$106,MATCH(G$1,[1]Armenia!$B$4:$B$106,0))</f>
        <v>8.1999999999999993</v>
      </c>
      <c r="H4" s="34">
        <f>INDEX([1]Armenia!$H$4:$H$106,MATCH(H$1,[1]Armenia!$B$4:$B$106,0))</f>
        <v>15.9</v>
      </c>
      <c r="I4" s="34">
        <f t="shared" si="2"/>
        <v>31.333333333333332</v>
      </c>
      <c r="J4" s="34">
        <f>INDEX([1]Armenia!$H$4:$H$106,MATCH(J$1,[1]Armenia!$B$4:$B$106,0))</f>
        <v>14.8</v>
      </c>
      <c r="K4" s="34">
        <f>INDEX([1]Armenia!$H$4:$H$106,MATCH(K$1,[1]Armenia!$B$4:$B$106,0))</f>
        <v>14.5</v>
      </c>
      <c r="L4" s="34">
        <f>INDEX([1]Armenia!$H$4:$H$106,MATCH(L$1,[1]Armenia!$B$4:$B$106,0))</f>
        <v>64.7</v>
      </c>
      <c r="M4" s="34">
        <f>INDEX([1]Armenia!$H$4:$H$106,MATCH(M$1,[1]Armenia!$B$4:$B$106,0))</f>
        <v>70.088694826293519</v>
      </c>
      <c r="N4" s="34">
        <f>INDEX([1]Armenia!$H$4:$H$106,MATCH(N$1,[1]Armenia!$B$4:$B$106,0))</f>
        <v>70.088694826293519</v>
      </c>
      <c r="O4" s="34">
        <f t="shared" si="3"/>
        <v>11.966666666666667</v>
      </c>
      <c r="P4" s="34">
        <f>INDEX([1]Armenia!$H$4:$H$106,MATCH(P$1,[1]Armenia!$B$4:$B$106,0))</f>
        <v>8.5</v>
      </c>
      <c r="Q4" s="34">
        <f>INDEX([1]Armenia!$H$4:$H$106,MATCH(Q$1,[1]Armenia!$B$4:$B$106,0))</f>
        <v>9.5</v>
      </c>
      <c r="R4" s="34">
        <f>INDEX([1]Armenia!$H$4:$H$106,MATCH(R$1,[1]Armenia!$B$4:$B$106,0))</f>
        <v>17.899999999999999</v>
      </c>
      <c r="S4" s="34">
        <f t="shared" si="4"/>
        <v>25.766666666666669</v>
      </c>
      <c r="T4" s="34">
        <f>INDEX([1]Armenia!$H$4:$H$106,MATCH(T$1,[1]Armenia!$B$4:$B$106,0))</f>
        <v>20.399999999999999</v>
      </c>
      <c r="U4" s="34">
        <f>INDEX([1]Armenia!$H$4:$H$106,MATCH(U$1,[1]Armenia!$B$4:$B$106,0))</f>
        <v>28.8</v>
      </c>
      <c r="V4" s="34">
        <f>INDEX([1]Armenia!$H$4:$H$106,MATCH(V$1,[1]Armenia!$B$4:$B$106,0))</f>
        <v>28.1</v>
      </c>
      <c r="W4" s="34">
        <f>INDEX([1]Armenia!$H$4:$H$106,MATCH(W$1,[1]Armenia!$B$4:$B$106,0))</f>
        <v>73.508118471770089</v>
      </c>
      <c r="X4" s="34">
        <f>INDEX([1]Armenia!$H$4:$H$106,MATCH(X$1,[1]Armenia!$B$4:$B$106,0))</f>
        <v>73.508118471770089</v>
      </c>
      <c r="Y4" s="34">
        <f t="shared" si="5"/>
        <v>54.916666666666657</v>
      </c>
      <c r="Z4" s="34">
        <f>INDEX([1]Armenia!$H$4:$H$106,MATCH(Z$1,[1]Armenia!$B$4:$B$106,0))</f>
        <v>91.1</v>
      </c>
      <c r="AA4" s="34">
        <f>INDEX([1]Armenia!$H$4:$H$106,MATCH(AA$1,[1]Armenia!$B$4:$B$106,0))</f>
        <v>91.1</v>
      </c>
      <c r="AB4" s="34">
        <v>39.4</v>
      </c>
      <c r="AC4" s="34">
        <v>39.4</v>
      </c>
      <c r="AD4" s="34">
        <f t="shared" si="6"/>
        <v>67.45</v>
      </c>
      <c r="AE4" s="34">
        <f>INDEX([1]Armenia!$H$4:$H$106,MATCH(AE$1,[1]Armenia!$B$4:$B$106,0))</f>
        <v>70.900000000000006</v>
      </c>
      <c r="AF4" s="34">
        <f>INDEX([1]Armenia!$H$4:$H$106,MATCH(AF$1,[1]Armenia!$B$4:$B$106,0))</f>
        <v>64</v>
      </c>
      <c r="AG4" s="34">
        <f>INDEX([1]Armenia!$H$4:$H$106,MATCH(AG$1,[1]Armenia!$B$4:$B$106,0))</f>
        <v>19.100000000000001</v>
      </c>
      <c r="AH4" s="34">
        <f>INDEX([1]Armenia!$H$4:$H$106,MATCH(AH$1,[1]Armenia!$B$4:$B$106,0))</f>
        <v>19.100000000000001</v>
      </c>
      <c r="AI4" s="34">
        <f t="shared" si="7"/>
        <v>80.55</v>
      </c>
      <c r="AJ4" s="34">
        <f>INDEX([1]Armenia!$H$4:$H$106,MATCH(AJ$1,[1]Armenia!$B$4:$B$106,0))</f>
        <v>88.5</v>
      </c>
      <c r="AK4" s="34">
        <f>INDEX([1]Armenia!$H$4:$H$106,MATCH(AK$1,[1]Armenia!$B$4:$B$106,0))</f>
        <v>72.599999999999994</v>
      </c>
      <c r="AL4" s="34">
        <f>INDEX([1]Armenia!$H$4:$H$106,MATCH(AL$1,[1]Armenia!$B$4:$B$106,0))</f>
        <v>31.9</v>
      </c>
      <c r="AM4" s="34">
        <f>INDEX([1]Armenia!$H$4:$H$106,MATCH(AM$1,[1]Armenia!$B$4:$B$106,0))</f>
        <v>31.9</v>
      </c>
      <c r="AN4" s="34">
        <f t="shared" si="8"/>
        <v>51.074166666666663</v>
      </c>
      <c r="AO4" s="34">
        <f>INDEX([1]Armenia!$H$4:$H$106,MATCH(AO$1,[1]Armenia!$B$4:$B$106,0))</f>
        <v>62.8</v>
      </c>
      <c r="AP4" s="34">
        <f>INDEX([1]Armenia!$H$4:$H$106,MATCH(AP$1,[1]Armenia!$B$4:$B$106,0))</f>
        <v>62.8</v>
      </c>
      <c r="AQ4" s="34">
        <f t="shared" si="9"/>
        <v>41.9375</v>
      </c>
      <c r="AR4" s="34">
        <f>INDEX([1]Armenia!$H$4:$H$106,MATCH(AR$1,[1]Armenia!$B$4:$B$106,0))</f>
        <v>43.2</v>
      </c>
      <c r="AS4" s="34">
        <f>INDEX([1]Armenia!$H$4:$H$106,MATCH(AS$1,[1]Armenia!$B$4:$B$106,0))</f>
        <v>18.45</v>
      </c>
      <c r="AT4" s="34">
        <f>INDEX([1]Armenia!$H$4:$H$106,MATCH(AT$1,[1]Armenia!$B$4:$B$106,0))</f>
        <v>49.5</v>
      </c>
      <c r="AU4" s="34">
        <f>INDEX([1]Armenia!$H$4:$H$106,MATCH(AU$1,[1]Armenia!$B$4:$B$106,0))</f>
        <v>56.6</v>
      </c>
      <c r="AV4" s="34">
        <f t="shared" si="10"/>
        <v>62.05</v>
      </c>
      <c r="AW4" s="34">
        <f>INDEX([1]Armenia!$H$4:$H$106,MATCH(AW$1,[1]Armenia!$B$4:$B$106,0))</f>
        <v>54.9</v>
      </c>
      <c r="AX4" s="34">
        <f>INDEX([1]Armenia!$H$4:$H$106,MATCH(AX$1,[1]Armenia!$B$4:$B$106,0))</f>
        <v>69.2</v>
      </c>
      <c r="AY4" s="34">
        <f>INDEX([1]Armenia!$H$4:$H$106,MATCH(AY$1,[1]Armenia!$B$4:$B$106,0))</f>
        <v>29.2</v>
      </c>
      <c r="AZ4" s="34">
        <f>INDEX([1]Armenia!$H$4:$H$106,MATCH(AZ$1,[1]Armenia!$B$4:$B$106,0))</f>
        <v>29.2</v>
      </c>
      <c r="BA4" s="34">
        <f t="shared" si="11"/>
        <v>59.383333333333333</v>
      </c>
      <c r="BB4" s="34">
        <f>INDEX([1]Armenia!$H$4:$H$106,MATCH(BB$1,[1]Armenia!$B$4:$B$106,0))</f>
        <v>76.8</v>
      </c>
      <c r="BC4" s="34">
        <f>INDEX([1]Armenia!$H$4:$H$106,MATCH(BC$1,[1]Armenia!$B$4:$B$106,0))</f>
        <v>43.5</v>
      </c>
      <c r="BD4" s="34">
        <f>INDEX([1]Armenia!$H$4:$H$106,MATCH(BD$1,[1]Armenia!$B$4:$B$106,0))</f>
        <v>13.6</v>
      </c>
      <c r="BE4" s="34">
        <f>INDEX([1]Armenia!$H$4:$H$106,MATCH(BE$1,[1]Armenia!$B$4:$B$106,0))</f>
        <v>82.2</v>
      </c>
      <c r="BF4" s="34">
        <f>INDEX([1]Armenia!$H$4:$H$106,MATCH(BF$1,[1]Armenia!$B$4:$B$106,0))</f>
        <v>93.4</v>
      </c>
      <c r="BG4" s="34">
        <f>INDEX([1]Armenia!$H$4:$H$106,MATCH(BG$1,[1]Armenia!$B$4:$B$106,0))</f>
        <v>46.8</v>
      </c>
      <c r="BH4" s="34">
        <f t="shared" si="12"/>
        <v>35.104795451670292</v>
      </c>
      <c r="BI4" s="34">
        <f t="shared" si="13"/>
        <v>37.049999999999997</v>
      </c>
      <c r="BJ4" s="34">
        <f>INDEX([1]Armenia!$H$4:$H$106,MATCH(BJ$1,[1]Armenia!$B$4:$B$106,0))</f>
        <v>26.9</v>
      </c>
      <c r="BK4" s="34">
        <f>INDEX([1]Armenia!$H$4:$H$106,MATCH(BK$1,[1]Armenia!$B$4:$B$106,0))</f>
        <v>47.2</v>
      </c>
      <c r="BL4" s="34">
        <f t="shared" si="14"/>
        <v>42.5</v>
      </c>
      <c r="BM4" s="34">
        <f>INDEX([1]Armenia!$H$4:$H$106,MATCH(BM$1,[1]Armenia!$B$4:$B$106,0))</f>
        <v>37.799999999999997</v>
      </c>
      <c r="BN4" s="34">
        <f>INDEX([1]Armenia!$H$4:$H$106,MATCH(BN$1,[1]Armenia!$B$4:$B$106,0))</f>
        <v>47.2</v>
      </c>
      <c r="BO4" s="34">
        <f t="shared" si="15"/>
        <v>41.9</v>
      </c>
      <c r="BP4" s="34">
        <f>INDEX([1]Armenia!$H$4:$H$106,MATCH(BP$1,[1]Armenia!$B$4:$B$106,0))</f>
        <v>18.3</v>
      </c>
      <c r="BQ4" s="34">
        <f>INDEX([1]Armenia!$H$4:$H$106,MATCH(BQ$1,[1]Armenia!$B$4:$B$106,0))</f>
        <v>35.200000000000003</v>
      </c>
      <c r="BR4" s="34">
        <v>72.2</v>
      </c>
      <c r="BS4" s="34">
        <f t="shared" si="16"/>
        <v>23.5</v>
      </c>
      <c r="BT4" s="34">
        <f>INDEX([1]Armenia!$H$4:$H$106,MATCH(BT$1,[1]Armenia!$B$4:$B$106,0))</f>
        <v>16.399999999999999</v>
      </c>
      <c r="BU4" s="34">
        <f>INDEX([1]Armenia!$H$4:$H$106,MATCH(BU$1,[1]Armenia!$B$4:$B$106,0))</f>
        <v>30.6</v>
      </c>
      <c r="BV4" s="34">
        <f t="shared" si="17"/>
        <v>47.6</v>
      </c>
      <c r="BW4" s="34">
        <f>INDEX([1]Armenia!$H$4:$H$106,MATCH(BW$1,[1]Armenia!$B$4:$B$106,0))</f>
        <v>47.6</v>
      </c>
      <c r="BX4" s="34">
        <f>INDEX([1]Armenia!$H$4:$H$106,MATCH(BX$1,[1]Armenia!$B$4:$B$106,0))</f>
        <v>47.6</v>
      </c>
      <c r="BY4" s="34">
        <f t="shared" si="18"/>
        <v>37.950000000000003</v>
      </c>
      <c r="BZ4" s="34">
        <f>INDEX([1]Armenia!$H$4:$H$106,MATCH(BZ$1,[1]Armenia!$B$4:$B$106,0))</f>
        <v>47.3</v>
      </c>
      <c r="CA4" s="34">
        <f>INDEX([1]Armenia!$H$4:$H$106,MATCH(CA$1,[1]Armenia!$B$4:$B$106,0))</f>
        <v>28.6</v>
      </c>
      <c r="CB4" s="34">
        <f t="shared" si="19"/>
        <v>15.233568161692054</v>
      </c>
      <c r="CC4" s="34">
        <f>INDEX([1]Armenia!$H$4:$H$106,MATCH(CC$1,[1]Armenia!$B$4:$B$106,0))</f>
        <v>9.7073542646170576</v>
      </c>
      <c r="CD4" s="34">
        <f>INDEX([1]Armenia!$H$4:$H$106,MATCH(CD$1,[1]Armenia!$B$4:$B$106,0))</f>
        <v>11.626918382151153</v>
      </c>
      <c r="CE4" s="34">
        <f>INDEX([1]Armenia!$H$4:$H$106,MATCH(CE$1,[1]Armenia!$B$4:$B$106,0))</f>
        <v>0</v>
      </c>
      <c r="CF4" s="34">
        <f>INDEX([1]Armenia!$H$4:$H$106,MATCH(CF$1,[1]Armenia!$B$4:$B$106,0))</f>
        <v>39.6</v>
      </c>
      <c r="CG4" s="34">
        <f t="shared" si="20"/>
        <v>54.184197530864196</v>
      </c>
      <c r="CH4" s="34">
        <f>INDEX([1]Armenia!$H$4:$H$106,MATCH(CH$1,[1]Armenia!$B$4:$B$106,0))</f>
        <v>65.075000000000003</v>
      </c>
      <c r="CI4" s="34">
        <f>INDEX([1]Armenia!$H$4:$H$106,MATCH(CI$1,[1]Armenia!$B$4:$B$106,0))</f>
        <v>95.6</v>
      </c>
      <c r="CJ4" s="34">
        <f>INDEX([1]Armenia!$H$4:$H$106,MATCH(CJ$1,[1]Armenia!$B$4:$B$106,0))</f>
        <v>29</v>
      </c>
      <c r="CK4" s="34">
        <f>INDEX([1]Armenia!$H$4:$H$106,MATCH(CK$1,[1]Armenia!$B$4:$B$106,0))</f>
        <v>66.2</v>
      </c>
      <c r="CL4" s="34">
        <f>INDEX([1]Armenia!$H$4:$H$106,MATCH(CL$1,[1]Armenia!$B$4:$B$106,0))</f>
        <v>69.5</v>
      </c>
      <c r="CM4" s="34">
        <f t="shared" si="21"/>
        <v>47.06</v>
      </c>
      <c r="CN4" s="34">
        <f>INDEX([1]Armenia!$H$4:$H$106,MATCH(CN$1,[1]Armenia!$B$4:$B$106,0))</f>
        <v>35</v>
      </c>
      <c r="CO4" s="34">
        <f>INDEX([1]Armenia!$H$4:$H$106,MATCH(CO$1,[1]Armenia!$B$4:$B$106,0))</f>
        <v>47.9</v>
      </c>
      <c r="CP4" s="34">
        <f>INDEX([1]Armenia!$H$4:$H$106,MATCH(CP$1,[1]Armenia!$B$4:$B$106,0))</f>
        <v>41.6</v>
      </c>
      <c r="CQ4" s="34">
        <v>67</v>
      </c>
      <c r="CR4" s="34">
        <f>INDEX([1]Armenia!$H$4:$H$106,MATCH(CR$1,[1]Armenia!$B$4:$B$106,0))</f>
        <v>43.8</v>
      </c>
      <c r="CS4" s="34">
        <f>INDEX([1]Armenia!$H$4:$H$106,MATCH(CS$1,[1]Armenia!$B$4:$B$106,0))</f>
        <v>50.417592592592598</v>
      </c>
      <c r="CT4" s="34">
        <f>INDEX([1]Armenia!$H$4:$H$106,MATCH(CT$1,[1]Armenia!$B$4:$B$106,0))</f>
        <v>17.8</v>
      </c>
      <c r="CU4" s="34">
        <f>INDEX([1]Armenia!$H$4:$H$106,MATCH(CU$1,[1]Armenia!$B$4:$B$106,0))</f>
        <v>42.72</v>
      </c>
      <c r="CV4" s="34">
        <f>INDEX([1]Armenia!$H$4:$H$106,MATCH(CV$1,[1]Armenia!$B$4:$B$106,0))</f>
        <v>90.732777777777784</v>
      </c>
    </row>
    <row r="5" spans="1:100" s="5" customFormat="1" x14ac:dyDescent="0.25">
      <c r="A5" s="34" t="s">
        <v>105</v>
      </c>
      <c r="B5" s="34" t="s">
        <v>106</v>
      </c>
      <c r="C5" s="34">
        <v>6</v>
      </c>
      <c r="D5" s="34">
        <f t="shared" si="0"/>
        <v>43.360219455145852</v>
      </c>
      <c r="E5" s="34">
        <f t="shared" si="1"/>
        <v>19.566666666666666</v>
      </c>
      <c r="F5" s="34">
        <f>IFERROR(INDEX([1]Belarus!$H$4:$H$104,MATCH(F$1,[1]Belarus!$B$4:$B$104,0)),"")</f>
        <v>13.6</v>
      </c>
      <c r="G5" s="34">
        <f>IFERROR(INDEX([1]Belarus!$H$4:$H$104,MATCH(G$1,[1]Belarus!$B$4:$B$104,0)),"")</f>
        <v>15.4</v>
      </c>
      <c r="H5" s="34">
        <v>29.7</v>
      </c>
      <c r="I5" s="34">
        <f t="shared" si="2"/>
        <v>33.233333333333334</v>
      </c>
      <c r="J5" s="34">
        <f>IFERROR(INDEX([1]Belarus!$H$4:$H$104,MATCH(J$1,[1]Belarus!$B$4:$B$104,0)),"")</f>
        <v>14.7</v>
      </c>
      <c r="K5" s="34">
        <f>IFERROR(INDEX([1]Belarus!$H$4:$H$104,MATCH(K$1,[1]Belarus!$B$4:$B$104,0)),"")</f>
        <v>20</v>
      </c>
      <c r="L5" s="34">
        <f>IFERROR(INDEX([1]Belarus!$H$4:$H$104,MATCH(L$1,[1]Belarus!$B$4:$B$104,0)),"")</f>
        <v>65</v>
      </c>
      <c r="M5" s="34">
        <f>IFERROR(INDEX([1]Belarus!$H$4:$H$104,MATCH(M$1,[1]Belarus!$B$4:$B$104,0)),"")</f>
        <v>82.27819436800587</v>
      </c>
      <c r="N5" s="34">
        <f>IFERROR(INDEX([1]Belarus!$H$4:$H$104,MATCH(N$1,[1]Belarus!$B$4:$B$104,0)),"")</f>
        <v>82.27819436800587</v>
      </c>
      <c r="O5" s="34">
        <f t="shared" si="3"/>
        <v>16.400000000000002</v>
      </c>
      <c r="P5" s="34">
        <f>IFERROR(INDEX([1]Belarus!$H$4:$H$104,MATCH(P$1,[1]Belarus!$B$4:$B$104,0)),"")</f>
        <v>14</v>
      </c>
      <c r="Q5" s="34">
        <f>IFERROR(INDEX([1]Belarus!$H$4:$H$104,MATCH(Q$1,[1]Belarus!$B$4:$B$104,0)),"")</f>
        <v>15.9</v>
      </c>
      <c r="R5" s="34">
        <f>IFERROR(INDEX([1]Belarus!$H$4:$H$104,MATCH(R$1,[1]Belarus!$B$4:$B$104,0)),"")</f>
        <v>19.3</v>
      </c>
      <c r="S5" s="34">
        <f t="shared" si="4"/>
        <v>20.866666666666667</v>
      </c>
      <c r="T5" s="34">
        <f>IFERROR(INDEX([1]Belarus!$H$4:$H$104,MATCH(T$1,[1]Belarus!$B$4:$B$104,0)),"")</f>
        <v>15.6</v>
      </c>
      <c r="U5" s="34">
        <f>IFERROR(INDEX([1]Belarus!$H$4:$H$104,MATCH(U$1,[1]Belarus!$B$4:$B$104,0)),"")</f>
        <v>28.6</v>
      </c>
      <c r="V5" s="34">
        <f>IFERROR(INDEX([1]Belarus!$H$4:$H$104,MATCH(V$1,[1]Belarus!$B$4:$B$104,0)),"")</f>
        <v>18.399999999999999</v>
      </c>
      <c r="W5" s="34">
        <f>IFERROR(INDEX([1]Belarus!$H$4:$H$104,MATCH(W$1,[1]Belarus!$B$4:$B$104,0)),"")</f>
        <v>87.816455696202524</v>
      </c>
      <c r="X5" s="34">
        <f>IFERROR(INDEX([1]Belarus!$H$4:$H$104,MATCH(X$1,[1]Belarus!$B$4:$B$104,0)),"")</f>
        <v>87.816455696202524</v>
      </c>
      <c r="Y5" s="34">
        <f t="shared" si="5"/>
        <v>51.948333333333331</v>
      </c>
      <c r="Z5" s="34">
        <f>IFERROR(INDEX([1]Belarus!$H$4:$H$104,MATCH(Z$1,[1]Belarus!$B$4:$B$104,0)),"")</f>
        <v>82.8</v>
      </c>
      <c r="AA5" s="34">
        <f>IFERROR(INDEX([1]Belarus!$H$4:$H$104,MATCH(AA$1,[1]Belarus!$B$4:$B$104,0)),"")</f>
        <v>82.8</v>
      </c>
      <c r="AB5" s="34">
        <v>53.7</v>
      </c>
      <c r="AC5" s="34">
        <v>53.7</v>
      </c>
      <c r="AD5" s="34">
        <f t="shared" si="6"/>
        <v>77.7</v>
      </c>
      <c r="AE5" s="34">
        <v>78.5</v>
      </c>
      <c r="AF5" s="34">
        <v>76.900000000000006</v>
      </c>
      <c r="AG5" s="34">
        <f>IFERROR(INDEX([1]Belarus!$H$4:$H$104,MATCH(AG$1,[1]Belarus!$B$4:$B$104,0)),"")</f>
        <v>8.3000000000000007</v>
      </c>
      <c r="AH5" s="34">
        <f>IFERROR(INDEX([1]Belarus!$H$4:$H$104,MATCH(AH$1,[1]Belarus!$B$4:$B$104,0)),"")</f>
        <v>8.3000000000000007</v>
      </c>
      <c r="AI5" s="34">
        <f t="shared" si="7"/>
        <v>83.1</v>
      </c>
      <c r="AJ5" s="34">
        <v>79.3</v>
      </c>
      <c r="AK5" s="34">
        <f>IFERROR(INDEX([1]Belarus!$H$4:$H$104,MATCH(AK$1,[1]Belarus!$B$4:$B$104,0)),"")</f>
        <v>86.9</v>
      </c>
      <c r="AL5" s="34">
        <f>IFERROR(INDEX([1]Belarus!$H$4:$H$104,MATCH(AL$1,[1]Belarus!$B$4:$B$104,0)),"")</f>
        <v>6.09</v>
      </c>
      <c r="AM5" s="34">
        <f>IFERROR(INDEX([1]Belarus!$H$4:$H$104,MATCH(AM$1,[1]Belarus!$B$4:$B$104,0)),"")</f>
        <v>6.09</v>
      </c>
      <c r="AN5" s="34">
        <f t="shared" si="8"/>
        <v>45.474666666666664</v>
      </c>
      <c r="AO5" s="34">
        <f>IFERROR(INDEX([1]Belarus!$H$4:$H$104,MATCH(AO$1,[1]Belarus!$B$4:$B$104,0)),"")</f>
        <v>78.7</v>
      </c>
      <c r="AP5" s="34">
        <f>IFERROR(INDEX([1]Belarus!$H$4:$H$104,MATCH(AP$1,[1]Belarus!$B$4:$B$104,0)),"")</f>
        <v>78.7</v>
      </c>
      <c r="AQ5" s="34">
        <f t="shared" si="9"/>
        <v>28.54</v>
      </c>
      <c r="AR5" s="34">
        <v>31.6</v>
      </c>
      <c r="AS5" s="34">
        <f>IFERROR(INDEX([1]Belarus!$H$4:$H$104,MATCH(AS$1,[1]Belarus!$B$4:$B$104,0)),"")</f>
        <v>23.46</v>
      </c>
      <c r="AT5" s="34">
        <v>33.299999999999997</v>
      </c>
      <c r="AU5" s="34">
        <v>25.8</v>
      </c>
      <c r="AV5" s="34">
        <f t="shared" si="10"/>
        <v>39.950000000000003</v>
      </c>
      <c r="AW5" s="34">
        <f>IFERROR(INDEX([1]Belarus!$H$4:$H$104,MATCH(AW$1,[1]Belarus!$B$4:$B$104,0)),"")</f>
        <v>41</v>
      </c>
      <c r="AX5" s="34">
        <v>38.9</v>
      </c>
      <c r="AY5" s="34">
        <v>23.3</v>
      </c>
      <c r="AZ5" s="34">
        <v>23.3</v>
      </c>
      <c r="BA5" s="34">
        <f t="shared" si="11"/>
        <v>56.883333333333333</v>
      </c>
      <c r="BB5" s="34">
        <v>40.700000000000003</v>
      </c>
      <c r="BC5" s="34">
        <v>49.5</v>
      </c>
      <c r="BD5" s="34">
        <v>29.8</v>
      </c>
      <c r="BE5" s="34">
        <v>81.099999999999994</v>
      </c>
      <c r="BF5" s="34">
        <v>82.9</v>
      </c>
      <c r="BG5" s="34">
        <v>57.3</v>
      </c>
      <c r="BH5" s="34">
        <f t="shared" si="12"/>
        <v>39.490472262738827</v>
      </c>
      <c r="BI5" s="34">
        <f t="shared" si="13"/>
        <v>30.4</v>
      </c>
      <c r="BJ5" s="34">
        <f>IFERROR(INDEX([1]Belarus!$H$4:$H$104,MATCH(BJ$1,[1]Belarus!$B$4:$B$104,0)),"")</f>
        <v>36.9</v>
      </c>
      <c r="BK5" s="34">
        <v>23.9</v>
      </c>
      <c r="BL5" s="34">
        <f t="shared" si="14"/>
        <v>59.7</v>
      </c>
      <c r="BM5" s="34">
        <v>52.2</v>
      </c>
      <c r="BN5" s="34">
        <v>67.2</v>
      </c>
      <c r="BO5" s="34">
        <f t="shared" si="15"/>
        <v>27.95</v>
      </c>
      <c r="BP5" s="34">
        <v>21.4</v>
      </c>
      <c r="BQ5" s="34">
        <v>34.5</v>
      </c>
      <c r="BR5" s="34" t="str">
        <f>IFERROR(INDEX([1]Belarus!$H$4:$H$104,MATCH(BR$1,[1]Belarus!$B$4:$B$104,0)),"")</f>
        <v/>
      </c>
      <c r="BS5" s="34">
        <f t="shared" si="16"/>
        <v>42.95</v>
      </c>
      <c r="BT5" s="34">
        <f>IFERROR(INDEX([1]Belarus!$H$4:$H$104,MATCH(BT$1,[1]Belarus!$B$4:$B$104,0)),"")</f>
        <v>34.799999999999997</v>
      </c>
      <c r="BU5" s="34">
        <f>IFERROR(INDEX([1]Belarus!$H$4:$H$104,MATCH(BU$1,[1]Belarus!$B$4:$B$104,0)),"")</f>
        <v>51.1</v>
      </c>
      <c r="BV5" s="34">
        <f t="shared" si="17"/>
        <v>57.025000000000006</v>
      </c>
      <c r="BW5" s="34">
        <f>IFERROR(INDEX([1]Belarus!$H$4:$H$104,MATCH(BW$1,[1]Belarus!$B$4:$B$104,0)),"")</f>
        <v>73.650000000000006</v>
      </c>
      <c r="BX5" s="34">
        <f>IFERROR(INDEX([1]Belarus!$H$4:$H$104,MATCH(BX$1,[1]Belarus!$B$4:$B$104,0)),"")</f>
        <v>40.4</v>
      </c>
      <c r="BY5" s="34">
        <f t="shared" si="18"/>
        <v>42.1</v>
      </c>
      <c r="BZ5" s="34">
        <f>IFERROR(INDEX([1]Belarus!$H$4:$H$104,MATCH(BZ$1,[1]Belarus!$B$4:$B$104,0)),"")</f>
        <v>39.5</v>
      </c>
      <c r="CA5" s="34">
        <f>IFERROR(INDEX([1]Belarus!$H$4:$H$104,MATCH(CA$1,[1]Belarus!$B$4:$B$104,0)),"")</f>
        <v>44.7</v>
      </c>
      <c r="CB5" s="34">
        <f t="shared" si="19"/>
        <v>16.308305839171769</v>
      </c>
      <c r="CC5" s="34">
        <f>IFERROR(INDEX([1]Belarus!$H$4:$H$104,MATCH(CC$1,[1]Belarus!$B$4:$B$104,0)),"")</f>
        <v>11.52378939442292</v>
      </c>
      <c r="CD5" s="34">
        <f>IFERROR(INDEX([1]Belarus!$H$4:$H$104,MATCH(CD$1,[1]Belarus!$B$4:$B$104,0)),"")</f>
        <v>3.0094339622641542</v>
      </c>
      <c r="CE5" s="34">
        <f>IFERROR(INDEX([1]Belarus!$H$4:$H$104,MATCH(CE$1,[1]Belarus!$B$4:$B$104,0)),"")</f>
        <v>0</v>
      </c>
      <c r="CF5" s="34">
        <f>IFERROR(INDEX([1]Belarus!$H$4:$H$104,MATCH(CF$1,[1]Belarus!$B$4:$B$104,0)),"")</f>
        <v>50.7</v>
      </c>
      <c r="CG5" s="34">
        <f t="shared" si="20"/>
        <v>47.565487654320982</v>
      </c>
      <c r="CH5" s="34">
        <f>IFERROR(INDEX([1]Belarus!$H$4:$H$104,MATCH(CH$1,[1]Belarus!$B$4:$B$104,0)),"")</f>
        <v>66.974999999999994</v>
      </c>
      <c r="CI5" s="34">
        <f>IFERROR(INDEX([1]Belarus!$H$4:$H$104,MATCH(CI$1,[1]Belarus!$B$4:$B$104,0)),"")</f>
        <v>98.9</v>
      </c>
      <c r="CJ5" s="34">
        <f>IFERROR(INDEX([1]Belarus!$H$4:$H$104,MATCH(CJ$1,[1]Belarus!$B$4:$B$104,0)),"")</f>
        <v>20</v>
      </c>
      <c r="CK5" s="34">
        <f>IFERROR(INDEX([1]Belarus!$H$4:$H$104,MATCH(CK$1,[1]Belarus!$B$4:$B$104,0)),"")</f>
        <v>70.3</v>
      </c>
      <c r="CL5" s="34">
        <f>IFERROR(INDEX([1]Belarus!$H$4:$H$104,MATCH(CL$1,[1]Belarus!$B$4:$B$104,0)),"")</f>
        <v>78.7</v>
      </c>
      <c r="CM5" s="34">
        <f t="shared" si="21"/>
        <v>23.105999999999998</v>
      </c>
      <c r="CN5" s="34">
        <f>IFERROR(INDEX([1]Belarus!$H$4:$H$104,MATCH(CN$1,[1]Belarus!$B$4:$B$104,0)),"")</f>
        <v>17.5</v>
      </c>
      <c r="CO5" s="34">
        <f>IFERROR(INDEX([1]Belarus!$H$4:$H$104,MATCH(CO$1,[1]Belarus!$B$4:$B$104,0)),"")</f>
        <v>20.83</v>
      </c>
      <c r="CP5" s="34">
        <f>IFERROR(INDEX([1]Belarus!$H$4:$H$104,MATCH(CP$1,[1]Belarus!$B$4:$B$104,0)),"")</f>
        <v>0</v>
      </c>
      <c r="CQ5" s="34">
        <v>52.4</v>
      </c>
      <c r="CR5" s="34">
        <f>IFERROR(INDEX([1]Belarus!$H$4:$H$104,MATCH(CR$1,[1]Belarus!$B$4:$B$104,0)),"")</f>
        <v>24.8</v>
      </c>
      <c r="CS5" s="34">
        <f>IFERROR(INDEX([1]Belarus!$H$4:$H$104,MATCH(CS$1,[1]Belarus!$B$4:$B$104,0)),"")</f>
        <v>52.615462962962965</v>
      </c>
      <c r="CT5" s="34">
        <f>IFERROR(INDEX([1]Belarus!$H$4:$H$104,MATCH(CT$1,[1]Belarus!$B$4:$B$104,0)),"")</f>
        <v>35.4</v>
      </c>
      <c r="CU5" s="34">
        <f>IFERROR(INDEX([1]Belarus!$H$4:$H$104,MATCH(CU$1,[1]Belarus!$B$4:$B$104,0)),"")</f>
        <v>51.42</v>
      </c>
      <c r="CV5" s="34">
        <f>IFERROR(INDEX([1]Belarus!$H$4:$H$105,MATCH(CV$1,[1]Belarus!$B$4:$B$105,0)),"")</f>
        <v>71.026388888888889</v>
      </c>
    </row>
    <row r="6" spans="1:100" s="5" customFormat="1" x14ac:dyDescent="0.25">
      <c r="A6" s="34" t="s">
        <v>107</v>
      </c>
      <c r="B6" s="34" t="s">
        <v>108</v>
      </c>
      <c r="C6" s="34">
        <v>2</v>
      </c>
      <c r="D6" s="34">
        <f t="shared" si="0"/>
        <v>39.626145866914094</v>
      </c>
      <c r="E6" s="34">
        <f t="shared" si="1"/>
        <v>16</v>
      </c>
      <c r="F6" s="34">
        <f>IFERROR(INDEX([1]Bulgaria!$H$4:$H$106,MATCH(F$1,[1]Bulgaria!$B$4:$B$106,0)),"")</f>
        <v>8.6999999999999993</v>
      </c>
      <c r="G6" s="34">
        <f>IFERROR(INDEX([1]Bulgaria!$H$4:$H$106,MATCH(G$1,[1]Bulgaria!$B$4:$B$106,0)),"")</f>
        <v>6.7</v>
      </c>
      <c r="H6" s="34">
        <v>32.6</v>
      </c>
      <c r="I6" s="34">
        <f t="shared" si="2"/>
        <v>29.900000000000002</v>
      </c>
      <c r="J6" s="34">
        <f>IFERROR(INDEX([1]Bulgaria!$H$4:$H$106,MATCH(J$1,[1]Bulgaria!$B$4:$B$106,0)),"")</f>
        <v>14.6</v>
      </c>
      <c r="K6" s="34">
        <f>IFERROR(INDEX([1]Bulgaria!$H$4:$H$106,MATCH(K$1,[1]Bulgaria!$B$4:$B$106,0)),"")</f>
        <v>9.9</v>
      </c>
      <c r="L6" s="34">
        <f>IFERROR(INDEX([1]Bulgaria!$H$4:$H$106,MATCH(L$1,[1]Bulgaria!$B$4:$B$106,0)),"")</f>
        <v>65.2</v>
      </c>
      <c r="M6" s="34">
        <f>IFERROR(INDEX([1]Bulgaria!$H$4:$H$106,MATCH(M$1,[1]Bulgaria!$B$4:$B$106,0)),"")</f>
        <v>69.698112578674539</v>
      </c>
      <c r="N6" s="34">
        <f>IFERROR(INDEX([1]Bulgaria!$H$4:$H$106,MATCH(N$1,[1]Bulgaria!$B$4:$B$106,0)),"")</f>
        <v>69.698112578674539</v>
      </c>
      <c r="O6" s="34">
        <f t="shared" si="3"/>
        <v>17.433333333333334</v>
      </c>
      <c r="P6" s="34">
        <f>IFERROR(INDEX([1]Bulgaria!$H$4:$H$106,MATCH(P$1,[1]Bulgaria!$B$4:$B$106,0)),"")</f>
        <v>11.3</v>
      </c>
      <c r="Q6" s="34">
        <f>IFERROR(INDEX([1]Bulgaria!$H$4:$H$106,MATCH(Q$1,[1]Bulgaria!$B$4:$B$106,0)),"")</f>
        <v>7.6</v>
      </c>
      <c r="R6" s="34">
        <f>IFERROR(INDEX([1]Bulgaria!$H$4:$H$106,MATCH(R$1,[1]Bulgaria!$B$4:$B$106,0)),"")</f>
        <v>33.4</v>
      </c>
      <c r="S6" s="34">
        <f t="shared" si="4"/>
        <v>32.300000000000004</v>
      </c>
      <c r="T6" s="34">
        <f>IFERROR(INDEX([1]Bulgaria!$H$4:$H$106,MATCH(T$1,[1]Bulgaria!$B$4:$B$106,0)),"")</f>
        <v>24.1</v>
      </c>
      <c r="U6" s="34">
        <f>IFERROR(INDEX([1]Bulgaria!$H$4:$H$106,MATCH(U$1,[1]Bulgaria!$B$4:$B$106,0)),"")</f>
        <v>20.2</v>
      </c>
      <c r="V6" s="34">
        <f>IFERROR(INDEX([1]Bulgaria!$H$4:$H$106,MATCH(V$1,[1]Bulgaria!$B$4:$B$106,0)),"")</f>
        <v>52.6</v>
      </c>
      <c r="W6" s="34">
        <f>IFERROR(INDEX([1]Bulgaria!$H$4:$H$106,MATCH(W$1,[1]Bulgaria!$B$4:$B$106,0)),"")</f>
        <v>72.425429289476682</v>
      </c>
      <c r="X6" s="34">
        <f>IFERROR(INDEX([1]Bulgaria!$H$4:$H$106,MATCH(X$1,[1]Bulgaria!$B$4:$B$106,0)),"")</f>
        <v>72.425429289476682</v>
      </c>
      <c r="Y6" s="34">
        <f t="shared" si="5"/>
        <v>56.059999999999995</v>
      </c>
      <c r="Z6" s="34">
        <f>IFERROR(INDEX([1]Bulgaria!$H$4:$H$106,MATCH(Z$1,[1]Bulgaria!$B$4:$B$106,0)),"")</f>
        <v>93.46</v>
      </c>
      <c r="AA6" s="34">
        <f>IFERROR(INDEX([1]Bulgaria!$H$4:$H$106,MATCH(AA$1,[1]Bulgaria!$B$4:$B$106,0)),"")</f>
        <v>93.46</v>
      </c>
      <c r="AB6" s="34">
        <f>IFERROR(INDEX([1]Bulgaria!$H$4:$H$106,MATCH(AB$1,[1]Bulgaria!$B$4:$B$106,0)),"")</f>
        <v>54.9</v>
      </c>
      <c r="AC6" s="34">
        <f>IFERROR(INDEX([1]Bulgaria!$H$4:$H$106,MATCH(AC$1,[1]Bulgaria!$B$4:$B$106,0)),"")</f>
        <v>54.9</v>
      </c>
      <c r="AD6" s="34">
        <f t="shared" si="6"/>
        <v>71.05</v>
      </c>
      <c r="AE6" s="34">
        <f>IFERROR(INDEX([1]Bulgaria!$H$4:$H$106,MATCH(AE$1,[1]Bulgaria!$B$4:$B$106,0)),"")</f>
        <v>70.8</v>
      </c>
      <c r="AF6" s="34">
        <f>IFERROR(INDEX([1]Bulgaria!$H$4:$H$106,MATCH(AF$1,[1]Bulgaria!$B$4:$B$106,0)),"")</f>
        <v>71.3</v>
      </c>
      <c r="AG6" s="34">
        <f>IFERROR(INDEX([1]Bulgaria!$H$4:$H$106,MATCH(AG$1,[1]Bulgaria!$B$4:$B$106,0)),"")</f>
        <v>30.6</v>
      </c>
      <c r="AH6" s="34">
        <f>IFERROR(INDEX([1]Bulgaria!$H$4:$H$106,MATCH(AH$1,[1]Bulgaria!$B$4:$B$106,0)),"")</f>
        <v>30.6</v>
      </c>
      <c r="AI6" s="34">
        <f t="shared" si="7"/>
        <v>69.599999999999994</v>
      </c>
      <c r="AJ6" s="34">
        <f>IFERROR(INDEX([1]Bulgaria!$H$4:$H$106,MATCH(AJ$1,[1]Bulgaria!$B$4:$B$106,0)),"")</f>
        <v>63.2</v>
      </c>
      <c r="AK6" s="34">
        <v>76</v>
      </c>
      <c r="AL6" s="34">
        <f>IFERROR(INDEX([1]Bulgaria!$H$4:$H$106,MATCH(AL$1,[1]Bulgaria!$B$4:$B$106,0)),"")</f>
        <v>16.75</v>
      </c>
      <c r="AM6" s="34">
        <f>IFERROR(INDEX([1]Bulgaria!$H$4:$H$106,MATCH(AM$1,[1]Bulgaria!$B$4:$B$106,0)),"")</f>
        <v>16.75</v>
      </c>
      <c r="AN6" s="34">
        <f t="shared" si="8"/>
        <v>44.752833333333328</v>
      </c>
      <c r="AO6" s="34">
        <v>70.5</v>
      </c>
      <c r="AP6" s="34">
        <v>70.5</v>
      </c>
      <c r="AQ6" s="34">
        <f t="shared" si="9"/>
        <v>27.047499999999999</v>
      </c>
      <c r="AR6" s="34">
        <f>IFERROR(INDEX([1]Bulgaria!$H$4:$H$106,MATCH(AR$1,[1]Bulgaria!$B$4:$B$106,0)),"")</f>
        <v>37.4</v>
      </c>
      <c r="AS6" s="34">
        <f>IFERROR(INDEX([1]Bulgaria!$H$4:$H$106,MATCH(AS$1,[1]Bulgaria!$B$4:$B$106,0)),"")</f>
        <v>15.59</v>
      </c>
      <c r="AT6" s="34">
        <f>IFERROR(INDEX([1]Bulgaria!$H$4:$H$106,MATCH(AT$1,[1]Bulgaria!$B$4:$B$106,0)),"")</f>
        <v>33.299999999999997</v>
      </c>
      <c r="AU6" s="34">
        <f>IFERROR(INDEX([1]Bulgaria!$H$4:$H$106,MATCH(AU$1,[1]Bulgaria!$B$4:$B$106,0)),"")</f>
        <v>21.9</v>
      </c>
      <c r="AV6" s="34">
        <f t="shared" si="10"/>
        <v>54.25</v>
      </c>
      <c r="AW6" s="34">
        <f>IFERROR(INDEX([1]Bulgaria!$H$4:$H$106,MATCH(AW$1,[1]Bulgaria!$B$4:$B$106,0)),"")</f>
        <v>32.6</v>
      </c>
      <c r="AX6" s="34">
        <f>IFERROR(INDEX([1]Bulgaria!$H$4:$H$106,MATCH(AX$1,[1]Bulgaria!$B$4:$B$106,0)),"")</f>
        <v>75.900000000000006</v>
      </c>
      <c r="AY6" s="34">
        <f>IFERROR(INDEX([1]Bulgaria!$H$4:$H$106,MATCH(AY$1,[1]Bulgaria!$B$4:$B$106,0)),"")</f>
        <v>20.6</v>
      </c>
      <c r="AZ6" s="34">
        <f>IFERROR(INDEX([1]Bulgaria!$H$4:$H$106,MATCH(AZ$1,[1]Bulgaria!$B$4:$B$106,0)),"")</f>
        <v>20.6</v>
      </c>
      <c r="BA6" s="34">
        <f t="shared" si="11"/>
        <v>51.366666666666653</v>
      </c>
      <c r="BB6" s="34">
        <f>IFERROR(INDEX([1]Bulgaria!$H$4:$H$106,MATCH(BB$1,[1]Bulgaria!$B$4:$B$106,0)),"")</f>
        <v>15.3</v>
      </c>
      <c r="BC6" s="34">
        <f>IFERROR(INDEX([1]Bulgaria!$H$4:$H$106,MATCH(BC$1,[1]Bulgaria!$B$4:$B$106,0)),"")</f>
        <v>93.4</v>
      </c>
      <c r="BD6" s="34">
        <f>IFERROR(INDEX([1]Bulgaria!$H$4:$H$106,MATCH(BD$1,[1]Bulgaria!$B$4:$B$106,0)),"")</f>
        <v>8.5</v>
      </c>
      <c r="BE6" s="34">
        <f>IFERROR(INDEX([1]Bulgaria!$H$4:$H$106,MATCH(BE$1,[1]Bulgaria!$B$4:$B$106,0)),"")</f>
        <v>60</v>
      </c>
      <c r="BF6" s="34">
        <f>IFERROR(INDEX([1]Bulgaria!$H$4:$H$106,MATCH(BF$1,[1]Bulgaria!$B$4:$B$106,0)),"")</f>
        <v>88.6</v>
      </c>
      <c r="BG6" s="34">
        <f>IFERROR(INDEX([1]Bulgaria!$H$4:$H$106,MATCH(BG$1,[1]Bulgaria!$B$4:$B$106,0)),"")</f>
        <v>42.4</v>
      </c>
      <c r="BH6" s="34">
        <f t="shared" si="12"/>
        <v>43.59166518447477</v>
      </c>
      <c r="BI6" s="34">
        <f t="shared" si="13"/>
        <v>29.6</v>
      </c>
      <c r="BJ6" s="34">
        <f>IFERROR(INDEX([1]Bulgaria!$H$4:$H$106,MATCH(BJ$1,[1]Bulgaria!$B$4:$B$106,0)),"")</f>
        <v>29.1</v>
      </c>
      <c r="BK6" s="34">
        <f>IFERROR(INDEX([1]Bulgaria!$H$4:$H$106,MATCH(BK$1,[1]Bulgaria!$B$4:$B$106,0)),"")</f>
        <v>30.1</v>
      </c>
      <c r="BL6" s="34">
        <f t="shared" si="14"/>
        <v>67.75</v>
      </c>
      <c r="BM6" s="34">
        <f>IFERROR(INDEX([1]Bulgaria!$H$4:$H$106,MATCH(BM$1,[1]Bulgaria!$B$4:$B$106,0)),"")</f>
        <v>61.6</v>
      </c>
      <c r="BN6" s="34">
        <v>73.900000000000006</v>
      </c>
      <c r="BO6" s="34">
        <f t="shared" si="15"/>
        <v>43.52</v>
      </c>
      <c r="BP6" s="34">
        <f>IFERROR(INDEX([1]Bulgaria!$H$4:$H$106,MATCH(BP$1,[1]Bulgaria!$B$4:$B$106,0)),"")</f>
        <v>35.6</v>
      </c>
      <c r="BQ6" s="34">
        <f>IFERROR(INDEX([1]Bulgaria!$H$4:$H$106,MATCH(BQ$1,[1]Bulgaria!$B$4:$B$106,0)),"")</f>
        <v>38.1</v>
      </c>
      <c r="BR6" s="34">
        <f>IFERROR(INDEX([1]Bulgaria!$H$4:$H$106,MATCH(BR$1,[1]Bulgaria!$B$4:$B$106,0)),"")</f>
        <v>56.86</v>
      </c>
      <c r="BS6" s="34">
        <f t="shared" si="16"/>
        <v>35.6</v>
      </c>
      <c r="BT6" s="34">
        <f>IFERROR(INDEX([1]Bulgaria!$H$4:$H$106,MATCH(BT$1,[1]Bulgaria!$B$4:$B$106,0)),"")</f>
        <v>25.7</v>
      </c>
      <c r="BU6" s="34">
        <f>IFERROR(INDEX([1]Bulgaria!$H$4:$H$106,MATCH(BU$1,[1]Bulgaria!$B$4:$B$106,0)),"")</f>
        <v>45.5</v>
      </c>
      <c r="BV6" s="34">
        <f t="shared" si="17"/>
        <v>71.674999999999997</v>
      </c>
      <c r="BW6" s="34">
        <f>IFERROR(INDEX([1]Bulgaria!$H$4:$H$106,MATCH(BW$1,[1]Bulgaria!$B$4:$B$106,0)),"")</f>
        <v>86.25</v>
      </c>
      <c r="BX6" s="34">
        <f>IFERROR(INDEX([1]Bulgaria!$H$4:$H$106,MATCH(BX$1,[1]Bulgaria!$B$4:$B$106,0)),"")</f>
        <v>57.1</v>
      </c>
      <c r="BY6" s="34">
        <f t="shared" si="18"/>
        <v>48.55</v>
      </c>
      <c r="BZ6" s="34">
        <f>IFERROR(INDEX([1]Bulgaria!$H$4:$H$106,MATCH(BZ$1,[1]Bulgaria!$B$4:$B$106,0)),"")</f>
        <v>57.1</v>
      </c>
      <c r="CA6" s="34">
        <f>IFERROR(INDEX([1]Bulgaria!$H$4:$H$106,MATCH(CA$1,[1]Bulgaria!$B$4:$B$106,0)),"")</f>
        <v>40</v>
      </c>
      <c r="CB6" s="34">
        <f t="shared" si="19"/>
        <v>8.4466562913233787</v>
      </c>
      <c r="CC6" s="34">
        <f>IFERROR(INDEX([1]Bulgaria!$H$4:$H$106,MATCH(CC$1,[1]Bulgaria!$B$4:$B$106,0)),"")</f>
        <v>0.48638132295719716</v>
      </c>
      <c r="CD6" s="34">
        <f>IFERROR(INDEX([1]Bulgaria!$H$4:$H$106,MATCH(CD$1,[1]Bulgaria!$B$4:$B$106,0)),"")</f>
        <v>1.0416666666666676</v>
      </c>
      <c r="CE6" s="34">
        <f>IFERROR(INDEX([1]Bulgaria!$H$4:$H$106,MATCH(CE$1,[1]Bulgaria!$B$4:$B$106,0)),"")</f>
        <v>10.85857717566965</v>
      </c>
      <c r="CF6" s="34">
        <f>IFERROR(INDEX([1]Bulgaria!$H$4:$H$106,MATCH(CF$1,[1]Bulgaria!$B$4:$B$106,0)),"")</f>
        <v>21.4</v>
      </c>
      <c r="CG6" s="34">
        <f t="shared" si="20"/>
        <v>63.158932098765433</v>
      </c>
      <c r="CH6" s="34">
        <f>IFERROR(INDEX([1]Bulgaria!$H$4:$H$106,MATCH(CH$1,[1]Bulgaria!$B$4:$B$106,0)),"")</f>
        <v>55.25</v>
      </c>
      <c r="CI6" s="34">
        <f>IFERROR(INDEX([1]Bulgaria!$H$4:$H$106,MATCH(CI$1,[1]Bulgaria!$B$4:$B$106,0)),"")</f>
        <v>98.5</v>
      </c>
      <c r="CJ6" s="34">
        <f>IFERROR(INDEX([1]Bulgaria!$H$4:$H$106,MATCH(CJ$1,[1]Bulgaria!$B$4:$B$106,0)),"")</f>
        <v>36</v>
      </c>
      <c r="CK6" s="34">
        <f>IFERROR(INDEX([1]Bulgaria!$H$4:$H$106,MATCH(CK$1,[1]Bulgaria!$B$4:$B$106,0)),"")</f>
        <v>70.8</v>
      </c>
      <c r="CL6" s="34">
        <f>IFERROR(INDEX([1]Bulgaria!$H$4:$H$106,MATCH(CL$1,[1]Bulgaria!$B$4:$B$106,0)),"")</f>
        <v>15.7</v>
      </c>
      <c r="CM6" s="34">
        <f t="shared" si="21"/>
        <v>75.988</v>
      </c>
      <c r="CN6" s="34">
        <f>IFERROR(INDEX([1]Bulgaria!$H$4:$H$106,MATCH(CN$1,[1]Bulgaria!$B$4:$B$106,0)),"")</f>
        <v>90</v>
      </c>
      <c r="CO6" s="34">
        <f>IFERROR(INDEX([1]Bulgaria!$H$4:$H$106,MATCH(CO$1,[1]Bulgaria!$B$4:$B$106,0)),"")</f>
        <v>79.17</v>
      </c>
      <c r="CP6" s="34">
        <f>IFERROR(INDEX([1]Bulgaria!$H$4:$H$106,MATCH(CP$1,[1]Bulgaria!$B$4:$B$106,0)),"")</f>
        <v>91.67</v>
      </c>
      <c r="CQ6" s="34">
        <v>67.099999999999994</v>
      </c>
      <c r="CR6" s="34">
        <f>IFERROR(INDEX([1]Bulgaria!$H$4:$H$106,MATCH(CR$1,[1]Bulgaria!$B$4:$B$106,0)),"")</f>
        <v>52</v>
      </c>
      <c r="CS6" s="34">
        <f>IFERROR(INDEX([1]Bulgaria!$H$4:$H$106,MATCH(CS$1,[1]Bulgaria!$B$4:$B$106,0)),"")</f>
        <v>58.238796296296293</v>
      </c>
      <c r="CT6" s="34">
        <f>IFERROR(INDEX([1]Bulgaria!$H$4:$H$106,MATCH(CT$1,[1]Bulgaria!$B$4:$B$106,0)),"")</f>
        <v>17.899999999999999</v>
      </c>
      <c r="CU6" s="34">
        <f>IFERROR(INDEX([1]Bulgaria!$H$4:$H$106,MATCH(CU$1,[1]Bulgaria!$B$4:$B$106,0)),"")</f>
        <v>65.166666666666671</v>
      </c>
      <c r="CV6" s="34">
        <f>IFERROR(INDEX([1]Bulgaria!$H$4:$H$106,MATCH(CV$1,[1]Bulgaria!$B$4:$B$106,0)),"")</f>
        <v>91.649722222222209</v>
      </c>
    </row>
    <row r="7" spans="1:100" s="5" customFormat="1" x14ac:dyDescent="0.25">
      <c r="A7" s="34" t="s">
        <v>109</v>
      </c>
      <c r="B7" s="34" t="s">
        <v>110</v>
      </c>
      <c r="C7" s="34">
        <v>1</v>
      </c>
      <c r="D7" s="34">
        <f t="shared" si="0"/>
        <v>47.311558210159127</v>
      </c>
      <c r="E7" s="34">
        <f t="shared" si="1"/>
        <v>44.066666666666663</v>
      </c>
      <c r="F7" s="34">
        <f>IFERROR(INDEX([1]Chile!$H$4:$H$106,MATCH(F$1,[1]Chile!$B$4:$B$106,0)),"")</f>
        <v>41.5</v>
      </c>
      <c r="G7" s="34">
        <f>IFERROR(INDEX([1]Chile!$H$4:$H$106,MATCH(G$1,[1]Chile!$B$4:$B$106,0)),"")</f>
        <v>37.700000000000003</v>
      </c>
      <c r="H7" s="34">
        <f>IFERROR(INDEX([1]Chile!$H$4:$H$106,MATCH(H$1,[1]Chile!$B$4:$B$106,0)),"")</f>
        <v>53</v>
      </c>
      <c r="I7" s="34">
        <f t="shared" si="2"/>
        <v>34.233333333333334</v>
      </c>
      <c r="J7" s="34">
        <f>IFERROR(INDEX([1]Chile!$H$4:$H$106,MATCH(J$1,[1]Chile!$B$4:$B$106,0)),"")</f>
        <v>30.8</v>
      </c>
      <c r="K7" s="34">
        <f>IFERROR(INDEX([1]Chile!$H$4:$H$106,MATCH(K$1,[1]Chile!$B$4:$B$106,0)),"")</f>
        <v>24.3</v>
      </c>
      <c r="L7" s="34">
        <f>IFERROR(INDEX([1]Chile!$H$4:$H$106,MATCH(L$1,[1]Chile!$B$4:$B$106,0)),"")</f>
        <v>47.6</v>
      </c>
      <c r="M7" s="34">
        <f>IFERROR(INDEX([1]Chile!$H$4:$H$106,MATCH(M$1,[1]Chile!$B$4:$B$106,0)),"")</f>
        <v>89.925373134328368</v>
      </c>
      <c r="N7" s="34">
        <f>IFERROR(INDEX([1]Chile!$H$4:$H$106,MATCH(N$1,[1]Chile!$B$4:$B$106,0)),"")</f>
        <v>89.925373134328368</v>
      </c>
      <c r="O7" s="34">
        <f t="shared" si="3"/>
        <v>18.599999999999998</v>
      </c>
      <c r="P7" s="34">
        <f>IFERROR(INDEX([1]Chile!$H$4:$H$106,MATCH(P$1,[1]Chile!$B$4:$B$106,0)),"")</f>
        <v>10.7</v>
      </c>
      <c r="Q7" s="34">
        <f>IFERROR(INDEX([1]Chile!$H$4:$H$106,MATCH(Q$1,[1]Chile!$B$4:$B$106,0)),"")</f>
        <v>15.9</v>
      </c>
      <c r="R7" s="34">
        <f>IFERROR(INDEX([1]Chile!$H$4:$H$106,MATCH(R$1,[1]Chile!$B$4:$B$106,0)),"")</f>
        <v>29.2</v>
      </c>
      <c r="S7" s="34">
        <f t="shared" si="4"/>
        <v>25.733333333333334</v>
      </c>
      <c r="T7" s="34">
        <f>IFERROR(INDEX([1]Chile!$H$4:$H$106,MATCH(T$1,[1]Chile!$B$4:$B$106,0)),"")</f>
        <v>17.8</v>
      </c>
      <c r="U7" s="34">
        <f>IFERROR(INDEX([1]Chile!$H$4:$H$106,MATCH(U$1,[1]Chile!$B$4:$B$106,0)),"")</f>
        <v>20.399999999999999</v>
      </c>
      <c r="V7" s="34">
        <f>IFERROR(INDEX([1]Chile!$H$4:$H$106,MATCH(V$1,[1]Chile!$B$4:$B$106,0)),"")</f>
        <v>39</v>
      </c>
      <c r="W7" s="34">
        <f>IFERROR(INDEX([1]Chile!$H$4:$H$106,MATCH(W$1,[1]Chile!$B$4:$B$106,0)),"")</f>
        <v>71.310642793293056</v>
      </c>
      <c r="X7" s="34">
        <f>IFERROR(INDEX([1]Chile!$H$4:$H$106,MATCH(X$1,[1]Chile!$B$4:$B$106,0)),"")</f>
        <v>71.310642793293056</v>
      </c>
      <c r="Y7" s="34">
        <f t="shared" si="5"/>
        <v>52.341666666666661</v>
      </c>
      <c r="Z7" s="34">
        <f>IFERROR(INDEX([1]Chile!$H$4:$H$106,MATCH(Z$1,[1]Chile!$B$4:$B$106,0)),"")</f>
        <v>81.2</v>
      </c>
      <c r="AA7" s="34">
        <f>IFERROR(INDEX([1]Chile!$H$4:$H$106,MATCH(AA$1,[1]Chile!$B$4:$B$106,0)),"")</f>
        <v>81.2</v>
      </c>
      <c r="AB7" s="34">
        <f>IFERROR(INDEX([1]Chile!$H$4:$H$106,MATCH(AB$1,[1]Chile!$B$4:$B$106,0)),"")</f>
        <v>44.3</v>
      </c>
      <c r="AC7" s="34">
        <f>IFERROR(INDEX([1]Chile!$H$4:$H$106,MATCH(AC$1,[1]Chile!$B$4:$B$106,0)),"")</f>
        <v>44.3</v>
      </c>
      <c r="AD7" s="34">
        <f t="shared" si="6"/>
        <v>79.7</v>
      </c>
      <c r="AE7" s="34">
        <f>IFERROR(INDEX([1]Chile!$H$4:$H$106,MATCH(AE$1,[1]Chile!$B$4:$B$106,0)),"")</f>
        <v>80.7</v>
      </c>
      <c r="AF7" s="34">
        <f>IFERROR(INDEX([1]Chile!$H$4:$H$106,MATCH(AF$1,[1]Chile!$B$4:$B$106,0)),"")</f>
        <v>78.7</v>
      </c>
      <c r="AG7" s="34">
        <f>IFERROR(INDEX([1]Chile!$H$4:$H$106,MATCH(AG$1,[1]Chile!$B$4:$B$106,0)),"")</f>
        <v>14.1</v>
      </c>
      <c r="AH7" s="34">
        <f>IFERROR(INDEX([1]Chile!$H$4:$H$106,MATCH(AH$1,[1]Chile!$B$4:$B$106,0)),"")</f>
        <v>14.1</v>
      </c>
      <c r="AI7" s="34">
        <f t="shared" si="7"/>
        <v>79.099999999999994</v>
      </c>
      <c r="AJ7" s="34">
        <f>IFERROR(INDEX([1]Chile!$H$4:$H$106,MATCH(AJ$1,[1]Chile!$B$4:$B$106,0)),"")</f>
        <v>74.7</v>
      </c>
      <c r="AK7" s="34">
        <f>IFERROR(INDEX([1]Chile!$H$4:$H$106,MATCH(AK$1,[1]Chile!$B$4:$B$106,0)),"")</f>
        <v>83.5</v>
      </c>
      <c r="AL7" s="34">
        <f>IFERROR(INDEX([1]Chile!$H$4:$H$106,MATCH(AL$1,[1]Chile!$B$4:$B$106,0)),"")</f>
        <v>15.65</v>
      </c>
      <c r="AM7" s="34">
        <f>IFERROR(INDEX([1]Chile!$H$4:$H$106,MATCH(AM$1,[1]Chile!$B$4:$B$106,0)),"")</f>
        <v>15.65</v>
      </c>
      <c r="AN7" s="34">
        <f t="shared" si="8"/>
        <v>42.612333333333332</v>
      </c>
      <c r="AO7" s="34">
        <f>IFERROR(INDEX([1]Chile!$H$4:$H$106,MATCH(AO$1,[1]Chile!$B$4:$B$106,0)),"")</f>
        <v>69.7</v>
      </c>
      <c r="AP7" s="34">
        <f>IFERROR(INDEX([1]Chile!$H$4:$H$106,MATCH(AP$1,[1]Chile!$B$4:$B$106,0)),"")</f>
        <v>69.7</v>
      </c>
      <c r="AQ7" s="34">
        <f t="shared" si="9"/>
        <v>21.945</v>
      </c>
      <c r="AR7" s="34">
        <f>IFERROR(INDEX([1]Chile!$H$4:$H$106,MATCH(AR$1,[1]Chile!$B$4:$B$106,0)),"")</f>
        <v>34.1</v>
      </c>
      <c r="AS7" s="34">
        <f>IFERROR(INDEX([1]Chile!$H$4:$H$106,MATCH(AS$1,[1]Chile!$B$4:$B$106,0)),"")</f>
        <v>5.68</v>
      </c>
      <c r="AT7" s="34">
        <f>IFERROR(INDEX([1]Chile!$H$4:$H$106,MATCH(AT$1,[1]Chile!$B$4:$B$106,0)),"")</f>
        <v>23</v>
      </c>
      <c r="AU7" s="34">
        <f>IFERROR(INDEX([1]Chile!$H$4:$H$106,MATCH(AU$1,[1]Chile!$B$4:$B$106,0)),"")</f>
        <v>25</v>
      </c>
      <c r="AV7" s="34">
        <f t="shared" si="10"/>
        <v>42.55</v>
      </c>
      <c r="AW7" s="34">
        <f>IFERROR(INDEX([1]Chile!$H$4:$H$106,MATCH(AW$1,[1]Chile!$B$4:$B$106,0)),"")</f>
        <v>41.2</v>
      </c>
      <c r="AX7" s="34">
        <f>IFERROR(INDEX([1]Chile!$H$4:$H$106,MATCH(AX$1,[1]Chile!$B$4:$B$106,0)),"")</f>
        <v>43.9</v>
      </c>
      <c r="AY7" s="34">
        <f>IFERROR(INDEX([1]Chile!$H$4:$H$106,MATCH(AY$1,[1]Chile!$B$4:$B$106,0)),"")</f>
        <v>31</v>
      </c>
      <c r="AZ7" s="34">
        <f>IFERROR(INDEX([1]Chile!$H$4:$H$106,MATCH(AZ$1,[1]Chile!$B$4:$B$106,0)),"")</f>
        <v>31</v>
      </c>
      <c r="BA7" s="34">
        <f t="shared" si="11"/>
        <v>47.866666666666667</v>
      </c>
      <c r="BB7" s="34">
        <f>IFERROR(INDEX([1]Chile!$H$4:$H$106,MATCH(BB$1,[1]Chile!$B$4:$B$106,0)),"")</f>
        <v>21</v>
      </c>
      <c r="BC7" s="34">
        <f>IFERROR(INDEX([1]Chile!$H$4:$H$106,MATCH(BC$1,[1]Chile!$B$4:$B$106,0)),"")</f>
        <v>40.200000000000003</v>
      </c>
      <c r="BD7" s="34">
        <f>IFERROR(INDEX([1]Chile!$H$4:$H$106,MATCH(BD$1,[1]Chile!$B$4:$B$106,0)),"")</f>
        <v>12.5</v>
      </c>
      <c r="BE7" s="34">
        <f>IFERROR(INDEX([1]Chile!$H$4:$H$106,MATCH(BE$1,[1]Chile!$B$4:$B$106,0)),"")</f>
        <v>64.8</v>
      </c>
      <c r="BF7" s="34">
        <f>IFERROR(INDEX([1]Chile!$H$4:$H$106,MATCH(BF$1,[1]Chile!$B$4:$B$106,0)),"")</f>
        <v>85.5</v>
      </c>
      <c r="BG7" s="34">
        <f>IFERROR(INDEX([1]Chile!$H$4:$H$106,MATCH(BG$1,[1]Chile!$B$4:$B$106,0)),"")</f>
        <v>63.2</v>
      </c>
      <c r="BH7" s="34">
        <f t="shared" si="12"/>
        <v>46.983444270784062</v>
      </c>
      <c r="BI7" s="34">
        <f t="shared" si="13"/>
        <v>47.150000000000006</v>
      </c>
      <c r="BJ7" s="34">
        <f>IFERROR(INDEX([1]Chile!$H$4:$H$106,MATCH(BJ$1,[1]Chile!$B$4:$B$106,0)),"")</f>
        <v>43.7</v>
      </c>
      <c r="BK7" s="34">
        <f>IFERROR(INDEX([1]Chile!$H$4:$H$106,MATCH(BK$1,[1]Chile!$B$4:$B$106,0)),"")</f>
        <v>50.6</v>
      </c>
      <c r="BL7" s="34">
        <f t="shared" si="14"/>
        <v>67.150000000000006</v>
      </c>
      <c r="BM7" s="34">
        <f>IFERROR(INDEX([1]Chile!$H$4:$H$106,MATCH(BM$1,[1]Chile!$B$4:$B$106,0)),"")</f>
        <v>63.55</v>
      </c>
      <c r="BN7" s="34">
        <f>IFERROR(INDEX([1]Chile!$H$4:$H$106,MATCH(BN$1,[1]Chile!$B$4:$B$106,0)),"")</f>
        <v>70.75</v>
      </c>
      <c r="BO7" s="34">
        <f t="shared" si="15"/>
        <v>36.1</v>
      </c>
      <c r="BP7" s="34">
        <f>IFERROR(INDEX([1]Chile!$H$4:$H$106,MATCH(BP$1,[1]Chile!$B$4:$B$106,0)),"")</f>
        <v>35.299999999999997</v>
      </c>
      <c r="BQ7" s="34">
        <f>IFERROR(INDEX([1]Chile!$H$4:$H$106,MATCH(BQ$1,[1]Chile!$B$4:$B$106,0)),"")</f>
        <v>45.3</v>
      </c>
      <c r="BR7" s="34">
        <v>27.7</v>
      </c>
      <c r="BS7" s="34">
        <f t="shared" si="16"/>
        <v>45</v>
      </c>
      <c r="BT7" s="34">
        <f>IFERROR(INDEX([1]Chile!$H$4:$H$106,MATCH(BT$1,[1]Chile!$B$4:$B$106,0)),"")</f>
        <v>45</v>
      </c>
      <c r="BU7" s="34">
        <f>IFERROR(INDEX([1]Chile!$H$4:$H$106,MATCH(BU$1,[1]Chile!$B$4:$B$106,0)),"")</f>
        <v>45</v>
      </c>
      <c r="BV7" s="34">
        <f t="shared" si="17"/>
        <v>72.25</v>
      </c>
      <c r="BW7" s="34">
        <f>IFERROR(INDEX([1]Chile!$H$4:$H$106,MATCH(BW$1,[1]Chile!$B$4:$B$106,0)),"")</f>
        <v>84.5</v>
      </c>
      <c r="BX7" s="34">
        <f>IFERROR(INDEX([1]Chile!$H$4:$H$106,MATCH(BX$1,[1]Chile!$B$4:$B$106,0)),"")</f>
        <v>60</v>
      </c>
      <c r="BY7" s="34">
        <f t="shared" si="18"/>
        <v>47.8</v>
      </c>
      <c r="BZ7" s="34">
        <f>IFERROR(INDEX([1]Chile!$H$4:$H$106,MATCH(BZ$1,[1]Chile!$B$4:$B$106,0)),"")</f>
        <v>58.8</v>
      </c>
      <c r="CA7" s="34">
        <f>IFERROR(INDEX([1]Chile!$H$4:$H$106,MATCH(CA$1,[1]Chile!$B$4:$B$106,0)),"")</f>
        <v>36.799999999999997</v>
      </c>
      <c r="CB7" s="34">
        <f t="shared" si="19"/>
        <v>13.434109895488467</v>
      </c>
      <c r="CC7" s="34">
        <f>IFERROR(INDEX([1]Chile!$H$4:$H$106,MATCH(CC$1,[1]Chile!$B$4:$B$106,0)),"")</f>
        <v>2.9434872181294942</v>
      </c>
      <c r="CD7" s="34">
        <f>IFERROR(INDEX([1]Chile!$H$4:$H$106,MATCH(CD$1,[1]Chile!$B$4:$B$106,0)),"")</f>
        <v>0</v>
      </c>
      <c r="CE7" s="34">
        <f>IFERROR(INDEX([1]Chile!$H$4:$H$106,MATCH(CE$1,[1]Chile!$B$4:$B$106,0)),"")</f>
        <v>4.4929523638243731</v>
      </c>
      <c r="CF7" s="34">
        <f>IFERROR(INDEX([1]Chile!$H$4:$H$106,MATCH(CF$1,[1]Chile!$B$4:$B$106,0)),"")</f>
        <v>46.3</v>
      </c>
      <c r="CG7" s="34">
        <f t="shared" si="20"/>
        <v>71.041074074074075</v>
      </c>
      <c r="CH7" s="34">
        <f>IFERROR(INDEX([1]Chile!$H$4:$H$106,MATCH(CH$1,[1]Chile!$B$4:$B$106,0)),"")</f>
        <v>68.349999999999994</v>
      </c>
      <c r="CI7" s="34">
        <f>IFERROR(INDEX([1]Chile!$H$4:$H$106,MATCH(CI$1,[1]Chile!$B$4:$B$106,0)),"")</f>
        <v>99.6</v>
      </c>
      <c r="CJ7" s="34">
        <f>IFERROR(INDEX([1]Chile!$H$4:$H$106,MATCH(CJ$1,[1]Chile!$B$4:$B$106,0)),"")</f>
        <v>69</v>
      </c>
      <c r="CK7" s="34">
        <f>IFERROR(INDEX([1]Chile!$H$4:$H$106,MATCH(CK$1,[1]Chile!$B$4:$B$106,0)),"")</f>
        <v>45.1</v>
      </c>
      <c r="CL7" s="34">
        <f>IFERROR(INDEX([1]Chile!$H$4:$H$106,MATCH(CL$1,[1]Chile!$B$4:$B$106,0)),"")</f>
        <v>59.7</v>
      </c>
      <c r="CM7" s="34">
        <f t="shared" si="21"/>
        <v>86.246000000000009</v>
      </c>
      <c r="CN7" s="34">
        <f>IFERROR(INDEX([1]Chile!$H$4:$H$106,MATCH(CN$1,[1]Chile!$B$4:$B$106,0)),"")</f>
        <v>97.5</v>
      </c>
      <c r="CO7" s="34">
        <f>IFERROR(INDEX([1]Chile!$H$4:$H$106,MATCH(CO$1,[1]Chile!$B$4:$B$106,0)),"")</f>
        <v>95.83</v>
      </c>
      <c r="CP7" s="34">
        <f>IFERROR(INDEX([1]Chile!$H$4:$H$106,MATCH(CP$1,[1]Chile!$B$4:$B$106,0)),"")</f>
        <v>100</v>
      </c>
      <c r="CQ7" s="34">
        <v>63.5</v>
      </c>
      <c r="CR7" s="34">
        <f>IFERROR(INDEX([1]Chile!$H$4:$H$106,MATCH(CR$1,[1]Chile!$B$4:$B$106,0)),"")</f>
        <v>74.400000000000006</v>
      </c>
      <c r="CS7" s="34">
        <f>IFERROR(INDEX([1]Chile!$H$4:$H$106,MATCH(CS$1,[1]Chile!$B$4:$B$106,0)),"")</f>
        <v>58.527222222222214</v>
      </c>
      <c r="CT7" s="34">
        <f>IFERROR(INDEX([1]Chile!$H$4:$H$106,MATCH(CT$1,[1]Chile!$B$4:$B$106,0)),"")</f>
        <v>12.4</v>
      </c>
      <c r="CU7" s="34">
        <f>IFERROR(INDEX([1]Chile!$H$4:$H$106,MATCH(CU$1,[1]Chile!$B$4:$B$106,0)),"")</f>
        <v>84.61999999999999</v>
      </c>
      <c r="CV7" s="34">
        <f>IFERROR(INDEX([1]Chile!$H$4:$H$106,MATCH(CV$1,[1]Chile!$B$4:$B$106,0)),"")</f>
        <v>78.561666666666653</v>
      </c>
    </row>
    <row r="8" spans="1:100" s="5" customFormat="1" x14ac:dyDescent="0.25">
      <c r="A8" s="34" t="s">
        <v>111</v>
      </c>
      <c r="B8" s="34" t="s">
        <v>112</v>
      </c>
      <c r="C8" s="34">
        <v>2</v>
      </c>
      <c r="D8" s="34">
        <f t="shared" si="0"/>
        <v>39.44031240398332</v>
      </c>
      <c r="E8" s="34">
        <f t="shared" si="1"/>
        <v>14.75</v>
      </c>
      <c r="F8" s="34">
        <f>IFERROR(INDEX([1]Croatia!$H$4:$H$106,MATCH(F$1,[1]Croatia!$B$4:$B$106,0)),"")</f>
        <v>20.7</v>
      </c>
      <c r="G8" s="34">
        <f>IFERROR(INDEX([1]Croatia!$H$4:$H$106,MATCH(G$1,[1]Croatia!$B$4:$B$106,0)),"")</f>
        <v>8.8000000000000007</v>
      </c>
      <c r="H8" s="34" t="str">
        <f>IFERROR(INDEX([1]Croatia!$H$4:$H$106,MATCH(H$1,[1]Croatia!$B$4:$B$106,0)),"")</f>
        <v/>
      </c>
      <c r="I8" s="34">
        <f t="shared" si="2"/>
        <v>25.6</v>
      </c>
      <c r="J8" s="34">
        <f>IFERROR(INDEX([1]Croatia!$H$4:$H$106,MATCH(J$1,[1]Croatia!$B$4:$B$106,0)),"")</f>
        <v>22.6</v>
      </c>
      <c r="K8" s="34">
        <f>IFERROR(INDEX([1]Croatia!$H$4:$H$106,MATCH(K$1,[1]Croatia!$B$4:$B$106,0)),"")</f>
        <v>28.6</v>
      </c>
      <c r="L8" s="34" t="str">
        <f>IFERROR(INDEX([1]Croatia!$H$4:$H$106,MATCH(L$1,[1]Croatia!$B$4:$B$106,0)),"")</f>
        <v/>
      </c>
      <c r="M8" s="34">
        <f>IFERROR(INDEX([1]Croatia!$H$4:$H$106,MATCH(M$1,[1]Croatia!$B$4:$B$106,0)),"")</f>
        <v>79.929179661820129</v>
      </c>
      <c r="N8" s="34">
        <f>IFERROR(INDEX([1]Croatia!$H$4:$H$106,MATCH(N$1,[1]Croatia!$B$4:$B$106,0)),"")</f>
        <v>79.929179661820129</v>
      </c>
      <c r="O8" s="34">
        <f t="shared" si="3"/>
        <v>19.266666666666666</v>
      </c>
      <c r="P8" s="34">
        <f>IFERROR(INDEX([1]Croatia!$H$4:$H$106,MATCH(P$1,[1]Croatia!$B$4:$B$106,0)),"")</f>
        <v>13.2</v>
      </c>
      <c r="Q8" s="34">
        <f>IFERROR(INDEX([1]Croatia!$H$4:$H$106,MATCH(Q$1,[1]Croatia!$B$4:$B$106,0)),"")</f>
        <v>4.8</v>
      </c>
      <c r="R8" s="34">
        <f>IFERROR(INDEX([1]Croatia!$H$4:$H$106,MATCH(R$1,[1]Croatia!$B$4:$B$106,0)),"")</f>
        <v>39.799999999999997</v>
      </c>
      <c r="S8" s="34">
        <f t="shared" si="4"/>
        <v>18.2</v>
      </c>
      <c r="T8" s="34">
        <f>IFERROR(INDEX([1]Croatia!$H$4:$H$106,MATCH(T$1,[1]Croatia!$B$4:$B$106,0)),"")</f>
        <v>15.3</v>
      </c>
      <c r="U8" s="34">
        <f>IFERROR(INDEX([1]Croatia!$H$4:$H$106,MATCH(U$1,[1]Croatia!$B$4:$B$106,0)),"")</f>
        <v>12.5</v>
      </c>
      <c r="V8" s="34">
        <f>IFERROR(INDEX([1]Croatia!$H$4:$H$106,MATCH(V$1,[1]Croatia!$B$4:$B$106,0)),"")</f>
        <v>26.8</v>
      </c>
      <c r="W8" s="34">
        <f>IFERROR(INDEX([1]Croatia!$H$4:$H$106,MATCH(W$1,[1]Croatia!$B$4:$B$106,0)),"")</f>
        <v>78.896028095413129</v>
      </c>
      <c r="X8" s="34">
        <f>IFERROR(INDEX([1]Croatia!$H$4:$H$106,MATCH(X$1,[1]Croatia!$B$4:$B$106,0)),"")</f>
        <v>78.896028095413129</v>
      </c>
      <c r="Y8" s="34">
        <f t="shared" si="5"/>
        <v>59.993333333333332</v>
      </c>
      <c r="Z8" s="34">
        <f>IFERROR(INDEX([1]Croatia!$H$4:$H$106,MATCH(Z$1,[1]Croatia!$B$4:$B$106,0)),"")</f>
        <v>95.2</v>
      </c>
      <c r="AA8" s="34">
        <f>IFERROR(INDEX([1]Croatia!$H$4:$H$106,MATCH(AA$1,[1]Croatia!$B$4:$B$106,0)),"")</f>
        <v>95.2</v>
      </c>
      <c r="AB8" s="34">
        <f>IFERROR(INDEX([1]Croatia!$H$4:$H$106,MATCH(AB$1,[1]Croatia!$B$4:$B$106,0)),"")</f>
        <v>75.7</v>
      </c>
      <c r="AC8" s="34">
        <f>IFERROR(INDEX([1]Croatia!$H$4:$H$106,MATCH(AC$1,[1]Croatia!$B$4:$B$106,0)),"")</f>
        <v>75.7</v>
      </c>
      <c r="AD8" s="34">
        <f t="shared" si="6"/>
        <v>82.300000000000011</v>
      </c>
      <c r="AE8" s="34">
        <f>IFERROR(INDEX([1]Croatia!$H$4:$H$106,MATCH(AE$1,[1]Croatia!$B$4:$B$106,0)),"")</f>
        <v>79.900000000000006</v>
      </c>
      <c r="AF8" s="34">
        <f>IFERROR(INDEX([1]Croatia!$H$4:$H$106,MATCH(AF$1,[1]Croatia!$B$4:$B$106,0)),"")</f>
        <v>84.7</v>
      </c>
      <c r="AG8" s="34">
        <f>IFERROR(INDEX([1]Croatia!$H$4:$H$106,MATCH(AG$1,[1]Croatia!$B$4:$B$106,0)),"")</f>
        <v>6.6</v>
      </c>
      <c r="AH8" s="34">
        <f>IFERROR(INDEX([1]Croatia!$H$4:$H$106,MATCH(AH$1,[1]Croatia!$B$4:$B$106,0)),"")</f>
        <v>6.6</v>
      </c>
      <c r="AI8" s="34">
        <f t="shared" si="7"/>
        <v>84.449999999999989</v>
      </c>
      <c r="AJ8" s="34">
        <f>IFERROR(INDEX([1]Croatia!$H$4:$H$106,MATCH(AJ$1,[1]Croatia!$B$4:$B$106,0)),"")</f>
        <v>72.3</v>
      </c>
      <c r="AK8" s="34">
        <f>IFERROR(INDEX([1]Croatia!$H$4:$H$106,MATCH(AK$1,[1]Croatia!$B$4:$B$106,0)),"")</f>
        <v>96.6</v>
      </c>
      <c r="AL8" s="34">
        <f>IFERROR(INDEX([1]Croatia!$H$4:$H$106,MATCH(AL$1,[1]Croatia!$B$4:$B$106,0)),"")</f>
        <v>15.71</v>
      </c>
      <c r="AM8" s="34">
        <f>IFERROR(INDEX([1]Croatia!$H$4:$H$106,MATCH(AM$1,[1]Croatia!$B$4:$B$106,0)),"")</f>
        <v>15.71</v>
      </c>
      <c r="AN8" s="34">
        <f t="shared" si="8"/>
        <v>41.077666666666673</v>
      </c>
      <c r="AO8" s="34">
        <f>IFERROR(INDEX([1]Croatia!$H$4:$H$106,MATCH(AO$1,[1]Croatia!$B$4:$B$106,0)),"")</f>
        <v>63.3</v>
      </c>
      <c r="AP8" s="34">
        <f>IFERROR(INDEX([1]Croatia!$H$4:$H$106,MATCH(AP$1,[1]Croatia!$B$4:$B$106,0)),"")</f>
        <v>63.3</v>
      </c>
      <c r="AQ8" s="34">
        <f t="shared" si="9"/>
        <v>26.555</v>
      </c>
      <c r="AR8" s="34">
        <f>IFERROR(INDEX([1]Croatia!$H$4:$H$106,MATCH(AR$1,[1]Croatia!$B$4:$B$106,0)),"")</f>
        <v>30.8</v>
      </c>
      <c r="AS8" s="34">
        <f>IFERROR(INDEX([1]Croatia!$H$4:$H$106,MATCH(AS$1,[1]Croatia!$B$4:$B$106,0)),"")</f>
        <v>6.72</v>
      </c>
      <c r="AT8" s="34">
        <f>IFERROR(INDEX([1]Croatia!$H$4:$H$106,MATCH(AT$1,[1]Croatia!$B$4:$B$106,0)),"")</f>
        <v>18.7</v>
      </c>
      <c r="AU8" s="34">
        <f>IFERROR(INDEX([1]Croatia!$H$4:$H$106,MATCH(AU$1,[1]Croatia!$B$4:$B$106,0)),"")</f>
        <v>50</v>
      </c>
      <c r="AV8" s="34">
        <f t="shared" si="10"/>
        <v>46.2</v>
      </c>
      <c r="AW8" s="34">
        <f>IFERROR(INDEX([1]Croatia!$H$4:$H$106,MATCH(AW$1,[1]Croatia!$B$4:$B$106,0)),"")</f>
        <v>35.1</v>
      </c>
      <c r="AX8" s="34">
        <f>IFERROR(INDEX([1]Croatia!$H$4:$H$106,MATCH(AX$1,[1]Croatia!$B$4:$B$106,0)),"")</f>
        <v>57.3</v>
      </c>
      <c r="AY8" s="34">
        <f>IFERROR(INDEX([1]Croatia!$H$4:$H$106,MATCH(AY$1,[1]Croatia!$B$4:$B$106,0)),"")</f>
        <v>13.4</v>
      </c>
      <c r="AZ8" s="34">
        <f>IFERROR(INDEX([1]Croatia!$H$4:$H$106,MATCH(AZ$1,[1]Croatia!$B$4:$B$106,0)),"")</f>
        <v>13.4</v>
      </c>
      <c r="BA8" s="34">
        <f t="shared" si="11"/>
        <v>55.933333333333337</v>
      </c>
      <c r="BB8" s="34">
        <f>IFERROR(INDEX([1]Croatia!$H$4:$H$106,MATCH(BB$1,[1]Croatia!$B$4:$B$106,0)),"")</f>
        <v>31.5</v>
      </c>
      <c r="BC8" s="34">
        <v>65.099999999999994</v>
      </c>
      <c r="BD8" s="34">
        <v>21.7</v>
      </c>
      <c r="BE8" s="34">
        <v>59.2</v>
      </c>
      <c r="BF8" s="34">
        <v>83.6</v>
      </c>
      <c r="BG8" s="34">
        <v>74.5</v>
      </c>
      <c r="BH8" s="34">
        <f t="shared" si="12"/>
        <v>43.189090105752712</v>
      </c>
      <c r="BI8" s="34">
        <f t="shared" si="13"/>
        <v>43.2</v>
      </c>
      <c r="BJ8" s="34">
        <f>IFERROR(INDEX([1]Croatia!$H$4:$H$106,MATCH(BJ$1,[1]Croatia!$B$4:$B$106,0)),"")</f>
        <v>36.700000000000003</v>
      </c>
      <c r="BK8" s="34">
        <f>IFERROR(INDEX([1]Croatia!$H$4:$H$106,MATCH(BK$1,[1]Croatia!$B$4:$B$106,0)),"")</f>
        <v>49.7</v>
      </c>
      <c r="BL8" s="34">
        <f t="shared" si="14"/>
        <v>75.724999999999994</v>
      </c>
      <c r="BM8" s="34">
        <v>71.5</v>
      </c>
      <c r="BN8" s="34">
        <f>IFERROR(INDEX([1]Croatia!$H$4:$H$106,MATCH(BN$1,[1]Croatia!$B$4:$B$106,0)),"")</f>
        <v>79.95</v>
      </c>
      <c r="BO8" s="34">
        <f t="shared" si="15"/>
        <v>50.300000000000004</v>
      </c>
      <c r="BP8" s="34">
        <f>IFERROR(INDEX([1]Croatia!$H$4:$H$106,MATCH(BP$1,[1]Croatia!$B$4:$B$106,0)),"")</f>
        <v>47</v>
      </c>
      <c r="BQ8" s="34">
        <f>IFERROR(INDEX([1]Croatia!$H$4:$H$106,MATCH(BQ$1,[1]Croatia!$B$4:$B$106,0)),"")</f>
        <v>45.9</v>
      </c>
      <c r="BR8" s="34">
        <v>58</v>
      </c>
      <c r="BS8" s="34">
        <f t="shared" si="16"/>
        <v>34.900000000000006</v>
      </c>
      <c r="BT8" s="34">
        <f>IFERROR(INDEX([1]Croatia!$H$4:$H$106,MATCH(BT$1,[1]Croatia!$B$4:$B$106,0)),"")</f>
        <v>31.1</v>
      </c>
      <c r="BU8" s="34">
        <f>IFERROR(INDEX([1]Croatia!$H$4:$H$106,MATCH(BU$1,[1]Croatia!$B$4:$B$106,0)),"")</f>
        <v>38.700000000000003</v>
      </c>
      <c r="BV8" s="34">
        <f t="shared" si="17"/>
        <v>62.375</v>
      </c>
      <c r="BW8" s="34">
        <f>IFERROR(INDEX([1]Croatia!$H$4:$H$106,MATCH(BW$1,[1]Croatia!$B$4:$B$106,0)),"")</f>
        <v>85.05</v>
      </c>
      <c r="BX8" s="34">
        <f>IFERROR(INDEX([1]Croatia!$H$4:$H$106,MATCH(BX$1,[1]Croatia!$B$4:$B$106,0)),"")</f>
        <v>39.700000000000003</v>
      </c>
      <c r="BY8" s="34">
        <f t="shared" si="18"/>
        <v>28.55</v>
      </c>
      <c r="BZ8" s="34">
        <f>IFERROR(INDEX([1]Croatia!$H$4:$H$106,MATCH(BZ$1,[1]Croatia!$B$4:$B$106,0)),"")</f>
        <v>34.5</v>
      </c>
      <c r="CA8" s="34">
        <f>IFERROR(INDEX([1]Croatia!$H$4:$H$106,MATCH(CA$1,[1]Croatia!$B$4:$B$106,0)),"")</f>
        <v>22.6</v>
      </c>
      <c r="CB8" s="34">
        <f t="shared" si="19"/>
        <v>7.2736307402689473</v>
      </c>
      <c r="CC8" s="34">
        <f>IFERROR(INDEX([1]Croatia!$H$4:$H$106,MATCH(CC$1,[1]Croatia!$B$4:$B$106,0)),"")</f>
        <v>11.998444529703239</v>
      </c>
      <c r="CD8" s="34">
        <f>IFERROR(INDEX([1]Croatia!$H$4:$H$106,MATCH(CD$1,[1]Croatia!$B$4:$B$106,0)),"")</f>
        <v>2.6960784313725501</v>
      </c>
      <c r="CE8" s="34">
        <f>IFERROR(INDEX([1]Croatia!$H$4:$H$106,MATCH(CE$1,[1]Croatia!$B$4:$B$106,0)),"")</f>
        <v>0</v>
      </c>
      <c r="CF8" s="34">
        <f>IFERROR(INDEX([1]Croatia!$H$4:$H$106,MATCH(CF$1,[1]Croatia!$B$4:$B$106,0)),"")</f>
        <v>14.4</v>
      </c>
      <c r="CG8" s="34">
        <f t="shared" si="20"/>
        <v>64.110716049382717</v>
      </c>
      <c r="CH8" s="34">
        <f>IFERROR(INDEX([1]Croatia!$H$4:$H$106,MATCH(CH$1,[1]Croatia!$B$4:$B$106,0)),"")</f>
        <v>54.1</v>
      </c>
      <c r="CI8" s="34">
        <f>IFERROR(INDEX([1]Croatia!$H$4:$H$106,MATCH(CI$1,[1]Croatia!$B$4:$B$106,0)),"")</f>
        <v>99.1</v>
      </c>
      <c r="CJ8" s="34">
        <f>IFERROR(INDEX([1]Croatia!$H$4:$H$106,MATCH(CJ$1,[1]Croatia!$B$4:$B$106,0)),"")</f>
        <v>44</v>
      </c>
      <c r="CK8" s="34">
        <f>IFERROR(INDEX([1]Croatia!$H$4:$H$106,MATCH(CK$1,[1]Croatia!$B$4:$B$106,0)),"")</f>
        <v>71</v>
      </c>
      <c r="CL8" s="34">
        <f>IFERROR(INDEX([1]Croatia!$H$4:$H$106,MATCH(CL$1,[1]Croatia!$B$4:$B$106,0)),"")</f>
        <v>2.2999999999999998</v>
      </c>
      <c r="CM8" s="34">
        <f t="shared" si="21"/>
        <v>79.674000000000007</v>
      </c>
      <c r="CN8" s="34">
        <f>IFERROR(INDEX([1]Croatia!$H$4:$H$106,MATCH(CN$1,[1]Croatia!$B$4:$B$106,0)),"")</f>
        <v>87.5</v>
      </c>
      <c r="CO8" s="34">
        <f>IFERROR(INDEX([1]Croatia!$H$4:$H$106,MATCH(CO$1,[1]Croatia!$B$4:$B$106,0)),"")</f>
        <v>79.17</v>
      </c>
      <c r="CP8" s="34">
        <f>IFERROR(INDEX([1]Croatia!$H$4:$H$106,MATCH(CP$1,[1]Croatia!$B$4:$B$106,0)),"")</f>
        <v>100</v>
      </c>
      <c r="CQ8" s="34">
        <v>70.900000000000006</v>
      </c>
      <c r="CR8" s="34">
        <f>IFERROR(INDEX([1]Croatia!$H$4:$H$106,MATCH(CR$1,[1]Croatia!$B$4:$B$106,0)),"")</f>
        <v>60.8</v>
      </c>
      <c r="CS8" s="34">
        <f>IFERROR(INDEX([1]Croatia!$H$4:$H$106,MATCH(CS$1,[1]Croatia!$B$4:$B$106,0)),"")</f>
        <v>58.558148148148149</v>
      </c>
      <c r="CT8" s="34">
        <f>IFERROR(INDEX([1]Croatia!$H$4:$H$106,MATCH(CT$1,[1]Croatia!$B$4:$B$106,0)),"")</f>
        <v>20.100000000000001</v>
      </c>
      <c r="CU8" s="34">
        <f>IFERROR(INDEX([1]Croatia!$H$4:$H$106,MATCH(CU$1,[1]Croatia!$B$4:$B$106,0)),"")</f>
        <v>71.42</v>
      </c>
      <c r="CV8" s="34">
        <f>IFERROR(INDEX([1]Croatia!$H$4:$H$106,MATCH(CV$1,[1]Croatia!$B$4:$B$106,0)),"")</f>
        <v>84.154444444444437</v>
      </c>
    </row>
    <row r="9" spans="1:100" s="5" customFormat="1" x14ac:dyDescent="0.25">
      <c r="A9" s="34" t="s">
        <v>237</v>
      </c>
      <c r="B9" s="34" t="s">
        <v>237</v>
      </c>
      <c r="C9" s="34"/>
      <c r="D9" s="34">
        <f>IFERROR(INDEX([1]GCC!$D$4:$D$106,MATCH(D$1,[1]GCC!$B$4:$B$106,0)),"")</f>
        <v>43.6</v>
      </c>
      <c r="E9" s="34">
        <f>IFERROR(INDEX([1]GCC!$D$4:$D$106,MATCH(E$1,[1]GCC!$B$4:$B$106,0)),"")</f>
        <v>24.1</v>
      </c>
      <c r="F9" s="34">
        <f>IFERROR(INDEX([1]GCC!$D$4:$D$106,MATCH(F$1,[1]GCC!$B$4:$B$106,0)),"")</f>
        <v>14</v>
      </c>
      <c r="G9" s="34">
        <f>IFERROR(INDEX([1]GCC!$D$4:$D$106,MATCH(G$1,[1]GCC!$B$4:$B$106,0)),"")</f>
        <v>12.5</v>
      </c>
      <c r="H9" s="34">
        <f>IFERROR(INDEX([1]GCC!$D$4:$D$106,MATCH(H$1,[1]GCC!$B$4:$B$106,0)),"")</f>
        <v>45.7</v>
      </c>
      <c r="I9" s="34">
        <f>IFERROR(INDEX([1]GCC!$D$4:$D$106,MATCH(I$1,[1]GCC!$B$4:$B$106,0)),"")</f>
        <v>30.4</v>
      </c>
      <c r="J9" s="34">
        <f>IFERROR(INDEX([1]GCC!$D$4:$D$106,MATCH(J$1,[1]GCC!$B$4:$B$106,0)),"")</f>
        <v>9.8000000000000007</v>
      </c>
      <c r="K9" s="34">
        <f>IFERROR(INDEX([1]GCC!$D$4:$D$106,MATCH(K$1,[1]GCC!$B$4:$B$106,0)),"")</f>
        <v>12.2</v>
      </c>
      <c r="L9" s="34">
        <f>IFERROR(INDEX([1]GCC!$D$4:$D$106,MATCH(L$1,[1]GCC!$B$4:$B$106,0)),"")</f>
        <v>69.099999999999994</v>
      </c>
      <c r="M9" s="34">
        <f>IFERROR(INDEX([1]GCC!$D$4:$D$106,MATCH(M$1,[1]GCC!$B$4:$B$106,0)),"")</f>
        <v>77.2</v>
      </c>
      <c r="N9" s="34">
        <f>IFERROR(INDEX([1]GCC!$D$4:$D$106,MATCH(N$1,[1]GCC!$B$4:$B$106,0)),"")</f>
        <v>77.2</v>
      </c>
      <c r="O9" s="34">
        <f>IFERROR(INDEX([1]GCC!$D$4:$D$106,MATCH(O$1,[1]GCC!$B$4:$B$106,0)),"")</f>
        <v>23.5</v>
      </c>
      <c r="P9" s="34">
        <f>IFERROR(INDEX([1]GCC!$D$4:$D$106,MATCH(P$1,[1]GCC!$B$4:$B$106,0)),"")</f>
        <v>14</v>
      </c>
      <c r="Q9" s="34">
        <f>IFERROR(INDEX([1]GCC!$D$4:$D$106,MATCH(Q$1,[1]GCC!$B$4:$B$106,0)),"")</f>
        <v>11.9</v>
      </c>
      <c r="R9" s="34">
        <f>IFERROR(INDEX([1]GCC!$D$4:$D$106,MATCH(R$1,[1]GCC!$B$4:$B$106,0)),"")</f>
        <v>44.7</v>
      </c>
      <c r="S9" s="34">
        <f>IFERROR(INDEX([1]GCC!$D$4:$D$106,MATCH(S$1,[1]GCC!$B$4:$B$106,0)),"")</f>
        <v>23.8</v>
      </c>
      <c r="T9" s="34">
        <f>IFERROR(INDEX([1]GCC!$D$4:$D$106,MATCH(T$1,[1]GCC!$B$4:$B$106,0)),"")</f>
        <v>16.3</v>
      </c>
      <c r="U9" s="34">
        <f>IFERROR(INDEX([1]GCC!$D$4:$D$106,MATCH(U$1,[1]GCC!$B$4:$B$106,0)),"")</f>
        <v>20.5</v>
      </c>
      <c r="V9" s="34">
        <f>IFERROR(INDEX([1]GCC!$D$4:$D$106,MATCH(V$1,[1]GCC!$B$4:$B$106,0)),"")</f>
        <v>34.700000000000003</v>
      </c>
      <c r="W9" s="34">
        <f>IFERROR(INDEX([1]GCC!$D$4:$D$106,MATCH(W$1,[1]GCC!$B$4:$B$106,0)),"")</f>
        <v>82.5</v>
      </c>
      <c r="X9" s="34">
        <f>IFERROR(INDEX([1]GCC!$D$4:$D$106,MATCH(X$1,[1]GCC!$B$4:$B$106,0)),"")</f>
        <v>82.5</v>
      </c>
      <c r="Y9" s="34">
        <f t="shared" si="5"/>
        <v>59.808333333333337</v>
      </c>
      <c r="Z9" s="34">
        <f>IFERROR(INDEX([1]GCC!$D$4:$D$106,MATCH(Z$1,[1]GCC!$B$4:$B$106,0)),"")</f>
        <v>98.9</v>
      </c>
      <c r="AA9" s="34">
        <f>IFERROR(INDEX([1]GCC!$D$4:$D$106,MATCH(AA$1,[1]GCC!$B$4:$B$106,0)),"")</f>
        <v>98.9</v>
      </c>
      <c r="AB9" s="34">
        <f>IFERROR(INDEX([1]GCC!$D$4:$D$106,MATCH(AB$1,[1]GCC!$B$4:$B$106,0)),"")</f>
        <v>80.7</v>
      </c>
      <c r="AC9" s="34">
        <f>IFERROR(INDEX([1]GCC!$D$4:$D$106,MATCH(AC$1,[1]GCC!$B$4:$B$106,0)),"")</f>
        <v>80.7</v>
      </c>
      <c r="AD9" s="34">
        <f t="shared" si="6"/>
        <v>77.400000000000006</v>
      </c>
      <c r="AE9" s="34">
        <f>IFERROR(INDEX([1]GCC!$D$4:$D$106,MATCH(AE$1,[1]GCC!$B$4:$B$106,0)),"")</f>
        <v>72.400000000000006</v>
      </c>
      <c r="AF9" s="34">
        <f>IFERROR(INDEX([1]GCC!$D$4:$D$106,MATCH(AF$1,[1]GCC!$B$4:$B$106,0)),"")</f>
        <v>82.4</v>
      </c>
      <c r="AG9" s="34">
        <f>IFERROR(INDEX([1]GCC!$D$4:$D$106,MATCH(AG$1,[1]GCC!$B$4:$B$106,0)),"")</f>
        <v>16.5</v>
      </c>
      <c r="AH9" s="34">
        <f>IFERROR(INDEX([1]GCC!$D$4:$D$106,MATCH(AH$1,[1]GCC!$B$4:$B$106,0)),"")</f>
        <v>16.5</v>
      </c>
      <c r="AI9" s="34">
        <f t="shared" si="7"/>
        <v>74.75</v>
      </c>
      <c r="AJ9" s="34">
        <f>IFERROR(INDEX([1]GCC!$D$4:$D$106,MATCH(AJ$1,[1]GCC!$B$4:$B$106,0)),"")</f>
        <v>59.7</v>
      </c>
      <c r="AK9" s="34">
        <f>IFERROR(INDEX([1]GCC!$D$4:$D$106,MATCH(AK$1,[1]GCC!$B$4:$B$106,0)),"")</f>
        <v>89.8</v>
      </c>
      <c r="AL9" s="34">
        <f>IFERROR(INDEX([1]GCC!$D$4:$D$106,MATCH(AL$1,[1]GCC!$B$4:$B$106,0)),"")</f>
        <v>10.6</v>
      </c>
      <c r="AM9" s="34">
        <f>IFERROR(INDEX([1]GCC!$D$4:$D$106,MATCH(AM$1,[1]GCC!$B$4:$B$106,0)),"")</f>
        <v>10.6</v>
      </c>
      <c r="AN9" s="34">
        <f t="shared" si="8"/>
        <v>46.14</v>
      </c>
      <c r="AO9" s="34">
        <f>IFERROR(INDEX([1]GCC!$D$4:$D$106,MATCH(AO$1,[1]GCC!$B$4:$B$106,0)),"")</f>
        <v>92.9</v>
      </c>
      <c r="AP9" s="34">
        <f>IFERROR(INDEX([1]GCC!$D$4:$D$106,MATCH(AP$1,[1]GCC!$B$4:$B$106,0)),"")</f>
        <v>92.9</v>
      </c>
      <c r="AQ9" s="34">
        <f>IFERROR(INDEX([1]GCC!$D$4:$D$106,MATCH(AQ$1,[1]GCC!$B$4:$B$106,0)),"")</f>
        <v>28.4</v>
      </c>
      <c r="AR9" s="34">
        <f>IFERROR(INDEX([1]GCC!$D$4:$D$106,MATCH(AR$1,[1]GCC!$B$4:$B$106,0)),"")</f>
        <v>21.4</v>
      </c>
      <c r="AS9" s="34">
        <f>IFERROR(INDEX([1]GCC!$D$4:$D$106,MATCH(AS$1,[1]GCC!$B$4:$B$106,0)),"")</f>
        <v>31.8</v>
      </c>
      <c r="AT9" s="34">
        <f>IFERROR(INDEX([1]GCC!$D$4:$D$106,MATCH(AT$1,[1]GCC!$B$4:$B$106,0)),"")</f>
        <v>27.8</v>
      </c>
      <c r="AU9" s="34">
        <f>IFERROR(INDEX([1]GCC!$D$4:$D$106,MATCH(AU$1,[1]GCC!$B$4:$B$106,0)),"")</f>
        <v>32.700000000000003</v>
      </c>
      <c r="AV9" s="34">
        <f>IFERROR(INDEX([1]GCC!$D$4:$D$106,MATCH(AV$1,[1]GCC!$B$4:$B$106,0)),"")</f>
        <v>44.1</v>
      </c>
      <c r="AW9" s="34">
        <f>IFERROR(INDEX([1]GCC!$D$4:$D$106,MATCH(AW$1,[1]GCC!$B$4:$B$106,0)),"")</f>
        <v>28.3</v>
      </c>
      <c r="AX9" s="34">
        <f>IFERROR(INDEX([1]GCC!$D$4:$D$106,MATCH(AX$1,[1]GCC!$B$4:$B$106,0)),"")</f>
        <v>59.8</v>
      </c>
      <c r="AY9" s="34">
        <f>IFERROR(INDEX([1]GCC!$D$4:$D$106,MATCH(AY$1,[1]GCC!$B$4:$B$106,0)),"")</f>
        <v>22.2</v>
      </c>
      <c r="AZ9" s="34">
        <f>IFERROR(INDEX([1]GCC!$D$4:$D$106,MATCH(AZ$1,[1]GCC!$B$4:$B$106,0)),"")</f>
        <v>22.2</v>
      </c>
      <c r="BA9" s="34">
        <f>IFERROR(INDEX([1]GCC!$D$4:$D$106,MATCH(BA$1,[1]GCC!$B$4:$B$106,0)),"")</f>
        <v>43.1</v>
      </c>
      <c r="BB9" s="34">
        <f>IFERROR(INDEX([1]GCC!$D$4:$D$106,MATCH(BB$1,[1]GCC!$B$4:$B$106,0)),"")</f>
        <v>10.5</v>
      </c>
      <c r="BC9" s="34">
        <f>IFERROR(INDEX([1]GCC!$D$4:$D$106,MATCH(BC$1,[1]GCC!$B$4:$B$106,0)),"")</f>
        <v>67.5</v>
      </c>
      <c r="BD9" s="34">
        <f>IFERROR(INDEX([1]GCC!$D$4:$D$106,MATCH(BD$1,[1]GCC!$B$4:$B$106,0)),"")</f>
        <v>9.6999999999999993</v>
      </c>
      <c r="BE9" s="34">
        <f>IFERROR(INDEX([1]GCC!$D$4:$D$106,MATCH(BE$1,[1]GCC!$B$4:$B$106,0)),"")</f>
        <v>42.4</v>
      </c>
      <c r="BF9" s="34">
        <f>IFERROR(INDEX([1]GCC!$D$4:$D$106,MATCH(BF$1,[1]GCC!$B$4:$B$106,0)),"")</f>
        <v>66.099999999999994</v>
      </c>
      <c r="BG9" s="34">
        <f>IFERROR(INDEX([1]GCC!$D$4:$D$106,MATCH(BG$1,[1]GCC!$B$4:$B$106,0)),"")</f>
        <v>62.4</v>
      </c>
      <c r="BH9" s="34">
        <f>IFERROR(INDEX([1]GCC!$D$4:$D$106,MATCH(BH$1,[1]GCC!$B$4:$B$106,0)),"")</f>
        <v>53.3</v>
      </c>
      <c r="BI9" s="34">
        <f>IFERROR(INDEX([1]GCC!$D$4:$D$106,MATCH(BI$1,[1]GCC!$B$4:$B$106,0)),"")</f>
        <v>51.6</v>
      </c>
      <c r="BJ9" s="34">
        <f>IFERROR(INDEX([1]GCC!$D$4:$D$106,MATCH(BJ$1,[1]GCC!$B$4:$B$106,0)),"")</f>
        <v>51.9</v>
      </c>
      <c r="BK9" s="34">
        <f>IFERROR(INDEX([1]GCC!$D$4:$D$106,MATCH(BK$1,[1]GCC!$B$4:$B$106,0)),"")</f>
        <v>51.3</v>
      </c>
      <c r="BL9" s="34">
        <f>IFERROR(INDEX([1]GCC!$D$4:$D$106,MATCH(BL$1,[1]GCC!$B$4:$B$106,0)),"")</f>
        <v>78</v>
      </c>
      <c r="BM9" s="34">
        <f>IFERROR(INDEX([1]GCC!$D$4:$D$106,MATCH(BM$1,[1]GCC!$B$4:$B$106,0)),"")</f>
        <v>76.3</v>
      </c>
      <c r="BN9" s="34">
        <f>IFERROR(INDEX([1]GCC!$D$4:$D$106,MATCH(BN$1,[1]GCC!$B$4:$B$106,0)),"")</f>
        <v>79.599999999999994</v>
      </c>
      <c r="BO9" s="34">
        <f>IFERROR(INDEX([1]GCC!$D$4:$D$106,MATCH(BO$1,[1]GCC!$B$4:$B$106,0)),"")</f>
        <v>48.6</v>
      </c>
      <c r="BP9" s="34">
        <f>IFERROR(INDEX([1]GCC!$D$4:$D$106,MATCH(BP$1,[1]GCC!$B$4:$B$106,0)),"")</f>
        <v>51.8</v>
      </c>
      <c r="BQ9" s="34">
        <f>IFERROR(INDEX([1]GCC!$D$4:$D$106,MATCH(BQ$1,[1]GCC!$B$4:$B$106,0)),"")</f>
        <v>38.799999999999997</v>
      </c>
      <c r="BR9" s="34">
        <f>IFERROR(INDEX([1]GCC!$D$4:$D$106,MATCH(BR$1,[1]GCC!$B$4:$B$106,0)),"")</f>
        <v>55.2</v>
      </c>
      <c r="BS9" s="34">
        <f>IFERROR(INDEX([1]GCC!$D$4:$D$106,MATCH(BS$1,[1]GCC!$B$4:$B$106,0)),"")</f>
        <v>45.7</v>
      </c>
      <c r="BT9" s="34">
        <f>IFERROR(INDEX([1]GCC!$D$4:$D$106,MATCH(BT$1,[1]GCC!$B$4:$B$106,0)),"")</f>
        <v>42.9</v>
      </c>
      <c r="BU9" s="34">
        <f>IFERROR(INDEX([1]GCC!$D$4:$D$106,MATCH(BU$1,[1]GCC!$B$4:$B$106,0)),"")</f>
        <v>48.5</v>
      </c>
      <c r="BV9" s="34">
        <f>IFERROR(INDEX([1]GCC!$D$4:$D$106,MATCH(BV$1,[1]GCC!$B$4:$B$106,0)),"")</f>
        <v>76.8</v>
      </c>
      <c r="BW9" s="34">
        <f>IFERROR(INDEX([1]GCC!$D$4:$D$106,MATCH(BW$1,[1]GCC!$B$4:$B$106,0)),"")</f>
        <v>86.1</v>
      </c>
      <c r="BX9" s="34">
        <f>IFERROR(INDEX([1]GCC!$D$4:$D$106,MATCH(BX$1,[1]GCC!$B$4:$B$106,0)),"")</f>
        <v>67.599999999999994</v>
      </c>
      <c r="BY9" s="34">
        <f>IFERROR(INDEX([1]GCC!$D$4:$D$106,MATCH(BY$1,[1]GCC!$B$4:$B$106,0)),"")</f>
        <v>52.2</v>
      </c>
      <c r="BZ9" s="34">
        <f>IFERROR(INDEX([1]GCC!$D$4:$D$106,MATCH(BZ$1,[1]GCC!$B$4:$B$106,0)),"")</f>
        <v>64.3</v>
      </c>
      <c r="CA9" s="34">
        <f>IFERROR(INDEX([1]GCC!$D$4:$D$106,MATCH(CA$1,[1]GCC!$B$4:$B$106,0)),"")</f>
        <v>40</v>
      </c>
      <c r="CB9" s="34">
        <f>IFERROR(INDEX([1]GCC!$D$4:$D$106,MATCH(CB$1,[1]GCC!$B$4:$B$106,0)),"")</f>
        <v>20.2</v>
      </c>
      <c r="CC9" s="34">
        <f>IFERROR(INDEX([1]GCC!$D$4:$D$106,MATCH(CC$1,[1]GCC!$B$4:$B$106,0)),"")</f>
        <v>14.3</v>
      </c>
      <c r="CD9" s="34">
        <f>IFERROR(INDEX([1]GCC!$D$4:$D$106,MATCH(CD$1,[1]GCC!$B$4:$B$106,0)),"")</f>
        <v>11.4</v>
      </c>
      <c r="CE9" s="34">
        <f>IFERROR(INDEX([1]GCC!$D$4:$D$106,MATCH(CE$1,[1]GCC!$B$4:$B$106,0)),"")</f>
        <v>0</v>
      </c>
      <c r="CF9" s="34">
        <f>IFERROR(INDEX([1]GCC!$D$4:$D$106,MATCH(CF$1,[1]GCC!$B$4:$B$106,0)),"")</f>
        <v>55</v>
      </c>
      <c r="CG9" s="34">
        <f>IFERROR(INDEX([1]GCC!$D$4:$D$106,MATCH(CG$1,[1]GCC!$B$4:$B$106,0)),"")</f>
        <v>77.099999999999994</v>
      </c>
      <c r="CH9" s="34">
        <f>IFERROR(INDEX([1]GCC!$D$4:$D$106,MATCH(CH$1,[1]GCC!$B$4:$B$106,0)),"")</f>
        <v>81.599999999999994</v>
      </c>
      <c r="CI9" s="34">
        <f>IFERROR(INDEX([1]GCC!$D$4:$D$106,MATCH(CI$1,[1]GCC!$B$4:$B$106,0)),"")</f>
        <v>99.2</v>
      </c>
      <c r="CJ9" s="34">
        <f>IFERROR(INDEX([1]GCC!$D$4:$D$106,MATCH(CJ$1,[1]GCC!$B$4:$B$106,0)),"")</f>
        <v>64</v>
      </c>
      <c r="CK9" s="34" t="str">
        <f>IFERROR(INDEX([1]GCC!$D$4:$D$106,MATCH(CK$1,[1]GCC!$B$4:$B$106,0)),"")</f>
        <v/>
      </c>
      <c r="CL9" s="34" t="str">
        <f>IFERROR(INDEX([1]GCC!$D$4:$D$106,MATCH(CL$1,[1]GCC!$B$4:$B$106,0)),"")</f>
        <v/>
      </c>
      <c r="CM9" s="34">
        <f>IFERROR(INDEX([1]GCC!$D$4:$D$106,MATCH(CM$1,[1]GCC!$B$4:$B$106,0)),"")</f>
        <v>91</v>
      </c>
      <c r="CN9" s="34">
        <f>IFERROR(INDEX([1]GCC!$D$4:$D$106,MATCH(CN$1,[1]GCC!$B$4:$B$106,0)),"")</f>
        <v>95</v>
      </c>
      <c r="CO9" s="34">
        <f>IFERROR(INDEX([1]GCC!$D$4:$D$106,MATCH(CO$1,[1]GCC!$B$4:$B$106,0)),"")</f>
        <v>93.8</v>
      </c>
      <c r="CP9" s="34">
        <f>IFERROR(INDEX([1]GCC!$D$4:$D$106,MATCH(CP$1,[1]GCC!$B$4:$B$106,0)),"")</f>
        <v>100</v>
      </c>
      <c r="CQ9" s="34">
        <f>IFERROR(INDEX([1]GCC!$D$4:$D$106,MATCH(CQ$1,[1]GCC!$B$4:$B$106,0)),"")</f>
        <v>88.6</v>
      </c>
      <c r="CR9" s="34">
        <f>IFERROR(INDEX([1]GCC!$D$4:$D$106,MATCH(CR$1,[1]GCC!$B$4:$B$106,0)),"")</f>
        <v>77.400000000000006</v>
      </c>
      <c r="CS9" s="34">
        <f>IFERROR(INDEX([1]GCC!$D$4:$D$106,MATCH(CS$1,[1]GCC!$B$4:$B$106,0)),"")</f>
        <v>58.7</v>
      </c>
      <c r="CT9" s="34">
        <f>IFERROR(INDEX([1]GCC!$D$4:$D$106,MATCH(CT$1,[1]GCC!$B$4:$B$106,0)),"")</f>
        <v>14.5</v>
      </c>
      <c r="CU9" s="34">
        <f>IFERROR(INDEX([1]GCC!$D$4:$D$106,MATCH(CU$1,[1]GCC!$B$4:$B$106,0)),"")</f>
        <v>70.400000000000006</v>
      </c>
      <c r="CV9" s="34">
        <f>IFERROR(INDEX([1]GCC!$D$4:$D$106,MATCH(CV$1,[1]GCC!$B$4:$B$106,0)),"")</f>
        <v>91.2</v>
      </c>
    </row>
    <row r="10" spans="1:100" s="5" customFormat="1" x14ac:dyDescent="0.25">
      <c r="A10" s="34" t="s">
        <v>113</v>
      </c>
      <c r="B10" s="34" t="s">
        <v>114</v>
      </c>
      <c r="C10" s="34">
        <v>6</v>
      </c>
      <c r="D10" s="34">
        <f>AVERAGE(E10,I10,M10,O10,S10,W10)</f>
        <v>17.625141783405518</v>
      </c>
      <c r="E10" s="34">
        <f>AVERAGE(F10,G10,H10)</f>
        <v>4.6333333333333337</v>
      </c>
      <c r="F10" s="34">
        <f>IFERROR(INDEX([1]Georgia!$H$4:$H$106,MATCH(F$1,[1]Georgia!$B$4:$B$106,0)),"")</f>
        <v>3.2</v>
      </c>
      <c r="G10" s="34">
        <f>IFERROR(INDEX([1]Georgia!$H$4:$H$106,MATCH(G$1,[1]Georgia!$B$4:$B$106,0)),"")</f>
        <v>3.6</v>
      </c>
      <c r="H10" s="34">
        <f>IFERROR(INDEX([1]Georgia!$H$4:$H$106,MATCH(H$1,[1]Georgia!$B$4:$B$106,0)),"")</f>
        <v>7.1</v>
      </c>
      <c r="I10" s="34">
        <f>AVERAGE(J10,K10,L10)</f>
        <v>17.833333333333332</v>
      </c>
      <c r="J10" s="34">
        <f>IFERROR(INDEX([1]Georgia!$H$4:$H$106,MATCH(J$1,[1]Georgia!$B$4:$B$106,0)),"")</f>
        <v>5.3</v>
      </c>
      <c r="K10" s="34">
        <f>IFERROR(INDEX([1]Georgia!$H$4:$H$106,MATCH(K$1,[1]Georgia!$B$4:$B$106,0)),"")</f>
        <v>4.7</v>
      </c>
      <c r="L10" s="34">
        <f>IFERROR(INDEX([1]Georgia!$H$4:$H$106,MATCH(L$1,[1]Georgia!$B$4:$B$106,0)),"")</f>
        <v>43.5</v>
      </c>
      <c r="M10" s="34">
        <f>IFERROR(INDEX([1]Georgia!$H$4:$H$106,MATCH(M$1,[1]Georgia!$B$4:$B$106,0)),"")</f>
        <v>35.770850700433101</v>
      </c>
      <c r="N10" s="34">
        <f>IFERROR(INDEX([1]Georgia!$H$4:$H$106,MATCH(N$1,[1]Georgia!$B$4:$B$106,0)),"")</f>
        <v>35.770850700433101</v>
      </c>
      <c r="O10" s="34">
        <f>AVERAGE(P10,Q10,R10)</f>
        <v>6.0666666666666664</v>
      </c>
      <c r="P10" s="34">
        <f>IFERROR(INDEX([1]Georgia!$H$4:$H$106,MATCH(P$1,[1]Georgia!$B$4:$B$106,0)),"")</f>
        <v>0.8</v>
      </c>
      <c r="Q10" s="34">
        <f>IFERROR(INDEX([1]Georgia!$H$4:$H$106,MATCH(Q$1,[1]Georgia!$B$4:$B$106,0)),"")</f>
        <v>1</v>
      </c>
      <c r="R10" s="34">
        <f>IFERROR(INDEX([1]Georgia!$H$4:$H$106,MATCH(R$1,[1]Georgia!$B$4:$B$106,0)),"")</f>
        <v>16.399999999999999</v>
      </c>
      <c r="S10" s="34">
        <f>AVERAGE(T10,U10,V10)</f>
        <v>12.966666666666667</v>
      </c>
      <c r="T10" s="34">
        <f>IFERROR(INDEX([1]Georgia!$H$4:$H$106,MATCH(T$1,[1]Georgia!$B$4:$B$106,0)),"")</f>
        <v>10</v>
      </c>
      <c r="U10" s="34">
        <f>IFERROR(INDEX([1]Georgia!$H$4:$H$106,MATCH(U$1,[1]Georgia!$B$4:$B$106,0)),"")</f>
        <v>0</v>
      </c>
      <c r="V10" s="34">
        <f>IFERROR(INDEX([1]Georgia!$H$4:$H$106,MATCH(V$1,[1]Georgia!$B$4:$B$106,0)),"")</f>
        <v>28.9</v>
      </c>
      <c r="W10" s="34">
        <f>IFERROR(INDEX([1]Georgia!$H$4:$H$106,MATCH(W$1,[1]Georgia!$B$4:$B$106,0)),"")</f>
        <v>28.48</v>
      </c>
      <c r="X10" s="34">
        <f>IFERROR(INDEX([1]Georgia!$H$4:$H$106,MATCH(X$1,[1]Georgia!$B$4:$B$106,0)),"")</f>
        <v>56.541342070239985</v>
      </c>
      <c r="Y10" s="34">
        <f t="shared" si="5"/>
        <v>64.523333333333341</v>
      </c>
      <c r="Z10" s="34">
        <v>94</v>
      </c>
      <c r="AA10" s="34">
        <v>94</v>
      </c>
      <c r="AB10" s="34">
        <f>IFERROR(INDEX([1]Georgia!$H$4:$H$106,MATCH(AB$1,[1]Georgia!$B$4:$B$106,0)),"")</f>
        <v>69.3</v>
      </c>
      <c r="AC10" s="34">
        <f>IFERROR(INDEX([1]Georgia!$H$4:$H$106,MATCH(AC$1,[1]Georgia!$B$4:$B$106,0)),"")</f>
        <v>69.3</v>
      </c>
      <c r="AD10" s="34">
        <f t="shared" si="6"/>
        <v>83.65</v>
      </c>
      <c r="AE10" s="34">
        <f>IFERROR(INDEX([1]Georgia!$H$4:$H$106,MATCH(AE$1,[1]Georgia!$B$4:$B$106,0)),"")</f>
        <v>85.1</v>
      </c>
      <c r="AF10" s="34">
        <f>IFERROR(INDEX([1]Georgia!$H$4:$H$106,MATCH(AF$1,[1]Georgia!$B$4:$B$106,0)),"")</f>
        <v>82.2</v>
      </c>
      <c r="AG10" s="34">
        <f>IFERROR(INDEX([1]Georgia!$H$4:$H$106,MATCH(AG$1,[1]Georgia!$B$4:$B$106,0)),"")</f>
        <v>43</v>
      </c>
      <c r="AH10" s="34">
        <f>IFERROR(INDEX([1]Georgia!$H$4:$H$106,MATCH(AH$1,[1]Georgia!$B$4:$B$106,0)),"")</f>
        <v>43</v>
      </c>
      <c r="AI10" s="34">
        <f t="shared" si="7"/>
        <v>91.1</v>
      </c>
      <c r="AJ10" s="34">
        <v>89.1</v>
      </c>
      <c r="AK10" s="34">
        <f>IFERROR(INDEX([1]Georgia!$H$4:$H$106,MATCH(AK$1,[1]Georgia!$B$4:$B$106,0)),"")</f>
        <v>93.1</v>
      </c>
      <c r="AL10" s="34">
        <f>IFERROR(INDEX([1]Georgia!$H$4:$H$106,MATCH(AL$1,[1]Georgia!$B$4:$B$106,0)),"")</f>
        <v>6.09</v>
      </c>
      <c r="AM10" s="34">
        <f>IFERROR(INDEX([1]Georgia!$H$4:$H$106,MATCH(AM$1,[1]Georgia!$B$4:$B$106,0)),"")</f>
        <v>6.09</v>
      </c>
      <c r="AN10" s="34">
        <f t="shared" si="8"/>
        <v>63.565333333333342</v>
      </c>
      <c r="AO10" s="34">
        <v>82</v>
      </c>
      <c r="AP10" s="34">
        <v>82</v>
      </c>
      <c r="AQ10" s="34">
        <f>AVERAGE(AR10,AS10,AT10,AU10)</f>
        <v>31.46</v>
      </c>
      <c r="AR10" s="34">
        <f>IFERROR(INDEX([1]Georgia!$H$4:$H$106,MATCH(AR$1,[1]Georgia!$B$4:$B$106,0)),"")</f>
        <v>17.8</v>
      </c>
      <c r="AS10" s="34">
        <f>IFERROR(INDEX([1]Georgia!$H$4:$H$106,MATCH(AS$1,[1]Georgia!$B$4:$B$106,0)),"")</f>
        <v>4.1399999999999997</v>
      </c>
      <c r="AT10" s="34">
        <f>IFERROR(INDEX([1]Georgia!$H$4:$H$106,MATCH(AT$1,[1]Georgia!$B$4:$B$106,0)),"")</f>
        <v>18.8</v>
      </c>
      <c r="AU10" s="34">
        <f>IFERROR(INDEX([1]Georgia!$H$4:$H$106,MATCH(AU$1,[1]Georgia!$B$4:$B$106,0)),"")</f>
        <v>85.1</v>
      </c>
      <c r="AV10" s="34">
        <f>AVERAGE(AW10:AX10)</f>
        <v>87.65</v>
      </c>
      <c r="AW10" s="34">
        <f>IFERROR(INDEX([1]Georgia!$H$4:$H$106,MATCH(AW$1,[1]Georgia!$B$4:$B$106,0)),"")</f>
        <v>82.2</v>
      </c>
      <c r="AX10" s="34">
        <f>IFERROR(INDEX([1]Georgia!$H$4:$H$106,MATCH(AX$1,[1]Georgia!$B$4:$B$106,0)),"")</f>
        <v>93.1</v>
      </c>
      <c r="AY10" s="34">
        <v>80</v>
      </c>
      <c r="AZ10" s="34">
        <v>80</v>
      </c>
      <c r="BA10" s="34">
        <f>AVERAGE(BB10,BC10,BD10,BE10,BF10,BG10)</f>
        <v>36.716666666666669</v>
      </c>
      <c r="BB10" s="34">
        <v>33.9</v>
      </c>
      <c r="BC10" s="34">
        <f>IFERROR(INDEX([1]Georgia!$H$4:$H$106,MATCH(BC$1,[1]Georgia!$B$4:$B$106,0)),"")</f>
        <v>43.5</v>
      </c>
      <c r="BD10" s="34">
        <f>IFERROR(INDEX([1]Georgia!$H$4:$H$106,MATCH(BD$1,[1]Georgia!$B$4:$B$106,0)),"")</f>
        <v>14</v>
      </c>
      <c r="BE10" s="34">
        <f>IFERROR(INDEX([1]Georgia!$H$4:$H$106,MATCH(BE$1,[1]Georgia!$B$4:$B$106,0)),"")</f>
        <v>33.799999999999997</v>
      </c>
      <c r="BF10" s="34">
        <f>IFERROR(INDEX([1]Georgia!$H$4:$H$106,MATCH(BF$1,[1]Georgia!$B$4:$B$106,0)),"")</f>
        <v>45.6</v>
      </c>
      <c r="BG10" s="34">
        <v>49.5</v>
      </c>
      <c r="BH10" s="34">
        <f>AVERAGE(BI10,BL10,BO10,BS10,BV10,BY10,CB10)</f>
        <v>28.794250966343213</v>
      </c>
      <c r="BI10" s="34">
        <f>AVERAGE(BJ10,BK10)</f>
        <v>23.45</v>
      </c>
      <c r="BJ10" s="34">
        <f>IFERROR(INDEX([1]Georgia!$H$4:$H$106,MATCH(BJ$1,[1]Georgia!$B$4:$B$106,0)),"")</f>
        <v>22.7</v>
      </c>
      <c r="BK10" s="34">
        <v>24.2</v>
      </c>
      <c r="BL10" s="34">
        <f>AVERAGE(BM10,BN10)</f>
        <v>49.15</v>
      </c>
      <c r="BM10" s="34">
        <v>33.299999999999997</v>
      </c>
      <c r="BN10" s="34">
        <f>IFERROR(INDEX([1]Georgia!$H$4:$H$106,MATCH(BN$1,[1]Georgia!$B$4:$B$106,0)),"")</f>
        <v>65</v>
      </c>
      <c r="BO10" s="34">
        <f>AVERAGE(BP10,BQ10,BR10)</f>
        <v>40.733333333333327</v>
      </c>
      <c r="BP10" s="34">
        <f>IFERROR(INDEX([1]Georgia!$H$4:$H$106,MATCH(BP$1,[1]Georgia!$B$4:$B$106,0)),"")</f>
        <v>22.2</v>
      </c>
      <c r="BQ10" s="34">
        <f>IFERROR(INDEX([1]Georgia!$H$4:$H$106,MATCH(BQ$1,[1]Georgia!$B$4:$B$106,0)),"")</f>
        <v>55.6</v>
      </c>
      <c r="BR10" s="34">
        <f>IFERROR(INDEX([1]Georgia!$H$4:$H$106,MATCH(BR$1,[1]Georgia!$B$4:$B$106,0)),"")</f>
        <v>44.4</v>
      </c>
      <c r="BS10" s="34">
        <f>AVERAGE(BT10,BU10)</f>
        <v>20.25</v>
      </c>
      <c r="BT10" s="34">
        <f>IFERROR(INDEX([1]Georgia!$H$4:$H$106,MATCH(BT$1,[1]Georgia!$B$4:$B$106,0)),"")</f>
        <v>17.2</v>
      </c>
      <c r="BU10" s="34">
        <f>IFERROR(INDEX([1]Georgia!$H$4:$H$106,MATCH(BU$1,[1]Georgia!$B$4:$B$106,0)),"")</f>
        <v>23.3</v>
      </c>
      <c r="BV10" s="34">
        <f>AVERAGE(BW10,BX10)</f>
        <v>25</v>
      </c>
      <c r="BW10" s="34">
        <f>IFERROR(INDEX([1]Georgia!$H$4:$H$106,MATCH(BW$1,[1]Georgia!$B$4:$B$106,0)),"")</f>
        <v>33.299999999999997</v>
      </c>
      <c r="BX10" s="34">
        <f>IFERROR(INDEX([1]Georgia!$H$4:$H$106,MATCH(BX$1,[1]Georgia!$B$4:$B$106,0)),"")</f>
        <v>16.7</v>
      </c>
      <c r="BY10" s="34">
        <f>AVERAGE(BZ10,CA10)</f>
        <v>23.299999999999997</v>
      </c>
      <c r="BZ10" s="34">
        <f>IFERROR(INDEX([1]Georgia!$H$4:$H$106,MATCH(BZ$1,[1]Georgia!$B$4:$B$106,0)),"")</f>
        <v>33.299999999999997</v>
      </c>
      <c r="CA10" s="34">
        <f>IFERROR(INDEX([1]Georgia!$H$4:$H$106,MATCH(CA$1,[1]Georgia!$B$4:$B$106,0)),"")</f>
        <v>13.3</v>
      </c>
      <c r="CB10" s="34">
        <f>AVERAGE(CC10,CD10,CE10,CF10)</f>
        <v>19.676423431069161</v>
      </c>
      <c r="CC10" s="34">
        <f>IFERROR(INDEX([1]Georgia!$H$4:$H$106,MATCH(CC$1,[1]Georgia!$B$4:$B$106,0)),"")</f>
        <v>3.048780487804879</v>
      </c>
      <c r="CD10" s="34">
        <f>IFERROR(INDEX([1]Georgia!$H$4:$H$106,MATCH(CD$1,[1]Georgia!$B$4:$B$106,0)),"")</f>
        <v>0.92592592592592149</v>
      </c>
      <c r="CE10" s="34">
        <f>IFERROR(INDEX([1]Georgia!$H$4:$H$106,MATCH(CE$1,[1]Georgia!$B$4:$B$106,0)),"")</f>
        <v>29.130987310545837</v>
      </c>
      <c r="CF10" s="34">
        <f>IFERROR(INDEX([1]Georgia!$H$4:$H$106,MATCH(CF$1,[1]Georgia!$B$4:$B$106,0)),"")</f>
        <v>45.6</v>
      </c>
      <c r="CG10" s="34">
        <f>AVERAGE(CH10,CM10,CS10)</f>
        <v>59.04</v>
      </c>
      <c r="CH10" s="34">
        <f>IFERROR(INDEX([1]Georgia!$H$4:$H$106,MATCH(CH$1,[1]Georgia!$B$4:$B$106,0)),"")</f>
        <v>66.5</v>
      </c>
      <c r="CI10" s="34">
        <f>IFERROR(INDEX([1]Georgia!$H$4:$H$106,MATCH(CI$1,[1]Georgia!$B$4:$B$106,0)),"")</f>
        <v>89.4</v>
      </c>
      <c r="CJ10" s="34">
        <f>IFERROR(INDEX([1]Georgia!$H$4:$H$106,MATCH(CJ$1,[1]Georgia!$B$4:$B$106,0)),"")</f>
        <v>39</v>
      </c>
      <c r="CK10" s="34">
        <f>IFERROR(INDEX([1]Georgia!$H$4:$H$106,MATCH(CK$1,[1]Georgia!$B$4:$B$106,0)),"")</f>
        <v>59.6</v>
      </c>
      <c r="CL10" s="34">
        <f>IFERROR(INDEX([1]Georgia!$H$4:$H$106,MATCH(CL$1,[1]Georgia!$B$4:$B$106,0)),"")</f>
        <v>78</v>
      </c>
      <c r="CM10" s="34">
        <f>AVERAGE(CN10,CO10,CQ10,CP10,CR10)</f>
        <v>57.956666666666671</v>
      </c>
      <c r="CN10" s="34">
        <f>IFERROR(INDEX([1]Georgia!$H$4:$H$106,MATCH(CN$1,[1]Georgia!$B$4:$B$106,0)),"")</f>
        <v>50</v>
      </c>
      <c r="CO10" s="34">
        <f>IFERROR(INDEX([1]Georgia!$H$4:$H$106,MATCH(CO$1,[1]Georgia!$B$4:$B$106,0)),"")</f>
        <v>56.25</v>
      </c>
      <c r="CP10" s="34">
        <f>IFERROR(INDEX([1]Georgia!$H$4:$H$106,MATCH(CP$1,[1]Georgia!$B$4:$B$106,0)),"")</f>
        <v>58.333333333333336</v>
      </c>
      <c r="CQ10" s="34">
        <v>77.8</v>
      </c>
      <c r="CR10" s="34">
        <f>IFERROR(INDEX([1]Georgia!$H$4:$H$106,MATCH(CR$1,[1]Georgia!$B$4:$B$106,0)),"")</f>
        <v>47.4</v>
      </c>
      <c r="CS10" s="34">
        <f>IFERROR(INDEX([1]Georgia!$H$4:$H$106,MATCH(CS$1,[1]Georgia!$B$4:$B$106,0)),"")</f>
        <v>52.663333333333334</v>
      </c>
      <c r="CT10" s="34">
        <f>IFERROR(INDEX([1]Georgia!$H$4:$H$106,MATCH(CT$1,[1]Georgia!$B$4:$B$106,0)),"")</f>
        <v>18.100000000000001</v>
      </c>
      <c r="CU10" s="34">
        <f>IFERROR(INDEX([1]Georgia!$H$4:$H$106,MATCH(CU$1,[1]Georgia!$B$4:$B$106,0)),"")</f>
        <v>47.14</v>
      </c>
      <c r="CV10" s="34">
        <f>IFERROR(INDEX([1]Georgia!$H$4:$H$106,MATCH(CV$1,[1]Georgia!$B$4:$B$106,0)),"")</f>
        <v>92.75</v>
      </c>
    </row>
    <row r="11" spans="1:100" s="5" customFormat="1" x14ac:dyDescent="0.25">
      <c r="A11" s="34" t="s">
        <v>247</v>
      </c>
      <c r="B11" s="34" t="s">
        <v>248</v>
      </c>
      <c r="C11" s="25"/>
      <c r="D11" s="25">
        <v>52.849469081677846</v>
      </c>
      <c r="E11" s="25">
        <v>78</v>
      </c>
      <c r="F11" s="25">
        <v>78</v>
      </c>
      <c r="G11" s="25"/>
      <c r="H11" s="25"/>
      <c r="I11" s="25">
        <v>36.5</v>
      </c>
      <c r="J11" s="25">
        <v>36.5</v>
      </c>
      <c r="K11" s="25"/>
      <c r="L11" s="25"/>
      <c r="M11" s="25">
        <v>87.983894782474692</v>
      </c>
      <c r="N11" s="25">
        <v>87.983894782474692</v>
      </c>
      <c r="O11" s="25">
        <v>21.9</v>
      </c>
      <c r="P11" s="25">
        <v>31.5</v>
      </c>
      <c r="Q11" s="25"/>
      <c r="R11" s="25">
        <v>12.3</v>
      </c>
      <c r="S11" s="25">
        <v>28.1</v>
      </c>
      <c r="T11" s="25">
        <v>37.1</v>
      </c>
      <c r="U11" s="25"/>
      <c r="V11" s="38">
        <v>19.100000000000001</v>
      </c>
      <c r="W11" s="25">
        <v>64.612919707592368</v>
      </c>
      <c r="X11" s="25">
        <v>64.612919707592368</v>
      </c>
      <c r="Y11" s="25">
        <v>62.083333333333343</v>
      </c>
      <c r="Z11" s="25">
        <v>100</v>
      </c>
      <c r="AA11" s="25">
        <v>100</v>
      </c>
      <c r="AB11" s="25">
        <v>81.8</v>
      </c>
      <c r="AC11" s="25">
        <v>81.8</v>
      </c>
      <c r="AD11" s="25">
        <v>76.5</v>
      </c>
      <c r="AE11" s="25">
        <v>80</v>
      </c>
      <c r="AF11" s="25">
        <v>73</v>
      </c>
      <c r="AG11" s="25">
        <v>17.600000000000001</v>
      </c>
      <c r="AH11" s="25">
        <v>17.600000000000001</v>
      </c>
      <c r="AI11" s="25">
        <v>88.3</v>
      </c>
      <c r="AJ11" s="25">
        <v>81.099999999999994</v>
      </c>
      <c r="AK11" s="25">
        <v>95.5</v>
      </c>
      <c r="AL11" s="25">
        <v>8.3000000000000007</v>
      </c>
      <c r="AM11" s="25">
        <v>8.3000000000000007</v>
      </c>
      <c r="AN11" s="25">
        <v>55.354166666666664</v>
      </c>
      <c r="AO11" s="25">
        <v>26.7</v>
      </c>
      <c r="AP11" s="25">
        <v>26.7</v>
      </c>
      <c r="AQ11" s="25">
        <v>45.537500000000001</v>
      </c>
      <c r="AR11" s="25">
        <v>58</v>
      </c>
      <c r="AS11" s="25">
        <v>23.05</v>
      </c>
      <c r="AT11" s="25">
        <v>50</v>
      </c>
      <c r="AU11" s="25">
        <v>51.1</v>
      </c>
      <c r="AV11" s="25">
        <v>82.8</v>
      </c>
      <c r="AW11" s="25">
        <v>77.8</v>
      </c>
      <c r="AX11" s="25">
        <v>87.8</v>
      </c>
      <c r="AY11" s="25">
        <v>46</v>
      </c>
      <c r="AZ11" s="25">
        <v>46</v>
      </c>
      <c r="BA11" s="25">
        <v>75.733333333333334</v>
      </c>
      <c r="BB11" s="25">
        <v>87.6</v>
      </c>
      <c r="BC11" s="25">
        <v>85.1</v>
      </c>
      <c r="BD11" s="25">
        <v>11.8</v>
      </c>
      <c r="BE11" s="25">
        <v>98.6</v>
      </c>
      <c r="BF11" s="25">
        <v>75.8</v>
      </c>
      <c r="BG11" s="25">
        <v>95.5</v>
      </c>
      <c r="BH11" s="25">
        <v>68.732599110352638</v>
      </c>
      <c r="BI11" s="25">
        <v>75.75</v>
      </c>
      <c r="BJ11" s="25">
        <v>77</v>
      </c>
      <c r="BK11" s="25">
        <v>74.5</v>
      </c>
      <c r="BL11" s="25">
        <v>88.575000000000003</v>
      </c>
      <c r="BM11" s="25">
        <v>87.45</v>
      </c>
      <c r="BN11" s="25">
        <v>89.7</v>
      </c>
      <c r="BO11" s="25">
        <v>51.1</v>
      </c>
      <c r="BP11" s="25">
        <v>68.2</v>
      </c>
      <c r="BQ11" s="25">
        <v>31.8</v>
      </c>
      <c r="BR11" s="25">
        <v>53.3</v>
      </c>
      <c r="BS11" s="25">
        <v>65</v>
      </c>
      <c r="BT11" s="25">
        <v>58.6</v>
      </c>
      <c r="BU11" s="25">
        <v>71.400000000000006</v>
      </c>
      <c r="BV11" s="25">
        <v>84.1</v>
      </c>
      <c r="BW11" s="25">
        <v>81.5</v>
      </c>
      <c r="BX11" s="25">
        <v>86.7</v>
      </c>
      <c r="BY11" s="25">
        <v>77.25</v>
      </c>
      <c r="BZ11" s="25">
        <v>82.1</v>
      </c>
      <c r="CA11" s="25">
        <v>72.400000000000006</v>
      </c>
      <c r="CB11" s="25">
        <v>39.353193772468416</v>
      </c>
      <c r="CC11" s="25">
        <v>74.232291524498464</v>
      </c>
      <c r="CD11" s="25">
        <v>1.2002595155709341</v>
      </c>
      <c r="CE11" s="25">
        <v>13.880224049804255</v>
      </c>
      <c r="CF11" s="25">
        <v>68.099999999999994</v>
      </c>
      <c r="CG11" s="25">
        <v>63.487753086419751</v>
      </c>
      <c r="CH11" s="25">
        <v>58.6</v>
      </c>
      <c r="CI11" s="25">
        <v>66.099999999999994</v>
      </c>
      <c r="CJ11" s="25">
        <v>39</v>
      </c>
      <c r="CK11" s="25">
        <v>59.2</v>
      </c>
      <c r="CL11" s="25">
        <v>70.099999999999994</v>
      </c>
      <c r="CM11" s="25">
        <v>79.744</v>
      </c>
      <c r="CN11" s="25">
        <v>92.5</v>
      </c>
      <c r="CO11" s="25">
        <v>75</v>
      </c>
      <c r="CP11" s="25">
        <v>91.67</v>
      </c>
      <c r="CQ11" s="25">
        <v>90.35</v>
      </c>
      <c r="CR11" s="25">
        <v>49.2</v>
      </c>
      <c r="CS11" s="25">
        <v>52.119259259259252</v>
      </c>
      <c r="CT11" s="25">
        <v>8.5</v>
      </c>
      <c r="CU11" s="25">
        <v>60.29999999999999</v>
      </c>
      <c r="CV11" s="25">
        <v>87.557777777777773</v>
      </c>
    </row>
    <row r="12" spans="1:100" s="5" customFormat="1" x14ac:dyDescent="0.25">
      <c r="A12" s="34" t="s">
        <v>115</v>
      </c>
      <c r="B12" s="34" t="s">
        <v>116</v>
      </c>
      <c r="C12" s="34">
        <v>2</v>
      </c>
      <c r="D12" s="34">
        <f t="shared" ref="D12:D17" si="22">AVERAGE(E12,I12,M12,O12,S12,W12)</f>
        <v>48.478391134397867</v>
      </c>
      <c r="E12" s="34">
        <f t="shared" ref="E12:E17" si="23">AVERAGE(F12,G12,H12)</f>
        <v>31.7</v>
      </c>
      <c r="F12" s="34">
        <f>IFERROR(INDEX([1]Italy!$H$4:$H$106,MATCH(F$1,[1]Italy!$B$4:$B$106,0)),"")</f>
        <v>29.9</v>
      </c>
      <c r="G12" s="34">
        <f>IFERROR(INDEX([1]Italy!$H$4:$H$106,MATCH(G$1,[1]Italy!$B$4:$B$106,0)),"")</f>
        <v>20.6</v>
      </c>
      <c r="H12" s="34">
        <v>44.6</v>
      </c>
      <c r="I12" s="34">
        <f t="shared" ref="I12:I17" si="24">AVERAGE(J12,K12,L12)</f>
        <v>41.366666666666667</v>
      </c>
      <c r="J12" s="34">
        <f>IFERROR(INDEX([1]Italy!$H$4:$H$106,MATCH(J$1,[1]Italy!$B$4:$B$106,0)),"")</f>
        <v>23.8</v>
      </c>
      <c r="K12" s="34">
        <f>IFERROR(INDEX([1]Italy!$H$4:$H$106,MATCH(K$1,[1]Italy!$B$4:$B$106,0)),"")</f>
        <v>30.3</v>
      </c>
      <c r="L12" s="34">
        <f>IFERROR(INDEX([1]Italy!$H$4:$H$106,MATCH(L$1,[1]Italy!$B$4:$B$106,0)),"")</f>
        <v>70</v>
      </c>
      <c r="M12" s="34">
        <f>IFERROR(INDEX([1]Italy!$H$4:$H$106,MATCH(M$1,[1]Italy!$B$4:$B$106,0)),"")</f>
        <v>79.495696107784426</v>
      </c>
      <c r="N12" s="34">
        <f>IFERROR(INDEX([1]Italy!$H$4:$H$106,MATCH(N$1,[1]Italy!$B$4:$B$106,0)),"")</f>
        <v>79.495696107784426</v>
      </c>
      <c r="O12" s="34">
        <f t="shared" ref="O12:O17" si="25">AVERAGE(P12,Q12,R12)</f>
        <v>30.133333333333336</v>
      </c>
      <c r="P12" s="34">
        <f>IFERROR(INDEX([1]Italy!$H$4:$H$106,MATCH(P$1,[1]Italy!$B$4:$B$106,0)),"")</f>
        <v>19.3</v>
      </c>
      <c r="Q12" s="34">
        <f>IFERROR(INDEX([1]Italy!$H$4:$H$106,MATCH(Q$1,[1]Italy!$B$4:$B$106,0)),"")</f>
        <v>10.3</v>
      </c>
      <c r="R12" s="34">
        <f>IFERROR(INDEX([1]Italy!$H$4:$H$106,MATCH(R$1,[1]Italy!$B$4:$B$106,0)),"")</f>
        <v>60.8</v>
      </c>
      <c r="S12" s="34">
        <f t="shared" ref="S12:S17" si="26">AVERAGE(T12,U12,V12)</f>
        <v>33</v>
      </c>
      <c r="T12" s="34">
        <f>IFERROR(INDEX([1]Italy!$H$4:$H$106,MATCH(T$1,[1]Italy!$B$4:$B$106,0)),"")</f>
        <v>19</v>
      </c>
      <c r="U12" s="34">
        <f>IFERROR(INDEX([1]Italy!$H$4:$H$106,MATCH(U$1,[1]Italy!$B$4:$B$106,0)),"")</f>
        <v>26.2</v>
      </c>
      <c r="V12" s="34">
        <f>IFERROR(INDEX([1]Italy!$H$4:$H$106,MATCH(V$1,[1]Italy!$B$4:$B$106,0)),"")</f>
        <v>53.8</v>
      </c>
      <c r="W12" s="34">
        <f>IFERROR(INDEX([1]Italy!$H$4:$H$106,MATCH(W$1,[1]Italy!$B$4:$B$106,0)),"")</f>
        <v>75.17465069860279</v>
      </c>
      <c r="X12" s="34">
        <f>IFERROR(INDEX([1]Italy!$H$4:$H$106,MATCH(X$1,[1]Italy!$B$4:$B$106,0)),"")</f>
        <v>75.17465069860279</v>
      </c>
      <c r="Y12" s="34">
        <f t="shared" ref="Y12:Y18" si="27">AVERAGE(Z12,AB12,AD12,AG12,AI12,AL12)</f>
        <v>63.164999999999992</v>
      </c>
      <c r="Z12" s="34">
        <f>IFERROR(INDEX([1]Italy!$H$4:$H$106,MATCH(Z$1,[1]Italy!$B$4:$B$106,0)),"")</f>
        <v>83.3</v>
      </c>
      <c r="AA12" s="34">
        <f>IFERROR(INDEX([1]Italy!$H$4:$H$106,MATCH(AA$1,[1]Italy!$B$4:$B$106,0)),"")</f>
        <v>83.3</v>
      </c>
      <c r="AB12" s="34">
        <f>IFERROR(INDEX([1]Italy!$H$4:$H$106,MATCH(AB$1,[1]Italy!$B$4:$B$106,0)),"")</f>
        <v>71.099999999999994</v>
      </c>
      <c r="AC12" s="34">
        <f>IFERROR(INDEX([1]Italy!$H$4:$H$106,MATCH(AC$1,[1]Italy!$B$4:$B$106,0)),"")</f>
        <v>71.099999999999994</v>
      </c>
      <c r="AD12" s="34">
        <f>AVERAGE(AE12,AF12)</f>
        <v>82.45</v>
      </c>
      <c r="AE12" s="34">
        <f>IFERROR(INDEX([1]Italy!$H$4:$H$106,MATCH(AE$1,[1]Italy!$B$4:$B$106,0)),"")</f>
        <v>85.4</v>
      </c>
      <c r="AF12" s="34">
        <f>IFERROR(INDEX([1]Italy!$H$4:$H$106,MATCH(AF$1,[1]Italy!$B$4:$B$106,0)),"")</f>
        <v>79.5</v>
      </c>
      <c r="AG12" s="34">
        <f>IFERROR(INDEX([1]Italy!$H$4:$H$106,MATCH(AG$1,[1]Italy!$B$4:$B$106,0)),"")</f>
        <v>20.5</v>
      </c>
      <c r="AH12" s="34">
        <f>IFERROR(INDEX([1]Italy!$H$4:$H$106,MATCH(AH$1,[1]Italy!$B$4:$B$106,0)),"")</f>
        <v>20.5</v>
      </c>
      <c r="AI12" s="34">
        <f t="shared" ref="AI12:AI18" si="28">AVERAGE(AJ12,AK12)</f>
        <v>80.849999999999994</v>
      </c>
      <c r="AJ12" s="34">
        <f>IFERROR(INDEX([1]Italy!$H$4:$H$106,MATCH(AJ$1,[1]Italy!$B$4:$B$106,0)),"")</f>
        <v>65.099999999999994</v>
      </c>
      <c r="AK12" s="34">
        <f>IFERROR(INDEX([1]Italy!$H$4:$H$106,MATCH(AK$1,[1]Italy!$B$4:$B$106,0)),"")</f>
        <v>96.6</v>
      </c>
      <c r="AL12" s="34">
        <f>IFERROR(INDEX([1]Italy!$H$4:$H$106,MATCH(AL$1,[1]Italy!$B$4:$B$106,0)),"")</f>
        <v>40.79</v>
      </c>
      <c r="AM12" s="34">
        <f>IFERROR(INDEX([1]Italy!$H$4:$H$106,MATCH(AM$1,[1]Italy!$B$4:$B$106,0)),"")</f>
        <v>40.79</v>
      </c>
      <c r="AN12" s="34">
        <f t="shared" ref="AN12:AN18" si="29">AVERAGE(AO12,AQ12,AV12,AY12,BA12)</f>
        <v>45.827166666666663</v>
      </c>
      <c r="AO12" s="34">
        <f>IFERROR(INDEX([1]Italy!$H$4:$H$106,MATCH(AO$1,[1]Italy!$B$4:$B$106,0)),"")</f>
        <v>82.2</v>
      </c>
      <c r="AP12" s="34">
        <f>IFERROR(INDEX([1]Italy!$H$4:$H$106,MATCH(AP$1,[1]Italy!$B$4:$B$106,0)),"")</f>
        <v>82.2</v>
      </c>
      <c r="AQ12" s="34">
        <f t="shared" ref="AQ12:AQ17" si="30">AVERAGE(AR12,AS12,AT12,AU12)</f>
        <v>26.552499999999998</v>
      </c>
      <c r="AR12" s="34">
        <f>IFERROR(INDEX([1]Italy!$H$4:$H$106,MATCH(AR$1,[1]Italy!$B$4:$B$106,0)),"")</f>
        <v>30.7</v>
      </c>
      <c r="AS12" s="34">
        <f>IFERROR(INDEX([1]Italy!$H$4:$H$106,MATCH(AS$1,[1]Italy!$B$4:$B$106,0)),"")</f>
        <v>20.91</v>
      </c>
      <c r="AT12" s="34">
        <f>IFERROR(INDEX([1]Italy!$H$4:$H$106,MATCH(AT$1,[1]Italy!$B$4:$B$106,0)),"")</f>
        <v>33.299999999999997</v>
      </c>
      <c r="AU12" s="34">
        <f>IFERROR(INDEX([1]Italy!$H$4:$H$106,MATCH(AU$1,[1]Italy!$B$4:$B$106,0)),"")</f>
        <v>21.3</v>
      </c>
      <c r="AV12" s="34">
        <f t="shared" ref="AV12:AV17" si="31">AVERAGE(AW12:AX12)</f>
        <v>54.8</v>
      </c>
      <c r="AW12" s="34">
        <f>IFERROR(INDEX([1]Italy!$H$4:$H$106,MATCH(AW$1,[1]Italy!$B$4:$B$106,0)),"")</f>
        <v>47.2</v>
      </c>
      <c r="AX12" s="34">
        <f>IFERROR(INDEX([1]Italy!$H$4:$H$106,MATCH(AX$1,[1]Italy!$B$4:$B$106,0)),"")</f>
        <v>62.4</v>
      </c>
      <c r="AY12" s="34">
        <f>IFERROR(INDEX([1]Italy!$H$4:$H$106,MATCH(AY$1,[1]Italy!$B$4:$B$106,0)),"")</f>
        <v>28.1</v>
      </c>
      <c r="AZ12" s="34">
        <f>IFERROR(INDEX([1]Italy!$H$4:$H$106,MATCH(AZ$1,[1]Italy!$B$4:$B$106,0)),"")</f>
        <v>28.1</v>
      </c>
      <c r="BA12" s="34">
        <f t="shared" ref="BA12:BA17" si="32">AVERAGE(BB12,BC12,BD12,BE12,BF12,BG12)</f>
        <v>37.483333333333334</v>
      </c>
      <c r="BB12" s="34">
        <f>IFERROR(INDEX([1]Italy!$H$4:$H$106,MATCH(BB$1,[1]Italy!$B$4:$B$106,0)),"")</f>
        <v>12.3</v>
      </c>
      <c r="BC12" s="34">
        <f>IFERROR(INDEX([1]Italy!$H$4:$H$106,MATCH(BC$1,[1]Italy!$B$4:$B$106,0)),"")</f>
        <v>65.400000000000006</v>
      </c>
      <c r="BD12" s="34">
        <f>IFERROR(INDEX([1]Italy!$H$4:$H$106,MATCH(BD$1,[1]Italy!$B$4:$B$106,0)),"")</f>
        <v>3.4</v>
      </c>
      <c r="BE12" s="34">
        <f>IFERROR(INDEX([1]Italy!$H$4:$H$106,MATCH(BE$1,[1]Italy!$B$4:$B$106,0)),"")</f>
        <v>25</v>
      </c>
      <c r="BF12" s="34">
        <f>IFERROR(INDEX([1]Italy!$H$4:$H$106,MATCH(BF$1,[1]Italy!$B$4:$B$106,0)),"")</f>
        <v>60.8</v>
      </c>
      <c r="BG12" s="34">
        <f>IFERROR(INDEX([1]Italy!$H$4:$H$106,MATCH(BG$1,[1]Italy!$B$4:$B$106,0)),"")</f>
        <v>58</v>
      </c>
      <c r="BH12" s="34">
        <f t="shared" ref="BH12:BH17" si="33">AVERAGE(BI12,BL12,BO12,BS12,BV12,BY12,CB12)</f>
        <v>42.076616472326855</v>
      </c>
      <c r="BI12" s="34">
        <f t="shared" ref="BI12:BI17" si="34">AVERAGE(BJ12,BK12)</f>
        <v>38.950000000000003</v>
      </c>
      <c r="BJ12" s="34">
        <f>IFERROR(INDEX([1]Italy!$H$4:$H$106,MATCH(BJ$1,[1]Italy!$B$4:$B$106,0)),"")</f>
        <v>29.1</v>
      </c>
      <c r="BK12" s="34">
        <f>IFERROR(INDEX([1]Italy!$H$4:$H$106,MATCH(BK$1,[1]Italy!$B$4:$B$106,0)),"")</f>
        <v>48.8</v>
      </c>
      <c r="BL12" s="34">
        <f t="shared" ref="BL12:BL17" si="35">AVERAGE(BM12,BN12)</f>
        <v>58.75</v>
      </c>
      <c r="BM12" s="34">
        <f>IFERROR(INDEX([1]Italy!$H$4:$H$106,MATCH(BM$1,[1]Italy!$B$4:$B$106,0)),"")</f>
        <v>60.2</v>
      </c>
      <c r="BN12" s="34">
        <f>IFERROR(INDEX([1]Italy!$H$4:$H$106,MATCH(BN$1,[1]Italy!$B$4:$B$106,0)),"")</f>
        <v>57.3</v>
      </c>
      <c r="BO12" s="34">
        <f t="shared" ref="BO12:BO17" si="36">AVERAGE(BP12,BQ12,BR12)</f>
        <v>41.766666666666666</v>
      </c>
      <c r="BP12" s="34">
        <f>IFERROR(INDEX([1]Italy!$H$4:$H$106,MATCH(BP$1,[1]Italy!$B$4:$B$106,0)),"")</f>
        <v>24.1</v>
      </c>
      <c r="BQ12" s="34">
        <f>IFERROR(INDEX([1]Italy!$H$4:$H$106,MATCH(BQ$1,[1]Italy!$B$4:$B$106,0)),"")</f>
        <v>68.900000000000006</v>
      </c>
      <c r="BR12" s="34">
        <f>IFERROR(INDEX([1]Italy!$H$4:$H$106,MATCH(BR$1,[1]Italy!$B$4:$B$106,0)),"")</f>
        <v>32.299999999999997</v>
      </c>
      <c r="BS12" s="34">
        <f t="shared" ref="BS12:BS17" si="37">AVERAGE(BT12,BU12)</f>
        <v>43.35</v>
      </c>
      <c r="BT12" s="34">
        <f>IFERROR(INDEX([1]Italy!$H$4:$H$106,MATCH(BT$1,[1]Italy!$B$4:$B$106,0)),"")</f>
        <v>36.700000000000003</v>
      </c>
      <c r="BU12" s="34">
        <f>IFERROR(INDEX([1]Italy!$H$4:$H$106,MATCH(BU$1,[1]Italy!$B$4:$B$106,0)),"")</f>
        <v>50</v>
      </c>
      <c r="BV12" s="34">
        <f t="shared" ref="BV12:BV17" si="38">AVERAGE(BW12,BX12)</f>
        <v>61.174999999999997</v>
      </c>
      <c r="BW12" s="34">
        <f>IFERROR(INDEX([1]Italy!$H$4:$H$106,MATCH(BW$1,[1]Italy!$B$4:$B$106,0)),"")</f>
        <v>72.349999999999994</v>
      </c>
      <c r="BX12" s="34">
        <f>IFERROR(INDEX([1]Italy!$H$4:$H$106,MATCH(BX$1,[1]Italy!$B$4:$B$106,0)),"")</f>
        <v>50</v>
      </c>
      <c r="BY12" s="34">
        <f t="shared" ref="BY12:BY17" si="39">AVERAGE(BZ12,CA12)</f>
        <v>30.95</v>
      </c>
      <c r="BZ12" s="34">
        <f>IFERROR(INDEX([1]Italy!$H$4:$H$106,MATCH(BZ$1,[1]Italy!$B$4:$B$106,0)),"")</f>
        <v>28.6</v>
      </c>
      <c r="CA12" s="34">
        <f>IFERROR(INDEX([1]Italy!$H$4:$H$106,MATCH(CA$1,[1]Italy!$B$4:$B$106,0)),"")</f>
        <v>33.299999999999997</v>
      </c>
      <c r="CB12" s="34">
        <f t="shared" ref="CB12:CB17" si="40">AVERAGE(CC12,CD12,CE12,CF12)</f>
        <v>19.594648639621322</v>
      </c>
      <c r="CC12" s="34">
        <f>IFERROR(INDEX([1]Italy!$H$4:$H$106,MATCH(CC$1,[1]Italy!$B$4:$B$106,0)),"")</f>
        <v>20.99614081208162</v>
      </c>
      <c r="CD12" s="34">
        <f>IFERROR(INDEX([1]Italy!$H$4:$H$106,MATCH(CD$1,[1]Italy!$B$4:$B$106,0)),"")</f>
        <v>11.676232408208193</v>
      </c>
      <c r="CE12" s="34">
        <f>IFERROR(INDEX([1]Italy!$H$4:$H$106,MATCH(CE$1,[1]Italy!$B$4:$B$106,0)),"")</f>
        <v>2.6062213381954731</v>
      </c>
      <c r="CF12" s="34">
        <f>IFERROR(INDEX([1]Italy!$H$4:$H$106,MATCH(CF$1,[1]Italy!$B$4:$B$106,0)),"")</f>
        <v>43.1</v>
      </c>
      <c r="CG12" s="34">
        <f t="shared" ref="CG12:CG17" si="41">AVERAGE(CH12,CM12,CS12)</f>
        <v>72.357376543209881</v>
      </c>
      <c r="CH12" s="34">
        <f>IFERROR(INDEX([1]Italy!$H$4:$H$106,MATCH(CH$1,[1]Italy!$B$4:$B$106,0)),"")</f>
        <v>70.5</v>
      </c>
      <c r="CI12" s="34">
        <f>IFERROR(INDEX([1]Italy!$H$4:$H$106,MATCH(CI$1,[1]Italy!$B$4:$B$106,0)),"")</f>
        <v>99.5</v>
      </c>
      <c r="CJ12" s="34">
        <f>IFERROR(INDEX([1]Italy!$H$4:$H$106,MATCH(CJ$1,[1]Italy!$B$4:$B$106,0)),"")</f>
        <v>48</v>
      </c>
      <c r="CK12" s="34">
        <f>IFERROR(INDEX([1]Italy!$H$4:$H$106,MATCH(CK$1,[1]Italy!$B$4:$B$106,0)),"")</f>
        <v>64</v>
      </c>
      <c r="CL12" s="34" t="str">
        <f>IFERROR(INDEX([1]Italy!$H$4:$H$106,MATCH(CL$1,[1]Italy!$B$4:$B$106,0)),"")</f>
        <v/>
      </c>
      <c r="CM12" s="34">
        <f t="shared" ref="CM12:CM17" si="42">AVERAGE(CN12,CO12,CQ12,CP12,CR12)</f>
        <v>79.460000000000008</v>
      </c>
      <c r="CN12" s="34">
        <f>IFERROR(INDEX([1]Italy!$H$4:$H$106,MATCH(CN$1,[1]Italy!$B$4:$B$106,0)),"")</f>
        <v>95</v>
      </c>
      <c r="CO12" s="34">
        <f>IFERROR(INDEX([1]Italy!$H$4:$H$106,MATCH(CO$1,[1]Italy!$B$4:$B$106,0)),"")</f>
        <v>87.5</v>
      </c>
      <c r="CP12" s="34">
        <f>IFERROR(INDEX([1]Italy!$H$4:$H$106,MATCH(CP$1,[1]Italy!$B$4:$B$106,0)),"")</f>
        <v>100</v>
      </c>
      <c r="CQ12" s="34">
        <v>58.2</v>
      </c>
      <c r="CR12" s="34">
        <f>IFERROR(INDEX([1]Italy!$H$4:$H$106,MATCH(CR$1,[1]Italy!$B$4:$B$106,0)),"")</f>
        <v>56.6</v>
      </c>
      <c r="CS12" s="34">
        <f>IFERROR(INDEX([1]Italy!$H$4:$H$106,MATCH(CS$1,[1]Italy!$B$4:$B$106,0)),"")</f>
        <v>67.112129629629635</v>
      </c>
      <c r="CT12" s="34">
        <f>IFERROR(INDEX([1]Italy!$H$4:$H$106,MATCH(CT$1,[1]Italy!$B$4:$B$106,0)),"")</f>
        <v>29.2</v>
      </c>
      <c r="CU12" s="34">
        <f>IFERROR(INDEX([1]Italy!$H$4:$H$106,MATCH(CU$1,[1]Italy!$B$4:$B$106,0)),"")</f>
        <v>81.040000000000006</v>
      </c>
      <c r="CV12" s="34">
        <f>IFERROR(INDEX([1]Italy!$H$4:$H$106,MATCH(CV$1,[1]Italy!$B$4:$B$106,0)),"")</f>
        <v>91.096388888888896</v>
      </c>
    </row>
    <row r="13" spans="1:100" s="5" customFormat="1" x14ac:dyDescent="0.25">
      <c r="A13" s="34" t="s">
        <v>117</v>
      </c>
      <c r="B13" s="34" t="s">
        <v>118</v>
      </c>
      <c r="C13" s="34">
        <v>4</v>
      </c>
      <c r="D13" s="34">
        <f t="shared" si="22"/>
        <v>44.476476043183311</v>
      </c>
      <c r="E13" s="34">
        <f t="shared" si="23"/>
        <v>27.7</v>
      </c>
      <c r="F13" s="34">
        <f>IFERROR(INDEX([1]Japan!$H$4:$H$106,MATCH(F$1,[1]Japan!$B$4:$B$106,0)),"")</f>
        <v>26.6</v>
      </c>
      <c r="G13" s="34">
        <f>IFERROR(INDEX([1]Japan!$H$4:$H$106,MATCH(G$1,[1]Japan!$B$4:$B$106,0)),"")</f>
        <v>13.4</v>
      </c>
      <c r="H13" s="34">
        <v>43.1</v>
      </c>
      <c r="I13" s="34">
        <f t="shared" si="24"/>
        <v>33.9</v>
      </c>
      <c r="J13" s="34">
        <f>IFERROR(INDEX([1]Japan!$H$4:$H$106,MATCH(J$1,[1]Japan!$B$4:$B$106,0)),"")</f>
        <v>17.100000000000001</v>
      </c>
      <c r="K13" s="34">
        <f>IFERROR(INDEX([1]Japan!$H$4:$H$106,MATCH(K$1,[1]Japan!$B$4:$B$106,0)),"")</f>
        <v>26.2</v>
      </c>
      <c r="L13" s="34">
        <f>IFERROR(INDEX([1]Japan!$H$4:$H$106,MATCH(L$1,[1]Japan!$B$4:$B$106,0)),"")</f>
        <v>58.4</v>
      </c>
      <c r="M13" s="34">
        <f>IFERROR(INDEX([1]Japan!$H$4:$H$106,MATCH(M$1,[1]Japan!$B$4:$B$106,0)),"")</f>
        <v>78.603638608533402</v>
      </c>
      <c r="N13" s="34">
        <f>IFERROR(INDEX([1]Japan!$H$4:$H$106,MATCH(N$1,[1]Japan!$B$4:$B$106,0)),"")</f>
        <v>78.603638608533402</v>
      </c>
      <c r="O13" s="34">
        <f t="shared" si="25"/>
        <v>22</v>
      </c>
      <c r="P13" s="34">
        <f>IFERROR(INDEX([1]Japan!$H$4:$H$106,MATCH(P$1,[1]Japan!$B$4:$B$106,0)),"")</f>
        <v>10.8</v>
      </c>
      <c r="Q13" s="34">
        <f>IFERROR(INDEX([1]Japan!$H$4:$H$106,MATCH(Q$1,[1]Japan!$B$4:$B$106,0)),"")</f>
        <v>5.7</v>
      </c>
      <c r="R13" s="34">
        <f>IFERROR(INDEX([1]Japan!$H$4:$H$106,MATCH(R$1,[1]Japan!$B$4:$B$106,0)),"")</f>
        <v>49.5</v>
      </c>
      <c r="S13" s="34">
        <f t="shared" si="26"/>
        <v>18.399999999999999</v>
      </c>
      <c r="T13" s="34">
        <f>IFERROR(INDEX([1]Japan!$H$4:$H$106,MATCH(T$1,[1]Japan!$B$4:$B$106,0)),"")</f>
        <v>20.3</v>
      </c>
      <c r="U13" s="34">
        <f>IFERROR(INDEX([1]Japan!$H$4:$H$106,MATCH(U$1,[1]Japan!$B$4:$B$106,0)),"")</f>
        <v>20.5</v>
      </c>
      <c r="V13" s="34">
        <f>IFERROR(INDEX([1]Japan!$H$4:$H$106,MATCH(V$1,[1]Japan!$B$4:$B$106,0)),"")</f>
        <v>14.4</v>
      </c>
      <c r="W13" s="34">
        <f>IFERROR(INDEX([1]Japan!$H$4:$H$106,MATCH(W$1,[1]Japan!$B$4:$B$106,0)),"")</f>
        <v>86.255217650566493</v>
      </c>
      <c r="X13" s="34">
        <f>IFERROR(INDEX([1]Japan!$H$4:$H$106,MATCH(X$1,[1]Japan!$B$4:$B$106,0)),"")</f>
        <v>86.255217650566493</v>
      </c>
      <c r="Y13" s="34">
        <f t="shared" si="27"/>
        <v>62.316666666666663</v>
      </c>
      <c r="Z13" s="34">
        <f>IFERROR(INDEX([1]Japan!$H$4:$H$106,MATCH(Z$1,[1]Japan!$B$4:$B$106,0)),"")</f>
        <v>95.3</v>
      </c>
      <c r="AA13" s="34">
        <f>IFERROR(INDEX([1]Japan!$H$4:$H$106,MATCH(AA$1,[1]Japan!$B$4:$B$106,0)),"")</f>
        <v>95.3</v>
      </c>
      <c r="AB13" s="34">
        <f>IFERROR(INDEX([1]Japan!$H$4:$H$106,MATCH(AB$1,[1]Japan!$B$4:$B$106,0)),"")</f>
        <v>35.4</v>
      </c>
      <c r="AC13" s="34">
        <f>IFERROR(INDEX([1]Japan!$H$4:$H$106,MATCH(AC$1,[1]Japan!$B$4:$B$106,0)),"")</f>
        <v>35.4</v>
      </c>
      <c r="AD13" s="34">
        <f t="shared" ref="AD13:AD18" si="43">AVERAGE(AE13:AF13)</f>
        <v>82.85</v>
      </c>
      <c r="AE13" s="34">
        <f>IFERROR(INDEX([1]Japan!$H$4:$H$106,MATCH(AE$1,[1]Japan!$B$4:$B$106,0)),"")</f>
        <v>81.7</v>
      </c>
      <c r="AF13" s="34">
        <f>IFERROR(INDEX([1]Japan!$H$4:$H$106,MATCH(AF$1,[1]Japan!$B$4:$B$106,0)),"")</f>
        <v>84</v>
      </c>
      <c r="AG13" s="34">
        <f>IFERROR(INDEX([1]Japan!$H$4:$H$106,MATCH(AG$1,[1]Japan!$B$4:$B$106,0)),"")</f>
        <v>44</v>
      </c>
      <c r="AH13" s="34">
        <f>IFERROR(INDEX([1]Japan!$H$4:$H$106,MATCH(AH$1,[1]Japan!$B$4:$B$106,0)),"")</f>
        <v>44</v>
      </c>
      <c r="AI13" s="34">
        <f t="shared" si="28"/>
        <v>90</v>
      </c>
      <c r="AJ13" s="34">
        <f>IFERROR(INDEX([1]Japan!$H$4:$H$106,MATCH(AJ$1,[1]Japan!$B$4:$B$106,0)),"")</f>
        <v>83.5</v>
      </c>
      <c r="AK13" s="34">
        <f>IFERROR(INDEX([1]Japan!$H$4:$H$106,MATCH(AK$1,[1]Japan!$B$4:$B$106,0)),"")</f>
        <v>96.5</v>
      </c>
      <c r="AL13" s="34">
        <f>IFERROR(INDEX([1]Japan!$H$4:$H$106,MATCH(AL$1,[1]Japan!$B$4:$B$106,0)),"")</f>
        <v>26.35</v>
      </c>
      <c r="AM13" s="34">
        <f>IFERROR(INDEX([1]Japan!$H$4:$H$106,MATCH(AM$1,[1]Japan!$B$4:$B$106,0)),"")</f>
        <v>26.35</v>
      </c>
      <c r="AN13" s="34">
        <f t="shared" si="29"/>
        <v>41.25983333333334</v>
      </c>
      <c r="AO13" s="34">
        <f>IFERROR(INDEX([1]Japan!$H$4:$H$106,MATCH(AO$1,[1]Japan!$B$4:$B$106,0)),"")</f>
        <v>55.4</v>
      </c>
      <c r="AP13" s="34">
        <f>IFERROR(INDEX([1]Japan!$H$4:$H$106,MATCH(AP$1,[1]Japan!$B$4:$B$106,0)),"")</f>
        <v>55.4</v>
      </c>
      <c r="AQ13" s="34">
        <f t="shared" si="30"/>
        <v>28.3825</v>
      </c>
      <c r="AR13" s="34">
        <f>IFERROR(INDEX([1]Japan!$H$4:$H$106,MATCH(AR$1,[1]Japan!$B$4:$B$106,0)),"")</f>
        <v>37.700000000000003</v>
      </c>
      <c r="AS13" s="34">
        <f>IFERROR(INDEX([1]Japan!$H$4:$H$106,MATCH(AS$1,[1]Japan!$B$4:$B$106,0)),"")</f>
        <v>5.53</v>
      </c>
      <c r="AT13" s="34">
        <f>IFERROR(INDEX([1]Japan!$H$4:$H$106,MATCH(AT$1,[1]Japan!$B$4:$B$106,0)),"")</f>
        <v>22.2</v>
      </c>
      <c r="AU13" s="34">
        <f>IFERROR(INDEX([1]Japan!$H$4:$H$106,MATCH(AU$1,[1]Japan!$B$4:$B$106,0)),"")</f>
        <v>48.1</v>
      </c>
      <c r="AV13" s="34">
        <f t="shared" si="31"/>
        <v>60.95</v>
      </c>
      <c r="AW13" s="34">
        <f>IFERROR(INDEX([1]Japan!$H$4:$H$106,MATCH(AW$1,[1]Japan!$B$4:$B$106,0)),"")</f>
        <v>42.9</v>
      </c>
      <c r="AX13" s="34">
        <f>IFERROR(INDEX([1]Japan!$H$4:$H$106,MATCH(AX$1,[1]Japan!$B$4:$B$106,0)),"")</f>
        <v>79</v>
      </c>
      <c r="AY13" s="34">
        <f>IFERROR(INDEX([1]Japan!$H$4:$H$106,MATCH(AY$1,[1]Japan!$B$4:$B$106,0)),"")</f>
        <v>11.8</v>
      </c>
      <c r="AZ13" s="34">
        <f>IFERROR(INDEX([1]Japan!$H$4:$H$106,MATCH(AZ$1,[1]Japan!$B$4:$B$106,0)),"")</f>
        <v>11.8</v>
      </c>
      <c r="BA13" s="34">
        <f t="shared" si="32"/>
        <v>49.766666666666673</v>
      </c>
      <c r="BB13" s="34">
        <f>IFERROR(INDEX([1]Japan!$H$4:$H$106,MATCH(BB$1,[1]Japan!$B$4:$B$106,0)),"")</f>
        <v>17.8</v>
      </c>
      <c r="BC13" s="34">
        <f>IFERROR(INDEX([1]Japan!$H$4:$H$106,MATCH(BC$1,[1]Japan!$B$4:$B$106,0)),"")</f>
        <v>92.1</v>
      </c>
      <c r="BD13" s="34">
        <f>IFERROR(INDEX([1]Japan!$H$4:$H$106,MATCH(BD$1,[1]Japan!$B$4:$B$106,0)),"")</f>
        <v>2.8</v>
      </c>
      <c r="BE13" s="34">
        <f>IFERROR(INDEX([1]Japan!$H$4:$H$106,MATCH(BE$1,[1]Japan!$B$4:$B$106,0)),"")</f>
        <v>27.8</v>
      </c>
      <c r="BF13" s="34">
        <f>IFERROR(INDEX([1]Japan!$H$4:$H$106,MATCH(BF$1,[1]Japan!$B$4:$B$106,0)),"")</f>
        <v>73.099999999999994</v>
      </c>
      <c r="BG13" s="34">
        <f>IFERROR(INDEX([1]Japan!$H$4:$H$106,MATCH(BG$1,[1]Japan!$B$4:$B$106,0)),"")</f>
        <v>85</v>
      </c>
      <c r="BH13" s="34">
        <f t="shared" si="33"/>
        <v>57.160917048139446</v>
      </c>
      <c r="BI13" s="34">
        <f t="shared" si="34"/>
        <v>72.8</v>
      </c>
      <c r="BJ13" s="34">
        <f>IFERROR(INDEX([1]Japan!$H$4:$H$106,MATCH(BJ$1,[1]Japan!$B$4:$B$106,0)),"")</f>
        <v>60.3</v>
      </c>
      <c r="BK13" s="34">
        <f>IFERROR(INDEX([1]Japan!$H$4:$H$106,MATCH(BK$1,[1]Japan!$B$4:$B$106,0)),"")</f>
        <v>85.3</v>
      </c>
      <c r="BL13" s="34">
        <f t="shared" si="35"/>
        <v>70.424999999999997</v>
      </c>
      <c r="BM13" s="34">
        <f>IFERROR(INDEX([1]Japan!$H$4:$H$106,MATCH(BM$1,[1]Japan!$B$4:$B$106,0)),"")</f>
        <v>75.599999999999994</v>
      </c>
      <c r="BN13" s="34">
        <f>IFERROR(INDEX([1]Japan!$H$4:$H$106,MATCH(BN$1,[1]Japan!$B$4:$B$106,0)),"")</f>
        <v>65.25</v>
      </c>
      <c r="BO13" s="34">
        <f t="shared" si="36"/>
        <v>60.699999999999996</v>
      </c>
      <c r="BP13" s="34">
        <f>IFERROR(INDEX([1]Japan!$H$4:$H$106,MATCH(BP$1,[1]Japan!$B$4:$B$106,0)),"")</f>
        <v>77.599999999999994</v>
      </c>
      <c r="BQ13" s="34">
        <v>40</v>
      </c>
      <c r="BR13" s="34">
        <v>64.5</v>
      </c>
      <c r="BS13" s="34">
        <f t="shared" si="37"/>
        <v>44.449999999999996</v>
      </c>
      <c r="BT13" s="34">
        <f>IFERROR(INDEX([1]Japan!$H$4:$H$106,MATCH(BT$1,[1]Japan!$B$4:$B$106,0)),"")</f>
        <v>14.8</v>
      </c>
      <c r="BU13" s="34">
        <f>IFERROR(INDEX([1]Japan!$H$4:$H$106,MATCH(BU$1,[1]Japan!$B$4:$B$106,0)),"")</f>
        <v>74.099999999999994</v>
      </c>
      <c r="BV13" s="34">
        <f t="shared" si="38"/>
        <v>76.849999999999994</v>
      </c>
      <c r="BW13" s="34">
        <f>IFERROR(INDEX([1]Japan!$H$4:$H$106,MATCH(BW$1,[1]Japan!$B$4:$B$106,0)),"")</f>
        <v>96</v>
      </c>
      <c r="BX13" s="34">
        <f>IFERROR(INDEX([1]Japan!$H$4:$H$106,MATCH(BX$1,[1]Japan!$B$4:$B$106,0)),"")</f>
        <v>57.7</v>
      </c>
      <c r="BY13" s="34">
        <f t="shared" si="39"/>
        <v>54.9</v>
      </c>
      <c r="BZ13" s="34">
        <f>IFERROR(INDEX([1]Japan!$H$4:$H$106,MATCH(BZ$1,[1]Japan!$B$4:$B$106,0)),"")</f>
        <v>32</v>
      </c>
      <c r="CA13" s="34">
        <f>IFERROR(INDEX([1]Japan!$H$4:$H$106,MATCH(CA$1,[1]Japan!$B$4:$B$106,0)),"")</f>
        <v>77.8</v>
      </c>
      <c r="CB13" s="34">
        <f t="shared" si="40"/>
        <v>20.001419336976213</v>
      </c>
      <c r="CC13" s="34">
        <f>IFERROR(INDEX([1]Japan!$H$4:$H$106,MATCH(CC$1,[1]Japan!$B$4:$B$106,0)),"")</f>
        <v>17.95428011280184</v>
      </c>
      <c r="CD13" s="34" t="str">
        <f>IFERROR(INDEX([1]Japan!$H$4:$H$106,MATCH(CD$1,[1]Japan!$B$4:$B$106,0)),"")</f>
        <v/>
      </c>
      <c r="CE13" s="34">
        <f>IFERROR(INDEX([1]Japan!$H$4:$H$106,MATCH(CE$1,[1]Japan!$B$4:$B$106,0)),"")</f>
        <v>25.249977898126797</v>
      </c>
      <c r="CF13" s="34">
        <f>IFERROR(INDEX([1]Japan!$H$4:$H$106,MATCH(CF$1,[1]Japan!$B$4:$B$106,0)),"")</f>
        <v>16.8</v>
      </c>
      <c r="CG13" s="34">
        <f t="shared" si="41"/>
        <v>76.029768518518523</v>
      </c>
      <c r="CH13" s="34">
        <f>IFERROR(INDEX([1]Japan!$H$4:$H$106,MATCH(CH$1,[1]Japan!$B$4:$B$106,0)),"")</f>
        <v>82.433333333333323</v>
      </c>
      <c r="CI13" s="34">
        <f>IFERROR(INDEX([1]Japan!$H$4:$H$106,MATCH(CI$1,[1]Japan!$B$4:$B$106,0)),"")</f>
        <v>99.2</v>
      </c>
      <c r="CJ13" s="34">
        <f>IFERROR(INDEX([1]Japan!$H$4:$H$106,MATCH(CJ$1,[1]Japan!$B$4:$B$106,0)),"")</f>
        <v>73</v>
      </c>
      <c r="CK13" s="34">
        <f>IFERROR(INDEX([1]Japan!$H$4:$H$106,MATCH(CK$1,[1]Japan!$B$4:$B$106,0)),"")</f>
        <v>75.099999999999994</v>
      </c>
      <c r="CL13" s="34" t="str">
        <f>IFERROR(INDEX([1]Japan!$H$4:$H$106,MATCH(CL$1,[1]Japan!$B$4:$B$106,0)),"")</f>
        <v/>
      </c>
      <c r="CM13" s="34">
        <f t="shared" si="42"/>
        <v>79.810000000000016</v>
      </c>
      <c r="CN13" s="34">
        <f>IFERROR(INDEX([1]Japan!$H$4:$H$106,MATCH(CN$1,[1]Japan!$B$4:$B$106,0)),"")</f>
        <v>92.5</v>
      </c>
      <c r="CO13" s="34">
        <f>IFERROR(INDEX([1]Japan!$H$4:$H$106,MATCH(CO$1,[1]Japan!$B$4:$B$106,0)),"")</f>
        <v>85.42</v>
      </c>
      <c r="CP13" s="34">
        <f>IFERROR(INDEX([1]Japan!$H$4:$H$106,MATCH(CP$1,[1]Japan!$B$4:$B$106,0)),"")</f>
        <v>83.33</v>
      </c>
      <c r="CQ13" s="34">
        <v>61.4</v>
      </c>
      <c r="CR13" s="34">
        <f>IFERROR(INDEX([1]Japan!$H$4:$H$106,MATCH(CR$1,[1]Japan!$B$4:$B$106,0)),"")</f>
        <v>76.400000000000006</v>
      </c>
      <c r="CS13" s="34">
        <f>IFERROR(INDEX([1]Japan!$H$4:$H$106,MATCH(CS$1,[1]Japan!$B$4:$B$106,0)),"")</f>
        <v>65.84597222222223</v>
      </c>
      <c r="CT13" s="34">
        <f>IFERROR(INDEX([1]Japan!$H$4:$H$106,MATCH(CT$1,[1]Japan!$B$4:$B$106,0)),"")</f>
        <v>39.1</v>
      </c>
      <c r="CU13" s="34" t="str">
        <f>IFERROR(INDEX([1]Japan!$H$4:$H$106,MATCH(CU$1,[1]Japan!$B$4:$B$106,0)),"")</f>
        <v/>
      </c>
      <c r="CV13" s="34">
        <f>IFERROR(INDEX([1]Japan!$H$4:$H$106,MATCH(CV$1,[1]Japan!$B$4:$B$106,0)),"")</f>
        <v>92.591944444444451</v>
      </c>
    </row>
    <row r="14" spans="1:100" s="5" customFormat="1" x14ac:dyDescent="0.25">
      <c r="A14" s="34" t="s">
        <v>119</v>
      </c>
      <c r="B14" s="34" t="s">
        <v>120</v>
      </c>
      <c r="C14" s="34">
        <v>5</v>
      </c>
      <c r="D14" s="34">
        <f t="shared" si="22"/>
        <v>36.795267896354851</v>
      </c>
      <c r="E14" s="34">
        <f t="shared" si="23"/>
        <v>9.25</v>
      </c>
      <c r="F14" s="34">
        <f>IFERROR(INDEX([1]Jordan!$H$4:$H$106,MATCH(F$1,[1]Jordan!$B$4:$B$106,0)),"")</f>
        <v>6.6</v>
      </c>
      <c r="G14" s="34" t="str">
        <f>IFERROR(INDEX([1]Jordan!$H$4:$H$106,MATCH(G$1,[1]Jordan!$B$4:$B$106,0)),"")</f>
        <v/>
      </c>
      <c r="H14" s="34">
        <f>IFERROR(INDEX([1]Jordan!$H$4:$H$106,MATCH(H$1,[1]Jordan!$B$4:$B$106,0)),"")</f>
        <v>11.9</v>
      </c>
      <c r="I14" s="34">
        <f t="shared" si="24"/>
        <v>32.6</v>
      </c>
      <c r="J14" s="34">
        <f>IFERROR(INDEX([1]Jordan!$H$4:$H$106,MATCH(J$1,[1]Jordan!$B$4:$B$106,0)),"")</f>
        <v>11.4</v>
      </c>
      <c r="K14" s="34" t="str">
        <f>IFERROR(INDEX([1]Jordan!$H$4:$H$106,MATCH(K$1,[1]Jordan!$B$4:$B$106,0)),"")</f>
        <v/>
      </c>
      <c r="L14" s="34">
        <f>IFERROR(INDEX([1]Jordan!$H$4:$H$106,MATCH(L$1,[1]Jordan!$B$4:$B$106,0)),"")</f>
        <v>53.8</v>
      </c>
      <c r="M14" s="34">
        <f>IFERROR(INDEX([1]Jordan!$H$4:$H$106,MATCH(M$1,[1]Jordan!$B$4:$B$106,0)),"")</f>
        <v>85.622529644268766</v>
      </c>
      <c r="N14" s="34">
        <f>IFERROR(INDEX([1]Jordan!$H$4:$H$106,MATCH(N$1,[1]Jordan!$B$4:$B$106,0)),"")</f>
        <v>85.622529644268766</v>
      </c>
      <c r="O14" s="34">
        <f t="shared" si="25"/>
        <v>6.4499999999999993</v>
      </c>
      <c r="P14" s="34">
        <f>IFERROR(INDEX([1]Jordan!$H$4:$H$106,MATCH(P$1,[1]Jordan!$B$4:$B$106,0)),"")</f>
        <v>5.3</v>
      </c>
      <c r="Q14" s="34" t="str">
        <f>IFERROR(INDEX([1]Jordan!$H$4:$H$106,MATCH(Q$1,[1]Jordan!$B$4:$B$106,0)),"")</f>
        <v/>
      </c>
      <c r="R14" s="34">
        <f>IFERROR(INDEX([1]Jordan!$H$4:$H$106,MATCH(R$1,[1]Jordan!$B$4:$B$106,0)),"")</f>
        <v>7.6</v>
      </c>
      <c r="S14" s="34">
        <f t="shared" si="26"/>
        <v>27.05</v>
      </c>
      <c r="T14" s="34">
        <f>IFERROR(INDEX([1]Jordan!$H$4:$H$106,MATCH(T$1,[1]Jordan!$B$4:$B$106,0)),"")</f>
        <v>15.6</v>
      </c>
      <c r="U14" s="34" t="str">
        <f>IFERROR(INDEX([1]Jordan!$H$4:$H$106,MATCH(U$1,[1]Jordan!$B$4:$B$106,0)),"")</f>
        <v/>
      </c>
      <c r="V14" s="34">
        <f>IFERROR(INDEX([1]Jordan!$H$4:$H$106,MATCH(V$1,[1]Jordan!$B$4:$B$106,0)),"")</f>
        <v>38.5</v>
      </c>
      <c r="W14" s="34">
        <f>IFERROR(INDEX([1]Jordan!$H$4:$H$106,MATCH(W$1,[1]Jordan!$B$4:$B$106,0)),"")</f>
        <v>59.799077733860344</v>
      </c>
      <c r="X14" s="34">
        <f>IFERROR(INDEX([1]Jordan!$H$4:$H$106,MATCH(X$1,[1]Jordan!$B$4:$B$106,0)),"")</f>
        <v>59.799077733860344</v>
      </c>
      <c r="Y14" s="34">
        <f t="shared" si="27"/>
        <v>55.25</v>
      </c>
      <c r="Z14" s="34">
        <f>IFERROR(INDEX([1]Jordan!$H$4:$H$106,MATCH(Z$1,[1]Jordan!$B$4:$B$106,0)),"")</f>
        <v>95.8</v>
      </c>
      <c r="AA14" s="34">
        <f>IFERROR(INDEX([1]Jordan!$H$4:$H$106,MATCH(AA$1,[1]Jordan!$B$4:$B$106,0)),"")</f>
        <v>95.8</v>
      </c>
      <c r="AB14" s="34">
        <f>IFERROR(INDEX([1]Jordan!$H$4:$H$106,MATCH(AB$1,[1]Jordan!$B$4:$B$106,0)),"")</f>
        <v>80.2</v>
      </c>
      <c r="AC14" s="34">
        <f>IFERROR(INDEX([1]Jordan!$H$4:$H$106,MATCH(AC$1,[1]Jordan!$B$4:$B$106,0)),"")</f>
        <v>80.2</v>
      </c>
      <c r="AD14" s="34">
        <f t="shared" si="43"/>
        <v>59.349999999999994</v>
      </c>
      <c r="AE14" s="34">
        <f>IFERROR(INDEX([1]Jordan!$H$4:$H$106,MATCH(AE$1,[1]Jordan!$B$4:$B$106,0)),"")</f>
        <v>66.099999999999994</v>
      </c>
      <c r="AF14" s="34">
        <f>IFERROR(INDEX([1]Jordan!$H$4:$H$106,MATCH(AF$1,[1]Jordan!$B$4:$B$106,0)),"")</f>
        <v>52.6</v>
      </c>
      <c r="AG14" s="34">
        <f>IFERROR(INDEX([1]Jordan!$H$4:$H$106,MATCH(AG$1,[1]Jordan!$B$4:$B$106,0)),"")</f>
        <v>9.1</v>
      </c>
      <c r="AH14" s="34">
        <f>IFERROR(INDEX([1]Jordan!$H$4:$H$106,MATCH(AH$1,[1]Jordan!$B$4:$B$106,0)),"")</f>
        <v>9.1</v>
      </c>
      <c r="AI14" s="34">
        <f t="shared" si="28"/>
        <v>78.75</v>
      </c>
      <c r="AJ14" s="34">
        <f>IFERROR(INDEX([1]Jordan!$H$4:$H$106,MATCH(AJ$1,[1]Jordan!$B$4:$B$106,0)),"")</f>
        <v>79.3</v>
      </c>
      <c r="AK14" s="34">
        <f>IFERROR(INDEX([1]Jordan!$H$4:$H$106,MATCH(AK$1,[1]Jordan!$B$4:$B$106,0)),"")</f>
        <v>78.2</v>
      </c>
      <c r="AL14" s="34">
        <f>IFERROR(INDEX([1]Jordan!$H$4:$H$106,MATCH(AL$1,[1]Jordan!$B$4:$B$106,0)),"")</f>
        <v>8.3000000000000007</v>
      </c>
      <c r="AM14" s="34">
        <f>IFERROR(INDEX([1]Jordan!$H$4:$H$106,MATCH(AM$1,[1]Jordan!$B$4:$B$106,0)),"")</f>
        <v>8.3000000000000007</v>
      </c>
      <c r="AN14" s="34">
        <f t="shared" si="29"/>
        <v>57.226333333333329</v>
      </c>
      <c r="AO14" s="34">
        <f>IFERROR(INDEX([1]Jordan!$H$4:$H$106,MATCH(AO$1,[1]Jordan!$B$4:$B$106,0)),"")</f>
        <v>84.9</v>
      </c>
      <c r="AP14" s="34">
        <f>IFERROR(INDEX([1]Jordan!$H$4:$H$106,MATCH(AP$1,[1]Jordan!$B$4:$B$106,0)),"")</f>
        <v>84.9</v>
      </c>
      <c r="AQ14" s="34">
        <f t="shared" si="30"/>
        <v>40.715000000000003</v>
      </c>
      <c r="AR14" s="34">
        <f>IFERROR(INDEX([1]Jordan!$H$4:$H$106,MATCH(AR$1,[1]Jordan!$B$4:$B$106,0)),"")</f>
        <v>30.6</v>
      </c>
      <c r="AS14" s="34">
        <f>IFERROR(INDEX([1]Jordan!$H$4:$H$106,MATCH(AS$1,[1]Jordan!$B$4:$B$106,0)),"")</f>
        <v>49.46</v>
      </c>
      <c r="AT14" s="34">
        <f>IFERROR(INDEX([1]Jordan!$H$4:$H$106,MATCH(AT$1,[1]Jordan!$B$4:$B$106,0)),"")</f>
        <v>29.9</v>
      </c>
      <c r="AU14" s="34">
        <f>IFERROR(INDEX([1]Jordan!$H$4:$H$106,MATCH(AU$1,[1]Jordan!$B$4:$B$106,0)),"")</f>
        <v>52.9</v>
      </c>
      <c r="AV14" s="34">
        <f t="shared" si="31"/>
        <v>72.900000000000006</v>
      </c>
      <c r="AW14" s="34">
        <f>IFERROR(INDEX([1]Jordan!$H$4:$H$106,MATCH(AW$1,[1]Jordan!$B$4:$B$106,0)),"")</f>
        <v>48.3</v>
      </c>
      <c r="AX14" s="34">
        <f>IFERROR(INDEX([1]Jordan!$H$4:$H$106,MATCH(AX$1,[1]Jordan!$B$4:$B$106,0)),"")</f>
        <v>97.5</v>
      </c>
      <c r="AY14" s="34">
        <f>IFERROR(INDEX([1]Jordan!$H$4:$H$106,MATCH(AY$1,[1]Jordan!$B$4:$B$106,0)),"")</f>
        <v>36.4</v>
      </c>
      <c r="AZ14" s="34">
        <f>IFERROR(INDEX([1]Jordan!$H$4:$H$106,MATCH(AZ$1,[1]Jordan!$B$4:$B$106,0)),"")</f>
        <v>36.4</v>
      </c>
      <c r="BA14" s="34">
        <f t="shared" si="32"/>
        <v>51.216666666666661</v>
      </c>
      <c r="BB14" s="34">
        <f>IFERROR(INDEX([1]Jordan!$H$4:$H$106,MATCH(BB$1,[1]Jordan!$B$4:$B$106,0)),"")</f>
        <v>40.799999999999997</v>
      </c>
      <c r="BC14" s="34">
        <f>IFERROR(INDEX([1]Jordan!$H$4:$H$106,MATCH(BC$1,[1]Jordan!$B$4:$B$106,0)),"")</f>
        <v>58.1</v>
      </c>
      <c r="BD14" s="34">
        <f>IFERROR(INDEX([1]Jordan!$H$4:$H$106,MATCH(BD$1,[1]Jordan!$B$4:$B$106,0)),"")</f>
        <v>10.8</v>
      </c>
      <c r="BE14" s="34">
        <f>IFERROR(INDEX([1]Jordan!$H$4:$H$106,MATCH(BE$1,[1]Jordan!$B$4:$B$106,0)),"")</f>
        <v>61</v>
      </c>
      <c r="BF14" s="34">
        <f>IFERROR(INDEX([1]Jordan!$H$4:$H$106,MATCH(BF$1,[1]Jordan!$B$4:$B$106,0)),"")</f>
        <v>69.599999999999994</v>
      </c>
      <c r="BG14" s="34">
        <f>IFERROR(INDEX([1]Jordan!$H$4:$H$106,MATCH(BG$1,[1]Jordan!$B$4:$B$106,0)),"")</f>
        <v>67</v>
      </c>
      <c r="BH14" s="34">
        <f t="shared" si="33"/>
        <v>49.017137002746587</v>
      </c>
      <c r="BI14" s="34">
        <f t="shared" si="34"/>
        <v>45.650000000000006</v>
      </c>
      <c r="BJ14" s="34">
        <f>IFERROR(INDEX([1]Jordan!$H$4:$H$106,MATCH(BJ$1,[1]Jordan!$B$4:$B$106,0)),"")</f>
        <v>49.6</v>
      </c>
      <c r="BK14" s="34">
        <f>IFERROR(INDEX([1]Jordan!$H$4:$H$106,MATCH(BK$1,[1]Jordan!$B$4:$B$106,0)),"")</f>
        <v>41.7</v>
      </c>
      <c r="BL14" s="34">
        <f t="shared" si="35"/>
        <v>63.325000000000003</v>
      </c>
      <c r="BM14" s="34">
        <f>IFERROR(INDEX([1]Jordan!$H$4:$H$106,MATCH(BM$1,[1]Jordan!$B$4:$B$106,0)),"")</f>
        <v>59.1</v>
      </c>
      <c r="BN14" s="34">
        <f>IFERROR(INDEX([1]Jordan!$H$4:$H$106,MATCH(BN$1,[1]Jordan!$B$4:$B$106,0)),"")</f>
        <v>67.55</v>
      </c>
      <c r="BO14" s="34">
        <f t="shared" si="36"/>
        <v>33.800000000000004</v>
      </c>
      <c r="BP14" s="34">
        <f>IFERROR(INDEX([1]Jordan!$H$4:$H$106,MATCH(BP$1,[1]Jordan!$B$4:$B$106,0)),"")</f>
        <v>28.6</v>
      </c>
      <c r="BQ14" s="34">
        <f>IFERROR(INDEX([1]Jordan!$H$4:$H$106,MATCH(BQ$1,[1]Jordan!$B$4:$B$106,0)),"")</f>
        <v>18.600000000000001</v>
      </c>
      <c r="BR14" s="34">
        <v>54.2</v>
      </c>
      <c r="BS14" s="34">
        <f t="shared" si="37"/>
        <v>51.5</v>
      </c>
      <c r="BT14" s="34">
        <f>IFERROR(INDEX([1]Jordan!$H$4:$H$106,MATCH(BT$1,[1]Jordan!$B$4:$B$106,0)),"")</f>
        <v>54</v>
      </c>
      <c r="BU14" s="34">
        <f>IFERROR(INDEX([1]Jordan!$H$4:$H$106,MATCH(BU$1,[1]Jordan!$B$4:$B$106,0)),"")</f>
        <v>49</v>
      </c>
      <c r="BV14" s="34">
        <f t="shared" si="38"/>
        <v>75.55</v>
      </c>
      <c r="BW14" s="34">
        <f>IFERROR(INDEX([1]Jordan!$H$4:$H$106,MATCH(BW$1,[1]Jordan!$B$4:$B$106,0)),"")</f>
        <v>79.099999999999994</v>
      </c>
      <c r="BX14" s="34">
        <f>IFERROR(INDEX([1]Jordan!$H$4:$H$106,MATCH(BX$1,[1]Jordan!$B$4:$B$106,0)),"")</f>
        <v>72</v>
      </c>
      <c r="BY14" s="34">
        <f t="shared" si="39"/>
        <v>52</v>
      </c>
      <c r="BZ14" s="34">
        <f>IFERROR(INDEX([1]Jordan!$H$4:$H$106,MATCH(BZ$1,[1]Jordan!$B$4:$B$106,0)),"")</f>
        <v>59.1</v>
      </c>
      <c r="CA14" s="34">
        <f>IFERROR(INDEX([1]Jordan!$H$4:$H$106,MATCH(CA$1,[1]Jordan!$B$4:$B$106,0)),"")</f>
        <v>44.9</v>
      </c>
      <c r="CB14" s="34">
        <f t="shared" si="40"/>
        <v>21.294959019226113</v>
      </c>
      <c r="CC14" s="34">
        <f>IFERROR(INDEX([1]Jordan!$H$4:$H$106,MATCH(CC$1,[1]Jordan!$B$4:$B$106,0)),"")</f>
        <v>12.286997258493045</v>
      </c>
      <c r="CD14" s="34">
        <f>IFERROR(INDEX([1]Jordan!$H$4:$H$106,MATCH(CD$1,[1]Jordan!$B$4:$B$106,0)),"")</f>
        <v>2.1141374837872888</v>
      </c>
      <c r="CE14" s="34">
        <f>IFERROR(INDEX([1]Jordan!$H$4:$H$106,MATCH(CE$1,[1]Jordan!$B$4:$B$106,0)),"")</f>
        <v>2.9787013346241209</v>
      </c>
      <c r="CF14" s="34">
        <f>IFERROR(INDEX([1]Jordan!$H$4:$H$106,MATCH(CF$1,[1]Jordan!$B$4:$B$106,0)),"")</f>
        <v>67.8</v>
      </c>
      <c r="CG14" s="34">
        <f t="shared" si="41"/>
        <v>55.375876543209877</v>
      </c>
      <c r="CH14" s="34">
        <f>IFERROR(INDEX([1]Jordan!$H$4:$H$106,MATCH(CH$1,[1]Jordan!$B$4:$B$106,0)),"")</f>
        <v>64.8</v>
      </c>
      <c r="CI14" s="34">
        <f>IFERROR(INDEX([1]Jordan!$H$4:$H$106,MATCH(CI$1,[1]Jordan!$B$4:$B$106,0)),"")</f>
        <v>97.3</v>
      </c>
      <c r="CJ14" s="34">
        <f>IFERROR(INDEX([1]Jordan!$H$4:$H$106,MATCH(CJ$1,[1]Jordan!$B$4:$B$106,0)),"")</f>
        <v>51</v>
      </c>
      <c r="CK14" s="34">
        <f>IFERROR(INDEX([1]Jordan!$H$4:$H$106,MATCH(CK$1,[1]Jordan!$B$4:$B$106,0)),"")</f>
        <v>61.2</v>
      </c>
      <c r="CL14" s="34">
        <f>IFERROR(INDEX([1]Jordan!$H$4:$H$106,MATCH(CL$1,[1]Jordan!$B$4:$B$106,0)),"")</f>
        <v>49.7</v>
      </c>
      <c r="CM14" s="34">
        <f t="shared" si="42"/>
        <v>51.398000000000003</v>
      </c>
      <c r="CN14" s="34">
        <f>IFERROR(INDEX([1]Jordan!$H$4:$H$106,MATCH(CN$1,[1]Jordan!$B$4:$B$106,0)),"")</f>
        <v>32.5</v>
      </c>
      <c r="CO14" s="34">
        <f>IFERROR(INDEX([1]Jordan!$H$4:$H$106,MATCH(CO$1,[1]Jordan!$B$4:$B$106,0)),"")</f>
        <v>47.92</v>
      </c>
      <c r="CP14" s="34">
        <f>IFERROR(INDEX([1]Jordan!$H$4:$H$106,MATCH(CP$1,[1]Jordan!$B$4:$B$106,0)),"")</f>
        <v>41.67</v>
      </c>
      <c r="CQ14" s="34">
        <v>79.5</v>
      </c>
      <c r="CR14" s="34">
        <f>IFERROR(INDEX([1]Jordan!$H$4:$H$106,MATCH(CR$1,[1]Jordan!$B$4:$B$106,0)),"")</f>
        <v>55.4</v>
      </c>
      <c r="CS14" s="34">
        <f>IFERROR(INDEX([1]Jordan!$H$4:$H$106,MATCH(CS$1,[1]Jordan!$B$4:$B$106,0)),"")</f>
        <v>49.92962962962963</v>
      </c>
      <c r="CT14" s="34">
        <f>IFERROR(INDEX([1]Jordan!$H$4:$H$106,MATCH(CT$1,[1]Jordan!$B$4:$B$106,0)),"")</f>
        <v>31.3</v>
      </c>
      <c r="CU14" s="34">
        <f>IFERROR(INDEX([1]Jordan!$H$4:$H$106,MATCH(CU$1,[1]Jordan!$B$4:$B$106,0)),"")</f>
        <v>27.5</v>
      </c>
      <c r="CV14" s="34">
        <f>IFERROR(INDEX([1]Jordan!$H$4:$H$106,MATCH(CV$1,[1]Jordan!$B$4:$B$106,0)),"")</f>
        <v>90.98888888888888</v>
      </c>
    </row>
    <row r="15" spans="1:100" s="5" customFormat="1" x14ac:dyDescent="0.25">
      <c r="A15" s="34" t="s">
        <v>121</v>
      </c>
      <c r="B15" s="34" t="s">
        <v>122</v>
      </c>
      <c r="C15" s="34">
        <v>6</v>
      </c>
      <c r="D15" s="34">
        <f t="shared" si="22"/>
        <v>47.24529187989026</v>
      </c>
      <c r="E15" s="34">
        <f t="shared" si="23"/>
        <v>28.099999999999998</v>
      </c>
      <c r="F15" s="34">
        <f>IFERROR(INDEX([1]Kazakhstan!$H$4:$H$106,MATCH(F$1,[1]Kazakhstan!$B$4:$B$106,0)),"")</f>
        <v>36.5</v>
      </c>
      <c r="G15" s="34">
        <f>IFERROR(INDEX([1]Kazakhstan!$H$4:$H$106,MATCH(G$1,[1]Kazakhstan!$B$4:$B$106,0)),"")</f>
        <v>19.600000000000001</v>
      </c>
      <c r="H15" s="34">
        <v>28.2</v>
      </c>
      <c r="I15" s="34">
        <f t="shared" si="24"/>
        <v>53.666666666666664</v>
      </c>
      <c r="J15" s="34">
        <f>IFERROR(INDEX([1]Kazakhstan!$H$4:$H$106,MATCH(J$1,[1]Kazakhstan!$B$4:$B$106,0)),"")</f>
        <v>38.4</v>
      </c>
      <c r="K15" s="34">
        <f>IFERROR(INDEX([1]Kazakhstan!$H$4:$H$106,MATCH(K$1,[1]Kazakhstan!$B$4:$B$106,0)),"")</f>
        <v>49.1</v>
      </c>
      <c r="L15" s="34">
        <f>IFERROR(INDEX([1]Kazakhstan!$H$4:$H$106,MATCH(L$1,[1]Kazakhstan!$B$4:$B$106,0)),"")</f>
        <v>73.5</v>
      </c>
      <c r="M15" s="34">
        <f>IFERROR(INDEX([1]Kazakhstan!$H$4:$H$106,MATCH(M$1,[1]Kazakhstan!$B$4:$B$106,0)),"")</f>
        <v>70.594869558911469</v>
      </c>
      <c r="N15" s="34">
        <f>IFERROR(INDEX([1]Kazakhstan!$H$4:$H$106,MATCH(N$1,[1]Kazakhstan!$B$4:$B$106,0)),"")</f>
        <v>70.594869558911469</v>
      </c>
      <c r="O15" s="34">
        <f t="shared" si="25"/>
        <v>18.233333333333334</v>
      </c>
      <c r="P15" s="34">
        <f>IFERROR(INDEX([1]Kazakhstan!$H$4:$H$106,MATCH(P$1,[1]Kazakhstan!$B$4:$B$106,0)),"")</f>
        <v>15.3</v>
      </c>
      <c r="Q15" s="34">
        <f>IFERROR(INDEX([1]Kazakhstan!$H$4:$H$106,MATCH(Q$1,[1]Kazakhstan!$B$4:$B$106,0)),"")</f>
        <v>16.2</v>
      </c>
      <c r="R15" s="34">
        <f>IFERROR(INDEX([1]Kazakhstan!$H$4:$H$106,MATCH(R$1,[1]Kazakhstan!$B$4:$B$106,0)),"")</f>
        <v>23.2</v>
      </c>
      <c r="S15" s="34">
        <f t="shared" si="26"/>
        <v>39.93333333333333</v>
      </c>
      <c r="T15" s="34">
        <f>IFERROR(INDEX([1]Kazakhstan!$H$4:$H$106,MATCH(T$1,[1]Kazakhstan!$B$4:$B$106,0)),"")</f>
        <v>43.4</v>
      </c>
      <c r="U15" s="34">
        <f>IFERROR(INDEX([1]Kazakhstan!$H$4:$H$106,MATCH(U$1,[1]Kazakhstan!$B$4:$B$106,0)),"")</f>
        <v>53.4</v>
      </c>
      <c r="V15" s="34">
        <f>IFERROR(INDEX([1]Kazakhstan!$H$4:$H$106,MATCH(V$1,[1]Kazakhstan!$B$4:$B$106,0)),"")</f>
        <v>23</v>
      </c>
      <c r="W15" s="34">
        <f>IFERROR(INDEX([1]Kazakhstan!$H$4:$H$106,MATCH(W$1,[1]Kazakhstan!$B$4:$B$106,0)),"")</f>
        <v>72.943548387096783</v>
      </c>
      <c r="X15" s="34">
        <f>IFERROR(INDEX([1]Kazakhstan!$H$4:$H$106,MATCH(X$1,[1]Kazakhstan!$B$4:$B$106,0)),"")</f>
        <v>72.943548387096783</v>
      </c>
      <c r="Y15" s="34">
        <f t="shared" si="27"/>
        <v>48.406666666666666</v>
      </c>
      <c r="Z15" s="34">
        <f>IFERROR(INDEX([1]Kazakhstan!$H$4:$H$106,MATCH(Z$1,[1]Kazakhstan!$B$4:$B$106,0)),"")</f>
        <v>73</v>
      </c>
      <c r="AA15" s="34">
        <f>IFERROR(INDEX([1]Kazakhstan!$H$4:$H$106,MATCH(AA$1,[1]Kazakhstan!$B$4:$B$106,0)),"")</f>
        <v>73</v>
      </c>
      <c r="AB15" s="34">
        <f>IFERROR(INDEX([1]Kazakhstan!$H$4:$H$106,MATCH(AB$1,[1]Kazakhstan!$B$4:$B$106,0)),"")</f>
        <v>50.9</v>
      </c>
      <c r="AC15" s="34">
        <f>IFERROR(INDEX([1]Kazakhstan!$H$4:$H$106,MATCH(AC$1,[1]Kazakhstan!$B$4:$B$106,0)),"")</f>
        <v>50.9</v>
      </c>
      <c r="AD15" s="34">
        <f t="shared" si="43"/>
        <v>70.099999999999994</v>
      </c>
      <c r="AE15" s="34">
        <f>IFERROR(INDEX([1]Kazakhstan!$H$4:$H$106,MATCH(AE$1,[1]Kazakhstan!$B$4:$B$106,0)),"")</f>
        <v>68.7</v>
      </c>
      <c r="AF15" s="34">
        <f>IFERROR(INDEX([1]Kazakhstan!$H$4:$H$106,MATCH(AF$1,[1]Kazakhstan!$B$4:$B$106,0)),"")</f>
        <v>71.5</v>
      </c>
      <c r="AG15" s="34">
        <f>IFERROR(INDEX([1]Kazakhstan!$H$4:$H$106,MATCH(AG$1,[1]Kazakhstan!$B$4:$B$106,0)),"")</f>
        <v>14.4</v>
      </c>
      <c r="AH15" s="34">
        <f>IFERROR(INDEX([1]Kazakhstan!$H$4:$H$106,MATCH(AH$1,[1]Kazakhstan!$B$4:$B$106,0)),"")</f>
        <v>14.4</v>
      </c>
      <c r="AI15" s="34">
        <f t="shared" si="28"/>
        <v>77.650000000000006</v>
      </c>
      <c r="AJ15" s="34">
        <f>IFERROR(INDEX([1]Kazakhstan!$H$4:$H$106,MATCH(AJ$1,[1]Kazakhstan!$B$4:$B$106,0)),"")</f>
        <v>68.599999999999994</v>
      </c>
      <c r="AK15" s="34">
        <f>IFERROR(INDEX([1]Kazakhstan!$H$4:$H$106,MATCH(AK$1,[1]Kazakhstan!$B$4:$B$106,0)),"")</f>
        <v>86.7</v>
      </c>
      <c r="AL15" s="34">
        <f>IFERROR(INDEX([1]Kazakhstan!$H$4:$H$106,MATCH(AL$1,[1]Kazakhstan!$B$4:$B$106,0)),"")</f>
        <v>4.3899999999999997</v>
      </c>
      <c r="AM15" s="34">
        <f>IFERROR(INDEX([1]Kazakhstan!$H$4:$H$106,MATCH(AM$1,[1]Kazakhstan!$B$4:$B$106,0)),"")</f>
        <v>4.3899999999999997</v>
      </c>
      <c r="AN15" s="34">
        <f t="shared" si="29"/>
        <v>47.383333333333333</v>
      </c>
      <c r="AO15" s="34">
        <v>65.3</v>
      </c>
      <c r="AP15" s="34">
        <v>65.3</v>
      </c>
      <c r="AQ15" s="34">
        <f t="shared" si="30"/>
        <v>35.9</v>
      </c>
      <c r="AR15" s="34">
        <f>IFERROR(INDEX([1]Kazakhstan!$H$4:$H$106,MATCH(AR$1,[1]Kazakhstan!$B$4:$B$106,0)),"")</f>
        <v>51.9</v>
      </c>
      <c r="AS15" s="34">
        <f>IFERROR(INDEX([1]Kazakhstan!$H$4:$H$106,MATCH(AS$1,[1]Kazakhstan!$B$4:$B$106,0)),"")</f>
        <v>25.5</v>
      </c>
      <c r="AT15" s="34">
        <f>IFERROR(INDEX([1]Kazakhstan!$H$4:$H$106,MATCH(AT$1,[1]Kazakhstan!$B$4:$B$106,0)),"")</f>
        <v>35.6</v>
      </c>
      <c r="AU15" s="34">
        <f>IFERROR(INDEX([1]Kazakhstan!$H$4:$H$106,MATCH(AU$1,[1]Kazakhstan!$B$4:$B$106,0)),"")</f>
        <v>30.6</v>
      </c>
      <c r="AV15" s="34">
        <f t="shared" si="31"/>
        <v>55.8</v>
      </c>
      <c r="AW15" s="34">
        <f>IFERROR(INDEX([1]Kazakhstan!$H$4:$H$106,MATCH(AW$1,[1]Kazakhstan!$B$4:$B$106,0)),"")</f>
        <v>52.6</v>
      </c>
      <c r="AX15" s="34">
        <f>IFERROR(INDEX([1]Kazakhstan!$H$4:$H$106,MATCH(AX$1,[1]Kazakhstan!$B$4:$B$106,0)),"")</f>
        <v>59</v>
      </c>
      <c r="AY15" s="34">
        <f>IFERROR(INDEX([1]Kazakhstan!$H$4:$H$106,MATCH(AY$1,[1]Kazakhstan!$B$4:$B$106,0)),"")</f>
        <v>21.5</v>
      </c>
      <c r="AZ15" s="34">
        <f>IFERROR(INDEX([1]Kazakhstan!$H$4:$H$106,MATCH(AZ$1,[1]Kazakhstan!$B$4:$B$106,0)),"")</f>
        <v>21.5</v>
      </c>
      <c r="BA15" s="34">
        <f t="shared" si="32"/>
        <v>58.416666666666664</v>
      </c>
      <c r="BB15" s="34">
        <f>IFERROR(INDEX([1]Kazakhstan!$H$4:$H$106,MATCH(BB$1,[1]Kazakhstan!$B$4:$B$106,0)),"")</f>
        <v>58.9</v>
      </c>
      <c r="BC15" s="34">
        <f>IFERROR(INDEX([1]Kazakhstan!$H$4:$H$106,MATCH(BC$1,[1]Kazakhstan!$B$4:$B$106,0)),"")</f>
        <v>56.3</v>
      </c>
      <c r="BD15" s="34">
        <f>IFERROR(INDEX([1]Kazakhstan!$H$4:$H$106,MATCH(BD$1,[1]Kazakhstan!$B$4:$B$106,0)),"")</f>
        <v>5</v>
      </c>
      <c r="BE15" s="34">
        <f>IFERROR(INDEX([1]Kazakhstan!$H$4:$H$106,MATCH(BE$1,[1]Kazakhstan!$B$4:$B$106,0)),"")</f>
        <v>73.599999999999994</v>
      </c>
      <c r="BF15" s="34">
        <f>IFERROR(INDEX([1]Kazakhstan!$H$4:$H$106,MATCH(BF$1,[1]Kazakhstan!$B$4:$B$106,0)),"")</f>
        <v>85.2</v>
      </c>
      <c r="BG15" s="34">
        <f>IFERROR(INDEX([1]Kazakhstan!$H$4:$H$106,MATCH(BG$1,[1]Kazakhstan!$B$4:$B$106,0)),"")</f>
        <v>71.5</v>
      </c>
      <c r="BH15" s="34">
        <f t="shared" si="33"/>
        <v>40.895637380949289</v>
      </c>
      <c r="BI15" s="34">
        <f t="shared" si="34"/>
        <v>50.5</v>
      </c>
      <c r="BJ15" s="34">
        <f>IFERROR(INDEX([1]Kazakhstan!$H$4:$H$106,MATCH(BJ$1,[1]Kazakhstan!$B$4:$B$106,0)),"")</f>
        <v>47.4</v>
      </c>
      <c r="BK15" s="34">
        <f>IFERROR(INDEX([1]Kazakhstan!$H$4:$H$106,MATCH(BK$1,[1]Kazakhstan!$B$4:$B$106,0)),"")</f>
        <v>53.6</v>
      </c>
      <c r="BL15" s="34">
        <f t="shared" si="35"/>
        <v>50.35</v>
      </c>
      <c r="BM15" s="34">
        <f>IFERROR(INDEX([1]Kazakhstan!$H$4:$H$106,MATCH(BM$1,[1]Kazakhstan!$B$4:$B$106,0)),"")</f>
        <v>42.5</v>
      </c>
      <c r="BN15" s="34">
        <v>58.2</v>
      </c>
      <c r="BO15" s="34">
        <f t="shared" si="36"/>
        <v>36.56666666666667</v>
      </c>
      <c r="BP15" s="34">
        <f>IFERROR(INDEX([1]Kazakhstan!$H$4:$H$106,MATCH(BP$1,[1]Kazakhstan!$B$4:$B$106,0)),"")</f>
        <v>33.799999999999997</v>
      </c>
      <c r="BQ15" s="34">
        <f>IFERROR(INDEX([1]Kazakhstan!$H$4:$H$106,MATCH(BQ$1,[1]Kazakhstan!$B$4:$B$106,0)),"")</f>
        <v>39.200000000000003</v>
      </c>
      <c r="BR15" s="34">
        <v>36.700000000000003</v>
      </c>
      <c r="BS15" s="34">
        <f t="shared" si="37"/>
        <v>52.65</v>
      </c>
      <c r="BT15" s="34">
        <f>IFERROR(INDEX([1]Kazakhstan!$H$4:$H$106,MATCH(BT$1,[1]Kazakhstan!$B$4:$B$106,0)),"")</f>
        <v>47.4</v>
      </c>
      <c r="BU15" s="34">
        <f>IFERROR(INDEX([1]Kazakhstan!$H$4:$H$106,MATCH(BU$1,[1]Kazakhstan!$B$4:$B$106,0)),"")</f>
        <v>57.9</v>
      </c>
      <c r="BV15" s="34">
        <f t="shared" si="38"/>
        <v>53.325000000000003</v>
      </c>
      <c r="BW15" s="34">
        <f>IFERROR(INDEX([1]Kazakhstan!$H$4:$H$106,MATCH(BW$1,[1]Kazakhstan!$B$4:$B$106,0)),"")</f>
        <v>66.650000000000006</v>
      </c>
      <c r="BX15" s="34">
        <f>IFERROR(INDEX([1]Kazakhstan!$H$4:$H$106,MATCH(BX$1,[1]Kazakhstan!$B$4:$B$106,0)),"")</f>
        <v>40</v>
      </c>
      <c r="BY15" s="34">
        <f t="shared" si="39"/>
        <v>30.05</v>
      </c>
      <c r="BZ15" s="34">
        <f>IFERROR(INDEX([1]Kazakhstan!$H$4:$H$106,MATCH(BZ$1,[1]Kazakhstan!$B$4:$B$106,0)),"")</f>
        <v>20.6</v>
      </c>
      <c r="CA15" s="34">
        <f>IFERROR(INDEX([1]Kazakhstan!$H$4:$H$106,MATCH(CA$1,[1]Kazakhstan!$B$4:$B$106,0)),"")</f>
        <v>39.5</v>
      </c>
      <c r="CB15" s="34">
        <f t="shared" si="40"/>
        <v>12.827794999978369</v>
      </c>
      <c r="CC15" s="34">
        <f>IFERROR(INDEX([1]Kazakhstan!$H$4:$H$106,MATCH(CC$1,[1]Kazakhstan!$B$4:$B$106,0)),"")</f>
        <v>7.6010070734923882</v>
      </c>
      <c r="CD15" s="34">
        <f>IFERROR(INDEX([1]Kazakhstan!$H$4:$H$106,MATCH(CD$1,[1]Kazakhstan!$B$4:$B$106,0)),"")</f>
        <v>18.747371344681191</v>
      </c>
      <c r="CE15" s="34">
        <f>IFERROR(INDEX([1]Kazakhstan!$H$4:$H$106,MATCH(CE$1,[1]Kazakhstan!$B$4:$B$106,0)),"")</f>
        <v>2.2628015817398976</v>
      </c>
      <c r="CF15" s="34">
        <f>IFERROR(INDEX([1]Kazakhstan!$H$4:$H$106,MATCH(CF$1,[1]Kazakhstan!$B$4:$B$106,0)),"")</f>
        <v>22.7</v>
      </c>
      <c r="CG15" s="34">
        <f t="shared" si="41"/>
        <v>46.717450617283951</v>
      </c>
      <c r="CH15" s="34">
        <f>IFERROR(INDEX([1]Kazakhstan!$H$4:$H$106,MATCH(CH$1,[1]Kazakhstan!$B$4:$B$106,0)),"")</f>
        <v>46.524999999999999</v>
      </c>
      <c r="CI15" s="34">
        <f>IFERROR(INDEX([1]Kazakhstan!$H$4:$H$106,MATCH(CI$1,[1]Kazakhstan!$B$4:$B$106,0)),"")</f>
        <v>98</v>
      </c>
      <c r="CJ15" s="34">
        <f>IFERROR(INDEX([1]Kazakhstan!$H$4:$H$106,MATCH(CJ$1,[1]Kazakhstan!$B$4:$B$106,0)),"")</f>
        <v>22</v>
      </c>
      <c r="CK15" s="34">
        <f>IFERROR(INDEX([1]Kazakhstan!$H$4:$H$106,MATCH(CK$1,[1]Kazakhstan!$B$4:$B$106,0)),"")</f>
        <v>66.099999999999994</v>
      </c>
      <c r="CL15" s="34">
        <f>IFERROR(INDEX([1]Kazakhstan!$H$4:$H$106,MATCH(CL$1,[1]Kazakhstan!$B$4:$B$106,0)),"")</f>
        <v>0</v>
      </c>
      <c r="CM15" s="34">
        <f t="shared" si="42"/>
        <v>39.688000000000002</v>
      </c>
      <c r="CN15" s="34">
        <f>IFERROR(INDEX([1]Kazakhstan!$H$4:$H$106,MATCH(CN$1,[1]Kazakhstan!$B$4:$B$106,0)),"")</f>
        <v>20</v>
      </c>
      <c r="CO15" s="34">
        <f>IFERROR(INDEX([1]Kazakhstan!$H$4:$H$106,MATCH(CO$1,[1]Kazakhstan!$B$4:$B$106,0)),"")</f>
        <v>37.5</v>
      </c>
      <c r="CP15" s="34">
        <f>IFERROR(INDEX([1]Kazakhstan!$H$4:$H$106,MATCH(CP$1,[1]Kazakhstan!$B$4:$B$106,0)),"")</f>
        <v>33.33</v>
      </c>
      <c r="CQ15" s="34">
        <v>70.900000000000006</v>
      </c>
      <c r="CR15" s="34">
        <f>IFERROR(INDEX([1]Kazakhstan!$H$4:$H$106,MATCH(CR$1,[1]Kazakhstan!$B$4:$B$106,0)),"")</f>
        <v>36.71</v>
      </c>
      <c r="CS15" s="34">
        <f>IFERROR(INDEX([1]Kazakhstan!$H$4:$H$106,MATCH(CS$1,[1]Kazakhstan!$B$4:$B$106,0)),"")</f>
        <v>53.93935185185186</v>
      </c>
      <c r="CT15" s="34">
        <f>IFERROR(INDEX([1]Kazakhstan!$H$4:$H$106,MATCH(CT$1,[1]Kazakhstan!$B$4:$B$106,0)),"")</f>
        <v>18.5</v>
      </c>
      <c r="CU15" s="34">
        <f>IFERROR(INDEX([1]Kazakhstan!$H$4:$H$106,MATCH(CU$1,[1]Kazakhstan!$B$4:$B$106,0)),"")</f>
        <v>59.02</v>
      </c>
      <c r="CV15" s="34">
        <f>IFERROR(INDEX([1]Kazakhstan!$H$4:$H$106,MATCH(CV$1,[1]Kazakhstan!$B$4:$B$106,0)),"")</f>
        <v>84.298055555555564</v>
      </c>
    </row>
    <row r="16" spans="1:100" s="5" customFormat="1" x14ac:dyDescent="0.25">
      <c r="A16" s="34" t="s">
        <v>123</v>
      </c>
      <c r="B16" s="34" t="s">
        <v>124</v>
      </c>
      <c r="C16" s="34">
        <v>2</v>
      </c>
      <c r="D16" s="34">
        <f t="shared" si="22"/>
        <v>44.039589491032245</v>
      </c>
      <c r="E16" s="34">
        <f t="shared" si="23"/>
        <v>21.666666666666668</v>
      </c>
      <c r="F16" s="34">
        <f>IFERROR(INDEX([1]Kosovo!$H$4:$H$104,MATCH(F$1,[1]Kosovo!$B$4:$B$104,0)),"")</f>
        <v>15.5</v>
      </c>
      <c r="G16" s="34">
        <f>IFERROR(INDEX([1]Kosovo!$H$4:$H$104,MATCH(G$1,[1]Kosovo!$B$4:$B$104,0)),"")</f>
        <v>14</v>
      </c>
      <c r="H16" s="34">
        <v>35.5</v>
      </c>
      <c r="I16" s="34">
        <f t="shared" si="24"/>
        <v>40.5</v>
      </c>
      <c r="J16" s="34">
        <f>IFERROR(INDEX([1]Kosovo!$H$4:$H$104,MATCH(J$1,[1]Kosovo!$B$4:$B$104,0)),"")</f>
        <v>26.4</v>
      </c>
      <c r="K16" s="34">
        <f>IFERROR(INDEX([1]Kosovo!$H$4:$H$104,MATCH(K$1,[1]Kosovo!$B$4:$B$104,0)),"")</f>
        <v>30.8</v>
      </c>
      <c r="L16" s="34">
        <f>IFERROR(INDEX([1]Kosovo!$H$4:$H$104,MATCH(L$1,[1]Kosovo!$B$4:$B$104,0)),"")</f>
        <v>64.3</v>
      </c>
      <c r="M16" s="34">
        <f>IFERROR(INDEX([1]Kosovo!$H$4:$H$104,MATCH(M$1,[1]Kosovo!$B$4:$B$104,0)),"")</f>
        <v>80.857233908932557</v>
      </c>
      <c r="N16" s="34">
        <f>IFERROR(INDEX([1]Kosovo!$H$4:$H$104,MATCH(N$1,[1]Kosovo!$B$4:$B$104,0)),"")</f>
        <v>80.857233908932557</v>
      </c>
      <c r="O16" s="34">
        <f t="shared" si="25"/>
        <v>21.633333333333336</v>
      </c>
      <c r="P16" s="34">
        <f>IFERROR(INDEX([1]Kosovo!$H$4:$H$104,MATCH(P$1,[1]Kosovo!$B$4:$B$104,0)),"")</f>
        <v>12.9</v>
      </c>
      <c r="Q16" s="34">
        <f>IFERROR(INDEX([1]Kosovo!$H$4:$H$104,MATCH(Q$1,[1]Kosovo!$B$4:$B$104,0)),"")</f>
        <v>15.3</v>
      </c>
      <c r="R16" s="34">
        <f>IFERROR(INDEX([1]Kosovo!$H$4:$H$104,MATCH(R$1,[1]Kosovo!$B$4:$B$104,0)),"")</f>
        <v>36.700000000000003</v>
      </c>
      <c r="S16" s="34">
        <f t="shared" si="26"/>
        <v>32.5</v>
      </c>
      <c r="T16" s="34">
        <f>IFERROR(INDEX([1]Kosovo!$H$4:$H$104,MATCH(T$1,[1]Kosovo!$B$4:$B$104,0)),"")</f>
        <v>26.3</v>
      </c>
      <c r="U16" s="34">
        <f>IFERROR(INDEX([1]Kosovo!$H$4:$H$104,MATCH(U$1,[1]Kosovo!$B$4:$B$104,0)),"")</f>
        <v>28.3</v>
      </c>
      <c r="V16" s="34">
        <f>IFERROR(INDEX([1]Kosovo!$H$4:$H$104,MATCH(V$1,[1]Kosovo!$B$4:$B$104,0)),"")</f>
        <v>42.9</v>
      </c>
      <c r="W16" s="34">
        <f>IFERROR(INDEX([1]Kosovo!$H$4:$H$104,MATCH(W$1,[1]Kosovo!$B$4:$B$104,0)),"")</f>
        <v>67.080303037260961</v>
      </c>
      <c r="X16" s="34">
        <f>IFERROR(INDEX([1]Kosovo!$H$4:$H$104,MATCH(X$1,[1]Kosovo!$B$4:$B$104,0)),"")</f>
        <v>67.080303037260961</v>
      </c>
      <c r="Y16" s="34">
        <f t="shared" si="27"/>
        <v>70.72999999999999</v>
      </c>
      <c r="Z16" s="34">
        <f>IFERROR(INDEX([1]Kosovo!$H$4:$H$104,MATCH(Z$1,[1]Kosovo!$B$4:$B$104,0)),"")</f>
        <v>89.9</v>
      </c>
      <c r="AA16" s="34">
        <f>IFERROR(INDEX([1]Kosovo!$H$4:$H$104,MATCH(AA$1,[1]Kosovo!$B$4:$B$104,0)),"")</f>
        <v>89.9</v>
      </c>
      <c r="AB16" s="34">
        <f>IFERROR(INDEX([1]Kosovo!$H$4:$H$104,MATCH(AB$1,[1]Kosovo!$B$4:$B$104,0)),"")</f>
        <v>69.7</v>
      </c>
      <c r="AC16" s="34">
        <f>IFERROR(INDEX([1]Kosovo!$H$4:$H$104,MATCH(AC$1,[1]Kosovo!$B$4:$B$104,0)),"")</f>
        <v>69.7</v>
      </c>
      <c r="AD16" s="34">
        <f t="shared" si="43"/>
        <v>88.4</v>
      </c>
      <c r="AE16" s="34">
        <f>IFERROR(INDEX([1]Kosovo!$H$4:$H$104,MATCH(AE$1,[1]Kosovo!$B$4:$B$104,0)),"")</f>
        <v>89.9</v>
      </c>
      <c r="AF16" s="34">
        <f>IFERROR(INDEX([1]Kosovo!$H$4:$H$104,MATCH(AF$1,[1]Kosovo!$B$4:$B$104,0)),"")</f>
        <v>86.9</v>
      </c>
      <c r="AG16" s="34">
        <f>IFERROR(INDEX([1]Kosovo!$H$4:$H$104,MATCH(AG$1,[1]Kosovo!$B$4:$B$104,0)),"")</f>
        <v>18.3</v>
      </c>
      <c r="AH16" s="34">
        <f>IFERROR(INDEX([1]Kosovo!$H$4:$H$104,MATCH(AH$1,[1]Kosovo!$B$4:$B$104,0)),"")</f>
        <v>18.3</v>
      </c>
      <c r="AI16" s="34">
        <f t="shared" si="28"/>
        <v>87.35</v>
      </c>
      <c r="AJ16" s="34">
        <f>IFERROR(INDEX([1]Kosovo!$H$4:$H$104,MATCH(AJ$1,[1]Kosovo!$B$4:$B$104,0)),"")</f>
        <v>83.8</v>
      </c>
      <c r="AK16" s="34">
        <f>IFERROR(INDEX([1]Kosovo!$H$4:$H$104,MATCH(AK$1,[1]Kosovo!$B$4:$B$104,0)),"")</f>
        <v>90.9</v>
      </c>
      <c r="AL16" s="34" t="str">
        <f>IFERROR(INDEX([1]Kosovo!$H$4:$H$104,MATCH(AL$1,[1]Kosovo!$B$4:$B$104,0)),"")</f>
        <v/>
      </c>
      <c r="AM16" s="34" t="str">
        <f>IFERROR(INDEX([1]Kosovo!$H$4:$H$104,MATCH(AM$1,[1]Kosovo!$B$4:$B$104,0)),"")</f>
        <v/>
      </c>
      <c r="AN16" s="34">
        <f t="shared" si="29"/>
        <v>59.429500000000004</v>
      </c>
      <c r="AO16" s="34">
        <f>IFERROR(INDEX([1]Kosovo!$H$4:$H$104,MATCH(AO$1,[1]Kosovo!$B$4:$B$104,0)),"")</f>
        <v>61.6</v>
      </c>
      <c r="AP16" s="34">
        <f>IFERROR(INDEX([1]Kosovo!$H$4:$H$104,MATCH(AP$1,[1]Kosovo!$B$4:$B$104,0)),"")</f>
        <v>61.6</v>
      </c>
      <c r="AQ16" s="34">
        <f t="shared" si="30"/>
        <v>42.297499999999999</v>
      </c>
      <c r="AR16" s="34">
        <f>IFERROR(INDEX([1]Kosovo!$H$4:$H$104,MATCH(AR$1,[1]Kosovo!$B$4:$B$104,0)),"")</f>
        <v>55.6</v>
      </c>
      <c r="AS16" s="34">
        <f>IFERROR(INDEX([1]Kosovo!$H$4:$H$104,MATCH(AS$1,[1]Kosovo!$B$4:$B$104,0)),"")</f>
        <v>9.89</v>
      </c>
      <c r="AT16" s="34">
        <f>IFERROR(INDEX([1]Kosovo!$H$4:$H$104,MATCH(AT$1,[1]Kosovo!$B$4:$B$104,0)),"")</f>
        <v>35.700000000000003</v>
      </c>
      <c r="AU16" s="34">
        <f>IFERROR(INDEX([1]Kosovo!$H$4:$H$104,MATCH(AU$1,[1]Kosovo!$B$4:$B$104,0)),"")</f>
        <v>68</v>
      </c>
      <c r="AV16" s="34">
        <f t="shared" si="31"/>
        <v>74.2</v>
      </c>
      <c r="AW16" s="34">
        <f>IFERROR(INDEX([1]Kosovo!$H$4:$H$104,MATCH(AW$1,[1]Kosovo!$B$4:$B$104,0)),"")</f>
        <v>73.7</v>
      </c>
      <c r="AX16" s="34">
        <f>IFERROR(INDEX([1]Kosovo!$H$4:$H$104,MATCH(AX$1,[1]Kosovo!$B$4:$B$104,0)),"")</f>
        <v>74.7</v>
      </c>
      <c r="AY16" s="34">
        <f>IFERROR(INDEX([1]Kosovo!$H$4:$H$104,MATCH(AY$1,[1]Kosovo!$B$4:$B$104,0)),"")</f>
        <v>57.7</v>
      </c>
      <c r="AZ16" s="34">
        <f>IFERROR(INDEX([1]Kosovo!$H$4:$H$104,MATCH(AZ$1,[1]Kosovo!$B$4:$B$104,0)),"")</f>
        <v>57.7</v>
      </c>
      <c r="BA16" s="34">
        <f t="shared" si="32"/>
        <v>61.35</v>
      </c>
      <c r="BB16" s="34">
        <f>IFERROR(INDEX([1]Kosovo!$H$4:$H$104,MATCH(BB$1,[1]Kosovo!$B$4:$B$104,0)),"")</f>
        <v>57.1</v>
      </c>
      <c r="BC16" s="34">
        <f>IFERROR(INDEX([1]Kosovo!$H$4:$H$104,MATCH(BC$1,[1]Kosovo!$B$4:$B$104,0)),"")</f>
        <v>49.5</v>
      </c>
      <c r="BD16" s="34">
        <f>IFERROR(INDEX([1]Kosovo!$H$4:$H$104,MATCH(BD$1,[1]Kosovo!$B$4:$B$104,0)),"")</f>
        <v>26.3</v>
      </c>
      <c r="BE16" s="34">
        <f>IFERROR(INDEX([1]Kosovo!$H$4:$H$104,MATCH(BE$1,[1]Kosovo!$B$4:$B$104,0)),"")</f>
        <v>88.9</v>
      </c>
      <c r="BF16" s="34">
        <f>IFERROR(INDEX([1]Kosovo!$H$4:$H$104,MATCH(BF$1,[1]Kosovo!$B$4:$B$104,0)),"")</f>
        <v>67.5</v>
      </c>
      <c r="BG16" s="34">
        <f>IFERROR(INDEX([1]Kosovo!$H$4:$H$104,MATCH(BG$1,[1]Kosovo!$B$4:$B$104,0)),"")</f>
        <v>78.8</v>
      </c>
      <c r="BH16" s="34">
        <f t="shared" si="33"/>
        <v>32.870735217163791</v>
      </c>
      <c r="BI16" s="34">
        <f t="shared" si="34"/>
        <v>26.75</v>
      </c>
      <c r="BJ16" s="34">
        <f>IFERROR(INDEX([1]Kosovo!$H$4:$H$104,MATCH(BJ$1,[1]Kosovo!$B$4:$B$104,0)),"")</f>
        <v>21.2</v>
      </c>
      <c r="BK16" s="34">
        <f>IFERROR(INDEX([1]Kosovo!$H$4:$H$104,MATCH(BK$1,[1]Kosovo!$B$4:$B$104,0)),"")</f>
        <v>32.299999999999997</v>
      </c>
      <c r="BL16" s="34">
        <f t="shared" si="35"/>
        <v>47.575000000000003</v>
      </c>
      <c r="BM16" s="34">
        <f>IFERROR(INDEX([1]Kosovo!$H$4:$H$104,MATCH(BM$1,[1]Kosovo!$B$4:$B$104,0)),"")</f>
        <v>43.8</v>
      </c>
      <c r="BN16" s="34">
        <f>IFERROR(INDEX([1]Kosovo!$H$4:$H$104,MATCH(BN$1,[1]Kosovo!$B$4:$B$104,0)),"")</f>
        <v>51.35</v>
      </c>
      <c r="BO16" s="34">
        <f t="shared" si="36"/>
        <v>46.833333333333336</v>
      </c>
      <c r="BP16" s="34">
        <f>IFERROR(INDEX([1]Kosovo!$H$4:$H$104,MATCH(BP$1,[1]Kosovo!$B$4:$B$104,0)),"")</f>
        <v>21.2</v>
      </c>
      <c r="BQ16" s="34">
        <f>IFERROR(INDEX([1]Kosovo!$H$4:$H$104,MATCH(BQ$1,[1]Kosovo!$B$4:$B$104,0)),"")</f>
        <v>59.6</v>
      </c>
      <c r="BR16" s="34">
        <v>59.7</v>
      </c>
      <c r="BS16" s="34">
        <f t="shared" si="37"/>
        <v>23.75</v>
      </c>
      <c r="BT16" s="34">
        <f>IFERROR(INDEX([1]Kosovo!$H$4:$H$104,MATCH(BT$1,[1]Kosovo!$B$4:$B$104,0)),"")</f>
        <v>25</v>
      </c>
      <c r="BU16" s="34">
        <f>IFERROR(INDEX([1]Kosovo!$H$4:$H$104,MATCH(BU$1,[1]Kosovo!$B$4:$B$104,0)),"")</f>
        <v>22.5</v>
      </c>
      <c r="BV16" s="34">
        <f t="shared" si="38"/>
        <v>41.5</v>
      </c>
      <c r="BW16" s="34">
        <f>IFERROR(INDEX([1]Kosovo!$H$4:$H$104,MATCH(BW$1,[1]Kosovo!$B$4:$B$104,0)),"")</f>
        <v>40.5</v>
      </c>
      <c r="BX16" s="34">
        <f>IFERROR(INDEX([1]Kosovo!$H$4:$H$104,MATCH(BX$1,[1]Kosovo!$B$4:$B$104,0)),"")</f>
        <v>42.5</v>
      </c>
      <c r="BY16" s="34">
        <f t="shared" si="39"/>
        <v>31.65</v>
      </c>
      <c r="BZ16" s="34">
        <f>IFERROR(INDEX([1]Kosovo!$H$4:$H$104,MATCH(BZ$1,[1]Kosovo!$B$4:$B$104,0)),"")</f>
        <v>30.8</v>
      </c>
      <c r="CA16" s="34">
        <f>IFERROR(INDEX([1]Kosovo!$H$4:$H$104,MATCH(CA$1,[1]Kosovo!$B$4:$B$104,0)),"")</f>
        <v>32.5</v>
      </c>
      <c r="CB16" s="34">
        <f t="shared" si="40"/>
        <v>12.036813186813186</v>
      </c>
      <c r="CC16" s="34">
        <f>IFERROR(INDEX([1]Kosovo!$H$4:$H$104,MATCH(CC$1,[1]Kosovo!$B$4:$B$104,0)),"")</f>
        <v>2.7472527472527477</v>
      </c>
      <c r="CD16" s="34">
        <f>IFERROR(INDEX([1]Kosovo!$H$4:$H$104,MATCH(CD$1,[1]Kosovo!$B$4:$B$104,0)),"")</f>
        <v>0</v>
      </c>
      <c r="CE16" s="34">
        <f>IFERROR(INDEX([1]Kosovo!$H$4:$H$104,MATCH(CE$1,[1]Kosovo!$B$4:$B$104,0)),"")</f>
        <v>0</v>
      </c>
      <c r="CF16" s="34">
        <f>IFERROR(INDEX([1]Kosovo!$H$4:$H$104,MATCH(CF$1,[1]Kosovo!$B$4:$B$104,0)),"")</f>
        <v>45.4</v>
      </c>
      <c r="CG16" s="34">
        <f t="shared" si="41"/>
        <v>51.340601851851851</v>
      </c>
      <c r="CH16" s="34" t="str">
        <f>IFERROR(INDEX([1]Kosovo!$H$4:$H$104,MATCH(CH$1,[1]Kosovo!$B$4:$B$104,0)),"")</f>
        <v/>
      </c>
      <c r="CI16" s="34" t="str">
        <f>IFERROR(INDEX([1]Kosovo!$H$4:$H$104,MATCH(CI$1,[1]Kosovo!$B$4:$B$104,0)),"")</f>
        <v/>
      </c>
      <c r="CJ16" s="34" t="str">
        <f>IFERROR(INDEX([1]Kosovo!$H$4:$H$104,MATCH(CJ$1,[1]Kosovo!$B$4:$B$104,0)),"")</f>
        <v/>
      </c>
      <c r="CK16" s="34" t="str">
        <f>IFERROR(INDEX([1]Kosovo!$H$4:$H$104,MATCH(CK$1,[1]Kosovo!$B$4:$B$104,0)),"")</f>
        <v/>
      </c>
      <c r="CL16" s="34" t="str">
        <f>IFERROR(INDEX([1]Kosovo!$H$4:$H$104,MATCH(CL$1,[1]Kosovo!$B$4:$B$104,0)),"")</f>
        <v/>
      </c>
      <c r="CM16" s="34">
        <f t="shared" si="42"/>
        <v>46.63</v>
      </c>
      <c r="CN16" s="34">
        <f>IFERROR(INDEX([1]Kosovo!$H$4:$H$104,MATCH(CN$1,[1]Kosovo!$B$4:$B$104,0)),"")</f>
        <v>27.5</v>
      </c>
      <c r="CO16" s="34">
        <f>IFERROR(INDEX([1]Kosovo!$H$4:$H$104,MATCH(CO$1,[1]Kosovo!$B$4:$B$104,0)),"")</f>
        <v>35.4</v>
      </c>
      <c r="CP16" s="34">
        <f>IFERROR(INDEX([1]Kosovo!$H$4:$H$104,MATCH(CP$1,[1]Kosovo!$B$4:$B$104,0)),"")</f>
        <v>50</v>
      </c>
      <c r="CQ16" s="34">
        <f>IFERROR(INDEX([1]Kosovo!$H$4:$H$104,MATCH(CQ$1,[1]Kosovo!$B$4:$B$104,0)),"")</f>
        <v>77.25</v>
      </c>
      <c r="CR16" s="34">
        <f>IFERROR(INDEX([1]Kosovo!$H$4:$H$104,MATCH(CR$1,[1]Kosovo!$B$4:$B$104,0)),"")</f>
        <v>43</v>
      </c>
      <c r="CS16" s="34">
        <f>IFERROR(INDEX([1]Kosovo!$H$4:$H$104,MATCH(CS$1,[1]Kosovo!$B$4:$B$104,0)),"")</f>
        <v>56.051203703703699</v>
      </c>
      <c r="CT16" s="34">
        <f>IFERROR(INDEX([1]Kosovo!$H$4:$H$104,MATCH(CT$1,[1]Kosovo!$B$4:$B$104,0)),"")</f>
        <v>9.1</v>
      </c>
      <c r="CU16" s="34">
        <f>IFERROR(INDEX([1]Kosovo!$H$4:$H$104,MATCH(CU$1,[1]Kosovo!$B$4:$B$104,0)),"")</f>
        <v>62.580000000000005</v>
      </c>
      <c r="CV16" s="34">
        <f>IFERROR(INDEX([1]Kosovo!$H$4:$H$104,MATCH(CV$1,[1]Kosovo!$B$4:$B$104,0)),"")</f>
        <v>96.473611111111111</v>
      </c>
    </row>
    <row r="17" spans="1:100" s="5" customFormat="1" x14ac:dyDescent="0.25">
      <c r="A17" s="34" t="s">
        <v>125</v>
      </c>
      <c r="B17" s="34" t="s">
        <v>126</v>
      </c>
      <c r="C17" s="34">
        <v>3</v>
      </c>
      <c r="D17" s="34">
        <f t="shared" si="22"/>
        <v>55.964043872573086</v>
      </c>
      <c r="E17" s="34">
        <f t="shared" si="23"/>
        <v>68.399999999999991</v>
      </c>
      <c r="F17" s="34">
        <f>IFERROR(INDEX([1]Liberia!$H$4:$H$106,MATCH(F$1,[1]Liberia!$B$4:$B$106,0)),"")</f>
        <v>69.099999999999994</v>
      </c>
      <c r="G17" s="34">
        <f>IFERROR(INDEX([1]Liberia!$H$4:$H$106,MATCH(G$1,[1]Liberia!$B$4:$B$106,0)),"")</f>
        <v>70.400000000000006</v>
      </c>
      <c r="H17" s="34">
        <v>65.7</v>
      </c>
      <c r="I17" s="34">
        <f t="shared" si="24"/>
        <v>53.633333333333326</v>
      </c>
      <c r="J17" s="34">
        <f>IFERROR(INDEX([1]Liberia!$H$4:$H$106,MATCH(J$1,[1]Liberia!$B$4:$B$106,0)),"")</f>
        <v>37.700000000000003</v>
      </c>
      <c r="K17" s="34">
        <f>IFERROR(INDEX([1]Liberia!$H$4:$H$106,MATCH(K$1,[1]Liberia!$B$4:$B$106,0)),"")</f>
        <v>42.9</v>
      </c>
      <c r="L17" s="34">
        <f>IFERROR(INDEX([1]Liberia!$H$4:$H$106,MATCH(L$1,[1]Liberia!$B$4:$B$106,0)),"")</f>
        <v>80.3</v>
      </c>
      <c r="M17" s="34">
        <f>IFERROR(INDEX([1]Liberia!$H$4:$H$106,MATCH(M$1,[1]Liberia!$B$4:$B$106,0)),"")</f>
        <v>85.150217895753443</v>
      </c>
      <c r="N17" s="34">
        <f>IFERROR(INDEX([1]Liberia!$H$4:$H$106,MATCH(N$1,[1]Liberia!$B$4:$B$106,0)),"")</f>
        <v>85.150217895753443</v>
      </c>
      <c r="O17" s="34">
        <f t="shared" si="25"/>
        <v>33.033333333333331</v>
      </c>
      <c r="P17" s="34">
        <f>IFERROR(INDEX([1]Liberia!$H$4:$H$106,MATCH(P$1,[1]Liberia!$B$4:$B$106,0)),"")</f>
        <v>35.6</v>
      </c>
      <c r="Q17" s="34">
        <f>IFERROR(INDEX([1]Liberia!$H$4:$H$106,MATCH(Q$1,[1]Liberia!$B$4:$B$106,0)),"")</f>
        <v>26.1</v>
      </c>
      <c r="R17" s="34">
        <f>IFERROR(INDEX([1]Liberia!$H$4:$H$106,MATCH(R$1,[1]Liberia!$B$4:$B$106,0)),"")</f>
        <v>37.4</v>
      </c>
      <c r="S17" s="34">
        <f t="shared" si="26"/>
        <v>31.633333333333336</v>
      </c>
      <c r="T17" s="34">
        <f>IFERROR(INDEX([1]Liberia!$H$4:$H$106,MATCH(T$1,[1]Liberia!$B$4:$B$106,0)),"")</f>
        <v>20.100000000000001</v>
      </c>
      <c r="U17" s="34">
        <f>IFERROR(INDEX([1]Liberia!$H$4:$H$106,MATCH(U$1,[1]Liberia!$B$4:$B$106,0)),"")</f>
        <v>38.1</v>
      </c>
      <c r="V17" s="34">
        <f>IFERROR(INDEX([1]Liberia!$H$4:$H$106,MATCH(V$1,[1]Liberia!$B$4:$B$106,0)),"")</f>
        <v>36.700000000000003</v>
      </c>
      <c r="W17" s="34">
        <f>IFERROR(INDEX([1]Liberia!$H$4:$H$106,MATCH(W$1,[1]Liberia!$B$4:$B$106,0)),"")</f>
        <v>63.934045339685092</v>
      </c>
      <c r="X17" s="34">
        <f>IFERROR(INDEX([1]Liberia!$H$4:$H$106,MATCH(X$1,[1]Liberia!$B$4:$B$106,0)),"")</f>
        <v>63.934045339685092</v>
      </c>
      <c r="Y17" s="34">
        <f t="shared" si="27"/>
        <v>50.533333333333331</v>
      </c>
      <c r="Z17" s="34">
        <f>IFERROR(INDEX([1]Liberia!$H$4:$H$106,MATCH(Z$1,[1]Liberia!$B$4:$B$106,0)),"")</f>
        <v>86.9</v>
      </c>
      <c r="AA17" s="34">
        <f>IFERROR(INDEX([1]Liberia!$H$4:$H$106,MATCH(AA$1,[1]Liberia!$B$4:$B$106,0)),"")</f>
        <v>86.9</v>
      </c>
      <c r="AB17" s="34">
        <f>IFERROR(INDEX([1]Liberia!$H$4:$H$106,MATCH(AB$1,[1]Liberia!$B$4:$B$106,0)),"")</f>
        <v>58.3</v>
      </c>
      <c r="AC17" s="34">
        <f>IFERROR(INDEX([1]Liberia!$H$4:$H$106,MATCH(AC$1,[1]Liberia!$B$4:$B$106,0)),"")</f>
        <v>58.3</v>
      </c>
      <c r="AD17" s="34">
        <f t="shared" si="43"/>
        <v>68.449999999999989</v>
      </c>
      <c r="AE17" s="34">
        <f>IFERROR(INDEX([1]Liberia!$H$4:$H$106,MATCH(AE$1,[1]Liberia!$B$4:$B$106,0)),"")</f>
        <v>65.3</v>
      </c>
      <c r="AF17" s="34">
        <f>IFERROR(INDEX([1]Liberia!$H$4:$H$106,MATCH(AF$1,[1]Liberia!$B$4:$B$106,0)),"")</f>
        <v>71.599999999999994</v>
      </c>
      <c r="AG17" s="34">
        <f>IFERROR(INDEX([1]Liberia!$H$4:$H$106,MATCH(AG$1,[1]Liberia!$B$4:$B$106,0)),"")</f>
        <v>28.3</v>
      </c>
      <c r="AH17" s="34">
        <f>IFERROR(INDEX([1]Liberia!$H$4:$H$106,MATCH(AH$1,[1]Liberia!$B$4:$B$106,0)),"")</f>
        <v>28.3</v>
      </c>
      <c r="AI17" s="34">
        <f t="shared" si="28"/>
        <v>58.55</v>
      </c>
      <c r="AJ17" s="34">
        <f>IFERROR(INDEX([1]Liberia!$H$4:$H$106,MATCH(AJ$1,[1]Liberia!$B$4:$B$106,0)),"")</f>
        <v>69.7</v>
      </c>
      <c r="AK17" s="34">
        <f>IFERROR(INDEX([1]Liberia!$H$4:$H$106,MATCH(AK$1,[1]Liberia!$B$4:$B$106,0)),"")</f>
        <v>47.4</v>
      </c>
      <c r="AL17" s="34">
        <f>IFERROR(INDEX([1]Liberia!$H$4:$H$106,MATCH(AL$1,[1]Liberia!$B$4:$B$106,0)),"")</f>
        <v>2.7</v>
      </c>
      <c r="AM17" s="34">
        <f>IFERROR(INDEX([1]Liberia!$H$4:$H$106,MATCH(AM$1,[1]Liberia!$B$4:$B$106,0)),"")</f>
        <v>2.7</v>
      </c>
      <c r="AN17" s="34">
        <f t="shared" si="29"/>
        <v>54.06216666666667</v>
      </c>
      <c r="AO17" s="34">
        <f>IFERROR(INDEX([1]Liberia!$H$4:$H$106,MATCH(AO$1,[1]Liberia!$B$4:$B$106,0)),"")</f>
        <v>53</v>
      </c>
      <c r="AP17" s="34">
        <f>IFERROR(INDEX([1]Liberia!$H$4:$H$106,MATCH(AP$1,[1]Liberia!$B$4:$B$106,0)),"")</f>
        <v>53</v>
      </c>
      <c r="AQ17" s="34">
        <f t="shared" si="30"/>
        <v>48.077500000000001</v>
      </c>
      <c r="AR17" s="34">
        <f>IFERROR(INDEX([1]Liberia!$H$4:$H$106,MATCH(AR$1,[1]Liberia!$B$4:$B$106,0)),"")</f>
        <v>72.3</v>
      </c>
      <c r="AS17" s="34">
        <f>IFERROR(INDEX([1]Liberia!$H$4:$H$106,MATCH(AS$1,[1]Liberia!$B$4:$B$106,0)),"")</f>
        <v>42.31</v>
      </c>
      <c r="AT17" s="34">
        <f>IFERROR(INDEX([1]Liberia!$H$4:$H$106,MATCH(AT$1,[1]Liberia!$B$4:$B$106,0)),"")</f>
        <v>35.1</v>
      </c>
      <c r="AU17" s="34">
        <f>IFERROR(INDEX([1]Liberia!$H$4:$H$106,MATCH(AU$1,[1]Liberia!$B$4:$B$106,0)),"")</f>
        <v>42.6</v>
      </c>
      <c r="AV17" s="34">
        <f t="shared" si="31"/>
        <v>51.3</v>
      </c>
      <c r="AW17" s="34">
        <f>IFERROR(INDEX([1]Liberia!$H$4:$H$106,MATCH(AW$1,[1]Liberia!$B$4:$B$106,0)),"")</f>
        <v>66.7</v>
      </c>
      <c r="AX17" s="34">
        <f>IFERROR(INDEX([1]Liberia!$H$4:$H$106,MATCH(AX$1,[1]Liberia!$B$4:$B$106,0)),"")</f>
        <v>35.9</v>
      </c>
      <c r="AY17" s="34">
        <f>IFERROR(INDEX([1]Liberia!$H$4:$H$106,MATCH(AY$1,[1]Liberia!$B$4:$B$106,0)),"")</f>
        <v>55.6</v>
      </c>
      <c r="AZ17" s="34">
        <f>IFERROR(INDEX([1]Liberia!$H$4:$H$106,MATCH(AZ$1,[1]Liberia!$B$4:$B$106,0)),"")</f>
        <v>55.6</v>
      </c>
      <c r="BA17" s="34">
        <f t="shared" si="32"/>
        <v>62.333333333333336</v>
      </c>
      <c r="BB17" s="34">
        <f>IFERROR(INDEX([1]Liberia!$H$4:$H$106,MATCH(BB$1,[1]Liberia!$B$4:$B$106,0)),"")</f>
        <v>56.3</v>
      </c>
      <c r="BC17" s="34">
        <f>IFERROR(INDEX([1]Liberia!$H$4:$H$106,MATCH(BC$1,[1]Liberia!$B$4:$B$106,0)),"")</f>
        <v>74.7</v>
      </c>
      <c r="BD17" s="34">
        <f>IFERROR(INDEX([1]Liberia!$H$4:$H$106,MATCH(BD$1,[1]Liberia!$B$4:$B$106,0)),"")</f>
        <v>18.600000000000001</v>
      </c>
      <c r="BE17" s="34">
        <f>IFERROR(INDEX([1]Liberia!$H$4:$H$106,MATCH(BE$1,[1]Liberia!$B$4:$B$106,0)),"")</f>
        <v>74.400000000000006</v>
      </c>
      <c r="BF17" s="34">
        <f>IFERROR(INDEX([1]Liberia!$H$4:$H$106,MATCH(BF$1,[1]Liberia!$B$4:$B$106,0)),"")</f>
        <v>67</v>
      </c>
      <c r="BG17" s="34">
        <f>IFERROR(INDEX([1]Liberia!$H$4:$H$106,MATCH(BG$1,[1]Liberia!$B$4:$B$106,0)),"")</f>
        <v>83</v>
      </c>
      <c r="BH17" s="34">
        <f t="shared" si="33"/>
        <v>55.184361853467486</v>
      </c>
      <c r="BI17" s="34">
        <f t="shared" si="34"/>
        <v>62.7</v>
      </c>
      <c r="BJ17" s="34">
        <f>IFERROR(INDEX([1]Liberia!$H$4:$H$106,MATCH(BJ$1,[1]Liberia!$B$4:$B$106,0)),"")</f>
        <v>67.400000000000006</v>
      </c>
      <c r="BK17" s="34">
        <f>IFERROR(INDEX([1]Liberia!$H$4:$H$106,MATCH(BK$1,[1]Liberia!$B$4:$B$106,0)),"")</f>
        <v>58</v>
      </c>
      <c r="BL17" s="34">
        <f t="shared" si="35"/>
        <v>68.800000000000011</v>
      </c>
      <c r="BM17" s="34">
        <f>IFERROR(INDEX([1]Liberia!$H$4:$H$106,MATCH(BM$1,[1]Liberia!$B$4:$B$106,0)),"")</f>
        <v>72.900000000000006</v>
      </c>
      <c r="BN17" s="34">
        <f>IFERROR(INDEX([1]Liberia!$H$4:$H$106,MATCH(BN$1,[1]Liberia!$B$4:$B$106,0)),"")</f>
        <v>64.7</v>
      </c>
      <c r="BO17" s="34">
        <f t="shared" si="36"/>
        <v>51.666666666666664</v>
      </c>
      <c r="BP17" s="34">
        <f>IFERROR(INDEX([1]Liberia!$H$4:$H$106,MATCH(BP$1,[1]Liberia!$B$4:$B$106,0)),"")</f>
        <v>54.4</v>
      </c>
      <c r="BQ17" s="34">
        <f>IFERROR(INDEX([1]Liberia!$H$4:$H$106,MATCH(BQ$1,[1]Liberia!$B$4:$B$106,0)),"")</f>
        <v>42.3</v>
      </c>
      <c r="BR17" s="34">
        <v>58.3</v>
      </c>
      <c r="BS17" s="34">
        <f t="shared" si="37"/>
        <v>37.65</v>
      </c>
      <c r="BT17" s="34">
        <f>IFERROR(INDEX([1]Liberia!$H$4:$H$106,MATCH(BT$1,[1]Liberia!$B$4:$B$106,0)),"")</f>
        <v>38.299999999999997</v>
      </c>
      <c r="BU17" s="34">
        <f>IFERROR(INDEX([1]Liberia!$H$4:$H$106,MATCH(BU$1,[1]Liberia!$B$4:$B$106,0)),"")</f>
        <v>37</v>
      </c>
      <c r="BV17" s="34">
        <f t="shared" si="38"/>
        <v>68.599999999999994</v>
      </c>
      <c r="BW17" s="34">
        <f>IFERROR(INDEX([1]Liberia!$H$4:$H$106,MATCH(BW$1,[1]Liberia!$B$4:$B$106,0)),"")</f>
        <v>72.5</v>
      </c>
      <c r="BX17" s="34">
        <f>IFERROR(INDEX([1]Liberia!$H$4:$H$106,MATCH(BX$1,[1]Liberia!$B$4:$B$106,0)),"")</f>
        <v>64.7</v>
      </c>
      <c r="BY17" s="34">
        <f t="shared" si="39"/>
        <v>74.949999999999989</v>
      </c>
      <c r="BZ17" s="34">
        <f>IFERROR(INDEX([1]Liberia!$H$4:$H$106,MATCH(BZ$1,[1]Liberia!$B$4:$B$106,0)),"")</f>
        <v>81.3</v>
      </c>
      <c r="CA17" s="34">
        <f>IFERROR(INDEX([1]Liberia!$H$4:$H$106,MATCH(CA$1,[1]Liberia!$B$4:$B$106,0)),"")</f>
        <v>68.599999999999994</v>
      </c>
      <c r="CB17" s="34">
        <f t="shared" si="40"/>
        <v>21.923866307605781</v>
      </c>
      <c r="CC17" s="34">
        <f>IFERROR(INDEX([1]Liberia!$H$4:$H$106,MATCH(CC$1,[1]Liberia!$B$4:$B$106,0)),"")</f>
        <v>1.5837104072398196</v>
      </c>
      <c r="CD17" s="34">
        <f>IFERROR(INDEX([1]Liberia!$H$4:$H$106,MATCH(CD$1,[1]Liberia!$B$4:$B$106,0)),"")</f>
        <v>7.2727272727272734</v>
      </c>
      <c r="CE17" s="34">
        <f>IFERROR(INDEX([1]Liberia!$H$4:$H$106,MATCH(CE$1,[1]Liberia!$B$4:$B$106,0)),"")</f>
        <v>9.1390275504560261</v>
      </c>
      <c r="CF17" s="34">
        <f>IFERROR(INDEX([1]Liberia!$H$4:$H$106,MATCH(CF$1,[1]Liberia!$B$4:$B$106,0)),"")</f>
        <v>69.7</v>
      </c>
      <c r="CG17" s="34">
        <f t="shared" si="41"/>
        <v>52.661709876543206</v>
      </c>
      <c r="CH17" s="34">
        <f>IFERROR(INDEX([1]Liberia!$H$4:$H$106,MATCH(CH$1,[1]Liberia!$B$4:$B$106,0)),"")</f>
        <v>44.4</v>
      </c>
      <c r="CI17" s="34">
        <f>IFERROR(INDEX([1]Liberia!$H$4:$H$106,MATCH(CI$1,[1]Liberia!$B$4:$B$106,0)),"")</f>
        <v>64.8</v>
      </c>
      <c r="CJ17" s="34">
        <f>IFERROR(INDEX([1]Liberia!$H$4:$H$106,MATCH(CJ$1,[1]Liberia!$B$4:$B$106,0)),"")</f>
        <v>24</v>
      </c>
      <c r="CK17" s="34" t="str">
        <f>IFERROR(INDEX([1]Liberia!$H$4:$H$106,MATCH(CK$1,[1]Liberia!$B$4:$B$106,0)),"")</f>
        <v/>
      </c>
      <c r="CL17" s="34" t="str">
        <f>IFERROR(INDEX([1]Liberia!$H$4:$H$106,MATCH(CL$1,[1]Liberia!$B$4:$B$106,0)),"")</f>
        <v/>
      </c>
      <c r="CM17" s="34">
        <f t="shared" si="42"/>
        <v>57.688000000000002</v>
      </c>
      <c r="CN17" s="34">
        <f>IFERROR(INDEX([1]Liberia!$H$4:$H$106,MATCH(CN$1,[1]Liberia!$B$4:$B$106,0)),"")</f>
        <v>62.5</v>
      </c>
      <c r="CO17" s="34">
        <f>IFERROR(INDEX([1]Liberia!$H$4:$H$106,MATCH(CO$1,[1]Liberia!$B$4:$B$106,0)),"")</f>
        <v>54.17</v>
      </c>
      <c r="CP17" s="34">
        <f>IFERROR(INDEX([1]Liberia!$H$4:$H$106,MATCH(CP$1,[1]Liberia!$B$4:$B$106,0)),"")</f>
        <v>66.67</v>
      </c>
      <c r="CQ17" s="34">
        <v>78.7</v>
      </c>
      <c r="CR17" s="34">
        <f>IFERROR(INDEX([1]Liberia!$H$4:$H$106,MATCH(CR$1,[1]Liberia!$B$4:$B$106,0)),"")</f>
        <v>26.4</v>
      </c>
      <c r="CS17" s="34">
        <f>IFERROR(INDEX([1]Liberia!$H$4:$H$106,MATCH(CS$1,[1]Liberia!$B$4:$B$106,0)),"")</f>
        <v>55.897129629629625</v>
      </c>
      <c r="CT17" s="34">
        <f>IFERROR(INDEX([1]Liberia!$H$4:$H$106,MATCH(CT$1,[1]Liberia!$B$4:$B$106,0)),"")</f>
        <v>27.9</v>
      </c>
      <c r="CU17" s="34">
        <f>IFERROR(INDEX([1]Liberia!$H$4:$H$106,MATCH(CU$1,[1]Liberia!$B$4:$B$106,0)),"")</f>
        <v>51.58</v>
      </c>
      <c r="CV17" s="34">
        <f>IFERROR(INDEX([1]Liberia!$H$4:$H$106,MATCH(CV$1,[1]Liberia!$B$4:$B$106,0)),"")</f>
        <v>88.211388888888877</v>
      </c>
    </row>
    <row r="18" spans="1:100" s="5" customFormat="1" x14ac:dyDescent="0.25">
      <c r="A18" s="34" t="s">
        <v>239</v>
      </c>
      <c r="B18" s="34" t="s">
        <v>240</v>
      </c>
      <c r="C18" s="34">
        <v>3</v>
      </c>
      <c r="D18" s="34">
        <f>IFERROR(INDEX([1]Macedonia!$H$4:$H$106,MATCH(D$1,[1]Macedonia!$B$4:$B$106,0)),"")</f>
        <v>45.004022804455396</v>
      </c>
      <c r="E18" s="34">
        <f>IFERROR(INDEX([1]Macedonia!$H$4:$H$106,MATCH(E$1,[1]Macedonia!$B$4:$B$106,0)),"")</f>
        <v>25.3</v>
      </c>
      <c r="F18" s="34">
        <f>IFERROR(INDEX([1]Macedonia!$H$4:$H$106,MATCH(F$1,[1]Macedonia!$B$4:$B$106,0)),"")</f>
        <v>14.9</v>
      </c>
      <c r="G18" s="34">
        <f>IFERROR(INDEX([1]Macedonia!$H$4:$H$106,MATCH(G$1,[1]Macedonia!$B$4:$B$106,0)),"")</f>
        <v>17.5</v>
      </c>
      <c r="H18" s="34">
        <f>IFERROR(INDEX([1]Macedonia!$H$4:$H$106,MATCH(H$1,[1]Macedonia!$B$4:$B$106,0)),"")</f>
        <v>43.5</v>
      </c>
      <c r="I18" s="34">
        <f>IFERROR(INDEX([1]Macedonia!$H$4:$H$106,MATCH(I$1,[1]Macedonia!$B$4:$B$106,0)),"")</f>
        <v>27.099999999999998</v>
      </c>
      <c r="J18" s="34">
        <f>IFERROR(INDEX([1]Macedonia!$H$4:$H$106,MATCH(J$1,[1]Macedonia!$B$4:$B$106,0)),"")</f>
        <v>26.3</v>
      </c>
      <c r="K18" s="34">
        <f>IFERROR(INDEX([1]Macedonia!$H$4:$H$106,MATCH(K$1,[1]Macedonia!$B$4:$B$106,0)),"")</f>
        <v>2.7</v>
      </c>
      <c r="L18" s="34">
        <f>IFERROR(INDEX([1]Macedonia!$H$4:$H$106,MATCH(L$1,[1]Macedonia!$B$4:$B$106,0)),"")</f>
        <v>52.3</v>
      </c>
      <c r="M18" s="34">
        <f>IFERROR(INDEX([1]Macedonia!$H$4:$H$106,MATCH(M$1,[1]Macedonia!$B$4:$B$106,0)),"")</f>
        <v>77.53</v>
      </c>
      <c r="N18" s="34">
        <f>IFERROR(INDEX([1]Macedonia!$H$4:$H$106,MATCH(N$1,[1]Macedonia!$B$4:$B$106,0)),"")</f>
        <v>77.53</v>
      </c>
      <c r="O18" s="34">
        <f>IFERROR(INDEX([1]Macedonia!$H$4:$H$106,MATCH(O$1,[1]Macedonia!$B$4:$B$106,0)),"")</f>
        <v>30.8</v>
      </c>
      <c r="P18" s="34">
        <f>IFERROR(INDEX([1]Macedonia!$H$4:$H$106,MATCH(P$1,[1]Macedonia!$B$4:$B$106,0)),"")</f>
        <v>25.4</v>
      </c>
      <c r="Q18" s="34">
        <f>IFERROR(INDEX([1]Macedonia!$H$4:$H$106,MATCH(Q$1,[1]Macedonia!$B$4:$B$106,0)),"")</f>
        <v>17.600000000000001</v>
      </c>
      <c r="R18" s="34">
        <f>IFERROR(INDEX([1]Macedonia!$H$4:$H$106,MATCH(R$1,[1]Macedonia!$B$4:$B$106,0)),"")</f>
        <v>49.4</v>
      </c>
      <c r="S18" s="34">
        <f>IFERROR(INDEX([1]Macedonia!$H$4:$H$106,MATCH(S$1,[1]Macedonia!$B$4:$B$106,0)),"")</f>
        <v>22.066666666666666</v>
      </c>
      <c r="T18" s="34">
        <f>IFERROR(INDEX([1]Macedonia!$H$4:$H$106,MATCH(T$1,[1]Macedonia!$B$4:$B$106,0)),"")</f>
        <v>21</v>
      </c>
      <c r="U18" s="34">
        <f>IFERROR(INDEX([1]Macedonia!$H$4:$H$106,MATCH(U$1,[1]Macedonia!$B$4:$B$106,0)),"")</f>
        <v>2.2000000000000002</v>
      </c>
      <c r="V18" s="34">
        <f>IFERROR(INDEX([1]Macedonia!$H$4:$H$106,MATCH(V$1,[1]Macedonia!$B$4:$B$106,0)),"")</f>
        <v>43</v>
      </c>
      <c r="W18" s="34">
        <f>IFERROR(INDEX([1]Macedonia!$H$4:$H$106,MATCH(W$1,[1]Macedonia!$B$4:$B$106,0)),"")</f>
        <v>87.227470160065735</v>
      </c>
      <c r="X18" s="34">
        <f>IFERROR(INDEX([1]Macedonia!$H$4:$H$106,MATCH(X$1,[1]Macedonia!$B$4:$B$106,0)),"")</f>
        <v>87.227470160065735</v>
      </c>
      <c r="Y18" s="34">
        <f t="shared" si="27"/>
        <v>59.830000000000005</v>
      </c>
      <c r="Z18" s="34">
        <f>IFERROR(INDEX([1]Macedonia!$H$4:$H$106,MATCH(Z$1,[1]Macedonia!$B$4:$B$106,0)),"")</f>
        <v>88.1</v>
      </c>
      <c r="AA18" s="34">
        <f>IFERROR(INDEX([1]Macedonia!$H$4:$H$106,MATCH(AA$1,[1]Macedonia!$B$4:$B$106,0)),"")</f>
        <v>88.1</v>
      </c>
      <c r="AB18" s="34">
        <f>IFERROR(INDEX([1]Macedonia!$H$4:$H$106,MATCH(AB$1,[1]Macedonia!$B$4:$B$106,0)),"")</f>
        <v>67.5</v>
      </c>
      <c r="AC18" s="34">
        <f>IFERROR(INDEX([1]Macedonia!$H$4:$H$106,MATCH(AC$1,[1]Macedonia!$B$4:$B$106,0)),"")</f>
        <v>67.5</v>
      </c>
      <c r="AD18" s="34">
        <f t="shared" si="43"/>
        <v>92.5</v>
      </c>
      <c r="AE18" s="34">
        <f>IFERROR(INDEX([1]Macedonia!$H$4:$H$106,MATCH(AE$1,[1]Macedonia!$B$4:$B$106,0)),"")</f>
        <v>91.3</v>
      </c>
      <c r="AF18" s="34">
        <f>IFERROR(INDEX([1]Macedonia!$H$4:$H$106,MATCH(AF$1,[1]Macedonia!$B$4:$B$106,0)),"")</f>
        <v>93.7</v>
      </c>
      <c r="AG18" s="34">
        <f>IFERROR(INDEX([1]Macedonia!$H$4:$H$106,MATCH(AG$1,[1]Macedonia!$B$4:$B$106,0)),"")</f>
        <v>21</v>
      </c>
      <c r="AH18" s="34">
        <f>IFERROR(INDEX([1]Macedonia!$H$4:$H$106,MATCH(AH$1,[1]Macedonia!$B$4:$B$106,0)),"")</f>
        <v>21</v>
      </c>
      <c r="AI18" s="34">
        <f t="shared" si="28"/>
        <v>83.7</v>
      </c>
      <c r="AJ18" s="34">
        <f>IFERROR(INDEX([1]Macedonia!$H$4:$H$106,MATCH(AJ$1,[1]Macedonia!$B$4:$B$106,0)),"")</f>
        <v>72.400000000000006</v>
      </c>
      <c r="AK18" s="34">
        <f>IFERROR(INDEX([1]Macedonia!$H$4:$H$106,MATCH(AK$1,[1]Macedonia!$B$4:$B$106,0)),"")</f>
        <v>95</v>
      </c>
      <c r="AL18" s="34">
        <f>IFERROR(INDEX([1]Macedonia!$H$4:$H$106,MATCH(AL$1,[1]Macedonia!$B$4:$B$106,0)),"")</f>
        <v>6.18</v>
      </c>
      <c r="AM18" s="34">
        <f>IFERROR(INDEX([1]Macedonia!$H$4:$H$106,MATCH(AM$1,[1]Macedonia!$B$4:$B$106,0)),"")</f>
        <v>6.18</v>
      </c>
      <c r="AN18" s="34">
        <f t="shared" si="29"/>
        <v>57.734000000000002</v>
      </c>
      <c r="AO18" s="34">
        <f>IFERROR(INDEX([1]Macedonia!$H$4:$H$106,MATCH(AO$1,[1]Macedonia!$B$4:$B$106,0)),"")</f>
        <v>76.400000000000006</v>
      </c>
      <c r="AP18" s="34">
        <f>IFERROR(INDEX([1]Macedonia!$H$4:$H$106,MATCH(AP$1,[1]Macedonia!$B$4:$B$106,0)),"")</f>
        <v>76.400000000000006</v>
      </c>
      <c r="AQ18" s="34">
        <f>IFERROR(INDEX([1]Macedonia!$H$4:$H$106,MATCH(AQ$1,[1]Macedonia!$B$4:$B$106,0)),"")</f>
        <v>37.299999999999997</v>
      </c>
      <c r="AR18" s="34">
        <f>IFERROR(INDEX([1]Macedonia!$H$4:$H$106,MATCH(AR$1,[1]Macedonia!$B$4:$B$106,0)),"")</f>
        <v>47.8</v>
      </c>
      <c r="AS18" s="34">
        <f>IFERROR(INDEX([1]Macedonia!$H$4:$H$106,MATCH(AS$1,[1]Macedonia!$B$4:$B$106,0)),"")</f>
        <v>2.2000000000000002</v>
      </c>
      <c r="AT18" s="34">
        <f>IFERROR(INDEX([1]Macedonia!$H$4:$H$106,MATCH(AT$1,[1]Macedonia!$B$4:$B$106,0)),"")</f>
        <v>55.4</v>
      </c>
      <c r="AU18" s="34">
        <f>IFERROR(INDEX([1]Macedonia!$H$4:$H$106,MATCH(AU$1,[1]Macedonia!$B$4:$B$106,0)),"")</f>
        <v>43.8</v>
      </c>
      <c r="AV18" s="34">
        <f>IFERROR(INDEX([1]Macedonia!$H$4:$H$106,MATCH(AV$1,[1]Macedonia!$B$4:$B$106,0)),"")</f>
        <v>81.849999999999994</v>
      </c>
      <c r="AW18" s="34">
        <f>IFERROR(INDEX([1]Macedonia!$H$4:$H$106,MATCH(AW$1,[1]Macedonia!$B$4:$B$106,0)),"")</f>
        <v>73.099999999999994</v>
      </c>
      <c r="AX18" s="34">
        <f>IFERROR(INDEX([1]Macedonia!$H$4:$H$106,MATCH(AX$1,[1]Macedonia!$B$4:$B$106,0)),"")</f>
        <v>90.6</v>
      </c>
      <c r="AY18" s="34">
        <f>IFERROR(INDEX([1]Macedonia!$H$4:$H$106,MATCH(AY$1,[1]Macedonia!$B$4:$B$106,0)),"")</f>
        <v>40.5</v>
      </c>
      <c r="AZ18" s="34">
        <f>IFERROR(INDEX([1]Macedonia!$H$4:$H$106,MATCH(AZ$1,[1]Macedonia!$B$4:$B$106,0)),"")</f>
        <v>40.5</v>
      </c>
      <c r="BA18" s="34">
        <f>IFERROR(INDEX([1]Macedonia!$H$4:$H$106,MATCH(BA$1,[1]Macedonia!$B$4:$B$106,0)),"")</f>
        <v>52.620000000000005</v>
      </c>
      <c r="BB18" s="34">
        <f>IFERROR(INDEX([1]Macedonia!$H$4:$H$106,MATCH(BB$1,[1]Macedonia!$B$4:$B$106,0)),"")</f>
        <v>20</v>
      </c>
      <c r="BC18" s="34">
        <f>IFERROR(INDEX([1]Macedonia!$H$4:$H$106,MATCH(BC$1,[1]Macedonia!$B$4:$B$106,0)),"")</f>
        <v>55.1</v>
      </c>
      <c r="BD18" s="34">
        <f>IFERROR(INDEX([1]Macedonia!$H$4:$H$106,MATCH(BD$1,[1]Macedonia!$B$4:$B$106,0)),"")</f>
        <v>27.5</v>
      </c>
      <c r="BE18" s="34">
        <f>IFERROR(INDEX([1]Macedonia!$H$4:$H$106,MATCH(BE$1,[1]Macedonia!$B$4:$B$106,0)),"")</f>
        <v>70.599999999999994</v>
      </c>
      <c r="BF18" s="34">
        <f>IFERROR(INDEX([1]Macedonia!$H$4:$H$106,MATCH(BF$1,[1]Macedonia!$B$4:$B$106,0)),"")</f>
        <v>89.9</v>
      </c>
      <c r="BG18" s="34" t="str">
        <f>IFERROR(INDEX([1]Macedonia!$H$4:$H$106,MATCH(BG$1,[1]Macedonia!$B$4:$B$106,0)),"")</f>
        <v/>
      </c>
      <c r="BH18" s="34">
        <f>IFERROR(INDEX([1]Macedonia!$H$4:$H$106,MATCH(BH$1,[1]Macedonia!$B$4:$B$106,0)),"")</f>
        <v>45.660357142857151</v>
      </c>
      <c r="BI18" s="34">
        <f>IFERROR(INDEX([1]Macedonia!$H$4:$H$106,MATCH(BI$1,[1]Macedonia!$B$4:$B$106,0)),"")</f>
        <v>54.050000000000004</v>
      </c>
      <c r="BJ18" s="34">
        <f>IFERROR(INDEX([1]Macedonia!$H$4:$H$106,MATCH(BJ$1,[1]Macedonia!$B$4:$B$106,0)),"")</f>
        <v>29.2</v>
      </c>
      <c r="BK18" s="34">
        <f>IFERROR(INDEX([1]Macedonia!$H$4:$H$106,MATCH(BK$1,[1]Macedonia!$B$4:$B$106,0)),"")</f>
        <v>78.900000000000006</v>
      </c>
      <c r="BL18" s="34">
        <f>IFERROR(INDEX([1]Macedonia!$H$4:$H$106,MATCH(BL$1,[1]Macedonia!$B$4:$B$106,0)),"")</f>
        <v>42.849999999999994</v>
      </c>
      <c r="BM18" s="34">
        <f>IFERROR(INDEX([1]Macedonia!$H$4:$H$106,MATCH(BM$1,[1]Macedonia!$B$4:$B$106,0)),"")</f>
        <v>33.799999999999997</v>
      </c>
      <c r="BN18" s="34">
        <f>IFERROR(INDEX([1]Macedonia!$H$4:$H$106,MATCH(BN$1,[1]Macedonia!$B$4:$B$106,0)),"")</f>
        <v>51.9</v>
      </c>
      <c r="BO18" s="34">
        <f>IFERROR(INDEX([1]Macedonia!$H$4:$H$106,MATCH(BO$1,[1]Macedonia!$B$4:$B$106,0)),"")</f>
        <v>51.6</v>
      </c>
      <c r="BP18" s="34">
        <f>IFERROR(INDEX([1]Macedonia!$H$4:$H$106,MATCH(BP$1,[1]Macedonia!$B$4:$B$106,0)),"")</f>
        <v>29.4</v>
      </c>
      <c r="BQ18" s="34">
        <f>IFERROR(INDEX([1]Macedonia!$H$4:$H$106,MATCH(BQ$1,[1]Macedonia!$B$4:$B$106,0)),"")</f>
        <v>78.2</v>
      </c>
      <c r="BR18" s="34">
        <f>IFERROR(INDEX([1]Macedonia!$H$4:$H$106,MATCH(BR$1,[1]Macedonia!$B$4:$B$106,0)),"")</f>
        <v>47.2</v>
      </c>
      <c r="BS18" s="34">
        <f>IFERROR(INDEX([1]Macedonia!$H$4:$H$106,MATCH(BS$1,[1]Macedonia!$B$4:$B$106,0)),"")</f>
        <v>45.8</v>
      </c>
      <c r="BT18" s="34">
        <f>IFERROR(INDEX([1]Macedonia!$H$4:$H$106,MATCH(BT$1,[1]Macedonia!$B$4:$B$106,0)),"")</f>
        <v>20.8</v>
      </c>
      <c r="BU18" s="34">
        <f>IFERROR(INDEX([1]Macedonia!$H$4:$H$106,MATCH(BU$1,[1]Macedonia!$B$4:$B$106,0)),"")</f>
        <v>70.8</v>
      </c>
      <c r="BV18" s="34">
        <f>IFERROR(INDEX([1]Macedonia!$H$4:$H$106,MATCH(BV$1,[1]Macedonia!$B$4:$B$106,0)),"")</f>
        <v>60.4</v>
      </c>
      <c r="BW18" s="34">
        <f>IFERROR(INDEX([1]Macedonia!$H$4:$H$106,MATCH(BW$1,[1]Macedonia!$B$4:$B$106,0)),"")</f>
        <v>70.8</v>
      </c>
      <c r="BX18" s="34">
        <f>IFERROR(INDEX([1]Macedonia!$H$4:$H$106,MATCH(BX$1,[1]Macedonia!$B$4:$B$106,0)),"")</f>
        <v>50</v>
      </c>
      <c r="BY18" s="34">
        <f>IFERROR(INDEX([1]Macedonia!$H$4:$H$106,MATCH(BY$1,[1]Macedonia!$B$4:$B$106,0)),"")</f>
        <v>55.5</v>
      </c>
      <c r="BZ18" s="34">
        <f>IFERROR(INDEX([1]Macedonia!$H$4:$H$106,MATCH(BZ$1,[1]Macedonia!$B$4:$B$106,0)),"")</f>
        <v>45.8</v>
      </c>
      <c r="CA18" s="34">
        <f>IFERROR(INDEX([1]Macedonia!$H$4:$H$106,MATCH(CA$1,[1]Macedonia!$B$4:$B$106,0)),"")</f>
        <v>65.2</v>
      </c>
      <c r="CB18" s="34">
        <f>IFERROR(INDEX([1]Macedonia!$H$4:$H$106,MATCH(CB$1,[1]Macedonia!$B$4:$B$106,0)),"")</f>
        <v>9.4224999999999994</v>
      </c>
      <c r="CC18" s="34">
        <f>IFERROR(INDEX([1]Macedonia!$H$4:$H$106,MATCH(CC$1,[1]Macedonia!$B$4:$B$106,0)),"")</f>
        <v>6.79</v>
      </c>
      <c r="CD18" s="34">
        <f>IFERROR(INDEX([1]Macedonia!$H$4:$H$106,MATCH(CD$1,[1]Macedonia!$B$4:$B$106,0)),"")</f>
        <v>0</v>
      </c>
      <c r="CE18" s="34">
        <f>IFERROR(INDEX([1]Macedonia!$H$4:$H$106,MATCH(CE$1,[1]Macedonia!$B$4:$B$106,0)),"")</f>
        <v>0</v>
      </c>
      <c r="CF18" s="34">
        <f>IFERROR(INDEX([1]Macedonia!$H$4:$H$106,MATCH(CF$1,[1]Macedonia!$B$4:$B$106,0)),"")</f>
        <v>30.9</v>
      </c>
      <c r="CG18" s="34">
        <f>IFERROR(INDEX([1]Macedonia!$H$4:$H$106,MATCH(CG$1,[1]Macedonia!$B$4:$B$106,0)),"")</f>
        <v>56.533333333333339</v>
      </c>
      <c r="CH18" s="34">
        <f>IFERROR(INDEX([1]Macedonia!$H$4:$H$106,MATCH(CH$1,[1]Macedonia!$B$4:$B$106,0)),"")</f>
        <v>60.95</v>
      </c>
      <c r="CI18" s="34">
        <f>IFERROR(INDEX([1]Macedonia!$H$4:$H$106,MATCH(CI$1,[1]Macedonia!$B$4:$B$106,0)),"")</f>
        <v>96</v>
      </c>
      <c r="CJ18" s="34">
        <f>IFERROR(INDEX([1]Macedonia!$H$4:$H$106,MATCH(CJ$1,[1]Macedonia!$B$4:$B$106,0)),"")</f>
        <v>36</v>
      </c>
      <c r="CK18" s="34">
        <f>IFERROR(INDEX([1]Macedonia!$H$4:$H$106,MATCH(CK$1,[1]Macedonia!$B$4:$B$106,0)),"")</f>
        <v>61</v>
      </c>
      <c r="CL18" s="34">
        <f>IFERROR(INDEX([1]Macedonia!$H$4:$H$106,MATCH(CL$1,[1]Macedonia!$B$4:$B$106,0)),"")</f>
        <v>50.8</v>
      </c>
      <c r="CM18" s="34">
        <f>IFERROR(INDEX([1]Macedonia!$H$4:$H$106,MATCH(CM$1,[1]Macedonia!$B$4:$B$106,0)),"")</f>
        <v>59.010000000000005</v>
      </c>
      <c r="CN18" s="34">
        <f>IFERROR(INDEX([1]Macedonia!$H$4:$H$106,MATCH(CN$1,[1]Macedonia!$B$4:$B$106,0)),"")</f>
        <v>60</v>
      </c>
      <c r="CO18" s="34">
        <f>IFERROR(INDEX([1]Macedonia!$H$4:$H$106,MATCH(CO$1,[1]Macedonia!$B$4:$B$106,0)),"")</f>
        <v>60.42</v>
      </c>
      <c r="CP18" s="34">
        <f>IFERROR(INDEX([1]Macedonia!$H$4:$H$106,MATCH(CP$1,[1]Macedonia!$B$4:$B$106,0)),"")</f>
        <v>58.33</v>
      </c>
      <c r="CQ18" s="34">
        <f>IFERROR(INDEX([1]Macedonia!$H$4:$H$106,MATCH(CQ$1,[1]Macedonia!$B$4:$B$106,0)),"")</f>
        <v>72.099999999999994</v>
      </c>
      <c r="CR18" s="34">
        <f>IFERROR(INDEX([1]Macedonia!$H$4:$H$106,MATCH(CR$1,[1]Macedonia!$B$4:$B$106,0)),"")</f>
        <v>44.2</v>
      </c>
      <c r="CS18" s="34">
        <f>IFERROR(INDEX([1]Macedonia!$H$4:$H$106,MATCH(CS$1,[1]Macedonia!$B$4:$B$106,0)),"")</f>
        <v>49.640000000000008</v>
      </c>
      <c r="CT18" s="34">
        <f>IFERROR(INDEX([1]Macedonia!$H$4:$H$106,MATCH(CT$1,[1]Macedonia!$B$4:$B$106,0)),"")</f>
        <v>10.4</v>
      </c>
      <c r="CU18" s="34">
        <f>IFERROR(INDEX([1]Macedonia!$H$4:$H$106,MATCH(CU$1,[1]Macedonia!$B$4:$B$106,0)),"")</f>
        <v>51.220000000000006</v>
      </c>
      <c r="CV18" s="34">
        <f>IFERROR(INDEX([1]Macedonia!$H$4:$H$106,MATCH(CV$1,[1]Macedonia!$B$4:$B$106,0)),"")</f>
        <v>87.3</v>
      </c>
    </row>
    <row r="19" spans="1:100" s="5" customFormat="1" x14ac:dyDescent="0.25">
      <c r="A19" s="34" t="s">
        <v>242</v>
      </c>
      <c r="B19" s="34" t="s">
        <v>243</v>
      </c>
      <c r="C19" s="34"/>
      <c r="D19" s="35">
        <f>(E19+J19+O19+Q19+V19+AA19)/6</f>
        <v>27.044444444444441</v>
      </c>
      <c r="E19" s="36">
        <f>AVERAGE(F19:H19)</f>
        <v>44.199999999999996</v>
      </c>
      <c r="F19" s="36">
        <v>36.4</v>
      </c>
      <c r="G19" s="36">
        <v>43.1</v>
      </c>
      <c r="H19" s="36">
        <v>53.1</v>
      </c>
      <c r="I19" s="36">
        <f>AVERAGE(J19:L19)</f>
        <v>36.033333333333339</v>
      </c>
      <c r="J19" s="36">
        <v>17.8</v>
      </c>
      <c r="K19" s="36">
        <v>25.9</v>
      </c>
      <c r="L19" s="36">
        <v>64.400000000000006</v>
      </c>
      <c r="M19" s="36">
        <v>85.482941506480017</v>
      </c>
      <c r="N19" s="36">
        <v>85.482941506480017</v>
      </c>
      <c r="O19" s="36">
        <v>16.266666666666666</v>
      </c>
      <c r="P19" s="36">
        <v>7.4</v>
      </c>
      <c r="Q19" s="36">
        <v>9.5</v>
      </c>
      <c r="R19" s="36">
        <v>31.9</v>
      </c>
      <c r="S19" s="36">
        <v>22.666666666666668</v>
      </c>
      <c r="T19" s="36">
        <v>15.2</v>
      </c>
      <c r="U19" s="36">
        <v>33.9</v>
      </c>
      <c r="V19" s="36">
        <v>18.899999999999999</v>
      </c>
      <c r="W19" s="36">
        <v>88.741282028256705</v>
      </c>
      <c r="X19" s="36">
        <v>88.741282028256705</v>
      </c>
      <c r="Y19" s="36">
        <v>51.209999999999994</v>
      </c>
      <c r="Z19" s="36">
        <v>55.6</v>
      </c>
      <c r="AA19" s="36">
        <v>55.6</v>
      </c>
      <c r="AB19" s="36">
        <v>61</v>
      </c>
      <c r="AC19" s="36">
        <v>61</v>
      </c>
      <c r="AD19" s="36">
        <v>61.349999999999994</v>
      </c>
      <c r="AE19" s="36">
        <v>62.8</v>
      </c>
      <c r="AF19" s="36">
        <v>59.9</v>
      </c>
      <c r="AG19" s="36">
        <v>18.7</v>
      </c>
      <c r="AH19" s="36">
        <v>18.7</v>
      </c>
      <c r="AI19" s="36">
        <v>59.400000000000006</v>
      </c>
      <c r="AJ19" s="36">
        <v>67.400000000000006</v>
      </c>
      <c r="AK19" s="36">
        <v>51.4</v>
      </c>
      <c r="AL19" s="36"/>
      <c r="AM19" s="36"/>
      <c r="AN19" s="36">
        <v>50.731666666666669</v>
      </c>
      <c r="AO19" s="36">
        <v>78</v>
      </c>
      <c r="AP19" s="36">
        <v>78</v>
      </c>
      <c r="AQ19" s="36">
        <v>37.324999999999996</v>
      </c>
      <c r="AR19" s="36">
        <v>63.1</v>
      </c>
      <c r="AS19" s="36">
        <v>13.2</v>
      </c>
      <c r="AT19" s="36">
        <v>34.4</v>
      </c>
      <c r="AU19" s="36">
        <v>38.6</v>
      </c>
      <c r="AV19" s="36">
        <v>45.05</v>
      </c>
      <c r="AW19" s="36">
        <v>55.7</v>
      </c>
      <c r="AX19" s="36">
        <v>34.4</v>
      </c>
      <c r="AY19" s="36">
        <v>39.200000000000003</v>
      </c>
      <c r="AZ19" s="36">
        <v>39.200000000000003</v>
      </c>
      <c r="BA19" s="36">
        <v>54.083333333333343</v>
      </c>
      <c r="BB19" s="36">
        <v>55.4</v>
      </c>
      <c r="BC19" s="36">
        <v>54.7</v>
      </c>
      <c r="BD19" s="36">
        <v>25.3</v>
      </c>
      <c r="BE19" s="36">
        <v>61.4</v>
      </c>
      <c r="BF19" s="36">
        <v>72.400000000000006</v>
      </c>
      <c r="BG19" s="36">
        <v>55.3</v>
      </c>
      <c r="BH19" s="36">
        <v>43.432151912735883</v>
      </c>
      <c r="BI19" s="36">
        <v>40.950000000000003</v>
      </c>
      <c r="BJ19" s="36">
        <v>37.299999999999997</v>
      </c>
      <c r="BK19" s="36">
        <v>44.6</v>
      </c>
      <c r="BL19" s="36">
        <v>58.924999999999997</v>
      </c>
      <c r="BM19" s="36">
        <v>53.85</v>
      </c>
      <c r="BN19" s="36">
        <v>64</v>
      </c>
      <c r="BO19" s="36">
        <v>40.666666666666664</v>
      </c>
      <c r="BP19" s="36">
        <v>28.7</v>
      </c>
      <c r="BQ19" s="36">
        <v>39.700000000000003</v>
      </c>
      <c r="BR19" s="36">
        <v>53.6</v>
      </c>
      <c r="BS19" s="36">
        <v>47.6</v>
      </c>
      <c r="BT19" s="36">
        <v>45.2</v>
      </c>
      <c r="BU19" s="36">
        <v>50</v>
      </c>
      <c r="BV19" s="36">
        <v>50.575000000000003</v>
      </c>
      <c r="BW19" s="36">
        <v>52.35</v>
      </c>
      <c r="BX19" s="36">
        <v>48.8</v>
      </c>
      <c r="BY19" s="36">
        <v>41.900000000000006</v>
      </c>
      <c r="BZ19" s="36">
        <v>51.2</v>
      </c>
      <c r="CA19" s="36">
        <v>32.6</v>
      </c>
      <c r="CB19" s="36">
        <v>23.408396722484486</v>
      </c>
      <c r="CC19" s="36">
        <v>0.41927231381466856</v>
      </c>
      <c r="CD19" s="36">
        <v>7.0640346742676172</v>
      </c>
      <c r="CE19" s="36">
        <v>1.7502799018556532</v>
      </c>
      <c r="CF19" s="36">
        <v>84.4</v>
      </c>
      <c r="CG19" s="36">
        <v>55.385123456790126</v>
      </c>
      <c r="CH19" s="36">
        <v>58.94</v>
      </c>
      <c r="CI19" s="36">
        <v>76</v>
      </c>
      <c r="CJ19" s="36">
        <v>26</v>
      </c>
      <c r="CK19" s="36">
        <v>59.7</v>
      </c>
      <c r="CL19" s="36">
        <v>74.06</v>
      </c>
      <c r="CM19" s="36">
        <v>48.3</v>
      </c>
      <c r="CN19" s="36">
        <v>17.5</v>
      </c>
      <c r="CO19" s="36">
        <v>52.8</v>
      </c>
      <c r="CP19" s="36">
        <v>58.3</v>
      </c>
      <c r="CQ19" s="36">
        <v>80</v>
      </c>
      <c r="CR19" s="36">
        <v>32.9</v>
      </c>
      <c r="CS19" s="36">
        <v>58.915370370370375</v>
      </c>
      <c r="CT19" s="36">
        <v>29.9</v>
      </c>
      <c r="CU19" s="36">
        <v>55.220000000000006</v>
      </c>
      <c r="CV19" s="36">
        <v>91.626111111111115</v>
      </c>
    </row>
    <row r="20" spans="1:100" s="5" customFormat="1" x14ac:dyDescent="0.25">
      <c r="A20" s="34" t="s">
        <v>245</v>
      </c>
      <c r="B20" s="34"/>
      <c r="C20" s="34"/>
      <c r="D20" s="34">
        <v>26.4</v>
      </c>
      <c r="E20" s="34">
        <v>13.7</v>
      </c>
      <c r="F20" s="34">
        <v>16.2</v>
      </c>
      <c r="G20" s="34">
        <v>11.1</v>
      </c>
      <c r="H20" s="34"/>
      <c r="I20" s="34">
        <v>10</v>
      </c>
      <c r="J20" s="34">
        <v>10.3</v>
      </c>
      <c r="K20" s="34">
        <v>9.6</v>
      </c>
      <c r="L20" s="34"/>
      <c r="M20" s="34">
        <v>42.3</v>
      </c>
      <c r="N20" s="34"/>
      <c r="O20" s="34">
        <v>14.5</v>
      </c>
      <c r="P20" s="34">
        <v>4.3</v>
      </c>
      <c r="Q20" s="34">
        <v>1.9</v>
      </c>
      <c r="R20" s="34">
        <v>37.200000000000003</v>
      </c>
      <c r="S20" s="34">
        <v>26.5</v>
      </c>
      <c r="T20" s="34">
        <v>18.8</v>
      </c>
      <c r="U20" s="34">
        <v>21.4</v>
      </c>
      <c r="V20" s="34">
        <v>39.200000000000003</v>
      </c>
      <c r="W20" s="34">
        <v>51.8</v>
      </c>
      <c r="X20" s="34">
        <v>51.8</v>
      </c>
      <c r="Y20" s="34">
        <v>51.8</v>
      </c>
      <c r="Z20" s="34">
        <v>92.1</v>
      </c>
      <c r="AA20" s="34">
        <v>92.1</v>
      </c>
      <c r="AB20" s="34">
        <v>77.5</v>
      </c>
      <c r="AC20" s="34">
        <v>77.5</v>
      </c>
      <c r="AD20" s="34">
        <v>58.6</v>
      </c>
      <c r="AE20" s="34">
        <v>67.099999999999994</v>
      </c>
      <c r="AF20" s="34">
        <v>50</v>
      </c>
      <c r="AG20" s="34">
        <v>5.6</v>
      </c>
      <c r="AH20" s="34">
        <v>5.6</v>
      </c>
      <c r="AI20" s="34">
        <v>68.099999999999994</v>
      </c>
      <c r="AJ20" s="34">
        <v>47.1</v>
      </c>
      <c r="AK20" s="34">
        <v>89</v>
      </c>
      <c r="AL20" s="34">
        <v>8.8000000000000007</v>
      </c>
      <c r="AM20" s="34">
        <v>8.8000000000000007</v>
      </c>
      <c r="AN20" s="34">
        <v>44.2</v>
      </c>
      <c r="AO20" s="34">
        <v>70.8</v>
      </c>
      <c r="AP20" s="34">
        <v>70.8</v>
      </c>
      <c r="AQ20" s="34">
        <v>17.100000000000001</v>
      </c>
      <c r="AR20" s="34">
        <v>25</v>
      </c>
      <c r="AS20" s="34">
        <v>17.100000000000001</v>
      </c>
      <c r="AT20" s="34">
        <v>12.5</v>
      </c>
      <c r="AU20" s="34">
        <v>13.6</v>
      </c>
      <c r="AV20" s="34">
        <v>51.9</v>
      </c>
      <c r="AW20" s="34">
        <v>39.299999999999997</v>
      </c>
      <c r="AX20" s="34">
        <v>64.400000000000006</v>
      </c>
      <c r="AY20" s="34">
        <v>19.100000000000001</v>
      </c>
      <c r="AZ20" s="34">
        <v>19.100000000000001</v>
      </c>
      <c r="BA20" s="34">
        <v>62.2</v>
      </c>
      <c r="BB20" s="34">
        <v>38.9</v>
      </c>
      <c r="BC20" s="34">
        <v>82.7</v>
      </c>
      <c r="BD20" s="34">
        <v>31</v>
      </c>
      <c r="BE20" s="34">
        <v>70.400000000000006</v>
      </c>
      <c r="BF20" s="34">
        <v>73.8</v>
      </c>
      <c r="BG20" s="34">
        <v>76.5</v>
      </c>
      <c r="BH20" s="34">
        <v>58.8</v>
      </c>
      <c r="BI20" s="34">
        <v>50.3</v>
      </c>
      <c r="BJ20" s="34">
        <v>53.4</v>
      </c>
      <c r="BK20" s="34">
        <v>47.2</v>
      </c>
      <c r="BL20" s="34">
        <v>83.7</v>
      </c>
      <c r="BM20" s="34">
        <v>81.099999999999994</v>
      </c>
      <c r="BN20" s="34">
        <v>86.3</v>
      </c>
      <c r="BO20" s="34">
        <v>52.7</v>
      </c>
      <c r="BP20" s="34">
        <v>57.6</v>
      </c>
      <c r="BQ20" s="34">
        <v>46.4</v>
      </c>
      <c r="BR20" s="34">
        <v>54.1</v>
      </c>
      <c r="BS20" s="34">
        <v>61.4</v>
      </c>
      <c r="BT20" s="34">
        <v>72.7</v>
      </c>
      <c r="BU20" s="34">
        <v>50</v>
      </c>
      <c r="BV20" s="34">
        <v>84.3</v>
      </c>
      <c r="BW20" s="34">
        <v>89.7</v>
      </c>
      <c r="BX20" s="34">
        <v>78.8</v>
      </c>
      <c r="BY20" s="34">
        <v>52.1</v>
      </c>
      <c r="BZ20" s="34">
        <v>39.4</v>
      </c>
      <c r="CA20" s="34">
        <v>64.7</v>
      </c>
      <c r="CB20" s="34">
        <v>27</v>
      </c>
      <c r="CC20" s="34">
        <v>20.7</v>
      </c>
      <c r="CD20" s="34">
        <v>9.1</v>
      </c>
      <c r="CE20" s="34">
        <v>23.3</v>
      </c>
      <c r="CF20" s="34">
        <v>55.1</v>
      </c>
      <c r="CG20" s="34">
        <v>77.5</v>
      </c>
      <c r="CH20" s="34">
        <v>78.8</v>
      </c>
      <c r="CI20" s="34">
        <v>99.6</v>
      </c>
      <c r="CJ20" s="34">
        <v>58</v>
      </c>
      <c r="CK20" s="34"/>
      <c r="CL20" s="34"/>
      <c r="CM20" s="34">
        <v>91</v>
      </c>
      <c r="CN20" s="34">
        <v>97.5</v>
      </c>
      <c r="CO20" s="34">
        <v>95.8</v>
      </c>
      <c r="CP20" s="34">
        <v>100</v>
      </c>
      <c r="CQ20" s="34">
        <v>85.7</v>
      </c>
      <c r="CR20" s="34">
        <v>76</v>
      </c>
      <c r="CS20" s="34">
        <v>62.8</v>
      </c>
      <c r="CT20" s="34">
        <v>21.7</v>
      </c>
      <c r="CU20" s="34">
        <v>71</v>
      </c>
      <c r="CV20" s="34">
        <v>95.8</v>
      </c>
    </row>
    <row r="21" spans="1:100" s="5" customFormat="1" x14ac:dyDescent="0.25">
      <c r="A21" s="34" t="s">
        <v>127</v>
      </c>
      <c r="B21" s="34" t="s">
        <v>128</v>
      </c>
      <c r="C21" s="34">
        <v>1</v>
      </c>
      <c r="D21" s="34">
        <f>AVERAGE(E21,I21,M21,O21,S21,W21)</f>
        <v>44.896435365879995</v>
      </c>
      <c r="E21" s="34">
        <f>AVERAGE(F21,G21,H21)</f>
        <v>33.833333333333336</v>
      </c>
      <c r="F21" s="34">
        <f>IFERROR(INDEX([1]Mexico!$H$4:$H$106,MATCH(F$1,[1]Mexico!$B$4:$B$106,0)),"")</f>
        <v>24.8</v>
      </c>
      <c r="G21" s="34">
        <f>IFERROR(INDEX([1]Mexico!$H$4:$H$106,MATCH(G$1,[1]Mexico!$B$4:$B$106,0)),"")</f>
        <v>24.5</v>
      </c>
      <c r="H21" s="34">
        <v>52.2</v>
      </c>
      <c r="I21" s="34">
        <f>AVERAGE(J21,K21,L21)</f>
        <v>35.666666666666664</v>
      </c>
      <c r="J21" s="34">
        <f>IFERROR(INDEX([1]Mexico!$H$4:$H$106,MATCH(J$1,[1]Mexico!$B$4:$B$106,0)),"")</f>
        <v>19.5</v>
      </c>
      <c r="K21" s="34">
        <f>IFERROR(INDEX([1]Mexico!$H$4:$H$106,MATCH(K$1,[1]Mexico!$B$4:$B$106,0)),"")</f>
        <v>24.1</v>
      </c>
      <c r="L21" s="34">
        <f>IFERROR(INDEX([1]Mexico!$H$4:$H$106,MATCH(L$1,[1]Mexico!$B$4:$B$106,0)),"")</f>
        <v>63.4</v>
      </c>
      <c r="M21" s="34">
        <f>IFERROR(INDEX([1]Mexico!$H$4:$H$106,MATCH(M$1,[1]Mexico!$B$4:$B$106,0)),"")</f>
        <v>86.891762685918195</v>
      </c>
      <c r="N21" s="34">
        <f>IFERROR(INDEX([1]Mexico!$H$4:$H$106,MATCH(N$1,[1]Mexico!$B$4:$B$106,0)),"")</f>
        <v>86.891762685918195</v>
      </c>
      <c r="O21" s="34">
        <f>AVERAGE(P21,Q21,R21)</f>
        <v>17.7</v>
      </c>
      <c r="P21" s="34">
        <f>IFERROR(INDEX([1]Mexico!$H$4:$H$106,MATCH(P$1,[1]Mexico!$B$4:$B$106,0)),"")</f>
        <v>9.1999999999999993</v>
      </c>
      <c r="Q21" s="34">
        <f>IFERROR(INDEX([1]Mexico!$H$4:$H$106,MATCH(Q$1,[1]Mexico!$B$4:$B$106,0)),"")</f>
        <v>11.6</v>
      </c>
      <c r="R21" s="34">
        <f>IFERROR(INDEX([1]Mexico!$H$4:$H$106,MATCH(R$1,[1]Mexico!$B$4:$B$106,0)),"")</f>
        <v>32.299999999999997</v>
      </c>
      <c r="S21" s="34">
        <f>AVERAGE(T21,U21,V21)</f>
        <v>14.633333333333333</v>
      </c>
      <c r="T21" s="34">
        <f>IFERROR(INDEX([1]Mexico!$H$4:$H$106,MATCH(T$1,[1]Mexico!$B$4:$B$106,0)),"")</f>
        <v>9</v>
      </c>
      <c r="U21" s="34">
        <f>IFERROR(INDEX([1]Mexico!$H$4:$H$106,MATCH(U$1,[1]Mexico!$B$4:$B$106,0)),"")</f>
        <v>6.5</v>
      </c>
      <c r="V21" s="34">
        <f>IFERROR(INDEX([1]Mexico!$H$4:$H$106,MATCH(V$1,[1]Mexico!$B$4:$B$106,0)),"")</f>
        <v>28.4</v>
      </c>
      <c r="W21" s="34">
        <f>IFERROR(INDEX([1]Mexico!$H$4:$H$106,MATCH(W$1,[1]Mexico!$B$4:$B$106,0)),"")</f>
        <v>80.653516176028489</v>
      </c>
      <c r="X21" s="34">
        <f>IFERROR(INDEX([1]Mexico!$H$4:$H$106,MATCH(X$1,[1]Mexico!$B$4:$B$106,0)),"")</f>
        <v>80.653516176028489</v>
      </c>
      <c r="Y21" s="34">
        <f>AVERAGE(Z21,AB21,AD21,AG21,AI21,AL21)</f>
        <v>46.166666666666664</v>
      </c>
      <c r="Z21" s="34">
        <f>IFERROR(INDEX([1]Mexico!$H$4:$H$106,MATCH(Z$1,[1]Mexico!$B$4:$B$106,0)),"")</f>
        <v>72</v>
      </c>
      <c r="AA21" s="34">
        <f>IFERROR(INDEX([1]Mexico!$H$4:$H$106,MATCH(AA$1,[1]Mexico!$B$4:$B$106,0)),"")</f>
        <v>72</v>
      </c>
      <c r="AB21" s="34">
        <f>IFERROR(INDEX([1]Mexico!$H$4:$H$106,MATCH(AB$1,[1]Mexico!$B$4:$B$106,0)),"")</f>
        <v>41.1</v>
      </c>
      <c r="AC21" s="34">
        <f>IFERROR(INDEX([1]Mexico!$H$4:$H$106,MATCH(AC$1,[1]Mexico!$B$4:$B$106,0)),"")</f>
        <v>41.1</v>
      </c>
      <c r="AD21" s="34">
        <f>AVERAGE(AE21:AF21)</f>
        <v>63.849999999999994</v>
      </c>
      <c r="AE21" s="34">
        <f>IFERROR(INDEX([1]Mexico!$H$4:$H$106,MATCH(AE$1,[1]Mexico!$B$4:$B$106,0)),"")</f>
        <v>69.599999999999994</v>
      </c>
      <c r="AF21" s="34">
        <f>IFERROR(INDEX([1]Mexico!$H$4:$H$106,MATCH(AF$1,[1]Mexico!$B$4:$B$106,0)),"")</f>
        <v>58.1</v>
      </c>
      <c r="AG21" s="34">
        <f>IFERROR(INDEX([1]Mexico!$H$4:$H$106,MATCH(AG$1,[1]Mexico!$B$4:$B$106,0)),"")</f>
        <v>12.4</v>
      </c>
      <c r="AH21" s="34">
        <f>IFERROR(INDEX([1]Mexico!$H$4:$H$106,MATCH(AH$1,[1]Mexico!$B$4:$B$106,0)),"")</f>
        <v>12.4</v>
      </c>
      <c r="AI21" s="34">
        <f>AVERAGE(AJ21,AK21)</f>
        <v>67.349999999999994</v>
      </c>
      <c r="AJ21" s="34">
        <f>IFERROR(INDEX([1]Mexico!$H$4:$H$106,MATCH(AJ$1,[1]Mexico!$B$4:$B$106,0)),"")</f>
        <v>45.3</v>
      </c>
      <c r="AK21" s="34">
        <v>89.4</v>
      </c>
      <c r="AL21" s="34">
        <f>IFERROR(INDEX([1]Mexico!$H$4:$H$106,MATCH(AL$1,[1]Mexico!$B$4:$B$106,0)),"")</f>
        <v>20.3</v>
      </c>
      <c r="AM21" s="34">
        <f>IFERROR(INDEX([1]Mexico!$H$4:$H$106,MATCH(AM$1,[1]Mexico!$B$4:$B$106,0)),"")</f>
        <v>20.3</v>
      </c>
      <c r="AN21" s="34">
        <f>AVERAGE(AO21,AQ21,AV21,AY21,BA21)</f>
        <v>50.629833333333337</v>
      </c>
      <c r="AO21" s="34">
        <f>IFERROR(INDEX([1]Mexico!$H$4:$H$106,MATCH(AO$1,[1]Mexico!$B$4:$B$106,0)),"")</f>
        <v>44.5</v>
      </c>
      <c r="AP21" s="34">
        <f>IFERROR(INDEX([1]Mexico!$H$4:$H$106,MATCH(AP$1,[1]Mexico!$B$4:$B$106,0)),"")</f>
        <v>44.5</v>
      </c>
      <c r="AQ21" s="34">
        <f>AVERAGE(AR21,AS21,AT21,AU21)</f>
        <v>45.1325</v>
      </c>
      <c r="AR21" s="34">
        <f>IFERROR(INDEX([1]Mexico!$H$4:$H$106,MATCH(AR$1,[1]Mexico!$B$4:$B$106,0)),"")</f>
        <v>53.6</v>
      </c>
      <c r="AS21" s="34">
        <f>IFERROR(INDEX([1]Mexico!$H$4:$H$106,MATCH(AS$1,[1]Mexico!$B$4:$B$106,0)),"")</f>
        <v>4.03</v>
      </c>
      <c r="AT21" s="34">
        <f>IFERROR(INDEX([1]Mexico!$H$4:$H$106,MATCH(AT$1,[1]Mexico!$B$4:$B$106,0)),"")</f>
        <v>64.900000000000006</v>
      </c>
      <c r="AU21" s="34">
        <f>IFERROR(INDEX([1]Mexico!$H$4:$H$106,MATCH(AU$1,[1]Mexico!$B$4:$B$106,0)),"")</f>
        <v>58</v>
      </c>
      <c r="AV21" s="34">
        <f>AVERAGE(AW21:AX21)</f>
        <v>64.650000000000006</v>
      </c>
      <c r="AW21" s="34">
        <f>IFERROR(INDEX([1]Mexico!$H$4:$H$106,MATCH(AW$1,[1]Mexico!$B$4:$B$106,0)),"")</f>
        <v>71.2</v>
      </c>
      <c r="AX21" s="34">
        <f>IFERROR(INDEX([1]Mexico!$H$4:$H$106,MATCH(AX$1,[1]Mexico!$B$4:$B$106,0)),"")</f>
        <v>58.1</v>
      </c>
      <c r="AY21" s="34">
        <f>IFERROR(INDEX([1]Mexico!$H$4:$H$106,MATCH(AY$1,[1]Mexico!$B$4:$B$106,0)),"")</f>
        <v>50.4</v>
      </c>
      <c r="AZ21" s="34">
        <f>IFERROR(INDEX([1]Mexico!$H$4:$H$106,MATCH(AZ$1,[1]Mexico!$B$4:$B$106,0)),"")</f>
        <v>50.4</v>
      </c>
      <c r="BA21" s="34">
        <f>AVERAGE(BB21,BC21,BD21,BE21,BF21,BG21)</f>
        <v>48.466666666666669</v>
      </c>
      <c r="BB21" s="34">
        <f>IFERROR(INDEX([1]Mexico!$H$4:$H$106,MATCH(BB$1,[1]Mexico!$B$4:$B$106,0)),"")</f>
        <v>12.9</v>
      </c>
      <c r="BC21" s="34">
        <f>IFERROR(INDEX([1]Mexico!$H$4:$H$106,MATCH(BC$1,[1]Mexico!$B$4:$B$106,0)),"")</f>
        <v>66.2</v>
      </c>
      <c r="BD21" s="34">
        <f>IFERROR(INDEX([1]Mexico!$H$4:$H$106,MATCH(BD$1,[1]Mexico!$B$4:$B$106,0)),"")</f>
        <v>8.1</v>
      </c>
      <c r="BE21" s="34">
        <f>IFERROR(INDEX([1]Mexico!$H$4:$H$106,MATCH(BE$1,[1]Mexico!$B$4:$B$106,0)),"")</f>
        <v>71.3</v>
      </c>
      <c r="BF21" s="34">
        <f>IFERROR(INDEX([1]Mexico!$H$4:$H$106,MATCH(BF$1,[1]Mexico!$B$4:$B$106,0)),"")</f>
        <v>59</v>
      </c>
      <c r="BG21" s="34">
        <f>IFERROR(INDEX([1]Mexico!$H$4:$H$106,MATCH(BG$1,[1]Mexico!$B$4:$B$106,0)),"")</f>
        <v>73.3</v>
      </c>
      <c r="BH21" s="34">
        <f>AVERAGE(BI21,BL21,BO21,BS21,BV21,BY21,CB21)</f>
        <v>46.256688000437507</v>
      </c>
      <c r="BI21" s="34">
        <f>AVERAGE(BJ21,BK21)</f>
        <v>71.650000000000006</v>
      </c>
      <c r="BJ21" s="34">
        <f>IFERROR(INDEX([1]Mexico!$H$4:$H$106,MATCH(BJ$1,[1]Mexico!$B$4:$B$106,0)),"")</f>
        <v>73.099999999999994</v>
      </c>
      <c r="BK21" s="34">
        <f>IFERROR(INDEX([1]Mexico!$H$4:$H$106,MATCH(BK$1,[1]Mexico!$B$4:$B$106,0)),"")</f>
        <v>70.2</v>
      </c>
      <c r="BL21" s="34">
        <f>AVERAGE(BM21,BN21)</f>
        <v>60.75</v>
      </c>
      <c r="BM21" s="34">
        <f>IFERROR(INDEX([1]Mexico!$H$4:$H$106,MATCH(BM$1,[1]Mexico!$B$4:$B$106,0)),"")</f>
        <v>55.1</v>
      </c>
      <c r="BN21" s="34">
        <f>IFERROR(INDEX([1]Mexico!$H$4:$H$106,MATCH(BN$1,[1]Mexico!$B$4:$B$106,0)),"")</f>
        <v>66.400000000000006</v>
      </c>
      <c r="BO21" s="34">
        <f>AVERAGE(BP21,BQ21,BR21)</f>
        <v>34.199999999999996</v>
      </c>
      <c r="BP21" s="34">
        <f>IFERROR(INDEX([1]Mexico!$H$4:$H$106,MATCH(BP$1,[1]Mexico!$B$4:$B$106,0)),"")</f>
        <v>28.9</v>
      </c>
      <c r="BQ21" s="34">
        <f>IFERROR(INDEX([1]Mexico!$H$4:$H$106,MATCH(BQ$1,[1]Mexico!$B$4:$B$106,0)),"")</f>
        <v>42.2</v>
      </c>
      <c r="BR21" s="34">
        <v>31.5</v>
      </c>
      <c r="BS21" s="34">
        <f>AVERAGE(BT21,BU21)</f>
        <v>34.049999999999997</v>
      </c>
      <c r="BT21" s="34">
        <f>IFERROR(INDEX([1]Mexico!$H$4:$H$106,MATCH(BT$1,[1]Mexico!$B$4:$B$106,0)),"")</f>
        <v>59.6</v>
      </c>
      <c r="BU21" s="34">
        <f>IFERROR(INDEX([1]Mexico!$H$4:$H$106,MATCH(BU$1,[1]Mexico!$B$4:$B$106,0)),"")</f>
        <v>8.5</v>
      </c>
      <c r="BV21" s="34">
        <f>AVERAGE(BW21,BX21)</f>
        <v>58.900000000000006</v>
      </c>
      <c r="BW21" s="34">
        <f>IFERROR(INDEX([1]Mexico!$H$4:$H$106,MATCH(BW$1,[1]Mexico!$B$4:$B$106,0)),"")</f>
        <v>77.400000000000006</v>
      </c>
      <c r="BX21" s="34">
        <f>IFERROR(INDEX([1]Mexico!$H$4:$H$106,MATCH(BX$1,[1]Mexico!$B$4:$B$106,0)),"")</f>
        <v>40.4</v>
      </c>
      <c r="BY21" s="34">
        <f>AVERAGE(BZ21,CA21)</f>
        <v>46.75</v>
      </c>
      <c r="BZ21" s="34">
        <f>IFERROR(INDEX([1]Mexico!$H$4:$H$106,MATCH(BZ$1,[1]Mexico!$B$4:$B$106,0)),"")</f>
        <v>65.2</v>
      </c>
      <c r="CA21" s="34">
        <f>IFERROR(INDEX([1]Mexico!$H$4:$H$106,MATCH(CA$1,[1]Mexico!$B$4:$B$106,0)),"")</f>
        <v>28.3</v>
      </c>
      <c r="CB21" s="34">
        <f>AVERAGE(CC21,CD21,CE21,CF21)</f>
        <v>17.496816003062584</v>
      </c>
      <c r="CC21" s="34">
        <f>IFERROR(INDEX([1]Mexico!$H$4:$H$106,MATCH(CC$1,[1]Mexico!$B$4:$B$106,0)),"")</f>
        <v>4.2449238578680193</v>
      </c>
      <c r="CD21" s="34">
        <f>IFERROR(INDEX([1]Mexico!$H$4:$H$106,MATCH(CD$1,[1]Mexico!$B$4:$B$106,0)),"")</f>
        <v>3.3491686460807601</v>
      </c>
      <c r="CE21" s="34">
        <f>IFERROR(INDEX([1]Mexico!$H$4:$H$106,MATCH(CE$1,[1]Mexico!$B$4:$B$106,0)),"")</f>
        <v>16.593171508301552</v>
      </c>
      <c r="CF21" s="34">
        <f>IFERROR(INDEX([1]Mexico!$H$4:$H$106,MATCH(CF$1,[1]Mexico!$B$4:$B$106,0)),"")</f>
        <v>45.8</v>
      </c>
      <c r="CG21" s="34">
        <f>AVERAGE(CH21,CM21,CS21)</f>
        <v>65.697932098765435</v>
      </c>
      <c r="CH21" s="34">
        <f>IFERROR(INDEX([1]Mexico!$H$4:$H$106,MATCH(CH$1,[1]Mexico!$B$4:$B$106,0)),"")</f>
        <v>66.650000000000006</v>
      </c>
      <c r="CI21" s="34">
        <f>IFERROR(INDEX([1]Mexico!$H$4:$H$106,MATCH(CI$1,[1]Mexico!$B$4:$B$106,0)),"")</f>
        <v>94.4</v>
      </c>
      <c r="CJ21" s="34">
        <f>IFERROR(INDEX([1]Mexico!$H$4:$H$106,MATCH(CJ$1,[1]Mexico!$B$4:$B$106,0)),"")</f>
        <v>36</v>
      </c>
      <c r="CK21" s="34">
        <f>IFERROR(INDEX([1]Mexico!$H$4:$H$106,MATCH(CK$1,[1]Mexico!$B$4:$B$106,0)),"")</f>
        <v>53.9</v>
      </c>
      <c r="CL21" s="34">
        <f>IFERROR(INDEX([1]Mexico!$H$4:$H$106,MATCH(CL$1,[1]Mexico!$B$4:$B$106,0)),"")</f>
        <v>82.3</v>
      </c>
      <c r="CM21" s="34">
        <f>AVERAGE(CN21,CO21,CQ21,CP21,CR21)</f>
        <v>67.62</v>
      </c>
      <c r="CN21" s="34">
        <f>IFERROR(INDEX([1]Mexico!$H$4:$H$106,MATCH(CN$1,[1]Mexico!$B$4:$B$106,0)),"")</f>
        <v>80</v>
      </c>
      <c r="CO21" s="34">
        <f>IFERROR(INDEX([1]Mexico!$H$4:$H$106,MATCH(CO$1,[1]Mexico!$B$4:$B$106,0)),"")</f>
        <v>66.7</v>
      </c>
      <c r="CP21" s="34">
        <f>IFERROR(INDEX([1]Mexico!$H$4:$H$106,MATCH(CP$1,[1]Mexico!$B$4:$B$106,0)),"")</f>
        <v>75</v>
      </c>
      <c r="CQ21" s="34">
        <v>63.8</v>
      </c>
      <c r="CR21" s="34">
        <f>IFERROR(INDEX([1]Mexico!$H$4:$H$106,MATCH(CR$1,[1]Mexico!$B$4:$B$106,0)),"")</f>
        <v>52.6</v>
      </c>
      <c r="CS21" s="34">
        <f>IFERROR(INDEX([1]Mexico!$H$4:$H$106,MATCH(CS$1,[1]Mexico!$B$4:$B$106,0)),"")</f>
        <v>62.823796296296301</v>
      </c>
      <c r="CT21" s="34">
        <f>IFERROR(INDEX([1]Mexico!$H$4:$H$106,MATCH(CT$1,[1]Mexico!$B$4:$B$106,0)),"")</f>
        <v>22.9</v>
      </c>
      <c r="CU21" s="34">
        <f>IFERROR(INDEX([1]Mexico!$H$4:$H$106,MATCH(CU$1,[1]Mexico!$B$4:$B$106,0)),"")</f>
        <v>87.02</v>
      </c>
      <c r="CV21" s="34">
        <f>IFERROR(INDEX([1]Mexico!$H$4:$H$106,MATCH(CV$1,[1]Mexico!$B$4:$B$106,0)),"")</f>
        <v>78.551388888888894</v>
      </c>
    </row>
    <row r="22" spans="1:100" s="5" customFormat="1" x14ac:dyDescent="0.25">
      <c r="A22" s="34" t="s">
        <v>241</v>
      </c>
      <c r="B22" s="34" t="s">
        <v>244</v>
      </c>
      <c r="C22" s="34">
        <v>6</v>
      </c>
      <c r="D22" s="34">
        <f>IFERROR(INDEX([1]Morocco!$H$4:$H$106,MATCH(D$1,[1]Morocco!$B$4:$B$106,0)),"")</f>
        <v>39.86510127336058</v>
      </c>
      <c r="E22" s="34">
        <f>IFERROR(INDEX([1]Morocco!$H$4:$H$106,MATCH(E$1,[1]Morocco!$B$4:$B$106,0)),"")</f>
        <v>23.266666666666666</v>
      </c>
      <c r="F22" s="34">
        <f>IFERROR(INDEX([1]Morocco!$H$4:$H$106,MATCH(F$1,[1]Morocco!$B$4:$B$106,0)),"")</f>
        <v>6.6</v>
      </c>
      <c r="G22" s="34">
        <f>IFERROR(INDEX([1]Morocco!$H$4:$H$106,MATCH(G$1,[1]Morocco!$B$4:$B$106,0)),"")</f>
        <v>13.6</v>
      </c>
      <c r="H22" s="34">
        <f>IFERROR(INDEX([1]Morocco!$H$4:$H$106,MATCH(H$1,[1]Morocco!$B$4:$B$106,0)),"")</f>
        <v>49.6</v>
      </c>
      <c r="I22" s="34">
        <f>IFERROR(INDEX([1]Morocco!$H$4:$H$106,MATCH(I$1,[1]Morocco!$B$4:$B$106,0)),"")</f>
        <v>39.966666666666669</v>
      </c>
      <c r="J22" s="34">
        <f>IFERROR(INDEX([1]Morocco!$H$4:$H$106,MATCH(J$1,[1]Morocco!$B$4:$B$106,0)),"")</f>
        <v>15.3</v>
      </c>
      <c r="K22" s="34">
        <f>IFERROR(INDEX([1]Morocco!$H$4:$H$106,MATCH(K$1,[1]Morocco!$B$4:$B$106,0)),"")</f>
        <v>14.7</v>
      </c>
      <c r="L22" s="34">
        <f>IFERROR(INDEX([1]Morocco!$H$4:$H$106,MATCH(L$1,[1]Morocco!$B$4:$B$106,0)),"")</f>
        <v>89.9</v>
      </c>
      <c r="M22" s="34">
        <f>IFERROR(INDEX([1]Morocco!$H$4:$H$106,MATCH(M$1,[1]Morocco!$B$4:$B$106,0)),"")</f>
        <v>87.347211413748369</v>
      </c>
      <c r="N22" s="34">
        <f>IFERROR(INDEX([1]Morocco!$H$4:$H$106,MATCH(N$1,[1]Morocco!$B$4:$B$106,0)),"")</f>
        <v>87.347211413748369</v>
      </c>
      <c r="O22" s="34">
        <f>IFERROR(INDEX([1]Morocco!$H$4:$H$106,MATCH(O$1,[1]Morocco!$B$4:$B$106,0)),"")</f>
        <v>13.800000000000002</v>
      </c>
      <c r="P22" s="34">
        <f>IFERROR(INDEX([1]Morocco!$H$4:$H$106,MATCH(P$1,[1]Morocco!$B$4:$B$106,0)),"")</f>
        <v>2.6</v>
      </c>
      <c r="Q22" s="34">
        <f>IFERROR(INDEX([1]Morocco!$H$4:$H$106,MATCH(Q$1,[1]Morocco!$B$4:$B$106,0)),"")</f>
        <v>6.2</v>
      </c>
      <c r="R22" s="34">
        <f>IFERROR(INDEX([1]Morocco!$H$4:$H$106,MATCH(R$1,[1]Morocco!$B$4:$B$106,0)),"")</f>
        <v>32.6</v>
      </c>
      <c r="S22" s="34">
        <f>IFERROR(INDEX([1]Morocco!$H$4:$H$106,MATCH(S$1,[1]Morocco!$B$4:$B$106,0)),"")</f>
        <v>18.466666666666669</v>
      </c>
      <c r="T22" s="34">
        <f>IFERROR(INDEX([1]Morocco!$H$4:$H$106,MATCH(T$1,[1]Morocco!$B$4:$B$106,0)),"")</f>
        <v>5.9</v>
      </c>
      <c r="U22" s="34">
        <f>IFERROR(INDEX([1]Morocco!$H$4:$H$106,MATCH(U$1,[1]Morocco!$B$4:$B$106,0)),"")</f>
        <v>1.3</v>
      </c>
      <c r="V22" s="34">
        <f>IFERROR(INDEX([1]Morocco!$H$4:$H$106,MATCH(V$1,[1]Morocco!$B$4:$B$106,0)),"")</f>
        <v>48.2</v>
      </c>
      <c r="W22" s="34">
        <f>IFERROR(INDEX([1]Morocco!$H$4:$H$106,MATCH(W$1,[1]Morocco!$B$4:$B$106,0)),"")</f>
        <v>56.343396226415095</v>
      </c>
      <c r="X22" s="34">
        <f>IFERROR(INDEX([1]Morocco!$H$4:$H$106,MATCH(X$1,[1]Morocco!$B$4:$B$106,0)),"")</f>
        <v>56.343396226415095</v>
      </c>
      <c r="Y22" s="34">
        <f>AVERAGE(Z22,AB22,AD22,AG22,AI22,AL22)</f>
        <v>50.51</v>
      </c>
      <c r="Z22" s="34">
        <f>IFERROR(INDEX([1]Morocco!$H$4:$H$106,MATCH(Z$1,[1]Morocco!$B$4:$B$106,0)),"")</f>
        <v>100</v>
      </c>
      <c r="AA22" s="34">
        <f>IFERROR(INDEX([1]Morocco!$H$4:$H$106,MATCH(AA$1,[1]Morocco!$B$4:$B$106,0)),"")</f>
        <v>100</v>
      </c>
      <c r="AB22" s="34">
        <f>IFERROR(INDEX([1]Morocco!$H$4:$H$106,MATCH(AB$1,[1]Morocco!$B$4:$B$106,0)),"")</f>
        <v>50.7</v>
      </c>
      <c r="AC22" s="34">
        <f>IFERROR(INDEX([1]Morocco!$H$4:$H$106,MATCH(AC$1,[1]Morocco!$B$4:$B$106,0)),"")</f>
        <v>50.7</v>
      </c>
      <c r="AD22" s="34">
        <f>AVERAGE(AE22:AF22)</f>
        <v>64.25</v>
      </c>
      <c r="AE22" s="34">
        <f>IFERROR(INDEX([1]Morocco!$H$4:$H$106,MATCH(AE$1,[1]Morocco!$B$4:$B$106,0)),"")</f>
        <v>69</v>
      </c>
      <c r="AF22" s="34">
        <f>IFERROR(INDEX([1]Morocco!$H$4:$H$106,MATCH(AF$1,[1]Morocco!$B$4:$B$106,0)),"")</f>
        <v>59.5</v>
      </c>
      <c r="AG22" s="34">
        <f>IFERROR(INDEX([1]Morocco!$H$4:$H$106,MATCH(AG$1,[1]Morocco!$B$4:$B$106,0)),"")</f>
        <v>8.3000000000000007</v>
      </c>
      <c r="AH22" s="34">
        <f>IFERROR(INDEX([1]Morocco!$H$4:$H$106,MATCH(AH$1,[1]Morocco!$B$4:$B$106,0)),"")</f>
        <v>8.3000000000000007</v>
      </c>
      <c r="AI22" s="34">
        <f>AVERAGE(AJ22,AK22)</f>
        <v>70.25</v>
      </c>
      <c r="AJ22" s="34">
        <f>IFERROR(INDEX([1]Morocco!$H$4:$H$106,MATCH(AJ$1,[1]Morocco!$B$4:$B$106,0)),"")</f>
        <v>56.1</v>
      </c>
      <c r="AK22" s="34">
        <f>IFERROR(INDEX([1]Morocco!$H$4:$H$106,MATCH(AK$1,[1]Morocco!$B$4:$B$106,0)),"")</f>
        <v>84.4</v>
      </c>
      <c r="AL22" s="34">
        <f>IFERROR(INDEX([1]Morocco!$H$4:$H$106,MATCH(AL$1,[1]Morocco!$B$4:$B$106,0)),"")</f>
        <v>9.56</v>
      </c>
      <c r="AM22" s="34">
        <f>IFERROR(INDEX([1]Morocco!$H$4:$H$106,MATCH(AM$1,[1]Morocco!$B$4:$B$106,0)),"")</f>
        <v>9.56</v>
      </c>
      <c r="AN22" s="34">
        <f>AVERAGE(AO22,AQ22,AV22,AY22,BA22)</f>
        <v>59.235833333333332</v>
      </c>
      <c r="AO22" s="34">
        <f>IFERROR(INDEX([1]Morocco!$H$4:$H$106,MATCH(AO$1,[1]Morocco!$B$4:$B$106,0)),"")</f>
        <v>87.7</v>
      </c>
      <c r="AP22" s="34">
        <f>IFERROR(INDEX([1]Morocco!$H$4:$H$106,MATCH(AP$1,[1]Morocco!$B$4:$B$106,0)),"")</f>
        <v>87.7</v>
      </c>
      <c r="AQ22" s="34">
        <f>IFERROR(INDEX([1]Morocco!$H$4:$H$106,MATCH(AQ$1,[1]Morocco!$B$4:$B$106,0)),"")</f>
        <v>40.512500000000003</v>
      </c>
      <c r="AR22" s="34">
        <f>IFERROR(INDEX([1]Morocco!$H$4:$H$106,MATCH(AR$1,[1]Morocco!$B$4:$B$106,0)),"")</f>
        <v>32.5</v>
      </c>
      <c r="AS22" s="34">
        <f>IFERROR(INDEX([1]Morocco!$H$4:$H$106,MATCH(AS$1,[1]Morocco!$B$4:$B$106,0)),"")</f>
        <v>22.35</v>
      </c>
      <c r="AT22" s="34">
        <f>IFERROR(INDEX([1]Morocco!$H$4:$H$106,MATCH(AT$1,[1]Morocco!$B$4:$B$106,0)),"")</f>
        <v>51.3</v>
      </c>
      <c r="AU22" s="34">
        <f>IFERROR(INDEX([1]Morocco!$H$4:$H$106,MATCH(AU$1,[1]Morocco!$B$4:$B$106,0)),"")</f>
        <v>55.9</v>
      </c>
      <c r="AV22" s="34">
        <f>IFERROR(INDEX([1]Morocco!$H$4:$H$106,MATCH(AV$1,[1]Morocco!$B$4:$B$106,0)),"")</f>
        <v>55.25</v>
      </c>
      <c r="AW22" s="34">
        <f>IFERROR(INDEX([1]Morocco!$H$4:$H$106,MATCH(AW$1,[1]Morocco!$B$4:$B$106,0)),"")</f>
        <v>47.9</v>
      </c>
      <c r="AX22" s="34">
        <f>IFERROR(INDEX([1]Morocco!$H$4:$H$106,MATCH(AX$1,[1]Morocco!$B$4:$B$106,0)),"")</f>
        <v>62.6</v>
      </c>
      <c r="AY22" s="34">
        <f>IFERROR(INDEX([1]Morocco!$H$4:$H$106,MATCH(AY$1,[1]Morocco!$B$4:$B$106,0)),"")</f>
        <v>49.8</v>
      </c>
      <c r="AZ22" s="34">
        <f>IFERROR(INDEX([1]Morocco!$H$4:$H$106,MATCH(AZ$1,[1]Morocco!$B$4:$B$106,0)),"")</f>
        <v>49.8</v>
      </c>
      <c r="BA22" s="34">
        <f>IFERROR(INDEX([1]Morocco!$H$4:$H$106,MATCH(BA$1,[1]Morocco!$B$4:$B$106,0)),"")</f>
        <v>62.916666666666664</v>
      </c>
      <c r="BB22" s="34">
        <f>IFERROR(INDEX([1]Morocco!$H$4:$H$106,MATCH(BB$1,[1]Morocco!$B$4:$B$106,0)),"")</f>
        <v>67.599999999999994</v>
      </c>
      <c r="BC22" s="34">
        <f>IFERROR(INDEX([1]Morocco!$H$4:$H$106,MATCH(BC$1,[1]Morocco!$B$4:$B$106,0)),"")</f>
        <v>61.1</v>
      </c>
      <c r="BD22" s="34">
        <f>IFERROR(INDEX([1]Morocco!$H$4:$H$106,MATCH(BD$1,[1]Morocco!$B$4:$B$106,0)),"")</f>
        <v>9.5</v>
      </c>
      <c r="BE22" s="34">
        <f>IFERROR(INDEX([1]Morocco!$H$4:$H$106,MATCH(BE$1,[1]Morocco!$B$4:$B$106,0)),"")</f>
        <v>79.2</v>
      </c>
      <c r="BF22" s="34">
        <f>IFERROR(INDEX([1]Morocco!$H$4:$H$106,MATCH(BF$1,[1]Morocco!$B$4:$B$106,0)),"")</f>
        <v>84.2</v>
      </c>
      <c r="BG22" s="34">
        <f>IFERROR(INDEX([1]Morocco!$H$4:$H$106,MATCH(BG$1,[1]Morocco!$B$4:$B$106,0)),"")</f>
        <v>75.900000000000006</v>
      </c>
      <c r="BH22" s="34">
        <f>IFERROR(INDEX([1]Morocco!$H$4:$H$106,MATCH(BH$1,[1]Morocco!$B$4:$B$106,0)),"")</f>
        <v>61.831190476190486</v>
      </c>
      <c r="BI22" s="34">
        <f>IFERROR(INDEX([1]Morocco!$H$4:$H$106,MATCH(BI$1,[1]Morocco!$B$4:$B$106,0)),"")</f>
        <v>78.3</v>
      </c>
      <c r="BJ22" s="34">
        <f>IFERROR(INDEX([1]Morocco!$H$4:$H$106,MATCH(BJ$1,[1]Morocco!$B$4:$B$106,0)),"")</f>
        <v>73.8</v>
      </c>
      <c r="BK22" s="34">
        <f>IFERROR(INDEX([1]Morocco!$H$4:$H$106,MATCH(BK$1,[1]Morocco!$B$4:$B$106,0)),"")</f>
        <v>82.8</v>
      </c>
      <c r="BL22" s="34">
        <f>IFERROR(INDEX([1]Morocco!$H$4:$H$106,MATCH(BL$1,[1]Morocco!$B$4:$B$106,0)),"")</f>
        <v>75.150000000000006</v>
      </c>
      <c r="BM22" s="34">
        <f>IFERROR(INDEX([1]Morocco!$H$4:$H$106,MATCH(BM$1,[1]Morocco!$B$4:$B$106,0)),"")</f>
        <v>62.1</v>
      </c>
      <c r="BN22" s="34">
        <f>IFERROR(INDEX([1]Morocco!$H$4:$H$106,MATCH(BN$1,[1]Morocco!$B$4:$B$106,0)),"")</f>
        <v>88.2</v>
      </c>
      <c r="BO22" s="34">
        <f>IFERROR(INDEX([1]Morocco!$H$4:$H$106,MATCH(BO$1,[1]Morocco!$B$4:$B$106,0)),"")</f>
        <v>65.033333333333346</v>
      </c>
      <c r="BP22" s="34">
        <f>IFERROR(INDEX([1]Morocco!$H$4:$H$106,MATCH(BP$1,[1]Morocco!$B$4:$B$106,0)),"")</f>
        <v>49.8</v>
      </c>
      <c r="BQ22" s="34">
        <f>IFERROR(INDEX([1]Morocco!$H$4:$H$106,MATCH(BQ$1,[1]Morocco!$B$4:$B$106,0)),"")</f>
        <v>65.400000000000006</v>
      </c>
      <c r="BR22" s="34">
        <f>IFERROR(INDEX([1]Morocco!$H$4:$H$106,MATCH(BR$1,[1]Morocco!$B$4:$B$106,0)),"")</f>
        <v>79.900000000000006</v>
      </c>
      <c r="BS22" s="34">
        <f>IFERROR(INDEX([1]Morocco!$H$4:$H$106,MATCH(BS$1,[1]Morocco!$B$4:$B$106,0)),"")</f>
        <v>66.349999999999994</v>
      </c>
      <c r="BT22" s="34">
        <f>IFERROR(INDEX([1]Morocco!$H$4:$H$106,MATCH(BT$1,[1]Morocco!$B$4:$B$106,0)),"")</f>
        <v>62.7</v>
      </c>
      <c r="BU22" s="34">
        <f>IFERROR(INDEX([1]Morocco!$H$4:$H$106,MATCH(BU$1,[1]Morocco!$B$4:$B$106,0)),"")</f>
        <v>70</v>
      </c>
      <c r="BV22" s="34">
        <f>IFERROR(INDEX([1]Morocco!$H$4:$H$106,MATCH(BV$1,[1]Morocco!$B$4:$B$106,0)),"")</f>
        <v>64</v>
      </c>
      <c r="BW22" s="34">
        <f>IFERROR(INDEX([1]Morocco!$H$4:$H$106,MATCH(BW$1,[1]Morocco!$B$4:$B$106,0)),"")</f>
        <v>70</v>
      </c>
      <c r="BX22" s="34">
        <f>IFERROR(INDEX([1]Morocco!$H$4:$H$106,MATCH(BX$1,[1]Morocco!$B$4:$B$106,0)),"")</f>
        <v>58</v>
      </c>
      <c r="BY22" s="34">
        <f>IFERROR(INDEX([1]Morocco!$H$4:$H$106,MATCH(BY$1,[1]Morocco!$B$4:$B$106,0)),"")</f>
        <v>67.599999999999994</v>
      </c>
      <c r="BZ22" s="34">
        <f>IFERROR(INDEX([1]Morocco!$H$4:$H$106,MATCH(BZ$1,[1]Morocco!$B$4:$B$106,0)),"")</f>
        <v>79.2</v>
      </c>
      <c r="CA22" s="34">
        <f>IFERROR(INDEX([1]Morocco!$H$4:$H$106,MATCH(CA$1,[1]Morocco!$B$4:$B$106,0)),"")</f>
        <v>56</v>
      </c>
      <c r="CB22" s="34">
        <f>IFERROR(INDEX([1]Morocco!$H$4:$H$106,MATCH(CB$1,[1]Morocco!$B$4:$B$106,0)),"")</f>
        <v>16.384999999999998</v>
      </c>
      <c r="CC22" s="34">
        <f>IFERROR(INDEX([1]Morocco!$H$4:$H$106,MATCH(CC$1,[1]Morocco!$B$4:$B$106,0)),"")</f>
        <v>0</v>
      </c>
      <c r="CD22" s="34">
        <f>IFERROR(INDEX([1]Morocco!$H$4:$H$106,MATCH(CD$1,[1]Morocco!$B$4:$B$106,0)),"")</f>
        <v>7.14</v>
      </c>
      <c r="CE22" s="34">
        <f>IFERROR(INDEX([1]Morocco!$H$4:$H$106,MATCH(CE$1,[1]Morocco!$B$4:$B$106,0)),"")</f>
        <v>0</v>
      </c>
      <c r="CF22" s="34">
        <f>IFERROR(INDEX([1]Morocco!$H$4:$H$106,MATCH(CF$1,[1]Morocco!$B$4:$B$106,0)),"")</f>
        <v>58.4</v>
      </c>
      <c r="CG22" s="34">
        <f>IFERROR(INDEX([1]Morocco!$H$4:$H$106,MATCH(CG$1,[1]Morocco!$B$4:$B$106,0)),"")</f>
        <v>57.01841975308642</v>
      </c>
      <c r="CH22" s="34">
        <f>IFERROR(INDEX([1]Morocco!$H$4:$H$106,MATCH(CH$1,[1]Morocco!$B$4:$B$106,0)),"")</f>
        <v>61.900000000000006</v>
      </c>
      <c r="CI22" s="34">
        <f>IFERROR(INDEX([1]Morocco!$H$4:$H$106,MATCH(CI$1,[1]Morocco!$B$4:$B$106,0)),"")</f>
        <v>79.400000000000006</v>
      </c>
      <c r="CJ22" s="34">
        <f>IFERROR(INDEX([1]Morocco!$H$4:$H$106,MATCH(CJ$1,[1]Morocco!$B$4:$B$106,0)),"")</f>
        <v>35</v>
      </c>
      <c r="CK22" s="34">
        <f>IFERROR(INDEX([1]Morocco!$H$4:$H$106,MATCH(CK$1,[1]Morocco!$B$4:$B$106,0)),"")</f>
        <v>60.5</v>
      </c>
      <c r="CL22" s="34">
        <f>IFERROR(INDEX([1]Morocco!$H$4:$H$106,MATCH(CL$1,[1]Morocco!$B$4:$B$106,0)),"")</f>
        <v>72.7</v>
      </c>
      <c r="CM22" s="34">
        <f>IFERROR(INDEX([1]Morocco!$H$4:$H$106,MATCH(CM$1,[1]Morocco!$B$4:$B$106,0)),"")</f>
        <v>51.355999999999995</v>
      </c>
      <c r="CN22" s="34">
        <f>IFERROR(INDEX([1]Morocco!$H$4:$H$106,MATCH(CN$1,[1]Morocco!$B$4:$B$106,0)),"")</f>
        <v>40</v>
      </c>
      <c r="CO22" s="34">
        <f>IFERROR(INDEX([1]Morocco!$H$4:$H$106,MATCH(CO$1,[1]Morocco!$B$4:$B$106,0)),"")</f>
        <v>45.83</v>
      </c>
      <c r="CP22" s="34">
        <f>IFERROR(INDEX([1]Morocco!$H$4:$H$106,MATCH(CP$1,[1]Morocco!$B$4:$B$106,0)),"")</f>
        <v>50</v>
      </c>
      <c r="CQ22" s="34">
        <f>IFERROR(INDEX([1]Morocco!$H$4:$H$106,MATCH(CQ$1,[1]Morocco!$B$4:$B$106,0)),"")</f>
        <v>72.349999999999994</v>
      </c>
      <c r="CR22" s="34">
        <f>IFERROR(INDEX([1]Morocco!$H$4:$H$106,MATCH(CR$1,[1]Morocco!$B$4:$B$106,0)),"")</f>
        <v>48.6</v>
      </c>
      <c r="CS22" s="34">
        <f>IFERROR(INDEX([1]Morocco!$H$4:$H$106,MATCH(CS$1,[1]Morocco!$B$4:$B$106,0)),"")</f>
        <v>57.799259259259259</v>
      </c>
      <c r="CT22" s="34">
        <f>IFERROR(INDEX([1]Morocco!$H$4:$H$106,MATCH(CT$1,[1]Morocco!$B$4:$B$106,0)),"")</f>
        <v>20.9</v>
      </c>
      <c r="CU22" s="34">
        <f>IFERROR(INDEX([1]Morocco!$H$4:$H$106,MATCH(CU$1,[1]Morocco!$B$4:$B$106,0)),"")</f>
        <v>55.719999999999992</v>
      </c>
      <c r="CV22" s="34">
        <f>IFERROR(INDEX([1]Morocco!$H$4:$H$106,MATCH(CV$1,[1]Morocco!$B$4:$B$106,0)),"")</f>
        <v>96.777777777777786</v>
      </c>
    </row>
    <row r="23" spans="1:100" s="5" customFormat="1" x14ac:dyDescent="0.25">
      <c r="A23" s="34" t="s">
        <v>129</v>
      </c>
      <c r="B23" s="34" t="s">
        <v>130</v>
      </c>
      <c r="C23" s="34">
        <v>1</v>
      </c>
      <c r="D23" s="34">
        <f>AVERAGE(E23,I23,M23,O23,S23,W23)</f>
        <v>54.299677119048681</v>
      </c>
      <c r="E23" s="34">
        <f>AVERAGE(F23,G23,H23)</f>
        <v>40.5</v>
      </c>
      <c r="F23" s="34">
        <f>IFERROR(INDEX([1]Nicaragua!$H$4:$H$105,MATCH(F$1,[1]Nicaragua!$B$4:$B$105,0)),"")</f>
        <v>38.1</v>
      </c>
      <c r="G23" s="34">
        <f>IFERROR(INDEX([1]Nicaragua!$H$4:$H$105,MATCH(G$1,[1]Nicaragua!$B$4:$B$105,0)),"")</f>
        <v>27.3</v>
      </c>
      <c r="H23" s="34">
        <v>56.1</v>
      </c>
      <c r="I23" s="34">
        <f>AVERAGE(J23,K23,L23)</f>
        <v>45.9</v>
      </c>
      <c r="J23" s="34">
        <f>IFERROR(INDEX([1]Nicaragua!$H$4:$H$105,MATCH(J$1,[1]Nicaragua!$B$4:$B$105,0)),"")</f>
        <v>21.3</v>
      </c>
      <c r="K23" s="34">
        <f>IFERROR(INDEX([1]Nicaragua!$H$4:$H$105,MATCH(K$1,[1]Nicaragua!$B$4:$B$105,0)),"")</f>
        <v>22.7</v>
      </c>
      <c r="L23" s="34">
        <f>IFERROR(INDEX([1]Nicaragua!$H$4:$H$105,MATCH(L$1,[1]Nicaragua!$B$4:$B$105,0)),"")</f>
        <v>93.7</v>
      </c>
      <c r="M23" s="34">
        <f>IFERROR(INDEX([1]Nicaragua!$H$4:$H$105,MATCH(M$1,[1]Nicaragua!$B$4:$B$105,0)),"")</f>
        <v>95.051721321452135</v>
      </c>
      <c r="N23" s="34">
        <f>IFERROR(INDEX([1]Nicaragua!$H$4:$H$105,MATCH(N$1,[1]Nicaragua!$B$4:$B$105,0)),"")</f>
        <v>95.051721321452135</v>
      </c>
      <c r="O23" s="34">
        <f>AVERAGE(P23,Q23,R23)</f>
        <v>25.600000000000005</v>
      </c>
      <c r="P23" s="34">
        <f>IFERROR(INDEX([1]Nicaragua!$H$4:$H$105,MATCH(P$1,[1]Nicaragua!$B$4:$B$105,0)),"")</f>
        <v>20.6</v>
      </c>
      <c r="Q23" s="34">
        <f>IFERROR(INDEX([1]Nicaragua!$H$4:$H$105,MATCH(Q$1,[1]Nicaragua!$B$4:$B$105,0)),"")</f>
        <v>14.8</v>
      </c>
      <c r="R23" s="34">
        <f>IFERROR(INDEX([1]Nicaragua!$H$4:$H$105,MATCH(R$1,[1]Nicaragua!$B$4:$B$105,0)),"")</f>
        <v>41.4</v>
      </c>
      <c r="S23" s="34">
        <f>AVERAGE(T23,U23,V23)</f>
        <v>28.033333333333331</v>
      </c>
      <c r="T23" s="34">
        <f>IFERROR(INDEX([1]Nicaragua!$H$4:$H$105,MATCH(T$1,[1]Nicaragua!$B$4:$B$105,0)),"")</f>
        <v>26.9</v>
      </c>
      <c r="U23" s="34">
        <f>IFERROR(INDEX([1]Nicaragua!$H$4:$H$105,MATCH(U$1,[1]Nicaragua!$B$4:$B$105,0)),"")</f>
        <v>25.8</v>
      </c>
      <c r="V23" s="34">
        <f>IFERROR(INDEX([1]Nicaragua!$H$4:$H$105,MATCH(V$1,[1]Nicaragua!$B$4:$B$105,0)),"")</f>
        <v>31.4</v>
      </c>
      <c r="W23" s="34">
        <f>IFERROR(INDEX([1]Nicaragua!$H$4:$H$105,MATCH(W$1,[1]Nicaragua!$B$4:$B$105,0)),"")</f>
        <v>90.713008059506635</v>
      </c>
      <c r="X23" s="34">
        <f>IFERROR(INDEX([1]Nicaragua!$H$4:$H$105,MATCH(X$1,[1]Nicaragua!$B$4:$B$105,0)),"")</f>
        <v>90.713008059506635</v>
      </c>
      <c r="Y23" s="34">
        <f>AVERAGE(Z23,AB23,AD23,AG23,AI23,AL23)</f>
        <v>67.161999999999992</v>
      </c>
      <c r="Z23" s="34">
        <v>96.3</v>
      </c>
      <c r="AA23" s="34">
        <v>96.3</v>
      </c>
      <c r="AB23" s="34">
        <f>IFERROR(INDEX([1]Nicaragua!$H$4:$H$105,MATCH(AB$1,[1]Nicaragua!$B$4:$B$105,0)),"")</f>
        <v>76.599999999999994</v>
      </c>
      <c r="AC23" s="34">
        <f>IFERROR(INDEX([1]Nicaragua!$H$4:$H$105,MATCH(AC$1,[1]Nicaragua!$B$4:$B$105,0)),"")</f>
        <v>76.599999999999994</v>
      </c>
      <c r="AD23" s="34">
        <f>AVERAGE(AE23:AF23)</f>
        <v>82.9</v>
      </c>
      <c r="AE23" s="34">
        <v>86.4</v>
      </c>
      <c r="AF23" s="34">
        <f>IFERROR(INDEX([1]Nicaragua!$H$4:$H$105,MATCH(AF$1,[1]Nicaragua!$B$4:$B$105,0)),"")</f>
        <v>79.400000000000006</v>
      </c>
      <c r="AG23" s="34"/>
      <c r="AH23" s="34"/>
      <c r="AI23" s="34">
        <f>AVERAGE(AJ23,AK23)</f>
        <v>74.5</v>
      </c>
      <c r="AJ23" s="34">
        <f>IFERROR(INDEX([1]Nicaragua!$H$4:$H$105,MATCH(AJ$1,[1]Nicaragua!$B$4:$B$105,0)),"")</f>
        <v>73.8</v>
      </c>
      <c r="AK23" s="34">
        <f>IFERROR(INDEX([1]Nicaragua!$H$4:$H$105,MATCH(AK$1,[1]Nicaragua!$B$4:$B$105,0)),"")</f>
        <v>75.2</v>
      </c>
      <c r="AL23" s="34">
        <f>IFERROR(INDEX([1]Nicaragua!$H$4:$H$105,MATCH(AL$1,[1]Nicaragua!$B$4:$B$105,0)),"")</f>
        <v>5.51</v>
      </c>
      <c r="AM23" s="34">
        <f>IFERROR(INDEX([1]Nicaragua!$H$4:$H$105,MATCH(AM$1,[1]Nicaragua!$B$4:$B$105,0)),"")</f>
        <v>5.51</v>
      </c>
      <c r="AN23" s="34">
        <f>AVERAGE(AO23,AQ23,AV23,AY23,BA23)</f>
        <v>60.643333333333331</v>
      </c>
      <c r="AO23" s="34">
        <f>IFERROR(INDEX([1]Nicaragua!$H$4:$H$105,MATCH(AO$1,[1]Nicaragua!$B$4:$B$105,0)),"")</f>
        <v>53.6</v>
      </c>
      <c r="AP23" s="34">
        <f>IFERROR(INDEX([1]Nicaragua!$H$4:$H$105,MATCH(AP$1,[1]Nicaragua!$B$4:$B$105,0)),"")</f>
        <v>53.6</v>
      </c>
      <c r="AQ23" s="34">
        <f>AVERAGE(AR23,AS23,AT23,AU23)</f>
        <v>67.533333333333331</v>
      </c>
      <c r="AR23" s="34">
        <v>65.2</v>
      </c>
      <c r="AS23" s="34"/>
      <c r="AT23" s="34">
        <v>60.4</v>
      </c>
      <c r="AU23" s="34">
        <v>77</v>
      </c>
      <c r="AV23" s="34">
        <f>AVERAGE(AW23:AX23)</f>
        <v>67.2</v>
      </c>
      <c r="AW23" s="34">
        <v>77.900000000000006</v>
      </c>
      <c r="AX23" s="34">
        <v>56.5</v>
      </c>
      <c r="AY23" s="34">
        <f>IFERROR(INDEX([1]Nicaragua!$H$4:$H$105,MATCH(AY$1,[1]Nicaragua!$B$4:$B$105,0)),"")</f>
        <v>69.5</v>
      </c>
      <c r="AZ23" s="34">
        <f>IFERROR(INDEX([1]Nicaragua!$H$4:$H$105,MATCH(AZ$1,[1]Nicaragua!$B$4:$B$105,0)),"")</f>
        <v>69.5</v>
      </c>
      <c r="BA23" s="34">
        <f>AVERAGE(BB23,BC23,BD23,BE23,BF23,BG23)</f>
        <v>45.383333333333326</v>
      </c>
      <c r="BB23" s="34">
        <v>20.5</v>
      </c>
      <c r="BC23" s="34">
        <v>64.2</v>
      </c>
      <c r="BD23" s="34">
        <v>9.1999999999999993</v>
      </c>
      <c r="BE23" s="34">
        <v>60.5</v>
      </c>
      <c r="BF23" s="34">
        <v>47.8</v>
      </c>
      <c r="BG23" s="34">
        <v>70.099999999999994</v>
      </c>
      <c r="BH23" s="34">
        <f>AVERAGE(BI23,BL23,BO23,BS23,BV23,BY23,CB23)</f>
        <v>59.946345271898736</v>
      </c>
      <c r="BI23" s="34">
        <f>AVERAGE(BJ23,BK23)</f>
        <v>68.25</v>
      </c>
      <c r="BJ23" s="34">
        <v>64.400000000000006</v>
      </c>
      <c r="BK23" s="34">
        <v>72.099999999999994</v>
      </c>
      <c r="BL23" s="34">
        <f>AVERAGE(BM23,BN23)</f>
        <v>80.2</v>
      </c>
      <c r="BM23" s="34">
        <v>78</v>
      </c>
      <c r="BN23" s="34">
        <v>82.4</v>
      </c>
      <c r="BO23" s="34">
        <f>AVERAGE(BP23,BQ23,BR23)</f>
        <v>58.633333333333333</v>
      </c>
      <c r="BP23" s="34">
        <v>51.9</v>
      </c>
      <c r="BQ23" s="34">
        <v>77</v>
      </c>
      <c r="BR23" s="34">
        <v>47</v>
      </c>
      <c r="BS23" s="34">
        <f>AVERAGE(BT23,BU23)</f>
        <v>70</v>
      </c>
      <c r="BT23" s="34">
        <f>IFERROR(INDEX([1]Nicaragua!$H$4:$H$105,MATCH(BT$1,[1]Nicaragua!$B$4:$B$105,0)),"")</f>
        <v>63.3</v>
      </c>
      <c r="BU23" s="34">
        <f>IFERROR(INDEX([1]Nicaragua!$H$4:$H$105,MATCH(BU$1,[1]Nicaragua!$B$4:$B$105,0)),"")</f>
        <v>76.7</v>
      </c>
      <c r="BV23" s="34">
        <f>AVERAGE(BW23,BX23)</f>
        <v>72.575000000000003</v>
      </c>
      <c r="BW23" s="34">
        <f>IFERROR(INDEX([1]Nicaragua!$H$4:$H$105,MATCH(BW$1,[1]Nicaragua!$B$4:$B$105,0)),"")</f>
        <v>80.650000000000006</v>
      </c>
      <c r="BX23" s="34">
        <f>IFERROR(INDEX([1]Nicaragua!$H$4:$H$105,MATCH(BX$1,[1]Nicaragua!$B$4:$B$105,0)),"")</f>
        <v>64.5</v>
      </c>
      <c r="BY23" s="34">
        <f>AVERAGE(BZ23,CA23)</f>
        <v>56.7</v>
      </c>
      <c r="BZ23" s="34">
        <f>IFERROR(INDEX([1]Nicaragua!$H$4:$H$105,MATCH(BZ$1,[1]Nicaragua!$B$4:$B$105,0)),"")</f>
        <v>58.6</v>
      </c>
      <c r="CA23" s="34">
        <f>IFERROR(INDEX([1]Nicaragua!$H$4:$H$105,MATCH(CA$1,[1]Nicaragua!$B$4:$B$105,0)),"")</f>
        <v>54.8</v>
      </c>
      <c r="CB23" s="34">
        <f>AVERAGE(CC23,CD23,CE23,CF23)</f>
        <v>13.266083569957832</v>
      </c>
      <c r="CC23" s="34">
        <f>IFERROR(INDEX([1]Nicaragua!$H$4:$H$105,MATCH(CC$1,[1]Nicaragua!$B$4:$B$105,0)),"")</f>
        <v>2.4993781334082592</v>
      </c>
      <c r="CD23" s="34">
        <f>IFERROR(INDEX([1]Nicaragua!$H$4:$H$105,MATCH(CD$1,[1]Nicaragua!$B$4:$B$105,0)),"")</f>
        <v>14.376532438841299</v>
      </c>
      <c r="CE23" s="34">
        <f>IFERROR(INDEX([1]Nicaragua!$H$4:$H$105,MATCH(CE$1,[1]Nicaragua!$B$4:$B$105,0)),"")</f>
        <v>3.1884237075817676</v>
      </c>
      <c r="CF23" s="34">
        <f>IFERROR(INDEX([1]Nicaragua!$H$4:$H$105,MATCH(CF$1,[1]Nicaragua!$B$4:$B$105,0)),"")</f>
        <v>33</v>
      </c>
      <c r="CG23" s="34">
        <f>AVERAGE(CH23,CM23,CS23)</f>
        <v>52.845981481481481</v>
      </c>
      <c r="CH23" s="34">
        <f>IFERROR(INDEX([1]Nicaragua!$H$4:$H$105,MATCH(CH$1,[1]Nicaragua!$B$4:$B$105,0)),"")</f>
        <v>48.4</v>
      </c>
      <c r="CI23" s="34">
        <f>IFERROR(INDEX([1]Nicaragua!$H$4:$H$105,MATCH(CI$1,[1]Nicaragua!$B$4:$B$105,0)),"")</f>
        <v>72.3</v>
      </c>
      <c r="CJ23" s="34">
        <f>IFERROR(INDEX([1]Nicaragua!$H$4:$H$105,MATCH(CJ$1,[1]Nicaragua!$B$4:$B$105,0)),"")</f>
        <v>25</v>
      </c>
      <c r="CK23" s="34">
        <f>IFERROR(INDEX([1]Nicaragua!$H$4:$H$105,MATCH(CK$1,[1]Nicaragua!$B$4:$B$105,0)),"")</f>
        <v>56.9</v>
      </c>
      <c r="CL23" s="34">
        <f>IFERROR(INDEX([1]Nicaragua!$H$4:$H$105,MATCH(CL$1,[1]Nicaragua!$B$4:$B$105,0)),"")</f>
        <v>39.4</v>
      </c>
      <c r="CM23" s="34">
        <f>AVERAGE(CN23,CO23,CQ23,CP23,CR23)</f>
        <v>54.546000000000006</v>
      </c>
      <c r="CN23" s="34">
        <f>IFERROR(INDEX([1]Nicaragua!$H$4:$H$105,MATCH(CN$1,[1]Nicaragua!$B$4:$B$105,0)),"")</f>
        <v>67.5</v>
      </c>
      <c r="CO23" s="34">
        <f>IFERROR(INDEX([1]Nicaragua!$H$4:$H$105,MATCH(CO$1,[1]Nicaragua!$B$4:$B$105,0)),"")</f>
        <v>62.5</v>
      </c>
      <c r="CP23" s="34">
        <f>IFERROR(INDEX([1]Nicaragua!$H$4:$H$105,MATCH(CP$1,[1]Nicaragua!$B$4:$B$105,0)),"")</f>
        <v>58.33</v>
      </c>
      <c r="CQ23" s="34">
        <v>52.6</v>
      </c>
      <c r="CR23" s="34">
        <f>IFERROR(INDEX([1]Nicaragua!$H$4:$H$105,MATCH(CR$1,[1]Nicaragua!$B$4:$B$105,0)),"")</f>
        <v>31.8</v>
      </c>
      <c r="CS23" s="34">
        <f>IFERROR(INDEX([1]Nicaragua!$H$4:$H$105,MATCH(CS$1,[1]Nicaragua!$B$4:$B$105,0)),"")</f>
        <v>55.591944444444437</v>
      </c>
      <c r="CT23" s="34">
        <f>IFERROR(INDEX([1]Nicaragua!$H$4:$H$105,MATCH(CT$1,[1]Nicaragua!$B$4:$B$105,0)),"")</f>
        <v>3</v>
      </c>
      <c r="CU23" s="34">
        <f>IFERROR(INDEX([1]Nicaragua!$H$4:$H$105,MATCH(CU$1,[1]Nicaragua!$B$4:$B$105,0)),"")</f>
        <v>81.28</v>
      </c>
      <c r="CV23" s="34" t="str">
        <f>IFERROR(INDEX([1]Nicaragua!$H$4:$H$105,MATCH(CV$1,[1]Nicaragua!$B$4:$B$105,0)),"")</f>
        <v/>
      </c>
    </row>
    <row r="24" spans="1:100" s="5" customFormat="1" x14ac:dyDescent="0.25">
      <c r="A24" s="34" t="s">
        <v>131</v>
      </c>
      <c r="B24" s="34" t="s">
        <v>132</v>
      </c>
      <c r="C24" s="34">
        <v>4</v>
      </c>
      <c r="D24" s="34">
        <f>AVERAGE(E24,I24,M24,O24,S24,W24)</f>
        <v>54.723029350104817</v>
      </c>
      <c r="E24" s="34">
        <f>AVERAGE(F24,G24,H24)</f>
        <v>47.566666666666663</v>
      </c>
      <c r="F24" s="34">
        <f>IFERROR(INDEX([1]Philippines!$H$4:$H$106,MATCH(F$1,[1]Philippines!$B$4:$B$106,0)),"")</f>
        <v>43.4</v>
      </c>
      <c r="G24" s="34">
        <f>IFERROR(INDEX([1]Philippines!$H$4:$H$106,MATCH(G$1,[1]Philippines!$B$4:$B$106,0)),"")</f>
        <v>47.4</v>
      </c>
      <c r="H24" s="34">
        <f>IFERROR(INDEX([1]Philippines!$H$4:$H$106,MATCH(H$1,[1]Philippines!$B$4:$B$106,0)),"")</f>
        <v>51.9</v>
      </c>
      <c r="I24" s="34">
        <f>AVERAGE(J24,K24,L24)</f>
        <v>43.666666666666664</v>
      </c>
      <c r="J24" s="34">
        <f>IFERROR(INDEX([1]Philippines!$H$4:$H$106,MATCH(J$1,[1]Philippines!$B$4:$B$106,0)),"")</f>
        <v>34.200000000000003</v>
      </c>
      <c r="K24" s="34">
        <f>IFERROR(INDEX([1]Philippines!$H$4:$H$106,MATCH(K$1,[1]Philippines!$B$4:$B$106,0)),"")</f>
        <v>33.200000000000003</v>
      </c>
      <c r="L24" s="34">
        <f>IFERROR(INDEX([1]Philippines!$H$4:$H$106,MATCH(L$1,[1]Philippines!$B$4:$B$106,0)),"")</f>
        <v>63.6</v>
      </c>
      <c r="M24" s="34">
        <f>IFERROR(INDEX([1]Philippines!$H$4:$H$106,MATCH(M$1,[1]Philippines!$B$4:$B$106,0)),"")</f>
        <v>95.687264150943406</v>
      </c>
      <c r="N24" s="34">
        <f>IFERROR(INDEX([1]Philippines!$H$4:$H$106,MATCH(N$1,[1]Philippines!$B$4:$B$106,0)),"")</f>
        <v>95.687264150943406</v>
      </c>
      <c r="O24" s="34">
        <f>AVERAGE(P24,Q24,R24)</f>
        <v>21.533333333333331</v>
      </c>
      <c r="P24" s="34">
        <f>IFERROR(INDEX([1]Philippines!$H$4:$H$106,MATCH(P$1,[1]Philippines!$B$4:$B$106,0)),"")</f>
        <v>23.3</v>
      </c>
      <c r="Q24" s="34">
        <f>IFERROR(INDEX([1]Philippines!$H$4:$H$106,MATCH(Q$1,[1]Philippines!$B$4:$B$106,0)),"")</f>
        <v>26.2</v>
      </c>
      <c r="R24" s="34">
        <f>IFERROR(INDEX([1]Philippines!$H$4:$H$106,MATCH(R$1,[1]Philippines!$B$4:$B$106,0)),"")</f>
        <v>15.1</v>
      </c>
      <c r="S24" s="34">
        <f>AVERAGE(T24,U24,V24)</f>
        <v>32.200000000000003</v>
      </c>
      <c r="T24" s="34">
        <f>IFERROR(INDEX([1]Philippines!$H$4:$H$106,MATCH(T$1,[1]Philippines!$B$4:$B$106,0)),"")</f>
        <v>35.700000000000003</v>
      </c>
      <c r="U24" s="34">
        <f>IFERROR(INDEX([1]Philippines!$H$4:$H$106,MATCH(U$1,[1]Philippines!$B$4:$B$106,0)),"")</f>
        <v>39.200000000000003</v>
      </c>
      <c r="V24" s="34">
        <f>IFERROR(INDEX([1]Philippines!$H$4:$H$106,MATCH(V$1,[1]Philippines!$B$4:$B$106,0)),"")</f>
        <v>21.7</v>
      </c>
      <c r="W24" s="34">
        <f>IFERROR(INDEX([1]Philippines!$H$4:$H$106,MATCH(W$1,[1]Philippines!$B$4:$B$106,0)),"")</f>
        <v>87.684245283018868</v>
      </c>
      <c r="X24" s="34">
        <f>IFERROR(INDEX([1]Philippines!$H$4:$H$106,MATCH(X$1,[1]Philippines!$B$4:$B$106,0)),"")</f>
        <v>87.684245283018868</v>
      </c>
      <c r="Y24" s="34">
        <f>AVERAGE(Z24,AB24,AD24,AG24,AI24,AL24)</f>
        <v>57.856666666666662</v>
      </c>
      <c r="Z24" s="34">
        <f>IFERROR(INDEX([1]Philippines!$H$4:$H$106,MATCH(Z$1,[1]Philippines!$B$4:$B$106,0)),"")</f>
        <v>94.4</v>
      </c>
      <c r="AA24" s="34">
        <f>IFERROR(INDEX([1]Philippines!$H$4:$H$106,MATCH(AA$1,[1]Philippines!$B$4:$B$106,0)),"")</f>
        <v>94.4</v>
      </c>
      <c r="AB24" s="34">
        <f>IFERROR(INDEX([1]Philippines!$H$4:$H$106,MATCH(AB$1,[1]Philippines!$B$4:$B$106,0)),"")</f>
        <v>63.3</v>
      </c>
      <c r="AC24" s="34">
        <f>IFERROR(INDEX([1]Philippines!$H$4:$H$106,MATCH(AC$1,[1]Philippines!$B$4:$B$106,0)),"")</f>
        <v>63.3</v>
      </c>
      <c r="AD24" s="34">
        <f>AVERAGE(AE24:AF24)</f>
        <v>67.25</v>
      </c>
      <c r="AE24" s="34">
        <f>IFERROR(INDEX([1]Philippines!$H$4:$H$106,MATCH(AE$1,[1]Philippines!$B$4:$B$106,0)),"")</f>
        <v>70.599999999999994</v>
      </c>
      <c r="AF24" s="34">
        <f>IFERROR(INDEX([1]Philippines!$H$4:$H$106,MATCH(AF$1,[1]Philippines!$B$4:$B$106,0)),"")</f>
        <v>63.9</v>
      </c>
      <c r="AG24" s="34">
        <f>IFERROR(INDEX([1]Philippines!$H$4:$H$106,MATCH(AG$1,[1]Philippines!$B$4:$B$106,0)),"")</f>
        <v>38.9</v>
      </c>
      <c r="AH24" s="34">
        <f>IFERROR(INDEX([1]Philippines!$H$4:$H$106,MATCH(AH$1,[1]Philippines!$B$4:$B$106,0)),"")</f>
        <v>38.9</v>
      </c>
      <c r="AI24" s="34">
        <f>AVERAGE(AJ24,AK24)</f>
        <v>68.75</v>
      </c>
      <c r="AJ24" s="34">
        <v>65</v>
      </c>
      <c r="AK24" s="34">
        <f>IFERROR(INDEX([1]Philippines!$H$4:$H$106,MATCH(AK$1,[1]Philippines!$B$4:$B$106,0)),"")</f>
        <v>72.5</v>
      </c>
      <c r="AL24" s="34">
        <f>IFERROR(INDEX([1]Philippines!$H$4:$H$106,MATCH(AL$1,[1]Philippines!$B$4:$B$106,0)),"")</f>
        <v>14.54</v>
      </c>
      <c r="AM24" s="34">
        <f>IFERROR(INDEX([1]Philippines!$H$4:$H$106,MATCH(AM$1,[1]Philippines!$B$4:$B$106,0)),"")</f>
        <v>14.54</v>
      </c>
      <c r="AN24" s="34">
        <f>AVERAGE(AO24,AQ24,AV24,AY24,BA24)</f>
        <v>48.094000000000008</v>
      </c>
      <c r="AO24" s="34">
        <f>IFERROR(INDEX([1]Philippines!$H$4:$H$106,MATCH(AO$1,[1]Philippines!$B$4:$B$106,0)),"")</f>
        <v>69.7</v>
      </c>
      <c r="AP24" s="34">
        <f>IFERROR(INDEX([1]Philippines!$H$4:$H$106,MATCH(AP$1,[1]Philippines!$B$4:$B$106,0)),"")</f>
        <v>69.7</v>
      </c>
      <c r="AQ24" s="34">
        <f>AVERAGE(AR24,AS24,AT24,AU24)</f>
        <v>28.369999999999997</v>
      </c>
      <c r="AR24" s="34">
        <v>52.8</v>
      </c>
      <c r="AS24" s="34">
        <f>IFERROR(INDEX([1]Philippines!$H$4:$H$106,MATCH(AS$1,[1]Philippines!$B$4:$B$106,0)),"")</f>
        <v>3.68</v>
      </c>
      <c r="AT24" s="34">
        <v>29</v>
      </c>
      <c r="AU24" s="34">
        <f>IFERROR(INDEX([1]Philippines!$H$4:$H$106,MATCH(AU$1,[1]Philippines!$B$4:$B$106,0)),"")</f>
        <v>28</v>
      </c>
      <c r="AV24" s="34">
        <f>AVERAGE(AW24:AX24)</f>
        <v>45.650000000000006</v>
      </c>
      <c r="AW24" s="34">
        <f>IFERROR(INDEX([1]Philippines!$H$4:$H$106,MATCH(AW$1,[1]Philippines!$B$4:$B$106,0)),"")</f>
        <v>35.200000000000003</v>
      </c>
      <c r="AX24" s="34">
        <f>IFERROR(INDEX([1]Philippines!$H$4:$H$106,MATCH(AX$1,[1]Philippines!$B$4:$B$106,0)),"")</f>
        <v>56.1</v>
      </c>
      <c r="AY24" s="34">
        <f>IFERROR(INDEX([1]Philippines!$H$4:$H$106,MATCH(AY$1,[1]Philippines!$B$4:$B$106,0)),"")</f>
        <v>30.8</v>
      </c>
      <c r="AZ24" s="34">
        <f>IFERROR(INDEX([1]Philippines!$H$4:$H$106,MATCH(AZ$1,[1]Philippines!$B$4:$B$106,0)),"")</f>
        <v>30.8</v>
      </c>
      <c r="BA24" s="34">
        <f>AVERAGE(BB24,BC24,BD24,BE24,BF24,BG24)</f>
        <v>65.95</v>
      </c>
      <c r="BB24" s="34">
        <v>76.900000000000006</v>
      </c>
      <c r="BC24" s="34">
        <f>IFERROR(INDEX([1]Philippines!$H$4:$H$106,MATCH(BC$1,[1]Philippines!$B$4:$B$106,0)),"")</f>
        <v>80.599999999999994</v>
      </c>
      <c r="BD24" s="34">
        <v>30.9</v>
      </c>
      <c r="BE24" s="34">
        <v>59.1</v>
      </c>
      <c r="BF24" s="34">
        <v>67.400000000000006</v>
      </c>
      <c r="BG24" s="34">
        <v>80.8</v>
      </c>
      <c r="BH24" s="34">
        <f>AVERAGE(BI24,BL24,BO24,BS24,BV24,BY24,CB24)</f>
        <v>62.002151044943034</v>
      </c>
      <c r="BI24" s="34">
        <f>AVERAGE(BJ24,BK24)</f>
        <v>59.85</v>
      </c>
      <c r="BJ24" s="34">
        <v>69.2</v>
      </c>
      <c r="BK24" s="34">
        <v>50.5</v>
      </c>
      <c r="BL24" s="34">
        <f>AVERAGE(BM24,BN24)</f>
        <v>78.05</v>
      </c>
      <c r="BM24" s="34">
        <v>74.8</v>
      </c>
      <c r="BN24" s="34">
        <v>81.3</v>
      </c>
      <c r="BO24" s="34">
        <f>AVERAGE(BP24,BQ24,BR24)</f>
        <v>55.266666666666673</v>
      </c>
      <c r="BP24" s="34">
        <v>57.9</v>
      </c>
      <c r="BQ24" s="34">
        <v>46.7</v>
      </c>
      <c r="BR24" s="34">
        <f>IFERROR(INDEX([1]Philippines!$H$4:$H$106,MATCH(BR$1,[1]Philippines!$B$4:$B$106,0)),"")</f>
        <v>61.2</v>
      </c>
      <c r="BS24" s="34">
        <f>AVERAGE(BT24,BU24)</f>
        <v>69.849999999999994</v>
      </c>
      <c r="BT24" s="34">
        <f>IFERROR(INDEX([1]Philippines!$H$4:$H$106,MATCH(BT$1,[1]Philippines!$B$4:$B$106,0)),"")</f>
        <v>77.400000000000006</v>
      </c>
      <c r="BU24" s="34">
        <f>IFERROR(INDEX([1]Philippines!$H$4:$H$106,MATCH(BU$1,[1]Philippines!$B$4:$B$106,0)),"")</f>
        <v>62.3</v>
      </c>
      <c r="BV24" s="34">
        <f>AVERAGE(BW24,BX24)</f>
        <v>83.025000000000006</v>
      </c>
      <c r="BW24" s="34">
        <f>IFERROR(INDEX([1]Philippines!$H$4:$H$106,MATCH(BW$1,[1]Philippines!$B$4:$B$106,0)),"")</f>
        <v>89.15</v>
      </c>
      <c r="BX24" s="34">
        <f>IFERROR(INDEX([1]Philippines!$H$4:$H$106,MATCH(BX$1,[1]Philippines!$B$4:$B$106,0)),"")</f>
        <v>76.900000000000006</v>
      </c>
      <c r="BY24" s="34">
        <f>AVERAGE(BZ24,CA24)</f>
        <v>66.599999999999994</v>
      </c>
      <c r="BZ24" s="34">
        <f>IFERROR(INDEX([1]Philippines!$H$4:$H$106,MATCH(BZ$1,[1]Philippines!$B$4:$B$106,0)),"")</f>
        <v>57.7</v>
      </c>
      <c r="CA24" s="34">
        <f>IFERROR(INDEX([1]Philippines!$H$4:$H$106,MATCH(CA$1,[1]Philippines!$B$4:$B$106,0)),"")</f>
        <v>75.5</v>
      </c>
      <c r="CB24" s="34">
        <f>AVERAGE(CC24,CD24,CE24,CF24)</f>
        <v>21.373390647934578</v>
      </c>
      <c r="CC24" s="34">
        <f>IFERROR(INDEX([1]Philippines!$H$4:$H$106,MATCH(CC$1,[1]Philippines!$B$4:$B$106,0)),"")</f>
        <v>0.29356259173830995</v>
      </c>
      <c r="CD24" s="34">
        <f>IFERROR(INDEX([1]Philippines!$H$4:$H$106,MATCH(CD$1,[1]Philippines!$B$4:$B$106,0)),"")</f>
        <v>0</v>
      </c>
      <c r="CE24" s="34">
        <f>IFERROR(INDEX([1]Philippines!$H$4:$H$106,MATCH(CE$1,[1]Philippines!$B$4:$B$106,0)),"")</f>
        <v>0</v>
      </c>
      <c r="CF24" s="34">
        <f>IFERROR(INDEX([1]Philippines!$H$4:$H$106,MATCH(CF$1,[1]Philippines!$B$4:$B$106,0)),"")</f>
        <v>85.2</v>
      </c>
      <c r="CG24" s="34">
        <f>AVERAGE(CH24,CM24,CS24)</f>
        <v>53.05895679012346</v>
      </c>
      <c r="CH24" s="34">
        <f>IFERROR(INDEX([1]Philippines!$H$4:$H$106,MATCH(CH$1,[1]Philippines!$B$4:$B$106,0)),"")</f>
        <v>53.449999999999996</v>
      </c>
      <c r="CI24" s="34">
        <f>IFERROR(INDEX([1]Philippines!$H$4:$H$106,MATCH(CI$1,[1]Philippines!$B$4:$B$106,0)),"")</f>
        <v>77.2</v>
      </c>
      <c r="CJ24" s="34">
        <f>IFERROR(INDEX([1]Philippines!$H$4:$H$106,MATCH(CJ$1,[1]Philippines!$B$4:$B$106,0)),"")</f>
        <v>23</v>
      </c>
      <c r="CK24" s="34">
        <f>IFERROR(INDEX([1]Philippines!$H$4:$H$106,MATCH(CK$1,[1]Philippines!$B$4:$B$106,0)),"")</f>
        <v>55.5</v>
      </c>
      <c r="CL24" s="34">
        <f>IFERROR(INDEX([1]Philippines!$H$4:$H$106,MATCH(CL$1,[1]Philippines!$B$4:$B$106,0)),"")</f>
        <v>58.1</v>
      </c>
      <c r="CM24" s="34">
        <f>AVERAGE(CN24,CO24,CQ24,CP24,CR24)</f>
        <v>62.034000000000006</v>
      </c>
      <c r="CN24" s="34">
        <f>IFERROR(INDEX([1]Philippines!$H$4:$H$106,MATCH(CN$1,[1]Philippines!$B$4:$B$106,0)),"")</f>
        <v>57.5</v>
      </c>
      <c r="CO24" s="34">
        <f>IFERROR(INDEX([1]Philippines!$H$4:$H$106,MATCH(CO$1,[1]Philippines!$B$4:$B$106,0)),"")</f>
        <v>62.5</v>
      </c>
      <c r="CP24" s="34">
        <f>IFERROR(INDEX([1]Philippines!$H$4:$H$106,MATCH(CP$1,[1]Philippines!$B$4:$B$106,0)),"")</f>
        <v>66.67</v>
      </c>
      <c r="CQ24" s="34">
        <v>73.7</v>
      </c>
      <c r="CR24" s="34">
        <f>IFERROR(INDEX([1]Philippines!$H$4:$H$106,MATCH(CR$1,[1]Philippines!$B$4:$B$106,0)),"")</f>
        <v>49.8</v>
      </c>
      <c r="CS24" s="34">
        <f>IFERROR(INDEX([1]Philippines!$H$4:$H$106,MATCH(CS$1,[1]Philippines!$B$4:$B$106,0)),"")</f>
        <v>43.692870370370372</v>
      </c>
      <c r="CT24" s="34">
        <f>IFERROR(INDEX([1]Philippines!$H$4:$H$106,MATCH(CT$1,[1]Philippines!$B$4:$B$106,0)),"")</f>
        <v>4.8</v>
      </c>
      <c r="CU24" s="34">
        <f>IFERROR(INDEX([1]Philippines!$H$4:$H$106,MATCH(CU$1,[1]Philippines!$B$4:$B$106,0)),"")</f>
        <v>62.2</v>
      </c>
      <c r="CV24" s="34">
        <f>IFERROR(INDEX([1]Philippines!$H$4:$H$106,MATCH(CV$1,[1]Philippines!$B$4:$B$106,0)),"")</f>
        <v>64.078611111111115</v>
      </c>
    </row>
    <row r="25" spans="1:100" s="5" customFormat="1" x14ac:dyDescent="0.25">
      <c r="A25" s="34" t="s">
        <v>133</v>
      </c>
      <c r="B25" s="34" t="s">
        <v>134</v>
      </c>
      <c r="C25" s="34">
        <v>6</v>
      </c>
      <c r="D25" s="34">
        <f>AVERAGE(E25,I25,M25,O25,S25,W25)</f>
        <v>33.707178635425358</v>
      </c>
      <c r="E25" s="34">
        <f>AVERAGE(F25,G25,H25)</f>
        <v>13.9</v>
      </c>
      <c r="F25" s="34">
        <f>IFERROR(INDEX([1]Russia!$H$4:$H$106,MATCH(F$1,[1]Russia!$B$4:$B$106,0)),"")</f>
        <v>8.8000000000000007</v>
      </c>
      <c r="G25" s="34">
        <f>IFERROR(INDEX([1]Russia!$H$4:$H$106,MATCH(G$1,[1]Russia!$B$4:$B$106,0)),"")</f>
        <v>4.5999999999999996</v>
      </c>
      <c r="H25" s="34">
        <f>IFERROR(INDEX([1]Russia!$H$4:$H$106,MATCH(H$1,[1]Russia!$B$4:$B$106,0)),"")</f>
        <v>28.3</v>
      </c>
      <c r="I25" s="34">
        <f>AVERAGE(J25,K25,L25)</f>
        <v>35.93333333333333</v>
      </c>
      <c r="J25" s="34">
        <f>IFERROR(INDEX([1]Russia!$H$4:$H$106,MATCH(J$1,[1]Russia!$B$4:$B$106,0)),"")</f>
        <v>15.4</v>
      </c>
      <c r="K25" s="34">
        <f>IFERROR(INDEX([1]Russia!$H$4:$H$106,MATCH(K$1,[1]Russia!$B$4:$B$106,0)),"")</f>
        <v>17.399999999999999</v>
      </c>
      <c r="L25" s="34">
        <f>IFERROR(INDEX([1]Russia!$H$4:$H$106,MATCH(L$1,[1]Russia!$B$4:$B$106,0)),"")</f>
        <v>75</v>
      </c>
      <c r="M25" s="34">
        <f>IFERROR(INDEX([1]Russia!$H$4:$H$106,MATCH(M$1,[1]Russia!$B$4:$B$106,0)),"")</f>
        <v>81.257079103128547</v>
      </c>
      <c r="N25" s="34">
        <f>IFERROR(INDEX([1]Russia!$H$4:$H$106,MATCH(N$1,[1]Russia!$B$4:$B$106,0)),"")</f>
        <v>81.257079103128547</v>
      </c>
      <c r="O25" s="34">
        <f>AVERAGE(P25,Q25,R25)</f>
        <v>6.7666666666666666</v>
      </c>
      <c r="P25" s="34">
        <f>IFERROR(INDEX([1]Russia!$H$4:$H$106,MATCH(P$1,[1]Russia!$B$4:$B$106,0)),"")</f>
        <v>7.9</v>
      </c>
      <c r="Q25" s="34">
        <f>IFERROR(INDEX([1]Russia!$H$4:$H$106,MATCH(Q$1,[1]Russia!$B$4:$B$106,0)),"")</f>
        <v>2.9</v>
      </c>
      <c r="R25" s="34">
        <f>IFERROR(INDEX([1]Russia!$H$4:$H$106,MATCH(R$1,[1]Russia!$B$4:$B$106,0)),"")</f>
        <v>9.5</v>
      </c>
      <c r="S25" s="34">
        <f>AVERAGE(T25,U25,V25)</f>
        <v>8.6</v>
      </c>
      <c r="T25" s="34">
        <f>IFERROR(INDEX([1]Russia!$H$4:$H$106,MATCH(T$1,[1]Russia!$B$4:$B$106,0)),"")</f>
        <v>9.5</v>
      </c>
      <c r="U25" s="34">
        <f>IFERROR(INDEX([1]Russia!$H$4:$H$106,MATCH(U$1,[1]Russia!$B$4:$B$106,0)),"")</f>
        <v>5.2</v>
      </c>
      <c r="V25" s="34">
        <f>IFERROR(INDEX([1]Russia!$H$4:$H$106,MATCH(V$1,[1]Russia!$B$4:$B$106,0)),"")</f>
        <v>11.1</v>
      </c>
      <c r="W25" s="34">
        <f>IFERROR(INDEX([1]Russia!$H$4:$H$106,MATCH(W$1,[1]Russia!$B$4:$B$106,0)),"")</f>
        <v>55.78599270942361</v>
      </c>
      <c r="X25" s="34">
        <f>IFERROR(INDEX([1]Russia!$H$4:$H$106,MATCH(X$1,[1]Russia!$B$4:$B$106,0)),"")</f>
        <v>55.78599270942361</v>
      </c>
      <c r="Y25" s="34">
        <f>AVERAGE(Z25,AB25,AD25,AG25,AI25,AL25)</f>
        <v>51.360000000000007</v>
      </c>
      <c r="Z25" s="34">
        <f>IFERROR(INDEX([1]Russia!$H$4:$H$106,MATCH(Z$1,[1]Russia!$B$4:$B$106,0)),"")</f>
        <v>87.4</v>
      </c>
      <c r="AA25" s="34">
        <f>IFERROR(INDEX([1]Russia!$H$4:$H$106,MATCH(AA$1,[1]Russia!$B$4:$B$106,0)),"")</f>
        <v>87.4</v>
      </c>
      <c r="AB25" s="34">
        <f>IFERROR(INDEX([1]Russia!$H$4:$H$106,MATCH(AB$1,[1]Russia!$B$4:$B$106,0)),"")</f>
        <v>32.200000000000003</v>
      </c>
      <c r="AC25" s="34">
        <f>IFERROR(INDEX([1]Russia!$H$4:$H$106,MATCH(AC$1,[1]Russia!$B$4:$B$106,0)),"")</f>
        <v>32.200000000000003</v>
      </c>
      <c r="AD25" s="34">
        <f>AVERAGE(AE25:AF25)</f>
        <v>54.8</v>
      </c>
      <c r="AE25" s="34">
        <f>IFERROR(INDEX([1]Russia!$H$4:$H$106,MATCH(AE$1,[1]Russia!$B$4:$B$106,0)),"")</f>
        <v>57.4</v>
      </c>
      <c r="AF25" s="34">
        <f>IFERROR(INDEX([1]Russia!$H$4:$H$106,MATCH(AF$1,[1]Russia!$B$4:$B$106,0)),"")</f>
        <v>52.2</v>
      </c>
      <c r="AG25" s="34">
        <f>IFERROR(INDEX([1]Russia!$H$4:$H$106,MATCH(AG$1,[1]Russia!$B$4:$B$106,0)),"")</f>
        <v>27.3</v>
      </c>
      <c r="AH25" s="34">
        <f>IFERROR(INDEX([1]Russia!$H$4:$H$106,MATCH(AH$1,[1]Russia!$B$4:$B$106,0)),"")</f>
        <v>27.3</v>
      </c>
      <c r="AI25" s="34">
        <f>AVERAGE(AJ25,AK25)</f>
        <v>83.1</v>
      </c>
      <c r="AJ25" s="34">
        <f>IFERROR(INDEX([1]Russia!$H$4:$H$106,MATCH(AJ$1,[1]Russia!$B$4:$B$106,0)),"")</f>
        <v>82.6</v>
      </c>
      <c r="AK25" s="34">
        <f>IFERROR(INDEX([1]Russia!$H$4:$H$106,MATCH(AK$1,[1]Russia!$B$4:$B$106,0)),"")</f>
        <v>83.6</v>
      </c>
      <c r="AL25" s="34">
        <f>IFERROR(INDEX([1]Russia!$H$4:$H$106,MATCH(AL$1,[1]Russia!$B$4:$B$106,0)),"")</f>
        <v>23.36</v>
      </c>
      <c r="AM25" s="34">
        <f>IFERROR(INDEX([1]Russia!$H$4:$H$106,MATCH(AM$1,[1]Russia!$B$4:$B$106,0)),"")</f>
        <v>23.36</v>
      </c>
      <c r="AN25" s="34">
        <f>AVERAGE(AO25,AQ25,AV25,AY25,BA25)</f>
        <v>39.788333333333334</v>
      </c>
      <c r="AO25" s="34">
        <f>IFERROR(INDEX([1]Russia!$H$4:$H$106,MATCH(AO$1,[1]Russia!$B$4:$B$106,0)),"")</f>
        <v>61.2</v>
      </c>
      <c r="AP25" s="34">
        <f>IFERROR(INDEX([1]Russia!$H$4:$H$106,MATCH(AP$1,[1]Russia!$B$4:$B$106,0)),"")</f>
        <v>61.2</v>
      </c>
      <c r="AQ25" s="34">
        <f>AVERAGE(AR25,AS25,AT25,AU25)</f>
        <v>45.325000000000003</v>
      </c>
      <c r="AR25" s="34">
        <f>IFERROR(INDEX([1]Russia!$H$4:$H$106,MATCH(AR$1,[1]Russia!$B$4:$B$106,0)),"")</f>
        <v>68</v>
      </c>
      <c r="AS25" s="34">
        <f>IFERROR(INDEX([1]Russia!$H$4:$H$106,MATCH(AS$1,[1]Russia!$B$4:$B$106,0)),"")</f>
        <v>15.4</v>
      </c>
      <c r="AT25" s="34">
        <f>IFERROR(INDEX([1]Russia!$H$4:$H$106,MATCH(AT$1,[1]Russia!$B$4:$B$106,0)),"")</f>
        <v>47.5</v>
      </c>
      <c r="AU25" s="34">
        <f>IFERROR(INDEX([1]Russia!$H$4:$H$106,MATCH(AU$1,[1]Russia!$B$4:$B$106,0)),"")</f>
        <v>50.4</v>
      </c>
      <c r="AV25" s="34">
        <f>AVERAGE(AW25:AX25)</f>
        <v>34.1</v>
      </c>
      <c r="AW25" s="34">
        <f>IFERROR(INDEX([1]Russia!$H$4:$H$106,MATCH(AW$1,[1]Russia!$B$4:$B$106,0)),"")</f>
        <v>26</v>
      </c>
      <c r="AX25" s="34">
        <f>IFERROR(INDEX([1]Russia!$H$4:$H$106,MATCH(AX$1,[1]Russia!$B$4:$B$106,0)),"")</f>
        <v>42.2</v>
      </c>
      <c r="AY25" s="34">
        <f>IFERROR(INDEX([1]Russia!$H$4:$H$106,MATCH(AY$1,[1]Russia!$B$4:$B$106,0)),"")</f>
        <v>18.100000000000001</v>
      </c>
      <c r="AZ25" s="34">
        <f>IFERROR(INDEX([1]Russia!$H$4:$H$106,MATCH(AZ$1,[1]Russia!$B$4:$B$106,0)),"")</f>
        <v>18.100000000000001</v>
      </c>
      <c r="BA25" s="34">
        <f>AVERAGE(BB25,BC25,BD25,BE25,BF25,BG25)</f>
        <v>40.216666666666661</v>
      </c>
      <c r="BB25" s="34">
        <f>IFERROR(INDEX([1]Russia!$H$4:$H$106,MATCH(BB$1,[1]Russia!$B$4:$B$106,0)),"")</f>
        <v>20.7</v>
      </c>
      <c r="BC25" s="34">
        <f>IFERROR(INDEX([1]Russia!$H$4:$H$106,MATCH(BC$1,[1]Russia!$B$4:$B$106,0)),"")</f>
        <v>41.6</v>
      </c>
      <c r="BD25" s="34">
        <f>IFERROR(INDEX([1]Russia!$H$4:$H$106,MATCH(BD$1,[1]Russia!$B$4:$B$106,0)),"")</f>
        <v>15.8</v>
      </c>
      <c r="BE25" s="34">
        <f>IFERROR(INDEX([1]Russia!$H$4:$H$106,MATCH(BE$1,[1]Russia!$B$4:$B$106,0)),"")</f>
        <v>50.9</v>
      </c>
      <c r="BF25" s="34">
        <f>IFERROR(INDEX([1]Russia!$H$4:$H$106,MATCH(BF$1,[1]Russia!$B$4:$B$106,0)),"")</f>
        <v>66.2</v>
      </c>
      <c r="BG25" s="34">
        <f>IFERROR(INDEX([1]Russia!$H$4:$H$106,MATCH(BG$1,[1]Russia!$B$4:$B$106,0)),"")</f>
        <v>46.1</v>
      </c>
      <c r="BH25" s="34">
        <f>AVERAGE(BI25,BL25,BO25,BS25,BV25,BY25,CB25)</f>
        <v>34.410443390174756</v>
      </c>
      <c r="BI25" s="34">
        <f>AVERAGE(BJ25,BK25)</f>
        <v>35.200000000000003</v>
      </c>
      <c r="BJ25" s="34">
        <f>IFERROR(INDEX([1]Russia!$H$4:$H$106,MATCH(BJ$1,[1]Russia!$B$4:$B$106,0)),"")</f>
        <v>37.9</v>
      </c>
      <c r="BK25" s="34">
        <f>IFERROR(INDEX([1]Russia!$H$4:$H$106,MATCH(BK$1,[1]Russia!$B$4:$B$106,0)),"")</f>
        <v>32.5</v>
      </c>
      <c r="BL25" s="34">
        <f>AVERAGE(BM25,BN25)</f>
        <v>54.15</v>
      </c>
      <c r="BM25" s="34">
        <f>IFERROR(INDEX([1]Russia!$H$4:$H$106,MATCH(BM$1,[1]Russia!$B$4:$B$106,0)),"")</f>
        <v>44</v>
      </c>
      <c r="BN25" s="34">
        <f>IFERROR(INDEX([1]Russia!$H$4:$H$106,MATCH(BN$1,[1]Russia!$B$4:$B$106,0)),"")</f>
        <v>64.3</v>
      </c>
      <c r="BO25" s="34">
        <f>AVERAGE(BP25,BQ25,BR25)</f>
        <v>42.766666666666673</v>
      </c>
      <c r="BP25" s="34">
        <f>IFERROR(INDEX([1]Russia!$H$4:$H$106,MATCH(BP$1,[1]Russia!$B$4:$B$106,0)),"")</f>
        <v>36.6</v>
      </c>
      <c r="BQ25" s="34">
        <f>IFERROR(INDEX([1]Russia!$H$4:$H$106,MATCH(BQ$1,[1]Russia!$B$4:$B$106,0)),"")</f>
        <v>26.8</v>
      </c>
      <c r="BR25" s="34">
        <f>IFERROR(INDEX([1]Russia!$H$4:$H$106,MATCH(BR$1,[1]Russia!$B$4:$B$106,0)),"")</f>
        <v>64.900000000000006</v>
      </c>
      <c r="BS25" s="34">
        <f>AVERAGE(BT25,BU25)</f>
        <v>36.200000000000003</v>
      </c>
      <c r="BT25" s="34">
        <f>IFERROR(INDEX([1]Russia!$H$4:$H$106,MATCH(BT$1,[1]Russia!$B$4:$B$106,0)),"")</f>
        <v>24.3</v>
      </c>
      <c r="BU25" s="34">
        <f>IFERROR(INDEX([1]Russia!$H$4:$H$106,MATCH(BU$1,[1]Russia!$B$4:$B$106,0)),"")</f>
        <v>48.1</v>
      </c>
      <c r="BV25" s="34">
        <f>AVERAGE(BW25,BX25)</f>
        <v>36.1</v>
      </c>
      <c r="BW25" s="34">
        <f>IFERROR(INDEX([1]Russia!$H$4:$H$106,MATCH(BW$1,[1]Russia!$B$4:$B$106,0)),"")</f>
        <v>50.4</v>
      </c>
      <c r="BX25" s="34">
        <f>IFERROR(INDEX([1]Russia!$H$4:$H$106,MATCH(BX$1,[1]Russia!$B$4:$B$106,0)),"")</f>
        <v>21.8</v>
      </c>
      <c r="BY25" s="34">
        <f>AVERAGE(BZ25,CA25)</f>
        <v>31.9</v>
      </c>
      <c r="BZ25" s="34">
        <f>IFERROR(INDEX([1]Russia!$H$4:$H$106,MATCH(BZ$1,[1]Russia!$B$4:$B$106,0)),"")</f>
        <v>47.3</v>
      </c>
      <c r="CA25" s="34">
        <f>IFERROR(INDEX([1]Russia!$H$4:$H$106,MATCH(CA$1,[1]Russia!$B$4:$B$106,0)),"")</f>
        <v>16.5</v>
      </c>
      <c r="CB25" s="34">
        <f>AVERAGE(CC25,CD25,CE25,CF25)</f>
        <v>4.5564370645565937</v>
      </c>
      <c r="CC25" s="34">
        <f>IFERROR(INDEX([1]Russia!$H$4:$H$106,MATCH(CC$1,[1]Russia!$B$4:$B$106,0)),"")</f>
        <v>7.6750879941207293</v>
      </c>
      <c r="CD25" s="34">
        <f>IFERROR(INDEX([1]Russia!$H$4:$H$106,MATCH(CD$1,[1]Russia!$B$4:$B$106,0)),"")</f>
        <v>1.6506602641056436</v>
      </c>
      <c r="CE25" s="34">
        <f>IFERROR(INDEX([1]Russia!$H$4:$H$106,MATCH(CE$1,[1]Russia!$B$4:$B$106,0)),"")</f>
        <v>0</v>
      </c>
      <c r="CF25" s="34">
        <f>IFERROR(INDEX([1]Russia!$H$4:$H$106,MATCH(CF$1,[1]Russia!$B$4:$B$106,0)),"")</f>
        <v>8.9</v>
      </c>
      <c r="CG25" s="34">
        <f>AVERAGE(CH25,CM25,CS25)</f>
        <v>53.280635802469135</v>
      </c>
      <c r="CH25" s="34">
        <f>IFERROR(INDEX([1]Russia!$H$4:$H$106,MATCH(CH$1,[1]Russia!$B$4:$B$106,0)),"")</f>
        <v>62.55</v>
      </c>
      <c r="CI25" s="34">
        <f>IFERROR(INDEX([1]Russia!$H$4:$H$106,MATCH(CI$1,[1]Russia!$B$4:$B$106,0)),"")</f>
        <v>98.5</v>
      </c>
      <c r="CJ25" s="34">
        <f>IFERROR(INDEX([1]Russia!$H$4:$H$106,MATCH(CJ$1,[1]Russia!$B$4:$B$106,0)),"")</f>
        <v>21</v>
      </c>
      <c r="CK25" s="34">
        <f>IFERROR(INDEX([1]Russia!$H$4:$H$106,MATCH(CK$1,[1]Russia!$B$4:$B$106,0)),"")</f>
        <v>60.1</v>
      </c>
      <c r="CL25" s="34">
        <f>IFERROR(INDEX([1]Russia!$H$4:$H$106,MATCH(CL$1,[1]Russia!$B$4:$B$106,0)),"")</f>
        <v>70.599999999999994</v>
      </c>
      <c r="CM25" s="34">
        <f>AVERAGE(CN25,CO25,CQ25,CP25,CR25)</f>
        <v>39.722000000000001</v>
      </c>
      <c r="CN25" s="34">
        <f>IFERROR(INDEX([1]Russia!$H$4:$H$106,MATCH(CN$1,[1]Russia!$B$4:$B$106,0)),"")</f>
        <v>15</v>
      </c>
      <c r="CO25" s="34">
        <f>IFERROR(INDEX([1]Russia!$H$4:$H$106,MATCH(CO$1,[1]Russia!$B$4:$B$106,0)),"")</f>
        <v>39.58</v>
      </c>
      <c r="CP25" s="34">
        <f>IFERROR(INDEX([1]Russia!$H$4:$H$106,MATCH(CP$1,[1]Russia!$B$4:$B$106,0)),"")</f>
        <v>33.33</v>
      </c>
      <c r="CQ25" s="34">
        <f>IFERROR(INDEX([1]Russia!$H$4:$H$106,MATCH(CQ$1,[1]Russia!$B$4:$B$106,0)),"")</f>
        <v>68.7</v>
      </c>
      <c r="CR25" s="34">
        <f>IFERROR(INDEX([1]Russia!$H$4:$H$106,MATCH(CR$1,[1]Russia!$B$4:$B$106,0)),"")</f>
        <v>42</v>
      </c>
      <c r="CS25" s="34">
        <f>IFERROR(INDEX([1]Russia!$H$4:$H$106,MATCH(CS$1,[1]Russia!$B$4:$B$106,0)),"")</f>
        <v>57.569907407407413</v>
      </c>
      <c r="CT25" s="34">
        <f>IFERROR(INDEX([1]Russia!$H$4:$H$106,MATCH(CT$1,[1]Russia!$B$4:$B$106,0)),"")</f>
        <v>18.899999999999999</v>
      </c>
      <c r="CU25" s="34">
        <f>IFERROR(INDEX([1]Russia!$H$4:$H$106,MATCH(CU$1,[1]Russia!$B$4:$B$106,0)),"")</f>
        <v>71.2</v>
      </c>
      <c r="CV25" s="34">
        <f>IFERROR(INDEX([1]Russia!$H$4:$H$106,MATCH(CV$1,[1]Russia!$B$4:$B$106,0)),"")</f>
        <v>82.609722222222231</v>
      </c>
    </row>
    <row r="26" spans="1:100" s="5" customFormat="1" x14ac:dyDescent="0.25">
      <c r="A26" s="34" t="s">
        <v>246</v>
      </c>
      <c r="B26" s="34"/>
      <c r="C26" s="34"/>
      <c r="D26" s="34">
        <v>42.753474278392467</v>
      </c>
      <c r="E26" s="34">
        <v>24.033333333333331</v>
      </c>
      <c r="F26" s="34">
        <v>24.4</v>
      </c>
      <c r="G26" s="34">
        <v>9</v>
      </c>
      <c r="H26" s="34">
        <v>38.700000000000003</v>
      </c>
      <c r="I26" s="34">
        <v>33.9</v>
      </c>
      <c r="J26" s="34">
        <v>17.5</v>
      </c>
      <c r="K26" s="34">
        <v>13.3</v>
      </c>
      <c r="L26" s="34">
        <v>70.900000000000006</v>
      </c>
      <c r="M26" s="34">
        <v>87.401959786032364</v>
      </c>
      <c r="N26" s="34">
        <v>87.401959786032364</v>
      </c>
      <c r="O26" s="34">
        <v>19.3</v>
      </c>
      <c r="P26" s="34">
        <v>14.2</v>
      </c>
      <c r="Q26" s="34">
        <v>6.5</v>
      </c>
      <c r="R26" s="34">
        <v>37.200000000000003</v>
      </c>
      <c r="S26" s="34">
        <v>24.733333333333334</v>
      </c>
      <c r="T26" s="34">
        <v>20.2</v>
      </c>
      <c r="U26" s="34">
        <v>16.5</v>
      </c>
      <c r="V26" s="34">
        <v>37.5</v>
      </c>
      <c r="W26" s="34">
        <v>67.152219217655755</v>
      </c>
      <c r="X26" s="34">
        <v>67.152219217655755</v>
      </c>
      <c r="Y26" s="34">
        <v>59.181666666666665</v>
      </c>
      <c r="Z26" s="34">
        <v>90.3</v>
      </c>
      <c r="AA26" s="34">
        <v>90.3</v>
      </c>
      <c r="AB26" s="34">
        <v>79.599999999999994</v>
      </c>
      <c r="AC26" s="34">
        <v>79.599999999999994</v>
      </c>
      <c r="AD26" s="34">
        <v>86.55</v>
      </c>
      <c r="AE26" s="34">
        <v>86</v>
      </c>
      <c r="AF26" s="34">
        <v>87.1</v>
      </c>
      <c r="AG26" s="34">
        <v>12.2</v>
      </c>
      <c r="AH26" s="34">
        <v>12.2</v>
      </c>
      <c r="AI26" s="34">
        <v>81.7</v>
      </c>
      <c r="AJ26" s="34">
        <v>69.900000000000006</v>
      </c>
      <c r="AK26" s="34">
        <v>93.5</v>
      </c>
      <c r="AL26" s="34">
        <v>4.74</v>
      </c>
      <c r="AM26" s="34">
        <v>4.74</v>
      </c>
      <c r="AN26" s="34">
        <v>44.589999999999996</v>
      </c>
      <c r="AO26" s="34">
        <v>55.9</v>
      </c>
      <c r="AP26" s="34">
        <v>55.9</v>
      </c>
      <c r="AQ26" s="34">
        <v>26.266666666666669</v>
      </c>
      <c r="AR26" s="34">
        <v>28.3</v>
      </c>
      <c r="AS26" s="34"/>
      <c r="AT26" s="34">
        <v>20.399999999999999</v>
      </c>
      <c r="AU26" s="34">
        <v>30.1</v>
      </c>
      <c r="AV26" s="34">
        <v>54.3</v>
      </c>
      <c r="AW26" s="34">
        <v>39.799999999999997</v>
      </c>
      <c r="AX26" s="34">
        <v>68.8</v>
      </c>
      <c r="AY26" s="34">
        <v>31.2</v>
      </c>
      <c r="AZ26" s="34">
        <v>31.2</v>
      </c>
      <c r="BA26" s="34">
        <v>55.283333333333339</v>
      </c>
      <c r="BB26" s="34">
        <v>26</v>
      </c>
      <c r="BC26" s="34">
        <v>57.3</v>
      </c>
      <c r="BD26" s="34">
        <v>32.9</v>
      </c>
      <c r="BE26" s="34">
        <v>47.9</v>
      </c>
      <c r="BF26" s="34">
        <v>88.7</v>
      </c>
      <c r="BG26" s="34">
        <v>78.900000000000006</v>
      </c>
      <c r="BH26" s="34">
        <v>38.773809523809526</v>
      </c>
      <c r="BI26" s="34">
        <v>45.2</v>
      </c>
      <c r="BJ26" s="34">
        <v>35.200000000000003</v>
      </c>
      <c r="BK26" s="34">
        <v>55.2</v>
      </c>
      <c r="BL26" s="34">
        <v>37</v>
      </c>
      <c r="BM26" s="34">
        <v>32.200000000000003</v>
      </c>
      <c r="BN26" s="34">
        <v>41.8</v>
      </c>
      <c r="BO26" s="34">
        <v>37.166666666666664</v>
      </c>
      <c r="BP26" s="34">
        <v>17.399999999999999</v>
      </c>
      <c r="BQ26" s="34">
        <v>55.4</v>
      </c>
      <c r="BR26" s="34">
        <v>38.700000000000003</v>
      </c>
      <c r="BS26" s="34">
        <v>55</v>
      </c>
      <c r="BT26" s="34">
        <v>53.3</v>
      </c>
      <c r="BU26" s="34">
        <v>56.7</v>
      </c>
      <c r="BV26" s="34">
        <v>38.299999999999997</v>
      </c>
      <c r="BW26" s="34">
        <v>33.299999999999997</v>
      </c>
      <c r="BX26" s="34">
        <v>43.3</v>
      </c>
      <c r="BY26" s="34">
        <v>37.099999999999994</v>
      </c>
      <c r="BZ26" s="34">
        <v>40.9</v>
      </c>
      <c r="CA26" s="34">
        <v>33.299999999999997</v>
      </c>
      <c r="CB26" s="34">
        <v>21.65</v>
      </c>
      <c r="CC26" s="34">
        <v>59.999999999999986</v>
      </c>
      <c r="CD26" s="34">
        <v>0</v>
      </c>
      <c r="CE26" s="34">
        <v>0</v>
      </c>
      <c r="CF26" s="34">
        <v>26.6</v>
      </c>
      <c r="CG26" s="34">
        <v>52.3</v>
      </c>
      <c r="CH26" s="34">
        <v>32.85</v>
      </c>
      <c r="CI26" s="34"/>
      <c r="CJ26" s="37">
        <v>34</v>
      </c>
      <c r="CK26" s="34"/>
      <c r="CL26" s="37">
        <v>31.7</v>
      </c>
      <c r="CM26" s="34">
        <v>65.524000000000001</v>
      </c>
      <c r="CN26" s="34">
        <v>72.5</v>
      </c>
      <c r="CO26" s="34">
        <v>75</v>
      </c>
      <c r="CP26" s="34">
        <v>91.67</v>
      </c>
      <c r="CQ26" s="34">
        <v>45.25</v>
      </c>
      <c r="CR26" s="34">
        <v>43.2</v>
      </c>
      <c r="CS26" s="34">
        <v>58.44</v>
      </c>
      <c r="CT26" s="34">
        <v>10.8</v>
      </c>
      <c r="CU26" s="34">
        <v>75.02000000000001</v>
      </c>
      <c r="CV26" s="34">
        <v>89.5</v>
      </c>
    </row>
    <row r="27" spans="1:100" s="24" customFormat="1" x14ac:dyDescent="0.25">
      <c r="A27" s="34" t="s">
        <v>135</v>
      </c>
      <c r="B27" s="34" t="s">
        <v>136</v>
      </c>
      <c r="C27" s="34">
        <v>2</v>
      </c>
      <c r="D27" s="34">
        <f>AVERAGE(E27,I27,M27,O27,S27,W27)</f>
        <v>46.616187599737636</v>
      </c>
      <c r="E27" s="34">
        <f>AVERAGE(F27,G27,H27)</f>
        <v>34.866666666666667</v>
      </c>
      <c r="F27" s="34">
        <f>IFERROR(INDEX([1]Slovenia!$H$4:$H$106,MATCH(F$1,[1]Slovenia!$B$4:$B$106,0)),"")</f>
        <v>33</v>
      </c>
      <c r="G27" s="34">
        <f>IFERROR(INDEX([1]Slovenia!$H$4:$H$106,MATCH(G$1,[1]Slovenia!$B$4:$B$106,0)),"")</f>
        <v>20.100000000000001</v>
      </c>
      <c r="H27" s="34">
        <v>51.5</v>
      </c>
      <c r="I27" s="34">
        <f>AVERAGE(J27,K27,L27)</f>
        <v>38.466666666666669</v>
      </c>
      <c r="J27" s="34">
        <f>IFERROR(INDEX([1]Slovenia!$H$4:$H$106,MATCH(J$1,[1]Slovenia!$B$4:$B$106,0)),"")</f>
        <v>21.3</v>
      </c>
      <c r="K27" s="34">
        <f>IFERROR(INDEX([1]Slovenia!$H$4:$H$106,MATCH(K$1,[1]Slovenia!$B$4:$B$106,0)),"")</f>
        <v>28.7</v>
      </c>
      <c r="L27" s="34">
        <f>IFERROR(INDEX([1]Slovenia!$H$4:$H$106,MATCH(L$1,[1]Slovenia!$B$4:$B$106,0)),"")</f>
        <v>65.400000000000006</v>
      </c>
      <c r="M27" s="34">
        <f>IFERROR(INDEX([1]Slovenia!$H$4:$H$106,MATCH(M$1,[1]Slovenia!$B$4:$B$106,0)),"")</f>
        <v>81.009623856429457</v>
      </c>
      <c r="N27" s="34">
        <f>IFERROR(INDEX([1]Slovenia!$H$4:$H$106,MATCH(N$1,[1]Slovenia!$B$4:$B$106,0)),"")</f>
        <v>81.009623856429457</v>
      </c>
      <c r="O27" s="34">
        <f>AVERAGE(P27,Q27,R27)</f>
        <v>20.733333333333331</v>
      </c>
      <c r="P27" s="34">
        <f>IFERROR(INDEX([1]Slovenia!$H$4:$H$106,MATCH(P$1,[1]Slovenia!$B$4:$B$106,0)),"")</f>
        <v>21.1</v>
      </c>
      <c r="Q27" s="34">
        <f>IFERROR(INDEX([1]Slovenia!$H$4:$H$106,MATCH(Q$1,[1]Slovenia!$B$4:$B$106,0)),"")</f>
        <v>12.2</v>
      </c>
      <c r="R27" s="34">
        <f>IFERROR(INDEX([1]Slovenia!$H$4:$H$106,MATCH(R$1,[1]Slovenia!$B$4:$B$106,0)),"")</f>
        <v>28.9</v>
      </c>
      <c r="S27" s="34">
        <f>AVERAGE(T27,U27,V27)</f>
        <v>26.599999999999998</v>
      </c>
      <c r="T27" s="34">
        <f>IFERROR(INDEX([1]Slovenia!$H$4:$H$106,MATCH(T$1,[1]Slovenia!$B$4:$B$106,0)),"")</f>
        <v>26.5</v>
      </c>
      <c r="U27" s="34">
        <f>IFERROR(INDEX([1]Slovenia!$H$4:$H$106,MATCH(U$1,[1]Slovenia!$B$4:$B$106,0)),"")</f>
        <v>29.3</v>
      </c>
      <c r="V27" s="34">
        <f>IFERROR(INDEX([1]Slovenia!$H$4:$H$106,MATCH(V$1,[1]Slovenia!$B$4:$B$106,0)),"")</f>
        <v>24</v>
      </c>
      <c r="W27" s="34">
        <f>IFERROR(INDEX([1]Slovenia!$H$4:$H$106,MATCH(W$1,[1]Slovenia!$B$4:$B$106,0)),"")</f>
        <v>78.020835075329742</v>
      </c>
      <c r="X27" s="34">
        <f>IFERROR(INDEX([1]Slovenia!$H$4:$H$106,MATCH(X$1,[1]Slovenia!$B$4:$B$106,0)),"")</f>
        <v>78.020835075329742</v>
      </c>
      <c r="Y27" s="34">
        <f t="shared" ref="Y27:Y34" si="44">AVERAGE(Z27,AB27,AD27,AG27,AI27,AL27)</f>
        <v>60.18333333333333</v>
      </c>
      <c r="Z27" s="34">
        <f>IFERROR(INDEX([1]Slovenia!$H$4:$H$106,MATCH(Z$1,[1]Slovenia!$B$4:$B$106,0)),"")</f>
        <v>96.8</v>
      </c>
      <c r="AA27" s="34">
        <f>IFERROR(INDEX([1]Slovenia!$H$4:$H$106,MATCH(AA$1,[1]Slovenia!$B$4:$B$106,0)),"")</f>
        <v>96.8</v>
      </c>
      <c r="AB27" s="34">
        <f>IFERROR(INDEX([1]Slovenia!$H$4:$H$106,MATCH(AB$1,[1]Slovenia!$B$4:$B$106,0)),"")</f>
        <v>69.2</v>
      </c>
      <c r="AC27" s="34">
        <f>IFERROR(INDEX([1]Slovenia!$H$4:$H$106,MATCH(AC$1,[1]Slovenia!$B$4:$B$106,0)),"")</f>
        <v>69.2</v>
      </c>
      <c r="AD27" s="34">
        <f t="shared" ref="AD27:AD34" si="45">AVERAGE(AE27:AF27)</f>
        <v>80.2</v>
      </c>
      <c r="AE27" s="34">
        <f>IFERROR(INDEX([1]Slovenia!$H$4:$H$106,MATCH(AE$1,[1]Slovenia!$B$4:$B$106,0)),"")</f>
        <v>83</v>
      </c>
      <c r="AF27" s="34">
        <f>IFERROR(INDEX([1]Slovenia!$H$4:$H$106,MATCH(AF$1,[1]Slovenia!$B$4:$B$106,0)),"")</f>
        <v>77.400000000000006</v>
      </c>
      <c r="AG27" s="34">
        <f>IFERROR(INDEX([1]Slovenia!$H$4:$H$106,MATCH(AG$1,[1]Slovenia!$B$4:$B$106,0)),"")</f>
        <v>12.5</v>
      </c>
      <c r="AH27" s="34">
        <f>IFERROR(INDEX([1]Slovenia!$H$4:$H$106,MATCH(AH$1,[1]Slovenia!$B$4:$B$106,0)),"")</f>
        <v>12.5</v>
      </c>
      <c r="AI27" s="34">
        <f t="shared" ref="AI27:AI34" si="46">AVERAGE(AJ27,AK27)</f>
        <v>85.5</v>
      </c>
      <c r="AJ27" s="34">
        <f>IFERROR(INDEX([1]Slovenia!$H$4:$H$106,MATCH(AJ$1,[1]Slovenia!$B$4:$B$106,0)),"")</f>
        <v>79.599999999999994</v>
      </c>
      <c r="AK27" s="34">
        <f>IFERROR(INDEX([1]Slovenia!$H$4:$H$106,MATCH(AK$1,[1]Slovenia!$B$4:$B$106,0)),"")</f>
        <v>91.4</v>
      </c>
      <c r="AL27" s="34">
        <f>IFERROR(INDEX([1]Slovenia!$H$4:$H$106,MATCH(AL$1,[1]Slovenia!$B$4:$B$106,0)),"")</f>
        <v>16.899999999999999</v>
      </c>
      <c r="AM27" s="34">
        <f>IFERROR(INDEX([1]Slovenia!$H$4:$H$106,MATCH(AM$1,[1]Slovenia!$B$4:$B$106,0)),"")</f>
        <v>16.899999999999999</v>
      </c>
      <c r="AN27" s="34">
        <f t="shared" ref="AN27:AN34" si="47">AVERAGE(AO27,AQ27,AV27,AY27,BA27)</f>
        <v>42.262166666666658</v>
      </c>
      <c r="AO27" s="34">
        <f>IFERROR(INDEX([1]Slovenia!$H$4:$H$106,MATCH(AO$1,[1]Slovenia!$B$4:$B$106,0)),"")</f>
        <v>61.3</v>
      </c>
      <c r="AP27" s="34">
        <f>IFERROR(INDEX([1]Slovenia!$H$4:$H$106,MATCH(AP$1,[1]Slovenia!$B$4:$B$106,0)),"")</f>
        <v>61.3</v>
      </c>
      <c r="AQ27" s="34">
        <f>AVERAGE(AR27,AS27,AT27,AU27)</f>
        <v>25.277499999999996</v>
      </c>
      <c r="AR27" s="34">
        <f>IFERROR(INDEX([1]Slovenia!$H$4:$H$106,MATCH(AR$1,[1]Slovenia!$B$4:$B$106,0)),"")</f>
        <v>39.1</v>
      </c>
      <c r="AS27" s="34">
        <f>IFERROR(INDEX([1]Slovenia!$H$4:$H$106,MATCH(AS$1,[1]Slovenia!$B$4:$B$106,0)),"")</f>
        <v>11.01</v>
      </c>
      <c r="AT27" s="34">
        <f>IFERROR(INDEX([1]Slovenia!$H$4:$H$106,MATCH(AT$1,[1]Slovenia!$B$4:$B$106,0)),"")</f>
        <v>16.899999999999999</v>
      </c>
      <c r="AU27" s="34">
        <f>IFERROR(INDEX([1]Slovenia!$H$4:$H$106,MATCH(AU$1,[1]Slovenia!$B$4:$B$106,0)),"")</f>
        <v>34.1</v>
      </c>
      <c r="AV27" s="34">
        <f>AVERAGE(AW27:AX27)</f>
        <v>49.75</v>
      </c>
      <c r="AW27" s="34">
        <f>IFERROR(INDEX([1]Slovenia!$H$4:$H$106,MATCH(AW$1,[1]Slovenia!$B$4:$B$106,0)),"")</f>
        <v>38.200000000000003</v>
      </c>
      <c r="AX27" s="34">
        <f>IFERROR(INDEX([1]Slovenia!$H$4:$H$106,MATCH(AX$1,[1]Slovenia!$B$4:$B$106,0)),"")</f>
        <v>61.3</v>
      </c>
      <c r="AY27" s="34">
        <f>IFERROR(INDEX([1]Slovenia!$H$4:$H$106,MATCH(AY$1,[1]Slovenia!$B$4:$B$106,0)),"")</f>
        <v>27.1</v>
      </c>
      <c r="AZ27" s="34">
        <f>IFERROR(INDEX([1]Slovenia!$H$4:$H$106,MATCH(AZ$1,[1]Slovenia!$B$4:$B$106,0)),"")</f>
        <v>27.1</v>
      </c>
      <c r="BA27" s="34">
        <f>AVERAGE(BB27,BC27,BD27,BE27,BF27,BG27)</f>
        <v>47.883333333333326</v>
      </c>
      <c r="BB27" s="34">
        <f>IFERROR(INDEX([1]Slovenia!$H$4:$H$106,MATCH(BB$1,[1]Slovenia!$B$4:$B$106,0)),"")</f>
        <v>28.6</v>
      </c>
      <c r="BC27" s="34">
        <f>IFERROR(INDEX([1]Slovenia!$H$4:$H$106,MATCH(BC$1,[1]Slovenia!$B$4:$B$106,0)),"")</f>
        <v>48.3</v>
      </c>
      <c r="BD27" s="34">
        <f>IFERROR(INDEX([1]Slovenia!$H$4:$H$106,MATCH(BD$1,[1]Slovenia!$B$4:$B$106,0)),"")</f>
        <v>24.1</v>
      </c>
      <c r="BE27" s="34">
        <f>IFERROR(INDEX([1]Slovenia!$H$4:$H$106,MATCH(BE$1,[1]Slovenia!$B$4:$B$106,0)),"")</f>
        <v>47.1</v>
      </c>
      <c r="BF27" s="34">
        <f>IFERROR(INDEX([1]Slovenia!$H$4:$H$106,MATCH(BF$1,[1]Slovenia!$B$4:$B$106,0)),"")</f>
        <v>70.3</v>
      </c>
      <c r="BG27" s="34">
        <f>IFERROR(INDEX([1]Slovenia!$H$4:$H$106,MATCH(BG$1,[1]Slovenia!$B$4:$B$106,0)),"")</f>
        <v>68.900000000000006</v>
      </c>
      <c r="BH27" s="34">
        <f>AVERAGE(BI27,BL27,BO27,BS27,BV27,BY27,CB27)</f>
        <v>32.487596676729851</v>
      </c>
      <c r="BI27" s="34">
        <f>AVERAGE(BJ27,BK27)</f>
        <v>23.05</v>
      </c>
      <c r="BJ27" s="34">
        <f>IFERROR(INDEX([1]Slovenia!$H$4:$H$106,MATCH(BJ$1,[1]Slovenia!$B$4:$B$106,0)),"")</f>
        <v>20.5</v>
      </c>
      <c r="BK27" s="34">
        <f>IFERROR(INDEX([1]Slovenia!$H$4:$H$106,MATCH(BK$1,[1]Slovenia!$B$4:$B$106,0)),"")</f>
        <v>25.6</v>
      </c>
      <c r="BL27" s="34">
        <f>AVERAGE(BM27,BN27)</f>
        <v>60.4</v>
      </c>
      <c r="BM27" s="34">
        <v>56</v>
      </c>
      <c r="BN27" s="34">
        <f>IFERROR(INDEX([1]Slovenia!$H$4:$H$106,MATCH(BN$1,[1]Slovenia!$B$4:$B$106,0)),"")</f>
        <v>64.8</v>
      </c>
      <c r="BO27" s="34">
        <f>AVERAGE(BP27,BQ27,BR27)</f>
        <v>39.866666666666667</v>
      </c>
      <c r="BP27" s="34">
        <f>IFERROR(INDEX([1]Slovenia!$H$4:$H$106,MATCH(BP$1,[1]Slovenia!$B$4:$B$106,0)),"")</f>
        <v>24.2</v>
      </c>
      <c r="BQ27" s="34">
        <f>IFERROR(INDEX([1]Slovenia!$H$4:$H$106,MATCH(BQ$1,[1]Slovenia!$B$4:$B$106,0)),"")</f>
        <v>63.3</v>
      </c>
      <c r="BR27" s="34">
        <v>32.1</v>
      </c>
      <c r="BS27" s="34">
        <f>AVERAGE(BT27,BU27)</f>
        <v>18.350000000000001</v>
      </c>
      <c r="BT27" s="34">
        <f>IFERROR(INDEX([1]Slovenia!$H$4:$H$106,MATCH(BT$1,[1]Slovenia!$B$4:$B$106,0)),"")</f>
        <v>10</v>
      </c>
      <c r="BU27" s="34">
        <f>IFERROR(INDEX([1]Slovenia!$H$4:$H$106,MATCH(BU$1,[1]Slovenia!$B$4:$B$106,0)),"")</f>
        <v>26.7</v>
      </c>
      <c r="BV27" s="34">
        <f>AVERAGE(BW27,BX27)</f>
        <v>49.975000000000001</v>
      </c>
      <c r="BW27" s="34">
        <f>IFERROR(INDEX([1]Slovenia!$H$4:$H$106,MATCH(BW$1,[1]Slovenia!$B$4:$B$106,0)),"")</f>
        <v>76.650000000000006</v>
      </c>
      <c r="BX27" s="34">
        <f>IFERROR(INDEX([1]Slovenia!$H$4:$H$106,MATCH(BX$1,[1]Slovenia!$B$4:$B$106,0)),"")</f>
        <v>23.3</v>
      </c>
      <c r="BY27" s="34">
        <f>AVERAGE(BZ27,CA27)</f>
        <v>28.35</v>
      </c>
      <c r="BZ27" s="34">
        <f>IFERROR(INDEX([1]Slovenia!$H$4:$H$106,MATCH(BZ$1,[1]Slovenia!$B$4:$B$106,0)),"")</f>
        <v>42.9</v>
      </c>
      <c r="CA27" s="34">
        <f>IFERROR(INDEX([1]Slovenia!$H$4:$H$106,MATCH(CA$1,[1]Slovenia!$B$4:$B$106,0)),"")</f>
        <v>13.8</v>
      </c>
      <c r="CB27" s="34">
        <f>AVERAGE(CC27,CD27,CE27,CF27)</f>
        <v>7.4215100704423218</v>
      </c>
      <c r="CC27" s="34">
        <f>IFERROR(INDEX([1]Slovenia!$H$4:$H$106,MATCH(CC$1,[1]Slovenia!$B$4:$B$106,0)),"")</f>
        <v>3.2622959784969239</v>
      </c>
      <c r="CD27" s="34">
        <f>IFERROR(INDEX([1]Slovenia!$H$4:$H$106,MATCH(CD$1,[1]Slovenia!$B$4:$B$106,0)),"")</f>
        <v>3.947368421052635</v>
      </c>
      <c r="CE27" s="34">
        <f>IFERROR(INDEX([1]Slovenia!$H$4:$H$106,MATCH(CE$1,[1]Slovenia!$B$4:$B$106,0)),"")</f>
        <v>2.4763758822197293</v>
      </c>
      <c r="CF27" s="34">
        <f>IFERROR(INDEX([1]Slovenia!$H$4:$H$106,MATCH(CF$1,[1]Slovenia!$B$4:$B$106,0)),"")</f>
        <v>20</v>
      </c>
      <c r="CG27" s="34">
        <f>AVERAGE(CH27,CM27,CS27)</f>
        <v>73.761703703703702</v>
      </c>
      <c r="CH27" s="34">
        <f>IFERROR(INDEX([1]Slovenia!$H$4:$H$106,MATCH(CH$1,[1]Slovenia!$B$4:$B$106,0)),"")</f>
        <v>79.266666666666666</v>
      </c>
      <c r="CI27" s="34">
        <f>IFERROR(INDEX([1]Slovenia!$H$4:$H$106,MATCH(CI$1,[1]Slovenia!$B$4:$B$106,0)),"")</f>
        <v>99.2</v>
      </c>
      <c r="CJ27" s="34">
        <f>IFERROR(INDEX([1]Slovenia!$H$4:$H$106,MATCH(CJ$1,[1]Slovenia!$B$4:$B$106,0)),"")</f>
        <v>67</v>
      </c>
      <c r="CK27" s="34">
        <f>IFERROR(INDEX([1]Slovenia!$H$4:$H$106,MATCH(CK$1,[1]Slovenia!$B$4:$B$106,0)),"")</f>
        <v>71.599999999999994</v>
      </c>
      <c r="CL27" s="34" t="str">
        <f>IFERROR(INDEX([1]Slovenia!$H$4:$H$106,MATCH(CL$1,[1]Slovenia!$B$4:$B$106,0)),"")</f>
        <v/>
      </c>
      <c r="CM27" s="34">
        <f>AVERAGE(CN27,CO27,CQ27,CP27,CR27)</f>
        <v>82.703999999999994</v>
      </c>
      <c r="CN27" s="34">
        <f>IFERROR(INDEX([1]Slovenia!$H$4:$H$106,MATCH(CN$1,[1]Slovenia!$B$4:$B$106,0)),"")</f>
        <v>95</v>
      </c>
      <c r="CO27" s="34">
        <f>IFERROR(INDEX([1]Slovenia!$H$4:$H$106,MATCH(CO$1,[1]Slovenia!$B$4:$B$106,0)),"")</f>
        <v>85.42</v>
      </c>
      <c r="CP27" s="34">
        <f>IFERROR(INDEX([1]Slovenia!$H$4:$H$106,MATCH(CP$1,[1]Slovenia!$B$4:$B$106,0)),"")</f>
        <v>100</v>
      </c>
      <c r="CQ27" s="34">
        <v>61.5</v>
      </c>
      <c r="CR27" s="34">
        <f>IFERROR(INDEX([1]Slovenia!$H$4:$H$106,MATCH(CR$1,[1]Slovenia!$B$4:$B$106,0)),"")</f>
        <v>71.599999999999994</v>
      </c>
      <c r="CS27" s="34">
        <f>IFERROR(INDEX([1]Slovenia!$H$4:$H$106,MATCH(CS$1,[1]Slovenia!$B$4:$B$106,0)),"")</f>
        <v>59.31444444444444</v>
      </c>
      <c r="CT27" s="34">
        <f>IFERROR(INDEX([1]Slovenia!$H$4:$H$106,MATCH(CT$1,[1]Slovenia!$B$4:$B$106,0)),"")</f>
        <v>18.100000000000001</v>
      </c>
      <c r="CU27" s="34">
        <f>IFERROR(INDEX([1]Slovenia!$H$4:$H$106,MATCH(CU$1,[1]Slovenia!$B$4:$B$106,0)),"")</f>
        <v>77.759999999999991</v>
      </c>
      <c r="CV27" s="34">
        <f>IFERROR(INDEX([1]Slovenia!$H$4:$H$106,MATCH(CV$1,[1]Slovenia!$B$4:$B$106,0)),"")</f>
        <v>82.083333333333343</v>
      </c>
    </row>
    <row r="28" spans="1:100" s="24" customFormat="1" x14ac:dyDescent="0.25">
      <c r="A28" s="34" t="s">
        <v>137</v>
      </c>
      <c r="B28" s="34" t="s">
        <v>138</v>
      </c>
      <c r="C28" s="34">
        <v>4</v>
      </c>
      <c r="D28" s="34">
        <f>AVERAGE(E28,I28,M28,O28,S28,W28)</f>
        <v>44.373845747613835</v>
      </c>
      <c r="E28" s="34">
        <f>AVERAGE(F28,G28,H28)</f>
        <v>39.666666666666664</v>
      </c>
      <c r="F28" s="34">
        <f>IFERROR(INDEX('[1]South Korea'!$H$4:$H$106,MATCH(F$1,'[1]South Korea'!$B$4:$B$106,0)),"")</f>
        <v>34.299999999999997</v>
      </c>
      <c r="G28" s="34">
        <f>IFERROR(INDEX('[1]South Korea'!$H$4:$H$106,MATCH(G$1,'[1]South Korea'!$B$4:$B$106,0)),"")</f>
        <v>41.8</v>
      </c>
      <c r="H28" s="34">
        <f>IFERROR(INDEX('[1]South Korea'!$H$4:$H$106,MATCH(H$1,'[1]South Korea'!$B$4:$B$106,0)),"")</f>
        <v>42.9</v>
      </c>
      <c r="I28" s="34">
        <f>AVERAGE(J28,K28,L28)</f>
        <v>34.06666666666667</v>
      </c>
      <c r="J28" s="34">
        <f>IFERROR(INDEX('[1]South Korea'!$H$4:$H$106,MATCH(J$1,'[1]South Korea'!$B$4:$B$106,0)),"")</f>
        <v>23.1</v>
      </c>
      <c r="K28" s="34">
        <f>IFERROR(INDEX('[1]South Korea'!$H$4:$H$106,MATCH(K$1,'[1]South Korea'!$B$4:$B$106,0)),"")</f>
        <v>33.5</v>
      </c>
      <c r="L28" s="34">
        <f>IFERROR(INDEX('[1]South Korea'!$H$4:$H$106,MATCH(L$1,'[1]South Korea'!$B$4:$B$106,0)),"")</f>
        <v>45.6</v>
      </c>
      <c r="M28" s="34">
        <f>IFERROR(INDEX('[1]South Korea'!$H$4:$H$106,MATCH(M$1,'[1]South Korea'!$B$4:$B$106,0)),"")</f>
        <v>76.010577572749938</v>
      </c>
      <c r="N28" s="34">
        <f>IFERROR(INDEX('[1]South Korea'!$H$4:$H$106,MATCH(N$1,'[1]South Korea'!$B$4:$B$106,0)),"")</f>
        <v>76.010577572749938</v>
      </c>
      <c r="O28" s="34">
        <f>AVERAGE(P28,Q28,R28)</f>
        <v>21.166666666666668</v>
      </c>
      <c r="P28" s="34">
        <f>IFERROR(INDEX('[1]South Korea'!$H$4:$H$106,MATCH(P$1,'[1]South Korea'!$B$4:$B$106,0)),"")</f>
        <v>5.4</v>
      </c>
      <c r="Q28" s="34">
        <f>IFERROR(INDEX('[1]South Korea'!$H$4:$H$106,MATCH(Q$1,'[1]South Korea'!$B$4:$B$106,0)),"")</f>
        <v>16.5</v>
      </c>
      <c r="R28" s="34">
        <f>IFERROR(INDEX('[1]South Korea'!$H$4:$H$106,MATCH(R$1,'[1]South Korea'!$B$4:$B$106,0)),"")</f>
        <v>41.6</v>
      </c>
      <c r="S28" s="34">
        <f>AVERAGE(T28,U28,V28)</f>
        <v>30.766666666666666</v>
      </c>
      <c r="T28" s="34">
        <f>IFERROR(INDEX('[1]South Korea'!$H$4:$H$106,MATCH(T$1,'[1]South Korea'!$B$4:$B$106,0)),"")</f>
        <v>24.6</v>
      </c>
      <c r="U28" s="34">
        <f>IFERROR(INDEX('[1]South Korea'!$H$4:$H$106,MATCH(U$1,'[1]South Korea'!$B$4:$B$106,0)),"")</f>
        <v>34.799999999999997</v>
      </c>
      <c r="V28" s="34">
        <f>IFERROR(INDEX('[1]South Korea'!$H$4:$H$106,MATCH(V$1,'[1]South Korea'!$B$4:$B$106,0)),"")</f>
        <v>32.9</v>
      </c>
      <c r="W28" s="34">
        <f>IFERROR(INDEX('[1]South Korea'!$H$4:$H$106,MATCH(W$1,'[1]South Korea'!$B$4:$B$106,0)),"")</f>
        <v>64.565830246266401</v>
      </c>
      <c r="X28" s="34">
        <f>IFERROR(INDEX('[1]South Korea'!$H$4:$H$106,MATCH(X$1,'[1]South Korea'!$B$4:$B$106,0)),"")</f>
        <v>64.565830246266401</v>
      </c>
      <c r="Y28" s="34">
        <f t="shared" si="44"/>
        <v>64.74666666666667</v>
      </c>
      <c r="Z28" s="34">
        <f>IFERROR(INDEX('[1]South Korea'!$H$4:$H$106,MATCH(Z$1,'[1]South Korea'!$B$4:$B$106,0)),"")</f>
        <v>94</v>
      </c>
      <c r="AA28" s="34">
        <f>IFERROR(INDEX('[1]South Korea'!$H$4:$H$106,MATCH(AA$1,'[1]South Korea'!$B$4:$B$106,0)),"")</f>
        <v>94</v>
      </c>
      <c r="AB28" s="34">
        <f>IFERROR(INDEX('[1]South Korea'!$H$4:$H$106,MATCH(AB$1,'[1]South Korea'!$B$4:$B$106,0)),"")</f>
        <v>76.8</v>
      </c>
      <c r="AC28" s="34">
        <f>IFERROR(INDEX('[1]South Korea'!$H$4:$H$106,MATCH(AC$1,'[1]South Korea'!$B$4:$B$106,0)),"")</f>
        <v>76.8</v>
      </c>
      <c r="AD28" s="34">
        <f t="shared" si="45"/>
        <v>91.8</v>
      </c>
      <c r="AE28" s="34">
        <f>IFERROR(INDEX('[1]South Korea'!$H$4:$H$106,MATCH(AE$1,'[1]South Korea'!$B$4:$B$106,0)),"")</f>
        <v>88.8</v>
      </c>
      <c r="AF28" s="34">
        <f>IFERROR(INDEX('[1]South Korea'!$H$4:$H$106,MATCH(AF$1,'[1]South Korea'!$B$4:$B$106,0)),"")</f>
        <v>94.8</v>
      </c>
      <c r="AG28" s="34">
        <f>IFERROR(INDEX('[1]South Korea'!$H$4:$H$106,MATCH(AG$1,'[1]South Korea'!$B$4:$B$106,0)),"")</f>
        <v>19</v>
      </c>
      <c r="AH28" s="34">
        <f>IFERROR(INDEX('[1]South Korea'!$H$4:$H$106,MATCH(AH$1,'[1]South Korea'!$B$4:$B$106,0)),"")</f>
        <v>19</v>
      </c>
      <c r="AI28" s="34">
        <f t="shared" si="46"/>
        <v>89.65</v>
      </c>
      <c r="AJ28" s="34">
        <f>IFERROR(INDEX('[1]South Korea'!$H$4:$H$106,MATCH(AJ$1,'[1]South Korea'!$B$4:$B$106,0)),"")</f>
        <v>82.3</v>
      </c>
      <c r="AK28" s="34">
        <f>IFERROR(INDEX('[1]South Korea'!$H$4:$H$106,MATCH(AK$1,'[1]South Korea'!$B$4:$B$106,0)),"")</f>
        <v>97</v>
      </c>
      <c r="AL28" s="34">
        <f>IFERROR(INDEX('[1]South Korea'!$H$4:$H$106,MATCH(AL$1,'[1]South Korea'!$B$4:$B$106,0)),"")</f>
        <v>17.23</v>
      </c>
      <c r="AM28" s="34">
        <f>IFERROR(INDEX('[1]South Korea'!$H$4:$H$106,MATCH(AM$1,'[1]South Korea'!$B$4:$B$106,0)),"")</f>
        <v>17.23</v>
      </c>
      <c r="AN28" s="34">
        <f t="shared" si="47"/>
        <v>54.264666666666663</v>
      </c>
      <c r="AO28" s="34">
        <f>IFERROR(INDEX('[1]South Korea'!$H$4:$H$106,MATCH(AO$1,'[1]South Korea'!$B$4:$B$106,0)),"")</f>
        <v>69.7</v>
      </c>
      <c r="AP28" s="34">
        <f>IFERROR(INDEX('[1]South Korea'!$H$4:$H$106,MATCH(AP$1,'[1]South Korea'!$B$4:$B$106,0)),"")</f>
        <v>69.7</v>
      </c>
      <c r="AQ28" s="34">
        <f>AVERAGE(AR28,AS28,AT28,AU28)</f>
        <v>44.59</v>
      </c>
      <c r="AR28" s="34">
        <f>IFERROR(INDEX('[1]South Korea'!$H$4:$H$106,MATCH(AR$1,'[1]South Korea'!$B$4:$B$106,0)),"")</f>
        <v>84</v>
      </c>
      <c r="AS28" s="34">
        <f>IFERROR(INDEX('[1]South Korea'!$H$4:$H$106,MATCH(AS$1,'[1]South Korea'!$B$4:$B$106,0)),"")</f>
        <v>5.0599999999999996</v>
      </c>
      <c r="AT28" s="34">
        <f>IFERROR(INDEX('[1]South Korea'!$H$4:$H$106,MATCH(AT$1,'[1]South Korea'!$B$4:$B$106,0)),"")</f>
        <v>38.299999999999997</v>
      </c>
      <c r="AU28" s="34">
        <f>IFERROR(INDEX('[1]South Korea'!$H$4:$H$106,MATCH(AU$1,'[1]South Korea'!$B$4:$B$106,0)),"")</f>
        <v>51</v>
      </c>
      <c r="AV28" s="34">
        <f>AVERAGE(AW28:AX28)</f>
        <v>64.45</v>
      </c>
      <c r="AW28" s="34">
        <f>IFERROR(INDEX('[1]South Korea'!$H$4:$H$106,MATCH(AW$1,'[1]South Korea'!$B$4:$B$106,0)),"")</f>
        <v>50</v>
      </c>
      <c r="AX28" s="34">
        <f>IFERROR(INDEX('[1]South Korea'!$H$4:$H$106,MATCH(AX$1,'[1]South Korea'!$B$4:$B$106,0)),"")</f>
        <v>78.900000000000006</v>
      </c>
      <c r="AY28" s="34">
        <f>IFERROR(INDEX('[1]South Korea'!$H$4:$H$106,MATCH(AY$1,'[1]South Korea'!$B$4:$B$106,0)),"")</f>
        <v>36.799999999999997</v>
      </c>
      <c r="AZ28" s="34">
        <f>IFERROR(INDEX('[1]South Korea'!$H$4:$H$106,MATCH(AZ$1,'[1]South Korea'!$B$4:$B$106,0)),"")</f>
        <v>36.799999999999997</v>
      </c>
      <c r="BA28" s="34">
        <f>AVERAGE(BB28,BC28,BD28,BE28,BF28,BG28)</f>
        <v>55.783333333333324</v>
      </c>
      <c r="BB28" s="34">
        <f>IFERROR(INDEX('[1]South Korea'!$H$4:$H$106,MATCH(BB$1,'[1]South Korea'!$B$4:$B$106,0)),"")</f>
        <v>15</v>
      </c>
      <c r="BC28" s="34">
        <f>IFERROR(INDEX('[1]South Korea'!$H$4:$H$106,MATCH(BC$1,'[1]South Korea'!$B$4:$B$106,0)),"")</f>
        <v>80.599999999999994</v>
      </c>
      <c r="BD28" s="34">
        <f>IFERROR(INDEX('[1]South Korea'!$H$4:$H$106,MATCH(BD$1,'[1]South Korea'!$B$4:$B$106,0)),"")</f>
        <v>43.8</v>
      </c>
      <c r="BE28" s="34">
        <f>IFERROR(INDEX('[1]South Korea'!$H$4:$H$106,MATCH(BE$1,'[1]South Korea'!$B$4:$B$106,0)),"")</f>
        <v>36.700000000000003</v>
      </c>
      <c r="BF28" s="34">
        <f>IFERROR(INDEX('[1]South Korea'!$H$4:$H$106,MATCH(BF$1,'[1]South Korea'!$B$4:$B$106,0)),"")</f>
        <v>77.599999999999994</v>
      </c>
      <c r="BG28" s="34">
        <f>IFERROR(INDEX('[1]South Korea'!$H$4:$H$106,MATCH(BG$1,'[1]South Korea'!$B$4:$B$106,0)),"")</f>
        <v>81</v>
      </c>
      <c r="BH28" s="34">
        <f>AVERAGE(BI28,BL28,BO28,BS28,BV28,BY28,CB28)</f>
        <v>47.66124155370818</v>
      </c>
      <c r="BI28" s="34">
        <f>AVERAGE(BJ28,BK28)</f>
        <v>36.25</v>
      </c>
      <c r="BJ28" s="34">
        <f>IFERROR(INDEX('[1]South Korea'!$H$4:$H$106,MATCH(BJ$1,'[1]South Korea'!$B$4:$B$106,0)),"")</f>
        <v>48.5</v>
      </c>
      <c r="BK28" s="34">
        <f>IFERROR(INDEX('[1]South Korea'!$H$4:$H$106,MATCH(BK$1,'[1]South Korea'!$B$4:$B$106,0)),"")</f>
        <v>24</v>
      </c>
      <c r="BL28" s="34">
        <f>AVERAGE(BM28,BN28)</f>
        <v>63.4</v>
      </c>
      <c r="BM28" s="34">
        <f>IFERROR(INDEX('[1]South Korea'!$H$4:$H$106,MATCH(BM$1,'[1]South Korea'!$B$4:$B$106,0)),"")</f>
        <v>61.25</v>
      </c>
      <c r="BN28" s="34">
        <f>IFERROR(INDEX('[1]South Korea'!$H$4:$H$106,MATCH(BN$1,'[1]South Korea'!$B$4:$B$106,0)),"")</f>
        <v>65.55</v>
      </c>
      <c r="BO28" s="34">
        <f>AVERAGE(BP28,BQ28,BR28)</f>
        <v>66.233333333333334</v>
      </c>
      <c r="BP28" s="34">
        <f>IFERROR(INDEX('[1]South Korea'!$H$4:$H$106,MATCH(BP$1,'[1]South Korea'!$B$4:$B$106,0)),"")</f>
        <v>62.2</v>
      </c>
      <c r="BQ28" s="34">
        <f>IFERROR(INDEX('[1]South Korea'!$H$4:$H$106,MATCH(BQ$1,'[1]South Korea'!$B$4:$B$106,0)),"")</f>
        <v>66.3</v>
      </c>
      <c r="BR28" s="34">
        <v>70.2</v>
      </c>
      <c r="BS28" s="34">
        <f>AVERAGE(BT28,BU28)</f>
        <v>34.450000000000003</v>
      </c>
      <c r="BT28" s="34">
        <f>IFERROR(INDEX('[1]South Korea'!$H$4:$H$106,MATCH(BT$1,'[1]South Korea'!$B$4:$B$106,0)),"")</f>
        <v>44.8</v>
      </c>
      <c r="BU28" s="34">
        <f>IFERROR(INDEX('[1]South Korea'!$H$4:$H$106,MATCH(BU$1,'[1]South Korea'!$B$4:$B$106,0)),"")</f>
        <v>24.1</v>
      </c>
      <c r="BV28" s="34">
        <f>AVERAGE(BW28,BX28)</f>
        <v>63.6</v>
      </c>
      <c r="BW28" s="34">
        <f>IFERROR(INDEX('[1]South Korea'!$H$4:$H$106,MATCH(BW$1,'[1]South Korea'!$B$4:$B$106,0)),"")</f>
        <v>67.2</v>
      </c>
      <c r="BX28" s="34">
        <f>IFERROR(INDEX('[1]South Korea'!$H$4:$H$106,MATCH(BX$1,'[1]South Korea'!$B$4:$B$106,0)),"")</f>
        <v>60</v>
      </c>
      <c r="BY28" s="34">
        <f>AVERAGE(BZ28,CA28)</f>
        <v>52.7</v>
      </c>
      <c r="BZ28" s="34">
        <f>IFERROR(INDEX('[1]South Korea'!$H$4:$H$106,MATCH(BZ$1,'[1]South Korea'!$B$4:$B$106,0)),"")</f>
        <v>62.1</v>
      </c>
      <c r="CA28" s="34">
        <f>IFERROR(INDEX('[1]South Korea'!$H$4:$H$106,MATCH(CA$1,'[1]South Korea'!$B$4:$B$106,0)),"")</f>
        <v>43.3</v>
      </c>
      <c r="CB28" s="34">
        <f>AVERAGE(CC28,CD28,CE28,CF28)</f>
        <v>16.995357542623935</v>
      </c>
      <c r="CC28" s="34">
        <f>IFERROR(INDEX('[1]South Korea'!$H$4:$H$106,MATCH(CC$1,'[1]South Korea'!$B$4:$B$106,0)),"")</f>
        <v>9.5759819900578567</v>
      </c>
      <c r="CD28" s="34">
        <f>IFERROR(INDEX('[1]South Korea'!$H$4:$H$106,MATCH(CD$1,'[1]South Korea'!$B$4:$B$106,0)),"")</f>
        <v>9.6114422810935309</v>
      </c>
      <c r="CE28" s="34">
        <f>IFERROR(INDEX('[1]South Korea'!$H$4:$H$106,MATCH(CE$1,'[1]South Korea'!$B$4:$B$106,0)),"")</f>
        <v>1.194005899344347</v>
      </c>
      <c r="CF28" s="34">
        <f>IFERROR(INDEX('[1]South Korea'!$H$4:$H$106,MATCH(CF$1,'[1]South Korea'!$B$4:$B$106,0)),"")</f>
        <v>47.6</v>
      </c>
      <c r="CG28" s="34">
        <f>AVERAGE(CH28,CM28,CS28)</f>
        <v>67.775746913580249</v>
      </c>
      <c r="CH28" s="34">
        <f>IFERROR(INDEX('[1]South Korea'!$H$4:$H$106,MATCH(CH$1,'[1]South Korea'!$B$4:$B$106,0)),"")</f>
        <v>74.63333333333334</v>
      </c>
      <c r="CI28" s="34">
        <f>IFERROR(INDEX('[1]South Korea'!$H$4:$H$106,MATCH(CI$1,'[1]South Korea'!$B$4:$B$106,0)),"")</f>
        <v>99.5</v>
      </c>
      <c r="CJ28" s="34">
        <f>IFERROR(INDEX('[1]South Korea'!$H$4:$H$106,MATCH(CJ$1,'[1]South Korea'!$B$4:$B$106,0)),"")</f>
        <v>56</v>
      </c>
      <c r="CK28" s="34">
        <f>IFERROR(INDEX('[1]South Korea'!$H$4:$H$106,MATCH(CK$1,'[1]South Korea'!$B$4:$B$106,0)),"")</f>
        <v>68.400000000000006</v>
      </c>
      <c r="CL28" s="34" t="str">
        <f>IFERROR(INDEX('[1]South Korea'!$H$4:$H$106,MATCH(CL$1,'[1]South Korea'!$B$4:$B$106,0)),"")</f>
        <v/>
      </c>
      <c r="CM28" s="34">
        <f>AVERAGE(CN28,CO28,CQ28,CP28,CR28)</f>
        <v>74.403999999999996</v>
      </c>
      <c r="CN28" s="34">
        <f>IFERROR(INDEX('[1]South Korea'!$H$4:$H$106,MATCH(CN$1,'[1]South Korea'!$B$4:$B$106,0)),"")</f>
        <v>90</v>
      </c>
      <c r="CO28" s="34">
        <f>IFERROR(INDEX('[1]South Korea'!$H$4:$H$106,MATCH(CO$1,'[1]South Korea'!$B$4:$B$106,0)),"")</f>
        <v>81.25</v>
      </c>
      <c r="CP28" s="34">
        <f>IFERROR(INDEX('[1]South Korea'!$H$4:$H$106,MATCH(CP$1,'[1]South Korea'!$B$4:$B$106,0)),"")</f>
        <v>91.67</v>
      </c>
      <c r="CQ28" s="34">
        <v>33.9</v>
      </c>
      <c r="CR28" s="34">
        <f>IFERROR(INDEX('[1]South Korea'!$H$4:$H$106,MATCH(CR$1,'[1]South Korea'!$B$4:$B$106,0)),"")</f>
        <v>75.2</v>
      </c>
      <c r="CS28" s="34">
        <f>IFERROR(INDEX('[1]South Korea'!$H$4:$H$106,MATCH(CS$1,'[1]South Korea'!$B$4:$B$106,0)),"")</f>
        <v>54.289907407407412</v>
      </c>
      <c r="CT28" s="34">
        <f>IFERROR(INDEX('[1]South Korea'!$H$4:$H$106,MATCH(CT$1,'[1]South Korea'!$B$4:$B$106,0)),"")</f>
        <v>30.2</v>
      </c>
      <c r="CU28" s="34">
        <f>IFERROR(INDEX('[1]South Korea'!$H$4:$H$106,MATCH(CU$1,'[1]South Korea'!$B$4:$B$106,0)),"")</f>
        <v>45.660000000000011</v>
      </c>
      <c r="CV28" s="34">
        <f>IFERROR(INDEX('[1]South Korea'!$H$4:$H$106,MATCH(CV$1,'[1]South Korea'!$B$4:$B$106,0)),"")</f>
        <v>87.009722222222223</v>
      </c>
    </row>
    <row r="29" spans="1:100" s="24" customFormat="1" x14ac:dyDescent="0.25">
      <c r="A29" s="34" t="s">
        <v>238</v>
      </c>
      <c r="B29" s="34" t="s">
        <v>238</v>
      </c>
      <c r="C29" s="34"/>
      <c r="D29" s="34">
        <f>IFERROR(INDEX([1]TCC!$H$4:$H$106,MATCH(D$1,[1]TCC!$B$4:$B$106,0)),"")</f>
        <v>43.57752266644335</v>
      </c>
      <c r="E29" s="34">
        <f>IFERROR(INDEX([1]TCC!$H$4:$H$106,MATCH(E$1,[1]TCC!$B$4:$B$106,0)),"")</f>
        <v>21.099999999999998</v>
      </c>
      <c r="F29" s="34">
        <f>IFERROR(INDEX([1]TCC!$H$4:$H$106,MATCH(F$1,[1]TCC!$B$4:$B$106,0)),"")</f>
        <v>10.199999999999999</v>
      </c>
      <c r="G29" s="34">
        <f>IFERROR(INDEX([1]TCC!$H$4:$H$106,MATCH(G$1,[1]TCC!$B$4:$B$106,0)),"")</f>
        <v>15.7</v>
      </c>
      <c r="H29" s="34">
        <f>IFERROR(INDEX([1]TCC!$H$4:$H$106,MATCH(H$1,[1]TCC!$B$4:$B$106,0)),"")</f>
        <v>37.4</v>
      </c>
      <c r="I29" s="34">
        <f>IFERROR(INDEX([1]TCC!$H$4:$H$106,MATCH(I$1,[1]TCC!$B$4:$B$106,0)),"")</f>
        <v>70.433333333333337</v>
      </c>
      <c r="J29" s="34">
        <f>IFERROR(INDEX([1]TCC!$H$4:$H$106,MATCH(J$1,[1]TCC!$B$4:$B$106,0)),"")</f>
        <v>34.1</v>
      </c>
      <c r="K29" s="34">
        <f>IFERROR(INDEX([1]TCC!$H$4:$H$106,MATCH(K$1,[1]TCC!$B$4:$B$106,0)),"")</f>
        <v>93.7</v>
      </c>
      <c r="L29" s="34">
        <f>IFERROR(INDEX([1]TCC!$H$4:$H$106,MATCH(L$1,[1]TCC!$B$4:$B$106,0)),"")</f>
        <v>83.5</v>
      </c>
      <c r="M29" s="34">
        <f>IFERROR(INDEX([1]TCC!$H$4:$H$106,MATCH(M$1,[1]TCC!$B$4:$B$106,0)),"")</f>
        <v>34.31619919123272</v>
      </c>
      <c r="N29" s="34">
        <f>IFERROR(INDEX([1]TCC!$H$4:$H$106,MATCH(N$1,[1]TCC!$B$4:$B$106,0)),"")</f>
        <v>34.31619919123272</v>
      </c>
      <c r="O29" s="34">
        <f>IFERROR(INDEX([1]TCC!$H$4:$H$106,MATCH(O$1,[1]TCC!$B$4:$B$106,0)),"")</f>
        <v>21.133333333333336</v>
      </c>
      <c r="P29" s="34">
        <f>IFERROR(INDEX([1]TCC!$H$4:$H$106,MATCH(P$1,[1]TCC!$B$4:$B$106,0)),"")</f>
        <v>11.7</v>
      </c>
      <c r="Q29" s="34">
        <f>IFERROR(INDEX([1]TCC!$H$4:$H$106,MATCH(Q$1,[1]TCC!$B$4:$B$106,0)),"")</f>
        <v>16</v>
      </c>
      <c r="R29" s="34">
        <f>IFERROR(INDEX([1]TCC!$H$4:$H$106,MATCH(R$1,[1]TCC!$B$4:$B$106,0)),"")</f>
        <v>35.700000000000003</v>
      </c>
      <c r="S29" s="34">
        <f>IFERROR(INDEX([1]TCC!$H$4:$H$106,MATCH(S$1,[1]TCC!$B$4:$B$106,0)),"")</f>
        <v>62.533333333333324</v>
      </c>
      <c r="T29" s="34">
        <f>IFERROR(INDEX([1]TCC!$H$4:$H$106,MATCH(T$1,[1]TCC!$B$4:$B$106,0)),"")</f>
        <v>43.8</v>
      </c>
      <c r="U29" s="34">
        <f>IFERROR(INDEX([1]TCC!$H$4:$H$106,MATCH(U$1,[1]TCC!$B$4:$B$106,0)),"")</f>
        <v>92.1</v>
      </c>
      <c r="V29" s="34">
        <f>IFERROR(INDEX([1]TCC!$H$4:$H$106,MATCH(V$1,[1]TCC!$B$4:$B$106,0)),"")</f>
        <v>51.7</v>
      </c>
      <c r="W29" s="34">
        <f>IFERROR(INDEX([1]TCC!$H$4:$H$106,MATCH(W$1,[1]TCC!$B$4:$B$106,0)),"")</f>
        <v>51.948936807427373</v>
      </c>
      <c r="X29" s="34">
        <f>IFERROR(INDEX([1]TCC!$H$4:$H$106,MATCH(X$1,[1]TCC!$B$4:$B$106,0)),"")</f>
        <v>51.948936807427373</v>
      </c>
      <c r="Y29" s="34">
        <f t="shared" si="44"/>
        <v>50.538333333333334</v>
      </c>
      <c r="Z29" s="34">
        <f>IFERROR(INDEX([1]TCC!$H$4:$H$106,MATCH(Z$1,[1]TCC!$B$4:$B$106,0)),"")</f>
        <v>96.6</v>
      </c>
      <c r="AA29" s="34">
        <f>IFERROR(INDEX([1]TCC!$H$4:$H$106,MATCH(AA$1,[1]TCC!$B$4:$B$106,0)),"")</f>
        <v>96.6</v>
      </c>
      <c r="AB29" s="34">
        <f>IFERROR(INDEX([1]TCC!$H$4:$H$106,MATCH(AB$1,[1]TCC!$B$4:$B$106,0)),"")</f>
        <v>37.9</v>
      </c>
      <c r="AC29" s="34">
        <f>IFERROR(INDEX([1]TCC!$H$4:$H$106,MATCH(AC$1,[1]TCC!$B$4:$B$106,0)),"")</f>
        <v>37.9</v>
      </c>
      <c r="AD29" s="34">
        <f t="shared" si="45"/>
        <v>74.25</v>
      </c>
      <c r="AE29" s="34">
        <f>IFERROR(INDEX([1]TCC!$H$4:$H$106,MATCH(AE$1,[1]TCC!$B$4:$B$106,0)),"")</f>
        <v>76.900000000000006</v>
      </c>
      <c r="AF29" s="34">
        <f>IFERROR(INDEX([1]TCC!$H$4:$H$106,MATCH(AF$1,[1]TCC!$B$4:$B$106,0)),"")</f>
        <v>71.599999999999994</v>
      </c>
      <c r="AG29" s="34">
        <f>IFERROR(INDEX([1]TCC!$H$4:$H$106,MATCH(AG$1,[1]TCC!$B$4:$B$106,0)),"")</f>
        <v>8.3000000000000007</v>
      </c>
      <c r="AH29" s="34">
        <f>IFERROR(INDEX([1]TCC!$H$4:$H$106,MATCH(AH$1,[1]TCC!$B$4:$B$106,0)),"")</f>
        <v>8.3000000000000007</v>
      </c>
      <c r="AI29" s="34">
        <f t="shared" si="46"/>
        <v>75.55</v>
      </c>
      <c r="AJ29" s="34">
        <f>IFERROR(INDEX([1]TCC!$H$4:$H$106,MATCH(AJ$1,[1]TCC!$B$4:$B$106,0)),"")</f>
        <v>76.099999999999994</v>
      </c>
      <c r="AK29" s="34">
        <f>IFERROR(INDEX([1]TCC!$H$4:$H$106,MATCH(AK$1,[1]TCC!$B$4:$B$106,0)),"")</f>
        <v>75</v>
      </c>
      <c r="AL29" s="34">
        <f>IFERROR(INDEX([1]TCC!$H$4:$H$106,MATCH(AL$1,[1]TCC!$B$4:$B$106,0)),"")</f>
        <v>10.63</v>
      </c>
      <c r="AM29" s="34">
        <f>IFERROR(INDEX([1]TCC!$H$4:$H$106,MATCH(AM$1,[1]TCC!$B$4:$B$106,0)),"")</f>
        <v>10.63</v>
      </c>
      <c r="AN29" s="34">
        <f t="shared" si="47"/>
        <v>50.907666666666664</v>
      </c>
      <c r="AO29" s="34">
        <f>IFERROR(INDEX([1]TCC!$H$4:$H$106,MATCH(AO$1,[1]TCC!$B$4:$B$106,0)),"")</f>
        <v>43.2</v>
      </c>
      <c r="AP29" s="34">
        <f>IFERROR(INDEX([1]TCC!$H$4:$H$106,MATCH(AP$1,[1]TCC!$B$4:$B$106,0)),"")</f>
        <v>43.2</v>
      </c>
      <c r="AQ29" s="34">
        <f>IFERROR(INDEX([1]TCC!$H$4:$H$106,MATCH(AQ$1,[1]TCC!$B$4:$B$106,0)),"")</f>
        <v>38.405000000000001</v>
      </c>
      <c r="AR29" s="34">
        <f>IFERROR(INDEX([1]TCC!$H$4:$H$106,MATCH(AR$1,[1]TCC!$B$4:$B$106,0)),"")</f>
        <v>35.200000000000003</v>
      </c>
      <c r="AS29" s="34">
        <f>IFERROR(INDEX([1]TCC!$H$4:$H$106,MATCH(AS$1,[1]TCC!$B$4:$B$106,0)),"")</f>
        <v>12.52</v>
      </c>
      <c r="AT29" s="34">
        <f>IFERROR(INDEX([1]TCC!$H$4:$H$106,MATCH(AT$1,[1]TCC!$B$4:$B$106,0)),"")</f>
        <v>40</v>
      </c>
      <c r="AU29" s="34">
        <f>IFERROR(INDEX([1]TCC!$H$4:$H$106,MATCH(AU$1,[1]TCC!$B$4:$B$106,0)),"")</f>
        <v>65.900000000000006</v>
      </c>
      <c r="AV29" s="34">
        <f>IFERROR(INDEX([1]TCC!$H$4:$H$106,MATCH(AV$1,[1]TCC!$B$4:$B$106,0)),"")</f>
        <v>76.3</v>
      </c>
      <c r="AW29" s="34">
        <f>IFERROR(INDEX([1]TCC!$H$4:$H$106,MATCH(AW$1,[1]TCC!$B$4:$B$106,0)),"")</f>
        <v>70.5</v>
      </c>
      <c r="AX29" s="34">
        <f>IFERROR(INDEX([1]TCC!$H$4:$H$106,MATCH(AX$1,[1]TCC!$B$4:$B$106,0)),"")</f>
        <v>82.1</v>
      </c>
      <c r="AY29" s="34">
        <f>IFERROR(INDEX([1]TCC!$H$4:$H$106,MATCH(AY$1,[1]TCC!$B$4:$B$106,0)),"")</f>
        <v>45.5</v>
      </c>
      <c r="AZ29" s="34">
        <f>IFERROR(INDEX([1]TCC!$H$4:$H$106,MATCH(AZ$1,[1]TCC!$B$4:$B$106,0)),"")</f>
        <v>45.5</v>
      </c>
      <c r="BA29" s="34">
        <f>IFERROR(INDEX([1]TCC!$H$4:$H$106,MATCH(BA$1,[1]TCC!$B$4:$B$106,0)),"")</f>
        <v>51.133333333333333</v>
      </c>
      <c r="BB29" s="34">
        <f>IFERROR(INDEX([1]TCC!$H$4:$H$106,MATCH(BB$1,[1]TCC!$B$4:$B$106,0)),"")</f>
        <v>86.9</v>
      </c>
      <c r="BC29" s="34">
        <f>IFERROR(INDEX([1]TCC!$H$4:$H$106,MATCH(BC$1,[1]TCC!$B$4:$B$106,0)),"")</f>
        <v>52.5</v>
      </c>
      <c r="BD29" s="34">
        <f>IFERROR(INDEX([1]TCC!$H$4:$H$106,MATCH(BD$1,[1]TCC!$B$4:$B$106,0)),"")</f>
        <v>14</v>
      </c>
      <c r="BE29" s="34">
        <f>IFERROR(INDEX([1]TCC!$H$4:$H$106,MATCH(BE$1,[1]TCC!$B$4:$B$106,0)),"")</f>
        <v>26.5</v>
      </c>
      <c r="BF29" s="34">
        <f>IFERROR(INDEX([1]TCC!$H$4:$H$106,MATCH(BF$1,[1]TCC!$B$4:$B$106,0)),"")</f>
        <v>63</v>
      </c>
      <c r="BG29" s="34">
        <f>IFERROR(INDEX([1]TCC!$H$4:$H$106,MATCH(BG$1,[1]TCC!$B$4:$B$106,0)),"")</f>
        <v>63.9</v>
      </c>
      <c r="BH29" s="34">
        <f>IFERROR(INDEX([1]TCC!$H$4:$H$106,MATCH(BH$1,[1]TCC!$B$4:$B$106,0)),"")</f>
        <v>49.824165567221407</v>
      </c>
      <c r="BI29" s="34">
        <f>IFERROR(INDEX([1]TCC!$H$4:$H$106,MATCH(BI$1,[1]TCC!$B$4:$B$106,0)),"")</f>
        <v>57.1</v>
      </c>
      <c r="BJ29" s="34">
        <f>IFERROR(INDEX([1]TCC!$H$4:$H$106,MATCH(BJ$1,[1]TCC!$B$4:$B$106,0)),"")</f>
        <v>57.1</v>
      </c>
      <c r="BK29" s="34">
        <f>IFERROR(INDEX([1]TCC!$H$4:$H$106,MATCH(BK$1,[1]TCC!$B$4:$B$106,0)),"")</f>
        <v>57.1</v>
      </c>
      <c r="BL29" s="34">
        <f>IFERROR(INDEX([1]TCC!$H$4:$H$106,MATCH(BL$1,[1]TCC!$B$4:$B$106,0)),"")</f>
        <v>72.25</v>
      </c>
      <c r="BM29" s="34">
        <f>IFERROR(INDEX([1]TCC!$H$4:$H$106,MATCH(BM$1,[1]TCC!$B$4:$B$106,0)),"")</f>
        <v>73.099999999999994</v>
      </c>
      <c r="BN29" s="34">
        <f>IFERROR(INDEX([1]TCC!$H$4:$H$106,MATCH(BN$1,[1]TCC!$B$4:$B$106,0)),"")</f>
        <v>71.400000000000006</v>
      </c>
      <c r="BO29" s="34">
        <f>IFERROR(INDEX([1]TCC!$H$4:$H$106,MATCH(BO$1,[1]TCC!$B$4:$B$106,0)),"")</f>
        <v>42.566666666666663</v>
      </c>
      <c r="BP29" s="34">
        <f>IFERROR(INDEX([1]TCC!$H$4:$H$106,MATCH(BP$1,[1]TCC!$B$4:$B$106,0)),"")</f>
        <v>40.299999999999997</v>
      </c>
      <c r="BQ29" s="34">
        <f>IFERROR(INDEX([1]TCC!$H$4:$H$106,MATCH(BQ$1,[1]TCC!$B$4:$B$106,0)),"")</f>
        <v>60.3</v>
      </c>
      <c r="BR29" s="34">
        <f>IFERROR(INDEX([1]TCC!$H$4:$H$106,MATCH(BR$1,[1]TCC!$B$4:$B$106,0)),"")</f>
        <v>27.1</v>
      </c>
      <c r="BS29" s="34">
        <f>IFERROR(INDEX([1]TCC!$H$4:$H$106,MATCH(BS$1,[1]TCC!$B$4:$B$106,0)),"")</f>
        <v>56.900000000000006</v>
      </c>
      <c r="BT29" s="34">
        <f>IFERROR(INDEX([1]TCC!$H$4:$H$106,MATCH(BT$1,[1]TCC!$B$4:$B$106,0)),"")</f>
        <v>55.2</v>
      </c>
      <c r="BU29" s="34">
        <f>IFERROR(INDEX([1]TCC!$H$4:$H$106,MATCH(BU$1,[1]TCC!$B$4:$B$106,0)),"")</f>
        <v>58.6</v>
      </c>
      <c r="BV29" s="34">
        <f>IFERROR(INDEX([1]TCC!$H$4:$H$106,MATCH(BV$1,[1]TCC!$B$4:$B$106,0)),"")</f>
        <v>73.349999999999994</v>
      </c>
      <c r="BW29" s="34">
        <f>IFERROR(INDEX([1]TCC!$H$4:$H$106,MATCH(BW$1,[1]TCC!$B$4:$B$106,0)),"")</f>
        <v>90</v>
      </c>
      <c r="BX29" s="34">
        <f>IFERROR(INDEX([1]TCC!$H$4:$H$106,MATCH(BX$1,[1]TCC!$B$4:$B$106,0)),"")</f>
        <v>56.7</v>
      </c>
      <c r="BY29" s="34">
        <f>IFERROR(INDEX([1]TCC!$H$4:$H$106,MATCH(BY$1,[1]TCC!$B$4:$B$106,0)),"")</f>
        <v>30.4</v>
      </c>
      <c r="BZ29" s="34">
        <f>IFERROR(INDEX([1]TCC!$H$4:$H$106,MATCH(BZ$1,[1]TCC!$B$4:$B$106,0)),"")</f>
        <v>37.5</v>
      </c>
      <c r="CA29" s="34">
        <f>IFERROR(INDEX([1]TCC!$H$4:$H$106,MATCH(CA$1,[1]TCC!$B$4:$B$106,0)),"")</f>
        <v>23.3</v>
      </c>
      <c r="CB29" s="34">
        <f>IFERROR(INDEX([1]TCC!$H$4:$H$106,MATCH(CB$1,[1]TCC!$B$4:$B$106,0)),"")</f>
        <v>16.202492303883247</v>
      </c>
      <c r="CC29" s="34">
        <f>IFERROR(INDEX([1]TCC!$H$4:$H$106,MATCH(CC$1,[1]TCC!$B$4:$B$106,0)),"")</f>
        <v>0</v>
      </c>
      <c r="CD29" s="34">
        <f>IFERROR(INDEX([1]TCC!$H$4:$H$106,MATCH(CD$1,[1]TCC!$B$4:$B$106,0)),"")</f>
        <v>8.7875939849624078</v>
      </c>
      <c r="CE29" s="34">
        <f>IFERROR(INDEX([1]TCC!$H$4:$H$106,MATCH(CE$1,[1]TCC!$B$4:$B$106,0)),"")</f>
        <v>13.422375230570582</v>
      </c>
      <c r="CF29" s="34">
        <f>IFERROR(INDEX([1]TCC!$H$4:$H$106,MATCH(CF$1,[1]TCC!$B$4:$B$106,0)),"")</f>
        <v>42.6</v>
      </c>
      <c r="CG29" s="34">
        <f>IFERROR(INDEX([1]TCC!$H$4:$H$106,MATCH(CG$1,[1]TCC!$B$4:$B$106,0)),"")</f>
        <v>70.34691358024692</v>
      </c>
      <c r="CH29" s="34">
        <f>IFERROR(INDEX([1]TCC!$H$4:$H$106,MATCH(CH$1,[1]TCC!$B$4:$B$106,0)),"")</f>
        <v>81.599999999999994</v>
      </c>
      <c r="CI29" s="34">
        <f>IFERROR(INDEX([1]TCC!$H$4:$H$106,MATCH(CI$1,[1]TCC!$B$4:$B$106,0)),"")</f>
        <v>99.2</v>
      </c>
      <c r="CJ29" s="34">
        <f>IFERROR(INDEX([1]TCC!$H$4:$H$106,MATCH(CJ$1,[1]TCC!$B$4:$B$106,0)),"")</f>
        <v>64</v>
      </c>
      <c r="CK29" s="34" t="str">
        <f>IFERROR(INDEX([1]TCC!$H$4:$H$106,MATCH(CK$1,[1]TCC!$B$4:$B$106,0)),"")</f>
        <v/>
      </c>
      <c r="CL29" s="34" t="str">
        <f>IFERROR(INDEX([1]TCC!$H$4:$H$106,MATCH(CL$1,[1]TCC!$B$4:$B$106,0)),"")</f>
        <v/>
      </c>
      <c r="CM29" s="34">
        <f>IFERROR(INDEX([1]TCC!$H$4:$H$106,MATCH(CM$1,[1]TCC!$B$4:$B$106,0)),"")</f>
        <v>77.990000000000009</v>
      </c>
      <c r="CN29" s="34">
        <f>IFERROR(INDEX([1]TCC!$H$4:$H$106,MATCH(CN$1,[1]TCC!$B$4:$B$106,0)),"")</f>
        <v>85</v>
      </c>
      <c r="CO29" s="34">
        <f>IFERROR(INDEX([1]TCC!$H$4:$H$106,MATCH(CO$1,[1]TCC!$B$4:$B$106,0)),"")</f>
        <v>77</v>
      </c>
      <c r="CP29" s="34">
        <f>IFERROR(INDEX([1]TCC!$H$4:$H$106,MATCH(CP$1,[1]TCC!$B$4:$B$106,0)),"")</f>
        <v>75</v>
      </c>
      <c r="CQ29" s="34">
        <f>IFERROR(INDEX([1]TCC!$H$4:$H$106,MATCH(CQ$1,[1]TCC!$B$4:$B$106,0)),"")</f>
        <v>75.55</v>
      </c>
      <c r="CR29" s="34">
        <f>IFERROR(INDEX([1]TCC!$H$4:$H$106,MATCH(CR$1,[1]TCC!$B$4:$B$106,0)),"")</f>
        <v>77.400000000000006</v>
      </c>
      <c r="CS29" s="34">
        <f>IFERROR(INDEX([1]TCC!$H$4:$H$106,MATCH(CS$1,[1]TCC!$B$4:$B$106,0)),"")</f>
        <v>51.450740740740741</v>
      </c>
      <c r="CT29" s="34">
        <f>IFERROR(INDEX([1]TCC!$H$4:$H$106,MATCH(CT$1,[1]TCC!$B$4:$B$106,0)),"")</f>
        <v>8.1999999999999993</v>
      </c>
      <c r="CU29" s="34">
        <f>IFERROR(INDEX([1]TCC!$H$4:$H$106,MATCH(CU$1,[1]TCC!$B$4:$B$106,0)),"")</f>
        <v>49.679999999999993</v>
      </c>
      <c r="CV29" s="34">
        <f>IFERROR(INDEX([1]TCC!$H$4:$H$106,MATCH(CV$1,[1]TCC!$B$4:$B$106,0)),"")</f>
        <v>96.472222222222243</v>
      </c>
    </row>
    <row r="30" spans="1:100" s="24" customFormat="1" x14ac:dyDescent="0.25">
      <c r="A30" s="34" t="s">
        <v>139</v>
      </c>
      <c r="B30" s="34" t="s">
        <v>140</v>
      </c>
      <c r="C30" s="34">
        <v>3</v>
      </c>
      <c r="D30" s="34">
        <f>AVERAGE(E30,I30,M30,O30,S30,W30)</f>
        <v>47.492681002652795</v>
      </c>
      <c r="E30" s="34">
        <f>AVERAGE(F30,G30,H30)</f>
        <v>51.433333333333337</v>
      </c>
      <c r="F30" s="34">
        <f>IFERROR(INDEX([1]Togo!$H$4:$H$106,MATCH(F$1,[1]Togo!$B$4:$B$106,0)),"")</f>
        <v>18.5</v>
      </c>
      <c r="G30" s="34">
        <f>IFERROR(INDEX([1]Togo!$H$4:$H$106,MATCH(G$1,[1]Togo!$B$4:$B$106,0)),"")</f>
        <v>85.3</v>
      </c>
      <c r="H30" s="34">
        <f>IFERROR(INDEX([1]Togo!$H$4:$H$106,MATCH(H$1,[1]Togo!$B$4:$B$106,0)),"")</f>
        <v>50.5</v>
      </c>
      <c r="I30" s="34">
        <f>AVERAGE(J30,K30,L30)</f>
        <v>33.866666666666667</v>
      </c>
      <c r="J30" s="34">
        <f>IFERROR(INDEX([1]Togo!$H$4:$H$106,MATCH(J$1,[1]Togo!$B$4:$B$106,0)),"")</f>
        <v>9.4</v>
      </c>
      <c r="K30" s="34">
        <f>IFERROR(INDEX([1]Togo!$H$4:$H$106,MATCH(K$1,[1]Togo!$B$4:$B$106,0)),"")</f>
        <v>29.1</v>
      </c>
      <c r="L30" s="34">
        <f>IFERROR(INDEX([1]Togo!$H$4:$H$106,MATCH(L$1,[1]Togo!$B$4:$B$106,0)),"")</f>
        <v>63.1</v>
      </c>
      <c r="M30" s="34">
        <f>IFERROR(INDEX([1]Togo!$H$4:$H$106,MATCH(M$1,[1]Togo!$B$4:$B$106,0)),"")</f>
        <v>89.373754483858107</v>
      </c>
      <c r="N30" s="34">
        <f>IFERROR(INDEX([1]Togo!$H$4:$H$106,MATCH(N$1,[1]Togo!$B$4:$B$106,0)),"")</f>
        <v>89.373754483858107</v>
      </c>
      <c r="O30" s="34">
        <f>AVERAGE(P30,Q30,R30)</f>
        <v>27.533333333333331</v>
      </c>
      <c r="P30" s="34">
        <f>IFERROR(INDEX([1]Togo!$H$4:$H$106,MATCH(P$1,[1]Togo!$B$4:$B$106,0)),"")</f>
        <v>8.3000000000000007</v>
      </c>
      <c r="Q30" s="34">
        <f>IFERROR(INDEX([1]Togo!$H$4:$H$106,MATCH(Q$1,[1]Togo!$B$4:$B$106,0)),"")</f>
        <v>35.200000000000003</v>
      </c>
      <c r="R30" s="34">
        <f>IFERROR(INDEX([1]Togo!$H$4:$H$106,MATCH(R$1,[1]Togo!$B$4:$B$106,0)),"")</f>
        <v>39.1</v>
      </c>
      <c r="S30" s="34">
        <f>AVERAGE(T30,U30,V30)</f>
        <v>21.733333333333334</v>
      </c>
      <c r="T30" s="34">
        <f>IFERROR(INDEX([1]Togo!$H$4:$H$106,MATCH(T$1,[1]Togo!$B$4:$B$106,0)),"")</f>
        <v>7.7</v>
      </c>
      <c r="U30" s="34">
        <f>IFERROR(INDEX([1]Togo!$H$4:$H$106,MATCH(U$1,[1]Togo!$B$4:$B$106,0)),"")</f>
        <v>31</v>
      </c>
      <c r="V30" s="34">
        <f>IFERROR(INDEX([1]Togo!$H$4:$H$106,MATCH(V$1,[1]Togo!$B$4:$B$106,0)),"")</f>
        <v>26.5</v>
      </c>
      <c r="W30" s="34">
        <f>IFERROR(INDEX([1]Togo!$H$4:$H$106,MATCH(W$1,[1]Togo!$B$4:$B$106,0)),"")</f>
        <v>61.015664865391948</v>
      </c>
      <c r="X30" s="34">
        <f>IFERROR(INDEX([1]Togo!$H$4:$H$106,MATCH(X$1,[1]Togo!$B$4:$B$106,0)),"")</f>
        <v>61.015664865391948</v>
      </c>
      <c r="Y30" s="34">
        <f t="shared" si="44"/>
        <v>58.115000000000002</v>
      </c>
      <c r="Z30" s="34">
        <f>IFERROR(INDEX([1]Togo!$H$4:$H$106,MATCH(Z$1,[1]Togo!$B$4:$B$106,0)),"")</f>
        <v>87</v>
      </c>
      <c r="AA30" s="34">
        <f>IFERROR(INDEX([1]Togo!$H$4:$H$106,MATCH(AA$1,[1]Togo!$B$4:$B$106,0)),"")</f>
        <v>87</v>
      </c>
      <c r="AB30" s="34">
        <f>IFERROR(INDEX([1]Togo!$H$4:$H$106,MATCH(AB$1,[1]Togo!$B$4:$B$106,0)),"")</f>
        <v>73</v>
      </c>
      <c r="AC30" s="34">
        <f>IFERROR(INDEX([1]Togo!$H$4:$H$106,MATCH(AC$1,[1]Togo!$B$4:$B$106,0)),"")</f>
        <v>73</v>
      </c>
      <c r="AD30" s="34">
        <f t="shared" si="45"/>
        <v>72.599999999999994</v>
      </c>
      <c r="AE30" s="34">
        <f>IFERROR(INDEX([1]Togo!$H$4:$H$106,MATCH(AE$1,[1]Togo!$B$4:$B$106,0)),"")</f>
        <v>69.7</v>
      </c>
      <c r="AF30" s="34">
        <f>IFERROR(INDEX([1]Togo!$H$4:$H$106,MATCH(AF$1,[1]Togo!$B$4:$B$106,0)),"")</f>
        <v>75.5</v>
      </c>
      <c r="AG30" s="34">
        <f>IFERROR(INDEX([1]Togo!$H$4:$H$106,MATCH(AG$1,[1]Togo!$B$4:$B$106,0)),"")</f>
        <v>33</v>
      </c>
      <c r="AH30" s="34">
        <f>IFERROR(INDEX([1]Togo!$H$4:$H$106,MATCH(AH$1,[1]Togo!$B$4:$B$106,0)),"")</f>
        <v>33</v>
      </c>
      <c r="AI30" s="34">
        <f t="shared" si="46"/>
        <v>78.5</v>
      </c>
      <c r="AJ30" s="34">
        <f>IFERROR(INDEX([1]Togo!$H$4:$H$106,MATCH(AJ$1,[1]Togo!$B$4:$B$106,0)),"")</f>
        <v>76</v>
      </c>
      <c r="AK30" s="34">
        <f>IFERROR(INDEX([1]Togo!$H$4:$H$106,MATCH(AK$1,[1]Togo!$B$4:$B$106,0)),"")</f>
        <v>81</v>
      </c>
      <c r="AL30" s="34">
        <f>IFERROR(INDEX([1]Togo!$H$4:$H$106,MATCH(AL$1,[1]Togo!$B$4:$B$106,0)),"")</f>
        <v>4.59</v>
      </c>
      <c r="AM30" s="34">
        <f>IFERROR(INDEX([1]Togo!$H$4:$H$106,MATCH(AM$1,[1]Togo!$B$4:$B$106,0)),"")</f>
        <v>4.59</v>
      </c>
      <c r="AN30" s="34">
        <f t="shared" si="47"/>
        <v>50.98299999999999</v>
      </c>
      <c r="AO30" s="34">
        <f>IFERROR(INDEX([1]Togo!$H$4:$H$106,MATCH(AO$1,[1]Togo!$B$4:$B$106,0)),"")</f>
        <v>55</v>
      </c>
      <c r="AP30" s="34">
        <f>IFERROR(INDEX([1]Togo!$H$4:$H$106,MATCH(AP$1,[1]Togo!$B$4:$B$106,0)),"")</f>
        <v>55</v>
      </c>
      <c r="AQ30" s="34">
        <f>AVERAGE(AR30,AS30,AT30,AU30)</f>
        <v>45.795000000000002</v>
      </c>
      <c r="AR30" s="34">
        <f>IFERROR(INDEX([1]Togo!$H$4:$H$106,MATCH(AR$1,[1]Togo!$B$4:$B$106,0)),"")</f>
        <v>88.5</v>
      </c>
      <c r="AS30" s="34">
        <f>IFERROR(INDEX([1]Togo!$H$4:$H$106,MATCH(AS$1,[1]Togo!$B$4:$B$106,0)),"")</f>
        <v>5.88</v>
      </c>
      <c r="AT30" s="34">
        <f>IFERROR(INDEX([1]Togo!$H$4:$H$106,MATCH(AT$1,[1]Togo!$B$4:$B$106,0)),"")</f>
        <v>39.799999999999997</v>
      </c>
      <c r="AU30" s="34">
        <f>IFERROR(INDEX([1]Togo!$H$4:$H$106,MATCH(AU$1,[1]Togo!$B$4:$B$106,0)),"")</f>
        <v>49</v>
      </c>
      <c r="AV30" s="34">
        <f>AVERAGE(AW30:AX30)</f>
        <v>70.599999999999994</v>
      </c>
      <c r="AW30" s="34">
        <f>IFERROR(INDEX([1]Togo!$H$4:$H$106,MATCH(AW$1,[1]Togo!$B$4:$B$106,0)),"")</f>
        <v>69</v>
      </c>
      <c r="AX30" s="34">
        <f>IFERROR(INDEX([1]Togo!$H$4:$H$106,MATCH(AX$1,[1]Togo!$B$4:$B$106,0)),"")</f>
        <v>72.2</v>
      </c>
      <c r="AY30" s="34">
        <f>IFERROR(INDEX([1]Togo!$H$4:$H$106,MATCH(AY$1,[1]Togo!$B$4:$B$106,0)),"")</f>
        <v>46</v>
      </c>
      <c r="AZ30" s="34">
        <f>IFERROR(INDEX([1]Togo!$H$4:$H$106,MATCH(AZ$1,[1]Togo!$B$4:$B$106,0)),"")</f>
        <v>46</v>
      </c>
      <c r="BA30" s="34">
        <f>AVERAGE(BB30,BC30,BD30,BE30,BF30,BG30)</f>
        <v>37.519999999999996</v>
      </c>
      <c r="BB30" s="34" t="str">
        <f>IFERROR(INDEX([1]Togo!$H$4:$H$106,MATCH(BB$1,[1]Togo!$B$4:$B$106,0)),"")</f>
        <v/>
      </c>
      <c r="BC30" s="34">
        <f>IFERROR(INDEX([1]Togo!$H$4:$H$106,MATCH(BC$1,[1]Togo!$B$4:$B$106,0)),"")</f>
        <v>39.4</v>
      </c>
      <c r="BD30" s="34">
        <f>IFERROR(INDEX([1]Togo!$H$4:$H$106,MATCH(BD$1,[1]Togo!$B$4:$B$106,0)),"")</f>
        <v>3.1</v>
      </c>
      <c r="BE30" s="34">
        <f>IFERROR(INDEX([1]Togo!$H$4:$H$106,MATCH(BE$1,[1]Togo!$B$4:$B$106,0)),"")</f>
        <v>37.5</v>
      </c>
      <c r="BF30" s="34">
        <f>IFERROR(INDEX([1]Togo!$H$4:$H$106,MATCH(BF$1,[1]Togo!$B$4:$B$106,0)),"")</f>
        <v>62.1</v>
      </c>
      <c r="BG30" s="34">
        <f>IFERROR(INDEX([1]Togo!$H$4:$H$106,MATCH(BG$1,[1]Togo!$B$4:$B$106,0)),"")</f>
        <v>45.5</v>
      </c>
      <c r="BH30" s="34">
        <f>AVERAGE(BI30,BL30,BO30,BS30,BV30,BY30,CB30)</f>
        <v>47.496177475808956</v>
      </c>
      <c r="BI30" s="34">
        <f>AVERAGE(BJ30,BK30)</f>
        <v>49.5</v>
      </c>
      <c r="BJ30" s="34">
        <f>IFERROR(INDEX([1]Togo!$H$4:$H$106,MATCH(BJ$1,[1]Togo!$B$4:$B$106,0)),"")</f>
        <v>55</v>
      </c>
      <c r="BK30" s="34">
        <f>IFERROR(INDEX([1]Togo!$H$4:$H$106,MATCH(BK$1,[1]Togo!$B$4:$B$106,0)),"")</f>
        <v>44</v>
      </c>
      <c r="BL30" s="34">
        <f>AVERAGE(BM30,BN30)</f>
        <v>64.25</v>
      </c>
      <c r="BM30" s="34">
        <f>IFERROR(INDEX([1]Togo!$H$4:$H$106,MATCH(BM$1,[1]Togo!$B$4:$B$106,0)),"")</f>
        <v>63.5</v>
      </c>
      <c r="BN30" s="34">
        <f>IFERROR(INDEX([1]Togo!$H$4:$H$106,MATCH(BN$1,[1]Togo!$B$4:$B$106,0)),"")</f>
        <v>65</v>
      </c>
      <c r="BO30" s="34">
        <f>AVERAGE(BP30,BQ30,BR30)</f>
        <v>48.1</v>
      </c>
      <c r="BP30" s="34">
        <f>IFERROR(INDEX([1]Togo!$H$4:$H$106,MATCH(BP$1,[1]Togo!$B$4:$B$106,0)),"")</f>
        <v>19.399999999999999</v>
      </c>
      <c r="BQ30" s="34">
        <f>IFERROR(INDEX([1]Togo!$H$4:$H$106,MATCH(BQ$1,[1]Togo!$B$4:$B$106,0)),"")</f>
        <v>52</v>
      </c>
      <c r="BR30" s="34">
        <v>72.900000000000006</v>
      </c>
      <c r="BS30" s="34">
        <f>AVERAGE(BT30,BU30)</f>
        <v>47</v>
      </c>
      <c r="BT30" s="34">
        <f>IFERROR(INDEX([1]Togo!$H$4:$H$106,MATCH(BT$1,[1]Togo!$B$4:$B$106,0)),"")</f>
        <v>56</v>
      </c>
      <c r="BU30" s="34">
        <f>IFERROR(INDEX([1]Togo!$H$4:$H$106,MATCH(BU$1,[1]Togo!$B$4:$B$106,0)),"")</f>
        <v>38</v>
      </c>
      <c r="BV30" s="34">
        <f>AVERAGE(BW30,BX30)</f>
        <v>62.6</v>
      </c>
      <c r="BW30" s="34">
        <f>IFERROR(INDEX([1]Togo!$H$4:$H$106,MATCH(BW$1,[1]Togo!$B$4:$B$106,0)),"")</f>
        <v>61.2</v>
      </c>
      <c r="BX30" s="34">
        <f>IFERROR(INDEX([1]Togo!$H$4:$H$106,MATCH(BX$1,[1]Togo!$B$4:$B$106,0)),"")</f>
        <v>64</v>
      </c>
      <c r="BY30" s="34">
        <f>AVERAGE(BZ30,CA30)</f>
        <v>46.6</v>
      </c>
      <c r="BZ30" s="34">
        <f>IFERROR(INDEX([1]Togo!$H$4:$H$106,MATCH(BZ$1,[1]Togo!$B$4:$B$106,0)),"")</f>
        <v>61.2</v>
      </c>
      <c r="CA30" s="34">
        <f>IFERROR(INDEX([1]Togo!$H$4:$H$106,MATCH(CA$1,[1]Togo!$B$4:$B$106,0)),"")</f>
        <v>32</v>
      </c>
      <c r="CB30" s="34">
        <f>AVERAGE(CC30,CD30,CE30,CF30)</f>
        <v>14.423242330662692</v>
      </c>
      <c r="CC30" s="34">
        <f>IFERROR(INDEX([1]Togo!$H$4:$H$106,MATCH(CC$1,[1]Togo!$B$4:$B$106,0)),"")</f>
        <v>0.53763440860215028</v>
      </c>
      <c r="CD30" s="34">
        <f>IFERROR(INDEX([1]Togo!$H$4:$H$106,MATCH(CD$1,[1]Togo!$B$4:$B$106,0)),"")</f>
        <v>1.4285714285714299</v>
      </c>
      <c r="CE30" s="34">
        <f>IFERROR(INDEX([1]Togo!$H$4:$H$106,MATCH(CE$1,[1]Togo!$B$4:$B$106,0)),"")</f>
        <v>2.826763485477187</v>
      </c>
      <c r="CF30" s="34">
        <f>IFERROR(INDEX([1]Togo!$H$4:$H$106,MATCH(CF$1,[1]Togo!$B$4:$B$106,0)),"")</f>
        <v>52.9</v>
      </c>
      <c r="CG30" s="34">
        <f>AVERAGE(CH30,CM30,CS30)</f>
        <v>45.364382716049384</v>
      </c>
      <c r="CH30" s="34">
        <f>IFERROR(INDEX([1]Togo!$H$4:$H$106,MATCH(CH$1,[1]Togo!$B$4:$B$106,0)),"")</f>
        <v>39.266666666666673</v>
      </c>
      <c r="CI30" s="34">
        <f>IFERROR(INDEX([1]Togo!$H$4:$H$106,MATCH(CI$1,[1]Togo!$B$4:$B$106,0)),"")</f>
        <v>70.900000000000006</v>
      </c>
      <c r="CJ30" s="34">
        <f>IFERROR(INDEX([1]Togo!$H$4:$H$106,MATCH(CJ$1,[1]Togo!$B$4:$B$106,0)),"")</f>
        <v>27</v>
      </c>
      <c r="CK30" s="34" t="str">
        <f>IFERROR(INDEX([1]Togo!$H$4:$H$106,MATCH(CK$1,[1]Togo!$B$4:$B$106,0)),"")</f>
        <v/>
      </c>
      <c r="CL30" s="34">
        <f>IFERROR(INDEX([1]Togo!$H$4:$H$106,MATCH(CL$1,[1]Togo!$B$4:$B$106,0)),"")</f>
        <v>19.899999999999999</v>
      </c>
      <c r="CM30" s="34">
        <f>AVERAGE(CN30,CO30,CQ30,CP30,CR30)</f>
        <v>43.480000000000004</v>
      </c>
      <c r="CN30" s="34">
        <f>IFERROR(INDEX([1]Togo!$H$4:$H$106,MATCH(CN$1,[1]Togo!$B$4:$B$106,0)),"")</f>
        <v>35</v>
      </c>
      <c r="CO30" s="34">
        <f>IFERROR(INDEX([1]Togo!$H$4:$H$106,MATCH(CO$1,[1]Togo!$B$4:$B$106,0)),"")</f>
        <v>37.5</v>
      </c>
      <c r="CP30" s="34">
        <f>IFERROR(INDEX([1]Togo!$H$4:$H$106,MATCH(CP$1,[1]Togo!$B$4:$B$106,0)),"")</f>
        <v>50</v>
      </c>
      <c r="CQ30" s="34">
        <v>74.5</v>
      </c>
      <c r="CR30" s="34">
        <f>IFERROR(INDEX([1]Togo!$H$4:$H$106,MATCH(CR$1,[1]Togo!$B$4:$B$106,0)),"")</f>
        <v>20.399999999999999</v>
      </c>
      <c r="CS30" s="34">
        <f>IFERROR(INDEX([1]Togo!$H$4:$H$106,MATCH(CS$1,[1]Togo!$B$4:$B$106,0)),"")</f>
        <v>53.346481481481476</v>
      </c>
      <c r="CT30" s="34">
        <f>IFERROR(INDEX([1]Togo!$H$4:$H$106,MATCH(CT$1,[1]Togo!$B$4:$B$106,0)),"")</f>
        <v>6.8</v>
      </c>
      <c r="CU30" s="34">
        <f>IFERROR(INDEX([1]Togo!$H$4:$H$106,MATCH(CU$1,[1]Togo!$B$4:$B$106,0)),"")</f>
        <v>72.319999999999993</v>
      </c>
      <c r="CV30" s="34">
        <f>IFERROR(INDEX([1]Togo!$H$4:$H$106,MATCH(CV$1,[1]Togo!$B$4:$B$106,0)),"")</f>
        <v>80.919444444444437</v>
      </c>
    </row>
    <row r="31" spans="1:100" x14ac:dyDescent="0.25">
      <c r="A31" s="34" t="s">
        <v>141</v>
      </c>
      <c r="B31" s="34" t="s">
        <v>142</v>
      </c>
      <c r="C31" s="34">
        <v>5</v>
      </c>
      <c r="D31" s="34">
        <f>AVERAGE(E31,I31,M31,O31,S31,W31)</f>
        <v>31.368223737137516</v>
      </c>
      <c r="E31" s="34">
        <f>AVERAGE(F31,G31,H31)</f>
        <v>8.3333333333333339</v>
      </c>
      <c r="F31" s="34">
        <f>IFERROR(INDEX([1]Turkey!$H$4:$H$106,MATCH(F$1,[1]Turkey!$B$4:$B$106,0)),"")</f>
        <v>4.5</v>
      </c>
      <c r="G31" s="34">
        <f>IFERROR(INDEX([1]Turkey!$H$4:$H$106,MATCH(G$1,[1]Turkey!$B$4:$B$106,0)),"")</f>
        <v>2.5</v>
      </c>
      <c r="H31" s="34">
        <v>18</v>
      </c>
      <c r="I31" s="34">
        <f>AVERAGE(J31,K31,L31)</f>
        <v>41.133333333333333</v>
      </c>
      <c r="J31" s="34">
        <f>IFERROR(INDEX([1]Turkey!$H$4:$H$106,MATCH(J$1,[1]Turkey!$B$4:$B$106,0)),"")</f>
        <v>11.5</v>
      </c>
      <c r="K31" s="34">
        <f>IFERROR(INDEX([1]Turkey!$H$4:$H$106,MATCH(K$1,[1]Turkey!$B$4:$B$106,0)),"")</f>
        <v>30</v>
      </c>
      <c r="L31" s="34">
        <f>IFERROR(INDEX([1]Turkey!$H$4:$H$106,MATCH(L$1,[1]Turkey!$B$4:$B$106,0)),"")</f>
        <v>81.900000000000006</v>
      </c>
      <c r="M31" s="34">
        <f>IFERROR(INDEX([1]Turkey!$H$4:$H$106,MATCH(M$1,[1]Turkey!$B$4:$B$106,0)),"")</f>
        <v>63.853794052810677</v>
      </c>
      <c r="N31" s="34">
        <f>IFERROR(INDEX([1]Turkey!$H$4:$H$106,MATCH(N$1,[1]Turkey!$B$4:$B$106,0)),"")</f>
        <v>63.853794052810677</v>
      </c>
      <c r="O31" s="34">
        <f>AVERAGE(P31,Q31,R31)</f>
        <v>7.0333333333333341</v>
      </c>
      <c r="P31" s="34">
        <f>IFERROR(INDEX([1]Turkey!$H$4:$H$106,MATCH(P$1,[1]Turkey!$B$4:$B$106,0)),"")</f>
        <v>5.3</v>
      </c>
      <c r="Q31" s="34">
        <f>IFERROR(INDEX([1]Turkey!$H$4:$H$106,MATCH(Q$1,[1]Turkey!$B$4:$B$106,0)),"")</f>
        <v>4.2</v>
      </c>
      <c r="R31" s="34">
        <f>IFERROR(INDEX([1]Turkey!$H$4:$H$106,MATCH(R$1,[1]Turkey!$B$4:$B$106,0)),"")</f>
        <v>11.6</v>
      </c>
      <c r="S31" s="34">
        <f>AVERAGE(T31,U31,V31)</f>
        <v>23.466666666666669</v>
      </c>
      <c r="T31" s="34">
        <f>IFERROR(INDEX([1]Turkey!$H$4:$H$106,MATCH(T$1,[1]Turkey!$B$4:$B$106,0)),"")</f>
        <v>16.7</v>
      </c>
      <c r="U31" s="34">
        <f>IFERROR(INDEX([1]Turkey!$H$4:$H$106,MATCH(U$1,[1]Turkey!$B$4:$B$106,0)),"")</f>
        <v>21.6</v>
      </c>
      <c r="V31" s="34">
        <f>IFERROR(INDEX([1]Turkey!$H$4:$H$106,MATCH(V$1,[1]Turkey!$B$4:$B$106,0)),"")</f>
        <v>32.1</v>
      </c>
      <c r="W31" s="34">
        <f>IFERROR(INDEX([1]Turkey!$H$4:$H$106,MATCH(W$1,[1]Turkey!$B$4:$B$106,0)),"")</f>
        <v>44.388881703347764</v>
      </c>
      <c r="X31" s="34">
        <f>IFERROR(INDEX([1]Turkey!$H$4:$H$106,MATCH(X$1,[1]Turkey!$B$4:$B$106,0)),"")</f>
        <v>44.388881703347764</v>
      </c>
      <c r="Y31" s="34">
        <f t="shared" si="44"/>
        <v>54.558333333333337</v>
      </c>
      <c r="Z31" s="34">
        <f>IFERROR(INDEX([1]Turkey!$H$4:$H$106,MATCH(Z$1,[1]Turkey!$B$4:$B$106,0)),"")</f>
        <v>95.1</v>
      </c>
      <c r="AA31" s="34">
        <f>IFERROR(INDEX([1]Turkey!$H$4:$H$106,MATCH(AA$1,[1]Turkey!$B$4:$B$106,0)),"")</f>
        <v>95.1</v>
      </c>
      <c r="AB31" s="34">
        <f>IFERROR(INDEX([1]Turkey!$H$4:$H$106,MATCH(AB$1,[1]Turkey!$B$4:$B$106,0)),"")</f>
        <v>41.1</v>
      </c>
      <c r="AC31" s="34">
        <f>IFERROR(INDEX([1]Turkey!$H$4:$H$106,MATCH(AC$1,[1]Turkey!$B$4:$B$106,0)),"")</f>
        <v>41.1</v>
      </c>
      <c r="AD31" s="34">
        <f t="shared" si="45"/>
        <v>79.150000000000006</v>
      </c>
      <c r="AE31" s="34">
        <f>IFERROR(INDEX([1]Turkey!$H$4:$H$106,MATCH(AE$1,[1]Turkey!$B$4:$B$106,0)),"")</f>
        <v>82.9</v>
      </c>
      <c r="AF31" s="34">
        <f>IFERROR(INDEX([1]Turkey!$H$4:$H$106,MATCH(AF$1,[1]Turkey!$B$4:$B$106,0)),"")</f>
        <v>75.400000000000006</v>
      </c>
      <c r="AG31" s="34">
        <f>IFERROR(INDEX([1]Turkey!$H$4:$H$106,MATCH(AG$1,[1]Turkey!$B$4:$B$106,0)),"")</f>
        <v>8</v>
      </c>
      <c r="AH31" s="34">
        <f>IFERROR(INDEX([1]Turkey!$H$4:$H$106,MATCH(AH$1,[1]Turkey!$B$4:$B$106,0)),"")</f>
        <v>8</v>
      </c>
      <c r="AI31" s="34">
        <f t="shared" si="46"/>
        <v>85.25</v>
      </c>
      <c r="AJ31" s="34">
        <f>IFERROR(INDEX([1]Turkey!$H$4:$H$106,MATCH(AJ$1,[1]Turkey!$B$4:$B$106,0)),"")</f>
        <v>78.2</v>
      </c>
      <c r="AK31" s="34">
        <f>IFERROR(INDEX([1]Turkey!$H$4:$H$106,MATCH(AK$1,[1]Turkey!$B$4:$B$106,0)),"")</f>
        <v>92.3</v>
      </c>
      <c r="AL31" s="34">
        <f>IFERROR(INDEX([1]Turkey!$H$4:$H$106,MATCH(AL$1,[1]Turkey!$B$4:$B$106,0)),"")</f>
        <v>18.75</v>
      </c>
      <c r="AM31" s="34">
        <f>IFERROR(INDEX([1]Turkey!$H$4:$H$106,MATCH(AM$1,[1]Turkey!$B$4:$B$106,0)),"")</f>
        <v>18.75</v>
      </c>
      <c r="AN31" s="34">
        <f t="shared" si="47"/>
        <v>48.976833333333339</v>
      </c>
      <c r="AO31" s="34">
        <f>IFERROR(INDEX([1]Turkey!$H$4:$H$106,MATCH(AO$1,[1]Turkey!$B$4:$B$106,0)),"")</f>
        <v>94.4</v>
      </c>
      <c r="AP31" s="34">
        <f>IFERROR(INDEX([1]Turkey!$H$4:$H$106,MATCH(AP$1,[1]Turkey!$B$4:$B$106,0)),"")</f>
        <v>94.4</v>
      </c>
      <c r="AQ31" s="34">
        <f>AVERAGE(AR31,AS31,AT31,AU31)</f>
        <v>34.1175</v>
      </c>
      <c r="AR31" s="34">
        <f>IFERROR(INDEX([1]Turkey!$H$4:$H$106,MATCH(AR$1,[1]Turkey!$B$4:$B$106,0)),"")</f>
        <v>23.7</v>
      </c>
      <c r="AS31" s="34">
        <f>IFERROR(INDEX([1]Turkey!$H$4:$H$106,MATCH(AS$1,[1]Turkey!$B$4:$B$106,0)),"")</f>
        <v>12.27</v>
      </c>
      <c r="AT31" s="34">
        <f>IFERROR(INDEX([1]Turkey!$H$4:$H$106,MATCH(AT$1,[1]Turkey!$B$4:$B$106,0)),"")</f>
        <v>68.099999999999994</v>
      </c>
      <c r="AU31" s="34">
        <f>IFERROR(INDEX([1]Turkey!$H$4:$H$106,MATCH(AU$1,[1]Turkey!$B$4:$B$106,0)),"")</f>
        <v>32.4</v>
      </c>
      <c r="AV31" s="34">
        <f>AVERAGE(AW31:AX31)</f>
        <v>50.449999999999996</v>
      </c>
      <c r="AW31" s="34">
        <f>IFERROR(INDEX([1]Turkey!$H$4:$H$106,MATCH(AW$1,[1]Turkey!$B$4:$B$106,0)),"")</f>
        <v>30.3</v>
      </c>
      <c r="AX31" s="34">
        <f>IFERROR(INDEX([1]Turkey!$H$4:$H$106,MATCH(AX$1,[1]Turkey!$B$4:$B$106,0)),"")</f>
        <v>70.599999999999994</v>
      </c>
      <c r="AY31" s="34">
        <f>IFERROR(INDEX([1]Turkey!$H$4:$H$106,MATCH(AY$1,[1]Turkey!$B$4:$B$106,0)),"")</f>
        <v>30.3</v>
      </c>
      <c r="AZ31" s="34">
        <f>IFERROR(INDEX([1]Turkey!$H$4:$H$106,MATCH(AZ$1,[1]Turkey!$B$4:$B$106,0)),"")</f>
        <v>30.3</v>
      </c>
      <c r="BA31" s="34">
        <f>AVERAGE(BB31,BC31,BD31,BE31,BF31,BG31)</f>
        <v>35.616666666666667</v>
      </c>
      <c r="BB31" s="34">
        <f>IFERROR(INDEX([1]Turkey!$H$4:$H$106,MATCH(BB$1,[1]Turkey!$B$4:$B$106,0)),"")</f>
        <v>16.5</v>
      </c>
      <c r="BC31" s="34">
        <f>IFERROR(INDEX([1]Turkey!$H$4:$H$106,MATCH(BC$1,[1]Turkey!$B$4:$B$106,0)),"")</f>
        <v>40.700000000000003</v>
      </c>
      <c r="BD31" s="34">
        <f>IFERROR(INDEX([1]Turkey!$H$4:$H$106,MATCH(BD$1,[1]Turkey!$B$4:$B$106,0)),"")</f>
        <v>20.3</v>
      </c>
      <c r="BE31" s="34">
        <f>IFERROR(INDEX([1]Turkey!$H$4:$H$106,MATCH(BE$1,[1]Turkey!$B$4:$B$106,0)),"")</f>
        <v>19.5</v>
      </c>
      <c r="BF31" s="34">
        <f>IFERROR(INDEX([1]Turkey!$H$4:$H$106,MATCH(BF$1,[1]Turkey!$B$4:$B$106,0)),"")</f>
        <v>60.9</v>
      </c>
      <c r="BG31" s="34">
        <f>IFERROR(INDEX([1]Turkey!$H$4:$H$106,MATCH(BG$1,[1]Turkey!$B$4:$B$106,0)),"")</f>
        <v>55.8</v>
      </c>
      <c r="BH31" s="34">
        <f>AVERAGE(BI31,BL31,BO31,BS31,BV31,BY31,CB31)</f>
        <v>40.218253324439175</v>
      </c>
      <c r="BI31" s="34">
        <f>AVERAGE(BJ31,BK31)</f>
        <v>38.65</v>
      </c>
      <c r="BJ31" s="34">
        <f>IFERROR(INDEX([1]Turkey!$H$4:$H$106,MATCH(BJ$1,[1]Turkey!$B$4:$B$106,0)),"")</f>
        <v>11.8</v>
      </c>
      <c r="BK31" s="34">
        <f>IFERROR(INDEX([1]Turkey!$H$4:$H$106,MATCH(BK$1,[1]Turkey!$B$4:$B$106,0)),"")</f>
        <v>65.5</v>
      </c>
      <c r="BL31" s="34">
        <f>AVERAGE(BM31,BN31)</f>
        <v>51.3</v>
      </c>
      <c r="BM31" s="34">
        <f>IFERROR(INDEX([1]Turkey!$H$4:$H$106,MATCH(BM$1,[1]Turkey!$B$4:$B$106,0)),"")</f>
        <v>36.6</v>
      </c>
      <c r="BN31" s="34">
        <f>IFERROR(INDEX([1]Turkey!$H$4:$H$106,MATCH(BN$1,[1]Turkey!$B$4:$B$106,0)),"")</f>
        <v>66</v>
      </c>
      <c r="BO31" s="34">
        <f>AVERAGE(BP31,BQ31,BR31)</f>
        <v>39.266666666666666</v>
      </c>
      <c r="BP31" s="34">
        <f>IFERROR(INDEX([1]Turkey!$H$4:$H$106,MATCH(BP$1,[1]Turkey!$B$4:$B$106,0)),"")</f>
        <v>27.1</v>
      </c>
      <c r="BQ31" s="34">
        <f>IFERROR(INDEX([1]Turkey!$H$4:$H$106,MATCH(BQ$1,[1]Turkey!$B$4:$B$106,0)),"")</f>
        <v>50.4</v>
      </c>
      <c r="BR31" s="34">
        <v>40.299999999999997</v>
      </c>
      <c r="BS31" s="34">
        <f>AVERAGE(BT31,BU31)</f>
        <v>40.949999999999996</v>
      </c>
      <c r="BT31" s="34">
        <f>IFERROR(INDEX([1]Turkey!$H$4:$H$106,MATCH(BT$1,[1]Turkey!$B$4:$B$106,0)),"")</f>
        <v>5.6</v>
      </c>
      <c r="BU31" s="34">
        <f>IFERROR(INDEX([1]Turkey!$H$4:$H$106,MATCH(BU$1,[1]Turkey!$B$4:$B$106,0)),"")</f>
        <v>76.3</v>
      </c>
      <c r="BV31" s="34">
        <f>AVERAGE(BW31,BX31)</f>
        <v>44.75</v>
      </c>
      <c r="BW31" s="34">
        <f>IFERROR(INDEX([1]Turkey!$H$4:$H$106,MATCH(BW$1,[1]Turkey!$B$4:$B$106,0)),"")</f>
        <v>55.3</v>
      </c>
      <c r="BX31" s="34">
        <f>IFERROR(INDEX([1]Turkey!$H$4:$H$106,MATCH(BX$1,[1]Turkey!$B$4:$B$106,0)),"")</f>
        <v>34.200000000000003</v>
      </c>
      <c r="BY31" s="34">
        <f>AVERAGE(BZ31,CA31)</f>
        <v>50.2</v>
      </c>
      <c r="BZ31" s="34">
        <f>IFERROR(INDEX([1]Turkey!$H$4:$H$106,MATCH(BZ$1,[1]Turkey!$B$4:$B$106,0)),"")</f>
        <v>63.6</v>
      </c>
      <c r="CA31" s="34">
        <f>IFERROR(INDEX([1]Turkey!$H$4:$H$106,MATCH(CA$1,[1]Turkey!$B$4:$B$106,0)),"")</f>
        <v>36.799999999999997</v>
      </c>
      <c r="CB31" s="34">
        <f>AVERAGE(CC31,CD31,CE31,CF31)</f>
        <v>16.411106604407635</v>
      </c>
      <c r="CC31" s="34">
        <f>IFERROR(INDEX([1]Turkey!$H$4:$H$106,MATCH(CC$1,[1]Turkey!$B$4:$B$106,0)),"")</f>
        <v>0</v>
      </c>
      <c r="CD31" s="34">
        <f>IFERROR(INDEX([1]Turkey!$H$4:$H$106,MATCH(CD$1,[1]Turkey!$B$4:$B$106,0)),"")</f>
        <v>14.744426417630542</v>
      </c>
      <c r="CE31" s="34">
        <f>IFERROR(INDEX([1]Turkey!$H$4:$H$106,MATCH(CE$1,[1]Turkey!$B$4:$B$106,0)),"")</f>
        <v>0</v>
      </c>
      <c r="CF31" s="34">
        <f>IFERROR(INDEX([1]Turkey!$H$4:$H$106,MATCH(CF$1,[1]Turkey!$B$4:$B$106,0)),"")</f>
        <v>50.9</v>
      </c>
      <c r="CG31" s="34">
        <f>AVERAGE(CH31,CM31,CS31)</f>
        <v>57.564037037037032</v>
      </c>
      <c r="CH31" s="34">
        <f>IFERROR(INDEX([1]Turkey!$H$4:$H$106,MATCH(CH$1,[1]Turkey!$B$4:$B$106,0)),"")</f>
        <v>64</v>
      </c>
      <c r="CI31" s="34">
        <f>IFERROR(INDEX([1]Turkey!$H$4:$H$106,MATCH(CI$1,[1]Turkey!$B$4:$B$106,0)),"")</f>
        <v>92.4</v>
      </c>
      <c r="CJ31" s="34">
        <f>IFERROR(INDEX([1]Turkey!$H$4:$H$106,MATCH(CJ$1,[1]Turkey!$B$4:$B$106,0)),"")</f>
        <v>46</v>
      </c>
      <c r="CK31" s="34">
        <f>IFERROR(INDEX([1]Turkey!$H$4:$H$106,MATCH(CK$1,[1]Turkey!$B$4:$B$106,0)),"")</f>
        <v>56.4</v>
      </c>
      <c r="CL31" s="34">
        <f>IFERROR(INDEX([1]Turkey!$H$4:$H$106,MATCH(CL$1,[1]Turkey!$B$4:$B$106,0)),"")</f>
        <v>61.2</v>
      </c>
      <c r="CM31" s="34">
        <f>AVERAGE(CN31,CO31,CQ31,CP31,CR31)</f>
        <v>59.286000000000001</v>
      </c>
      <c r="CN31" s="34">
        <f>IFERROR(INDEX([1]Turkey!$H$4:$H$106,MATCH(CN$1,[1]Turkey!$B$4:$B$106,0)),"")</f>
        <v>72.5</v>
      </c>
      <c r="CO31" s="34">
        <f>IFERROR(INDEX([1]Turkey!$H$4:$H$106,MATCH(CO$1,[1]Turkey!$B$4:$B$106,0)),"")</f>
        <v>62.5</v>
      </c>
      <c r="CP31" s="34">
        <f>IFERROR(INDEX([1]Turkey!$H$4:$H$106,MATCH(CP$1,[1]Turkey!$B$4:$B$106,0)),"")</f>
        <v>58.33</v>
      </c>
      <c r="CQ31" s="34">
        <v>48.3</v>
      </c>
      <c r="CR31" s="34">
        <f>IFERROR(INDEX([1]Turkey!$H$4:$H$106,MATCH(CR$1,[1]Turkey!$B$4:$B$106,0)),"")</f>
        <v>54.8</v>
      </c>
      <c r="CS31" s="34">
        <f>IFERROR(INDEX([1]Turkey!$H$4:$H$106,MATCH(CS$1,[1]Turkey!$B$4:$B$106,0)),"")</f>
        <v>49.406111111111102</v>
      </c>
      <c r="CT31" s="34">
        <f>IFERROR(INDEX([1]Turkey!$H$4:$H$106,MATCH(CT$1,[1]Turkey!$B$4:$B$106,0)),"")</f>
        <v>4.8</v>
      </c>
      <c r="CU31" s="34">
        <f>IFERROR(INDEX([1]Turkey!$H$4:$H$106,MATCH(CU$1,[1]Turkey!$B$4:$B$106,0)),"")</f>
        <v>49.2</v>
      </c>
      <c r="CV31" s="34">
        <f>IFERROR(INDEX([1]Turkey!$H$4:$H$106,MATCH(CV$1,[1]Turkey!$B$4:$B$106,0)),"")</f>
        <v>94.21833333333332</v>
      </c>
    </row>
    <row r="32" spans="1:100" x14ac:dyDescent="0.25">
      <c r="A32" s="34" t="s">
        <v>143</v>
      </c>
      <c r="B32" s="34" t="s">
        <v>144</v>
      </c>
      <c r="C32" s="34">
        <v>1</v>
      </c>
      <c r="D32" s="34">
        <f>AVERAGE(E32,I32,M32,O32,S32,W32)</f>
        <v>44.799456059335739</v>
      </c>
      <c r="E32" s="34">
        <f>AVERAGE(F32,G32,H32)</f>
        <v>24.233333333333331</v>
      </c>
      <c r="F32" s="34">
        <f>IFERROR(INDEX([1]Uruguay!$H$4:$H$106,MATCH(F$1,[1]Uruguay!$B$4:$B$106,0)),"")</f>
        <v>34</v>
      </c>
      <c r="G32" s="34">
        <f>IFERROR(INDEX([1]Uruguay!$H$4:$H$106,MATCH(G$1,[1]Uruguay!$B$4:$B$106,0)),"")</f>
        <v>11.3</v>
      </c>
      <c r="H32" s="34">
        <v>27.4</v>
      </c>
      <c r="I32" s="34">
        <f>AVERAGE(J32,K32,L32)</f>
        <v>40.133333333333333</v>
      </c>
      <c r="J32" s="34">
        <f>IFERROR(INDEX([1]Uruguay!$H$4:$H$106,MATCH(J$1,[1]Uruguay!$B$4:$B$106,0)),"")</f>
        <v>24.7</v>
      </c>
      <c r="K32" s="34">
        <f>IFERROR(INDEX([1]Uruguay!$H$4:$H$106,MATCH(K$1,[1]Uruguay!$B$4:$B$106,0)),"")</f>
        <v>15.7</v>
      </c>
      <c r="L32" s="34">
        <f>IFERROR(INDEX([1]Uruguay!$H$4:$H$106,MATCH(L$1,[1]Uruguay!$B$4:$B$106,0)),"")</f>
        <v>80</v>
      </c>
      <c r="M32" s="34">
        <f>IFERROR(INDEX([1]Uruguay!$H$4:$H$106,MATCH(M$1,[1]Uruguay!$B$4:$B$106,0)),"")</f>
        <v>86.07791326270879</v>
      </c>
      <c r="N32" s="34">
        <f>IFERROR(INDEX([1]Uruguay!$H$4:$H$106,MATCH(N$1,[1]Uruguay!$B$4:$B$106,0)),"")</f>
        <v>86.07791326270879</v>
      </c>
      <c r="O32" s="34">
        <f>AVERAGE(P32,Q32,R32)</f>
        <v>13.933333333333332</v>
      </c>
      <c r="P32" s="34">
        <f>IFERROR(INDEX([1]Uruguay!$H$4:$H$106,MATCH(P$1,[1]Uruguay!$B$4:$B$106,0)),"")</f>
        <v>17.899999999999999</v>
      </c>
      <c r="Q32" s="34">
        <f>IFERROR(INDEX([1]Uruguay!$H$4:$H$106,MATCH(Q$1,[1]Uruguay!$B$4:$B$106,0)),"")</f>
        <v>6.9</v>
      </c>
      <c r="R32" s="34">
        <f>IFERROR(INDEX([1]Uruguay!$H$4:$H$106,MATCH(R$1,[1]Uruguay!$B$4:$B$106,0)),"")</f>
        <v>17</v>
      </c>
      <c r="S32" s="34">
        <f>AVERAGE(T32,U32,V32)</f>
        <v>21.8</v>
      </c>
      <c r="T32" s="34">
        <f>IFERROR(INDEX([1]Uruguay!$H$4:$H$106,MATCH(T$1,[1]Uruguay!$B$4:$B$106,0)),"")</f>
        <v>24.9</v>
      </c>
      <c r="U32" s="34">
        <f>IFERROR(INDEX([1]Uruguay!$H$4:$H$106,MATCH(U$1,[1]Uruguay!$B$4:$B$106,0)),"")</f>
        <v>14.3</v>
      </c>
      <c r="V32" s="34">
        <f>IFERROR(INDEX([1]Uruguay!$H$4:$H$106,MATCH(V$1,[1]Uruguay!$B$4:$B$106,0)),"")</f>
        <v>26.2</v>
      </c>
      <c r="W32" s="34">
        <f>IFERROR(INDEX([1]Uruguay!$H$4:$H$106,MATCH(W$1,[1]Uruguay!$B$4:$B$106,0)),"")</f>
        <v>82.618823093305622</v>
      </c>
      <c r="X32" s="34">
        <f>IFERROR(INDEX([1]Uruguay!$H$4:$H$106,MATCH(X$1,[1]Uruguay!$B$4:$B$106,0)),"")</f>
        <v>82.618823093305622</v>
      </c>
      <c r="Y32" s="34">
        <f t="shared" si="44"/>
        <v>59.464999999999996</v>
      </c>
      <c r="Z32" s="34">
        <f>IFERROR(INDEX([1]Uruguay!$H$4:$H$106,MATCH(Z$1,[1]Uruguay!$B$4:$B$106,0)),"")</f>
        <v>90.4</v>
      </c>
      <c r="AA32" s="34">
        <f>IFERROR(INDEX([1]Uruguay!$H$4:$H$106,MATCH(AA$1,[1]Uruguay!$B$4:$B$106,0)),"")</f>
        <v>90.4</v>
      </c>
      <c r="AB32" s="34">
        <f>IFERROR(INDEX([1]Uruguay!$H$4:$H$106,MATCH(AB$1,[1]Uruguay!$B$4:$B$106,0)),"")</f>
        <v>71.3</v>
      </c>
      <c r="AC32" s="34">
        <f>IFERROR(INDEX([1]Uruguay!$H$4:$H$106,MATCH(AC$1,[1]Uruguay!$B$4:$B$106,0)),"")</f>
        <v>71.3</v>
      </c>
      <c r="AD32" s="34">
        <f t="shared" si="45"/>
        <v>85.25</v>
      </c>
      <c r="AE32" s="34">
        <f>IFERROR(INDEX([1]Uruguay!$H$4:$H$106,MATCH(AE$1,[1]Uruguay!$B$4:$B$106,0)),"")</f>
        <v>82.8</v>
      </c>
      <c r="AF32" s="34">
        <f>IFERROR(INDEX([1]Uruguay!$H$4:$H$106,MATCH(AF$1,[1]Uruguay!$B$4:$B$106,0)),"")</f>
        <v>87.7</v>
      </c>
      <c r="AG32" s="34">
        <f>IFERROR(INDEX([1]Uruguay!$H$4:$H$106,MATCH(AG$1,[1]Uruguay!$B$4:$B$106,0)),"")</f>
        <v>24.1</v>
      </c>
      <c r="AH32" s="34">
        <f>IFERROR(INDEX([1]Uruguay!$H$4:$H$106,MATCH(AH$1,[1]Uruguay!$B$4:$B$106,0)),"")</f>
        <v>24.1</v>
      </c>
      <c r="AI32" s="34">
        <f t="shared" si="46"/>
        <v>74.849999999999994</v>
      </c>
      <c r="AJ32" s="34">
        <f>IFERROR(INDEX([1]Uruguay!$H$4:$H$106,MATCH(AJ$1,[1]Uruguay!$B$4:$B$106,0)),"")</f>
        <v>65.2</v>
      </c>
      <c r="AK32" s="34">
        <f>IFERROR(INDEX([1]Uruguay!$H$4:$H$106,MATCH(AK$1,[1]Uruguay!$B$4:$B$106,0)),"")</f>
        <v>84.5</v>
      </c>
      <c r="AL32" s="34">
        <f>IFERROR(INDEX([1]Uruguay!$H$4:$H$106,MATCH(AL$1,[1]Uruguay!$B$4:$B$106,0)),"")</f>
        <v>10.89</v>
      </c>
      <c r="AM32" s="34">
        <f>IFERROR(INDEX([1]Uruguay!$H$4:$H$106,MATCH(AM$1,[1]Uruguay!$B$4:$B$106,0)),"")</f>
        <v>10.89</v>
      </c>
      <c r="AN32" s="34">
        <f t="shared" si="47"/>
        <v>43.113666666666667</v>
      </c>
      <c r="AO32" s="34">
        <f>IFERROR(INDEX([1]Uruguay!$H$4:$H$106,MATCH(AO$1,[1]Uruguay!$B$4:$B$106,0)),"")</f>
        <v>42.1</v>
      </c>
      <c r="AP32" s="34">
        <f>IFERROR(INDEX([1]Uruguay!$H$4:$H$106,MATCH(AP$1,[1]Uruguay!$B$4:$B$106,0)),"")</f>
        <v>42.1</v>
      </c>
      <c r="AQ32" s="34">
        <f>AVERAGE(AR32,AS32,AT32,AU32)</f>
        <v>34.234999999999999</v>
      </c>
      <c r="AR32" s="34">
        <f>IFERROR(INDEX([1]Uruguay!$H$4:$H$106,MATCH(AR$1,[1]Uruguay!$B$4:$B$106,0)),"")</f>
        <v>45.2</v>
      </c>
      <c r="AS32" s="34">
        <f>IFERROR(INDEX([1]Uruguay!$H$4:$H$106,MATCH(AS$1,[1]Uruguay!$B$4:$B$106,0)),"")</f>
        <v>25.54</v>
      </c>
      <c r="AT32" s="34">
        <f>IFERROR(INDEX([1]Uruguay!$H$4:$H$106,MATCH(AT$1,[1]Uruguay!$B$4:$B$106,0)),"")</f>
        <v>38.6</v>
      </c>
      <c r="AU32" s="34">
        <f>IFERROR(INDEX([1]Uruguay!$H$4:$H$106,MATCH(AU$1,[1]Uruguay!$B$4:$B$106,0)),"")</f>
        <v>27.6</v>
      </c>
      <c r="AV32" s="34">
        <f>AVERAGE(AW32:AX32)</f>
        <v>42.75</v>
      </c>
      <c r="AW32" s="34">
        <f>IFERROR(INDEX([1]Uruguay!$H$4:$H$106,MATCH(AW$1,[1]Uruguay!$B$4:$B$106,0)),"")</f>
        <v>31</v>
      </c>
      <c r="AX32" s="34">
        <v>54.5</v>
      </c>
      <c r="AY32" s="34">
        <v>40.5</v>
      </c>
      <c r="AZ32" s="34">
        <v>40.5</v>
      </c>
      <c r="BA32" s="34">
        <f>AVERAGE(BB32,BC32,BD32,BE32,BF32,BG32)</f>
        <v>55.983333333333327</v>
      </c>
      <c r="BB32" s="34">
        <f>IFERROR(INDEX([1]Uruguay!$H$4:$H$106,MATCH(BB$1,[1]Uruguay!$B$4:$B$106,0)),"")</f>
        <v>34.799999999999997</v>
      </c>
      <c r="BC32" s="34">
        <f>IFERROR(INDEX([1]Uruguay!$H$4:$H$106,MATCH(BC$1,[1]Uruguay!$B$4:$B$106,0)),"")</f>
        <v>62.2</v>
      </c>
      <c r="BD32" s="34">
        <f>IFERROR(INDEX([1]Uruguay!$H$4:$H$106,MATCH(BD$1,[1]Uruguay!$B$4:$B$106,0)),"")</f>
        <v>21.9</v>
      </c>
      <c r="BE32" s="34">
        <f>IFERROR(INDEX([1]Uruguay!$H$4:$H$106,MATCH(BE$1,[1]Uruguay!$B$4:$B$106,0)),"")</f>
        <v>78.2</v>
      </c>
      <c r="BF32" s="34">
        <f>IFERROR(INDEX([1]Uruguay!$H$4:$H$106,MATCH(BF$1,[1]Uruguay!$B$4:$B$106,0)),"")</f>
        <v>73.900000000000006</v>
      </c>
      <c r="BG32" s="34">
        <f>IFERROR(INDEX([1]Uruguay!$H$4:$H$106,MATCH(BG$1,[1]Uruguay!$B$4:$B$106,0)),"")</f>
        <v>64.900000000000006</v>
      </c>
      <c r="BH32" s="34">
        <f>AVERAGE(BI32,BL32,BO32,BS32,BV32,BY32,CB32)</f>
        <v>60.890503531174417</v>
      </c>
      <c r="BI32" s="34">
        <f>AVERAGE(BJ32,BK32)</f>
        <v>78.099999999999994</v>
      </c>
      <c r="BJ32" s="34">
        <f>IFERROR(INDEX([1]Uruguay!$H$4:$H$106,MATCH(BJ$1,[1]Uruguay!$B$4:$B$106,0)),"")</f>
        <v>83.5</v>
      </c>
      <c r="BK32" s="34">
        <f>IFERROR(INDEX([1]Uruguay!$H$4:$H$106,MATCH(BK$1,[1]Uruguay!$B$4:$B$106,0)),"")</f>
        <v>72.7</v>
      </c>
      <c r="BL32" s="34">
        <f>AVERAGE(BM32,BN32)</f>
        <v>74.849999999999994</v>
      </c>
      <c r="BM32" s="34">
        <f>IFERROR(INDEX([1]Uruguay!$H$4:$H$106,MATCH(BM$1,[1]Uruguay!$B$4:$B$106,0)),"")</f>
        <v>71.05</v>
      </c>
      <c r="BN32" s="34">
        <f>IFERROR(INDEX([1]Uruguay!$H$4:$H$106,MATCH(BN$1,[1]Uruguay!$B$4:$B$106,0)),"")</f>
        <v>78.650000000000006</v>
      </c>
      <c r="BO32" s="34">
        <f>AVERAGE(BP32,BQ32,BR32)</f>
        <v>54.833333333333336</v>
      </c>
      <c r="BP32" s="34">
        <f>IFERROR(INDEX([1]Uruguay!$H$4:$H$106,MATCH(BP$1,[1]Uruguay!$B$4:$B$106,0)),"")</f>
        <v>50.5</v>
      </c>
      <c r="BQ32" s="34">
        <f>IFERROR(INDEX([1]Uruguay!$H$4:$H$106,MATCH(BQ$1,[1]Uruguay!$B$4:$B$106,0)),"")</f>
        <v>59.6</v>
      </c>
      <c r="BR32" s="34">
        <v>54.4</v>
      </c>
      <c r="BS32" s="34">
        <f>AVERAGE(BT32,BU32)</f>
        <v>54.150000000000006</v>
      </c>
      <c r="BT32" s="34">
        <f>IFERROR(INDEX([1]Uruguay!$H$4:$H$106,MATCH(BT$1,[1]Uruguay!$B$4:$B$106,0)),"")</f>
        <v>56.7</v>
      </c>
      <c r="BU32" s="34">
        <f>IFERROR(INDEX([1]Uruguay!$H$4:$H$106,MATCH(BU$1,[1]Uruguay!$B$4:$B$106,0)),"")</f>
        <v>51.6</v>
      </c>
      <c r="BV32" s="34">
        <f>AVERAGE(BW32,BX32)</f>
        <v>78.074999999999989</v>
      </c>
      <c r="BW32" s="34">
        <f>IFERROR(INDEX([1]Uruguay!$H$4:$H$106,MATCH(BW$1,[1]Uruguay!$B$4:$B$106,0)),"")</f>
        <v>82.85</v>
      </c>
      <c r="BX32" s="34">
        <f>IFERROR(INDEX([1]Uruguay!$H$4:$H$106,MATCH(BX$1,[1]Uruguay!$B$4:$B$106,0)),"")</f>
        <v>73.3</v>
      </c>
      <c r="BY32" s="34">
        <f>AVERAGE(BZ32,CA32)</f>
        <v>70</v>
      </c>
      <c r="BZ32" s="34">
        <f>IFERROR(INDEX([1]Uruguay!$H$4:$H$106,MATCH(BZ$1,[1]Uruguay!$B$4:$B$106,0)),"")</f>
        <v>80</v>
      </c>
      <c r="CA32" s="34">
        <f>IFERROR(INDEX([1]Uruguay!$H$4:$H$106,MATCH(CA$1,[1]Uruguay!$B$4:$B$106,0)),"")</f>
        <v>60</v>
      </c>
      <c r="CB32" s="34">
        <f>AVERAGE(CC32,CD32,CE32,CF32)</f>
        <v>16.22519138488757</v>
      </c>
      <c r="CC32" s="34">
        <f>IFERROR(INDEX([1]Uruguay!$H$4:$H$106,MATCH(CC$1,[1]Uruguay!$B$4:$B$106,0)),"")</f>
        <v>8.8479407297813815</v>
      </c>
      <c r="CD32" s="34">
        <f>IFERROR(INDEX([1]Uruguay!$H$4:$H$106,MATCH(CD$1,[1]Uruguay!$B$4:$B$106,0)),"")</f>
        <v>13.636363636363647</v>
      </c>
      <c r="CE32" s="34">
        <f>IFERROR(INDEX([1]Uruguay!$H$4:$H$106,MATCH(CE$1,[1]Uruguay!$B$4:$B$106,0)),"")</f>
        <v>3.416461173405251</v>
      </c>
      <c r="CF32" s="34">
        <f>IFERROR(INDEX([1]Uruguay!$H$4:$H$106,MATCH(CF$1,[1]Uruguay!$B$4:$B$106,0)),"")</f>
        <v>39</v>
      </c>
      <c r="CG32" s="34">
        <f>AVERAGE(CH32,CM32,CS32)</f>
        <v>73.021629629629629</v>
      </c>
      <c r="CH32" s="34">
        <f>IFERROR(INDEX([1]Uruguay!$H$4:$H$106,MATCH(CH$1,[1]Uruguay!$B$4:$B$106,0)),"")</f>
        <v>66.5</v>
      </c>
      <c r="CI32" s="34">
        <f>IFERROR(INDEX([1]Uruguay!$H$4:$H$106,MATCH(CI$1,[1]Uruguay!$B$4:$B$106,0)),"")</f>
        <v>96.3</v>
      </c>
      <c r="CJ32" s="34">
        <f>IFERROR(INDEX([1]Uruguay!$H$4:$H$106,MATCH(CJ$1,[1]Uruguay!$B$4:$B$106,0)),"")</f>
        <v>69</v>
      </c>
      <c r="CK32" s="34">
        <f>IFERROR(INDEX([1]Uruguay!$H$4:$H$106,MATCH(CK$1,[1]Uruguay!$B$4:$B$106,0)),"")</f>
        <v>55.1</v>
      </c>
      <c r="CL32" s="34">
        <f>IFERROR(INDEX([1]Uruguay!$H$4:$H$106,MATCH(CL$1,[1]Uruguay!$B$4:$B$106,0)),"")</f>
        <v>45.6</v>
      </c>
      <c r="CM32" s="34">
        <f>AVERAGE(CN32,CO32,CQ32,CP32,CR32)</f>
        <v>84.825999999999993</v>
      </c>
      <c r="CN32" s="34">
        <f>IFERROR(INDEX([1]Uruguay!$H$4:$H$106,MATCH(CN$1,[1]Uruguay!$B$4:$B$106,0)),"")</f>
        <v>97.5</v>
      </c>
      <c r="CO32" s="34">
        <f>IFERROR(INDEX([1]Uruguay!$H$4:$H$106,MATCH(CO$1,[1]Uruguay!$B$4:$B$106,0)),"")</f>
        <v>95.83</v>
      </c>
      <c r="CP32" s="34">
        <f>IFERROR(INDEX([1]Uruguay!$H$4:$H$106,MATCH(CP$1,[1]Uruguay!$B$4:$B$106,0)),"")</f>
        <v>100</v>
      </c>
      <c r="CQ32" s="34">
        <v>69.400000000000006</v>
      </c>
      <c r="CR32" s="34">
        <f>IFERROR(INDEX([1]Uruguay!$H$4:$H$106,MATCH(CR$1,[1]Uruguay!$B$4:$B$106,0)),"")</f>
        <v>61.4</v>
      </c>
      <c r="CS32" s="34">
        <f>IFERROR(INDEX([1]Uruguay!$H$4:$H$106,MATCH(CS$1,[1]Uruguay!$B$4:$B$106,0)),"")</f>
        <v>67.73888888888888</v>
      </c>
      <c r="CT32" s="34">
        <f>IFERROR(INDEX([1]Uruguay!$H$4:$H$106,MATCH(CT$1,[1]Uruguay!$B$4:$B$106,0)),"")</f>
        <v>17</v>
      </c>
      <c r="CU32" s="34">
        <f>IFERROR(INDEX([1]Uruguay!$H$4:$H$106,MATCH(CU$1,[1]Uruguay!$B$4:$B$106,0)),"")</f>
        <v>96.699999999999989</v>
      </c>
      <c r="CV32" s="34">
        <f>IFERROR(INDEX([1]Uruguay!$H$4:$H$106,MATCH(CV$1,[1]Uruguay!$B$4:$B$106,0)),"")</f>
        <v>89.516666666666666</v>
      </c>
    </row>
    <row r="33" spans="1:100" x14ac:dyDescent="0.25">
      <c r="A33" s="34" t="s">
        <v>145</v>
      </c>
      <c r="B33" s="34" t="s">
        <v>146</v>
      </c>
      <c r="C33" s="34">
        <v>1</v>
      </c>
      <c r="D33" s="34">
        <f>AVERAGE(E33,I33,M33,O33,S33,W33)</f>
        <v>37.527777777777779</v>
      </c>
      <c r="E33" s="34">
        <f>AVERAGE(F33,G33,H33)</f>
        <v>24.433333333333334</v>
      </c>
      <c r="F33" s="34">
        <f>IFERROR(INDEX([1]Venezuela!$H$2:$H$106,MATCH(F$1,[1]Venezuela!$B$2:$B$106,0)),"")</f>
        <v>23.4</v>
      </c>
      <c r="G33" s="34">
        <f>IFERROR(INDEX([1]Venezuela!$H$2:$H$106,MATCH(G$1,[1]Venezuela!$B$2:$B$106,0)),"")</f>
        <v>17.7</v>
      </c>
      <c r="H33" s="34">
        <v>32.200000000000003</v>
      </c>
      <c r="I33" s="34">
        <f>AVERAGE(J33,K33,L33)</f>
        <v>37.766666666666666</v>
      </c>
      <c r="J33" s="34">
        <f>IFERROR(INDEX([1]Venezuela!$H$2:$H$106,MATCH(J$1,[1]Venezuela!$B$2:$B$106,0)),"")</f>
        <v>16.7</v>
      </c>
      <c r="K33" s="34">
        <f>IFERROR(INDEX([1]Venezuela!$H$2:$H$106,MATCH(K$1,[1]Venezuela!$B$2:$B$106,0)),"")</f>
        <v>17.5</v>
      </c>
      <c r="L33" s="34">
        <f>IFERROR(INDEX([1]Venezuela!$H$2:$H$106,MATCH(L$1,[1]Venezuela!$B$2:$B$106,0)),"")</f>
        <v>79.099999999999994</v>
      </c>
      <c r="M33" s="34">
        <f>IFERROR(INDEX([1]Venezuela!$H$2:$H$106,MATCH(M$1,[1]Venezuela!$B$2:$B$106,0)),"")</f>
        <v>59.9</v>
      </c>
      <c r="N33" s="34">
        <f>IFERROR(INDEX([1]Venezuela!$H$2:$H$106,MATCH(N$1,[1]Venezuela!$B$2:$B$106,0)),"")</f>
        <v>59.9</v>
      </c>
      <c r="O33" s="34">
        <f>AVERAGE(P33,Q33,R33)</f>
        <v>16.566666666666666</v>
      </c>
      <c r="P33" s="34">
        <f>IFERROR(INDEX([1]Venezuela!$H$2:$H$106,MATCH(P$1,[1]Venezuela!$B$2:$B$106,0)),"")</f>
        <v>13.6</v>
      </c>
      <c r="Q33" s="34">
        <f>IFERROR(INDEX([1]Venezuela!$H$2:$H$106,MATCH(Q$1,[1]Venezuela!$B$2:$B$106,0)),"")</f>
        <v>10</v>
      </c>
      <c r="R33" s="34">
        <f>IFERROR(INDEX([1]Venezuela!$H$2:$H$106,MATCH(R$1,[1]Venezuela!$B$2:$B$106,0)),"")</f>
        <v>26.1</v>
      </c>
      <c r="S33" s="34">
        <f>AVERAGE(T33,U33,V33)</f>
        <v>24.8</v>
      </c>
      <c r="T33" s="34">
        <f>IFERROR(INDEX([1]Venezuela!$H$2:$H$106,MATCH(T$1,[1]Venezuela!$B$2:$B$106,0)),"")</f>
        <v>23.5</v>
      </c>
      <c r="U33" s="34">
        <f>IFERROR(INDEX([1]Venezuela!$H$2:$H$106,MATCH(U$1,[1]Venezuela!$B$2:$B$106,0)),"")</f>
        <v>21</v>
      </c>
      <c r="V33" s="34">
        <f>IFERROR(INDEX([1]Venezuela!$H$2:$H$106,MATCH(V$1,[1]Venezuela!$B$2:$B$106,0)),"")</f>
        <v>29.9</v>
      </c>
      <c r="W33" s="34">
        <f>IFERROR(INDEX([1]Venezuela!$H$2:$H$106,MATCH(W$1,[1]Venezuela!$B$2:$B$106,0)),"")</f>
        <v>61.7</v>
      </c>
      <c r="X33" s="34">
        <f>IFERROR(INDEX([1]Venezuela!$H$2:$H$106,MATCH(X$1,[1]Venezuela!$B$2:$B$106,0)),"")</f>
        <v>61.7</v>
      </c>
      <c r="Y33" s="34">
        <f t="shared" si="44"/>
        <v>56.641666666666659</v>
      </c>
      <c r="Z33" s="34">
        <f>IFERROR(INDEX([1]Venezuela!$H$2:$H$106,MATCH(Z$1,[1]Venezuela!$B$2:$B$106,0)),"")</f>
        <v>84.7</v>
      </c>
      <c r="AA33" s="34">
        <f>IFERROR(INDEX([1]Venezuela!$H$2:$H$106,MATCH(AA$1,[1]Venezuela!$B$2:$B$106,0)),"")</f>
        <v>84.7</v>
      </c>
      <c r="AB33" s="34">
        <f>IFERROR(INDEX([1]Venezuela!$H$2:$H$106,MATCH(AB$1,[1]Venezuela!$B$2:$B$106,0)),"")</f>
        <v>67.599999999999994</v>
      </c>
      <c r="AC33" s="34">
        <f>IFERROR(INDEX([1]Venezuela!$H$2:$H$106,MATCH(AC$1,[1]Venezuela!$B$2:$B$106,0)),"")</f>
        <v>67.599999999999994</v>
      </c>
      <c r="AD33" s="34">
        <f t="shared" si="45"/>
        <v>84</v>
      </c>
      <c r="AE33" s="34">
        <f>IFERROR(INDEX([1]Venezuela!$H$2:$H$106,MATCH(AE$1,[1]Venezuela!$B$2:$B$106,0)),"")</f>
        <v>86.5</v>
      </c>
      <c r="AF33" s="34">
        <f>IFERROR(INDEX([1]Venezuela!$H$2:$H$106,MATCH(AF$1,[1]Venezuela!$B$2:$B$106,0)),"")</f>
        <v>81.5</v>
      </c>
      <c r="AG33" s="34">
        <f>IFERROR(INDEX([1]Venezuela!$H$2:$H$106,MATCH(AG$1,[1]Venezuela!$B$2:$B$106,0)),"")</f>
        <v>22.9</v>
      </c>
      <c r="AH33" s="34">
        <f>IFERROR(INDEX([1]Venezuela!$H$2:$H$106,MATCH(AH$1,[1]Venezuela!$B$2:$B$106,0)),"")</f>
        <v>22.9</v>
      </c>
      <c r="AI33" s="34">
        <f t="shared" si="46"/>
        <v>67.349999999999994</v>
      </c>
      <c r="AJ33" s="34">
        <f>IFERROR(INDEX([1]Venezuela!$H$2:$H$106,MATCH(AJ$1,[1]Venezuela!$B$2:$B$106,0)),"")</f>
        <v>46.8</v>
      </c>
      <c r="AK33" s="34">
        <f>IFERROR(INDEX([1]Venezuela!$H$2:$H$106,MATCH(AK$1,[1]Venezuela!$B$2:$B$106,0)),"")</f>
        <v>87.9</v>
      </c>
      <c r="AL33" s="34">
        <f>IFERROR(INDEX([1]Venezuela!$H$2:$H$106,MATCH(AL$1,[1]Venezuela!$B$2:$B$106,0)),"")</f>
        <v>13.3</v>
      </c>
      <c r="AM33" s="34">
        <f>IFERROR(INDEX([1]Venezuela!$H$2:$H$106,MATCH(AM$1,[1]Venezuela!$B$2:$B$106,0)),"")</f>
        <v>13.3</v>
      </c>
      <c r="AN33" s="34">
        <f t="shared" si="47"/>
        <v>37.786666666666669</v>
      </c>
      <c r="AO33" s="34">
        <f>IFERROR(INDEX([1]Venezuela!$H$2:$H$106,MATCH(AO$1,[1]Venezuela!$B$2:$B$106,0)),"")</f>
        <v>51.4</v>
      </c>
      <c r="AP33" s="34">
        <f>IFERROR(INDEX([1]Venezuela!$H$2:$H$106,MATCH(AP$1,[1]Venezuela!$B$2:$B$106,0)),"")</f>
        <v>51.4</v>
      </c>
      <c r="AQ33" s="34">
        <f>AVERAGE(AR33,AS33,AT33,AU33)</f>
        <v>24.75</v>
      </c>
      <c r="AR33" s="34">
        <f>IFERROR(INDEX([1]Venezuela!$H$2:$H$106,MATCH(AR$1,[1]Venezuela!$B$2:$B$106,0)),"")</f>
        <v>33.299999999999997</v>
      </c>
      <c r="AS33" s="34">
        <f>IFERROR(INDEX([1]Venezuela!$H$2:$H$106,MATCH(AS$1,[1]Venezuela!$B$2:$B$106,0)),"")</f>
        <v>3.7</v>
      </c>
      <c r="AT33" s="34">
        <f>IFERROR(INDEX([1]Venezuela!$H$2:$H$106,MATCH(AT$1,[1]Venezuela!$B$2:$B$106,0)),"")</f>
        <v>28.7</v>
      </c>
      <c r="AU33" s="34">
        <f>IFERROR(INDEX([1]Venezuela!$H$2:$H$106,MATCH(AU$1,[1]Venezuela!$B$2:$B$106,0)),"")</f>
        <v>33.299999999999997</v>
      </c>
      <c r="AV33" s="34">
        <f>AVERAGE(AW33:AX33)</f>
        <v>38</v>
      </c>
      <c r="AW33" s="34">
        <f>IFERROR(INDEX([1]Venezuela!$H$2:$H$106,MATCH(AW$1,[1]Venezuela!$B$2:$B$106,0)),"")</f>
        <v>42.7</v>
      </c>
      <c r="AX33" s="34">
        <v>33.299999999999997</v>
      </c>
      <c r="AY33" s="34">
        <f>IFERROR(INDEX([1]Venezuela!$H$2:$H$106,MATCH(AY$1,[1]Venezuela!$B$2:$B$106,0)),"")</f>
        <v>29</v>
      </c>
      <c r="AZ33" s="34">
        <f>IFERROR(INDEX([1]Venezuela!$H$2:$H$106,MATCH(AZ$1,[1]Venezuela!$B$2:$B$106,0)),"")</f>
        <v>29</v>
      </c>
      <c r="BA33" s="34">
        <f>AVERAGE(BB33,BC33,BD33,BE33,BF33,BG33)</f>
        <v>45.783333333333331</v>
      </c>
      <c r="BB33" s="34">
        <f>IFERROR(INDEX([1]Venezuela!$H$2:$H$106,MATCH(BB$1,[1]Venezuela!$B$2:$B$106,0)),"")</f>
        <v>7.7</v>
      </c>
      <c r="BC33" s="34">
        <f>IFERROR(INDEX([1]Venezuela!$H$2:$H$106,MATCH(BC$1,[1]Venezuela!$B$2:$B$106,0)),"")</f>
        <v>59.6</v>
      </c>
      <c r="BD33" s="34">
        <f>IFERROR(INDEX([1]Venezuela!$H$2:$H$106,MATCH(BD$1,[1]Venezuela!$B$2:$B$106,0)),"")</f>
        <v>22</v>
      </c>
      <c r="BE33" s="34">
        <f>IFERROR(INDEX([1]Venezuela!$H$2:$H$106,MATCH(BE$1,[1]Venezuela!$B$2:$B$106,0)),"")</f>
        <v>56.7</v>
      </c>
      <c r="BF33" s="34">
        <f>IFERROR(INDEX([1]Venezuela!$H$2:$H$106,MATCH(BF$1,[1]Venezuela!$B$2:$B$106,0)),"")</f>
        <v>66.2</v>
      </c>
      <c r="BG33" s="34">
        <f>IFERROR(INDEX([1]Venezuela!$H$2:$H$106,MATCH(BG$1,[1]Venezuela!$B$2:$B$106,0)),"")</f>
        <v>62.5</v>
      </c>
      <c r="BH33" s="34">
        <f>AVERAGE(BI33,BL33,BO33,BS33,BV33,BY33,CB33)</f>
        <v>46.528571428571432</v>
      </c>
      <c r="BI33" s="34">
        <f>AVERAGE(BJ33,BK33)</f>
        <v>42.4</v>
      </c>
      <c r="BJ33" s="34">
        <f>IFERROR(INDEX([1]Venezuela!$H$2:$H$106,MATCH(BJ$1,[1]Venezuela!$B$2:$B$106,0)),"")</f>
        <v>35.799999999999997</v>
      </c>
      <c r="BK33" s="34">
        <f>IFERROR(INDEX([1]Venezuela!$H$2:$H$106,MATCH(BK$1,[1]Venezuela!$B$2:$B$106,0)),"")</f>
        <v>49</v>
      </c>
      <c r="BL33" s="34">
        <f>AVERAGE(BM33,BN33)</f>
        <v>73.150000000000006</v>
      </c>
      <c r="BM33" s="34">
        <v>68</v>
      </c>
      <c r="BN33" s="34">
        <f>IFERROR(INDEX([1]Venezuela!$H$2:$H$106,MATCH(BN$1,[1]Venezuela!$B$2:$B$106,0)),"")</f>
        <v>78.3</v>
      </c>
      <c r="BO33" s="34">
        <f>AVERAGE(BP33,BQ33,BR33)</f>
        <v>42.900000000000006</v>
      </c>
      <c r="BP33" s="34">
        <f>IFERROR(INDEX([1]Venezuela!$H$2:$H$106,MATCH(BP$1,[1]Venezuela!$B$2:$B$106,0)),"")</f>
        <v>36</v>
      </c>
      <c r="BQ33" s="34">
        <f>IFERROR(INDEX([1]Venezuela!$H$2:$H$106,MATCH(BQ$1,[1]Venezuela!$B$2:$B$106,0)),"")</f>
        <v>61.9</v>
      </c>
      <c r="BR33" s="34">
        <f>IFERROR(INDEX([1]Venezuela!$H$2:$H$106,MATCH(BR$1,[1]Venezuela!$B$2:$B$106,0)),"")</f>
        <v>30.8</v>
      </c>
      <c r="BS33" s="34">
        <f>AVERAGE(BT33,BU33)</f>
        <v>51.15</v>
      </c>
      <c r="BT33" s="34">
        <f>IFERROR(INDEX([1]Venezuela!$H$2:$H$106,MATCH(BT$1,[1]Venezuela!$B$2:$B$106,0)),"")</f>
        <v>39.5</v>
      </c>
      <c r="BU33" s="34">
        <f>IFERROR(INDEX([1]Venezuela!$H$2:$H$106,MATCH(BU$1,[1]Venezuela!$B$2:$B$106,0)),"")</f>
        <v>62.8</v>
      </c>
      <c r="BV33" s="34">
        <f>AVERAGE(BW33,BX33)</f>
        <v>67.924999999999997</v>
      </c>
      <c r="BW33" s="34">
        <f>IFERROR(INDEX([1]Venezuela!$H$2:$H$106,MATCH(BW$1,[1]Venezuela!$B$2:$B$106,0)),"")</f>
        <v>82.35</v>
      </c>
      <c r="BX33" s="34">
        <f>IFERROR(INDEX([1]Venezuela!$H$2:$H$106,MATCH(BX$1,[1]Venezuela!$B$2:$B$106,0)),"")</f>
        <v>53.5</v>
      </c>
      <c r="BY33" s="34">
        <f>AVERAGE(BZ33,CA33)</f>
        <v>27.450000000000003</v>
      </c>
      <c r="BZ33" s="34">
        <f>IFERROR(INDEX([1]Venezuela!$H$2:$H$106,MATCH(BZ$1,[1]Venezuela!$B$2:$B$106,0)),"")</f>
        <v>29.3</v>
      </c>
      <c r="CA33" s="34">
        <f>IFERROR(INDEX([1]Venezuela!$H$2:$H$106,MATCH(CA$1,[1]Venezuela!$B$2:$B$106,0)),"")</f>
        <v>25.6</v>
      </c>
      <c r="CB33" s="34">
        <f>AVERAGE(CC33,CD33,CE33,CF33)</f>
        <v>20.725000000000001</v>
      </c>
      <c r="CC33" s="34">
        <f>IFERROR(INDEX([1]Venezuela!$H$2:$H$106,MATCH(CC$1,[1]Venezuela!$B$2:$B$106,0)),"")</f>
        <v>2.8</v>
      </c>
      <c r="CD33" s="34">
        <f>IFERROR(INDEX([1]Venezuela!$H$2:$H$106,MATCH(CD$1,[1]Venezuela!$B$2:$B$106,0)),"")</f>
        <v>24.7</v>
      </c>
      <c r="CE33" s="34">
        <f>IFERROR(INDEX([1]Venezuela!$H$2:$H$106,MATCH(CE$1,[1]Venezuela!$B$2:$B$106,0)),"")</f>
        <v>0</v>
      </c>
      <c r="CF33" s="34">
        <f>IFERROR(INDEX([1]Venezuela!$H$2:$H$106,MATCH(CF$1,[1]Venezuela!$B$2:$B$106,0)),"")</f>
        <v>55.4</v>
      </c>
      <c r="CG33" s="34">
        <f>AVERAGE(CH33,CM33,CS33)</f>
        <v>54.464567901234567</v>
      </c>
      <c r="CH33" s="34">
        <f>IFERROR(INDEX([1]Venezuela!$H$2:$H$106,MATCH(CH$1,[1]Venezuela!$B$2:$B$106,0)),"")</f>
        <v>61.674999999999997</v>
      </c>
      <c r="CI33" s="34">
        <f>IFERROR(INDEX([1]Venezuela!$H$2:$H$106,MATCH(CI$1,[1]Venezuela!$B$2:$B$106,0)),"")</f>
        <v>94.6</v>
      </c>
      <c r="CJ33" s="34">
        <f>IFERROR(INDEX([1]Venezuela!$H$2:$H$106,MATCH(CJ$1,[1]Venezuela!$B$2:$B$106,0)),"")</f>
        <v>19</v>
      </c>
      <c r="CK33" s="34">
        <f>IFERROR(INDEX([1]Venezuela!$H$2:$H$106,MATCH(CK$1,[1]Venezuela!$B$2:$B$106,0)),"")</f>
        <v>51.8</v>
      </c>
      <c r="CL33" s="34">
        <f>IFERROR(INDEX([1]Venezuela!$H$2:$H$106,MATCH(CL$1,[1]Venezuela!$B$2:$B$106,0)),"")</f>
        <v>81.3</v>
      </c>
      <c r="CM33" s="34">
        <f>AVERAGE(CN33,CO33,CQ33,CP33,CR33)</f>
        <v>43.66</v>
      </c>
      <c r="CN33" s="34">
        <f>IFERROR(INDEX([1]Venezuela!$H$2:$H$106,MATCH(CN$1,[1]Venezuela!$B$2:$B$106,0)),"")</f>
        <v>47.5</v>
      </c>
      <c r="CO33" s="34">
        <f>IFERROR(INDEX([1]Venezuela!$H$2:$H$106,MATCH(CO$1,[1]Venezuela!$B$2:$B$106,0)),"")</f>
        <v>45.8</v>
      </c>
      <c r="CP33" s="34">
        <f>IFERROR(INDEX([1]Venezuela!$H$2:$H$106,MATCH(CP$1,[1]Venezuela!$B$2:$B$106,0)),"")</f>
        <v>50</v>
      </c>
      <c r="CQ33" s="34">
        <f>IFERROR(INDEX([1]Venezuela!$H$2:$H$106,MATCH(CQ$1,[1]Venezuela!$B$2:$B$106,0)),"")</f>
        <v>42.4</v>
      </c>
      <c r="CR33" s="34">
        <f>IFERROR(INDEX([1]Venezuela!$H$2:$H$106,MATCH(CR$1,[1]Venezuela!$B$2:$B$106,0)),"")</f>
        <v>32.6</v>
      </c>
      <c r="CS33" s="34">
        <f>IFERROR(INDEX([1]Venezuela!$H$2:$H$106,MATCH(CS$1,[1]Venezuela!$B$2:$B$106,0)),"")</f>
        <v>58.058703703703692</v>
      </c>
      <c r="CT33" s="34">
        <f>IFERROR(INDEX([1]Venezuela!$H$2:$H$106,MATCH(CT$1,[1]Venezuela!$B$2:$B$106,0)),"")</f>
        <v>6.6</v>
      </c>
      <c r="CU33" s="34">
        <f>IFERROR(INDEX([1]Venezuela!$H$2:$H$106,MATCH(CU$1,[1]Venezuela!$B$2:$B$106,0)),"")</f>
        <v>79.599999999999994</v>
      </c>
      <c r="CV33" s="34">
        <f>IFERROR(INDEX([1]Venezuela!$H$2:$H$106,MATCH(CV$1,[1]Venezuela!$B$2:$B$106,0)),"")</f>
        <v>87.976111111111109</v>
      </c>
    </row>
    <row r="34" spans="1:100" x14ac:dyDescent="0.25">
      <c r="A34" s="34" t="s">
        <v>147</v>
      </c>
      <c r="B34" s="34" t="s">
        <v>148</v>
      </c>
      <c r="C34" s="34">
        <v>3</v>
      </c>
      <c r="D34" s="34">
        <f>AVERAGE(E34,I34,M34,O34,S34,W34)</f>
        <v>60.811490195828604</v>
      </c>
      <c r="E34" s="34">
        <f>AVERAGE(F34,G34,H34)</f>
        <v>66.699999999999989</v>
      </c>
      <c r="F34" s="34">
        <f>IFERROR(INDEX([1]Zambia!$H$4:$H$106,MATCH(F$1,[1]Zambia!$B$4:$B$106,0)),"")</f>
        <v>80.599999999999994</v>
      </c>
      <c r="G34" s="34">
        <f>IFERROR(INDEX([1]Zambia!$H$4:$H$106,MATCH(G$1,[1]Zambia!$B$4:$B$106,0)),"")</f>
        <v>72.8</v>
      </c>
      <c r="H34" s="34">
        <v>46.7</v>
      </c>
      <c r="I34" s="34">
        <f>AVERAGE(J34,K34,L34)</f>
        <v>47.933333333333337</v>
      </c>
      <c r="J34" s="34">
        <f>IFERROR(INDEX([1]Zambia!$H$4:$H$106,MATCH(J$1,[1]Zambia!$B$4:$B$106,0)),"")</f>
        <v>28.6</v>
      </c>
      <c r="K34" s="34">
        <f>IFERROR(INDEX([1]Zambia!$H$4:$H$106,MATCH(K$1,[1]Zambia!$B$4:$B$106,0)),"")</f>
        <v>31</v>
      </c>
      <c r="L34" s="34">
        <f>IFERROR(INDEX([1]Zambia!$H$4:$H$106,MATCH(L$1,[1]Zambia!$B$4:$B$106,0)),"")</f>
        <v>84.2</v>
      </c>
      <c r="M34" s="34">
        <f>IFERROR(INDEX([1]Zambia!$H$4:$H$106,MATCH(M$1,[1]Zambia!$B$4:$B$106,0)),"")</f>
        <v>95.73219330830571</v>
      </c>
      <c r="N34" s="34">
        <f>IFERROR(INDEX([1]Zambia!$H$4:$H$106,MATCH(N$1,[1]Zambia!$B$4:$B$106,0)),"")</f>
        <v>95.73219330830571</v>
      </c>
      <c r="O34" s="34">
        <f>AVERAGE(P34,Q34,R34)</f>
        <v>28.700000000000003</v>
      </c>
      <c r="P34" s="34">
        <f>IFERROR(INDEX([1]Zambia!$H$4:$H$106,MATCH(P$1,[1]Zambia!$B$4:$B$106,0)),"")</f>
        <v>29.6</v>
      </c>
      <c r="Q34" s="34">
        <f>IFERROR(INDEX([1]Zambia!$H$4:$H$106,MATCH(Q$1,[1]Zambia!$B$4:$B$106,0)),"")</f>
        <v>31.8</v>
      </c>
      <c r="R34" s="34">
        <f>IFERROR(INDEX([1]Zambia!$H$4:$H$106,MATCH(R$1,[1]Zambia!$B$4:$B$106,0)),"")</f>
        <v>24.7</v>
      </c>
      <c r="S34" s="34">
        <f>AVERAGE(T34,U34,V34)</f>
        <v>36.266666666666666</v>
      </c>
      <c r="T34" s="34">
        <f>IFERROR(INDEX([1]Zambia!$H$4:$H$106,MATCH(T$1,[1]Zambia!$B$4:$B$106,0)),"")</f>
        <v>32.700000000000003</v>
      </c>
      <c r="U34" s="34">
        <f>IFERROR(INDEX([1]Zambia!$H$4:$H$106,MATCH(U$1,[1]Zambia!$B$4:$B$106,0)),"")</f>
        <v>33.299999999999997</v>
      </c>
      <c r="V34" s="39">
        <f>IFERROR(INDEX([1]Zambia!$H$4:$H$106,MATCH(V$1,[1]Zambia!$B$4:$B$106,0)),"")</f>
        <v>42.8</v>
      </c>
      <c r="W34" s="34">
        <f>IFERROR(INDEX([1]Zambia!$H$4:$H$106,MATCH(W$1,[1]Zambia!$B$4:$B$106,0)),"")</f>
        <v>89.536747866665905</v>
      </c>
      <c r="X34" s="34">
        <f>IFERROR(INDEX([1]Zambia!$H$4:$H$106,MATCH(X$1,[1]Zambia!$B$4:$B$106,0)),"")</f>
        <v>89.536747866665905</v>
      </c>
      <c r="Y34" s="34">
        <f t="shared" si="44"/>
        <v>58.335000000000008</v>
      </c>
      <c r="Z34" s="34">
        <f>IFERROR(INDEX([1]Zambia!$H$4:$H$106,MATCH(Z$1,[1]Zambia!$B$4:$B$106,0)),"")</f>
        <v>88.9</v>
      </c>
      <c r="AA34" s="34">
        <f>IFERROR(INDEX([1]Zambia!$H$4:$H$106,MATCH(AA$1,[1]Zambia!$B$4:$B$106,0)),"")</f>
        <v>88.9</v>
      </c>
      <c r="AB34" s="34">
        <f>IFERROR(INDEX([1]Zambia!$H$4:$H$106,MATCH(AB$1,[1]Zambia!$B$4:$B$106,0)),"")</f>
        <v>72.7</v>
      </c>
      <c r="AC34" s="34">
        <f>IFERROR(INDEX([1]Zambia!$H$4:$H$106,MATCH(AC$1,[1]Zambia!$B$4:$B$106,0)),"")</f>
        <v>72.7</v>
      </c>
      <c r="AD34" s="34">
        <f t="shared" si="45"/>
        <v>89.4</v>
      </c>
      <c r="AE34" s="34">
        <f>IFERROR(INDEX([1]Zambia!$H$4:$H$106,MATCH(AE$1,[1]Zambia!$B$4:$B$106,0)),"")</f>
        <v>92.1</v>
      </c>
      <c r="AF34" s="34">
        <f>IFERROR(INDEX([1]Zambia!$H$4:$H$106,MATCH(AF$1,[1]Zambia!$B$4:$B$106,0)),"")</f>
        <v>86.7</v>
      </c>
      <c r="AG34" s="34">
        <f>IFERROR(INDEX([1]Zambia!$H$4:$H$106,MATCH(AG$1,[1]Zambia!$B$4:$B$106,0)),"")</f>
        <v>30.7</v>
      </c>
      <c r="AH34" s="34">
        <f>IFERROR(INDEX([1]Zambia!$H$4:$H$106,MATCH(AH$1,[1]Zambia!$B$4:$B$106,0)),"")</f>
        <v>30.7</v>
      </c>
      <c r="AI34" s="34">
        <f t="shared" si="46"/>
        <v>61.95</v>
      </c>
      <c r="AJ34" s="34">
        <f>IFERROR(INDEX([1]Zambia!$H$4:$H$106,MATCH(AJ$1,[1]Zambia!$B$4:$B$106,0)),"")</f>
        <v>50</v>
      </c>
      <c r="AK34" s="34">
        <f>IFERROR(INDEX([1]Zambia!$H$4:$H$106,MATCH(AK$1,[1]Zambia!$B$4:$B$106,0)),"")</f>
        <v>73.900000000000006</v>
      </c>
      <c r="AL34" s="34">
        <f>IFERROR(INDEX([1]Zambia!$H$4:$H$106,MATCH(AL$1,[1]Zambia!$B$4:$B$106,0)),"")</f>
        <v>6.36</v>
      </c>
      <c r="AM34" s="34">
        <f>IFERROR(INDEX([1]Zambia!$H$4:$H$106,MATCH(AM$1,[1]Zambia!$B$4:$B$106,0)),"")</f>
        <v>6.36</v>
      </c>
      <c r="AN34" s="34">
        <f t="shared" si="47"/>
        <v>59.262500000000003</v>
      </c>
      <c r="AO34" s="34">
        <f>IFERROR(INDEX([1]Zambia!$H$4:$H$106,MATCH(AO$1,[1]Zambia!$B$4:$B$106,0)),"")</f>
        <v>73.3</v>
      </c>
      <c r="AP34" s="34">
        <f>IFERROR(INDEX([1]Zambia!$H$4:$H$106,MATCH(AP$1,[1]Zambia!$B$4:$B$106,0)),"")</f>
        <v>73.3</v>
      </c>
      <c r="AQ34" s="34">
        <f>AVERAGE(AR34,AS34,AT34,AU34)</f>
        <v>34.362499999999997</v>
      </c>
      <c r="AR34" s="34">
        <v>64.7</v>
      </c>
      <c r="AS34" s="34">
        <f>IFERROR(INDEX([1]Zambia!$H$4:$H$106,MATCH(AS$1,[1]Zambia!$B$4:$B$106,0)),"")</f>
        <v>2.25</v>
      </c>
      <c r="AT34" s="34">
        <f>IFERROR(INDEX([1]Zambia!$H$4:$H$106,MATCH(AT$1,[1]Zambia!$B$4:$B$106,0)),"")</f>
        <v>31.5</v>
      </c>
      <c r="AU34" s="34">
        <f>IFERROR(INDEX([1]Zambia!$H$4:$H$106,MATCH(AU$1,[1]Zambia!$B$4:$B$106,0)),"")</f>
        <v>39</v>
      </c>
      <c r="AV34" s="34">
        <f>AVERAGE(AW34:AX34)</f>
        <v>81.199999999999989</v>
      </c>
      <c r="AW34" s="34">
        <f>IFERROR(INDEX([1]Zambia!$H$4:$H$106,MATCH(AW$1,[1]Zambia!$B$4:$B$106,0)),"")</f>
        <v>82.6</v>
      </c>
      <c r="AX34" s="34">
        <f>IFERROR(INDEX([1]Zambia!$H$4:$H$106,MATCH(AX$1,[1]Zambia!$B$4:$B$106,0)),"")</f>
        <v>79.8</v>
      </c>
      <c r="AY34" s="34">
        <f>IFERROR(INDEX([1]Zambia!$H$4:$H$106,MATCH(AY$1,[1]Zambia!$B$4:$B$106,0)),"")</f>
        <v>35.700000000000003</v>
      </c>
      <c r="AZ34" s="34">
        <f>IFERROR(INDEX([1]Zambia!$H$4:$H$106,MATCH(AZ$1,[1]Zambia!$B$4:$B$106,0)),"")</f>
        <v>35.700000000000003</v>
      </c>
      <c r="BA34" s="34">
        <f>AVERAGE(BB34,BC34,BD34,BE34,BF34,BG34)</f>
        <v>71.750000000000014</v>
      </c>
      <c r="BB34" s="34">
        <f>IFERROR(INDEX([1]Zambia!$H$4:$H$106,MATCH(BB$1,[1]Zambia!$B$4:$B$106,0)),"")</f>
        <v>79.5</v>
      </c>
      <c r="BC34" s="34">
        <f>IFERROR(INDEX([1]Zambia!$H$4:$H$106,MATCH(BC$1,[1]Zambia!$B$4:$B$106,0)),"")</f>
        <v>60</v>
      </c>
      <c r="BD34" s="34">
        <f>IFERROR(INDEX([1]Zambia!$H$4:$H$106,MATCH(BD$1,[1]Zambia!$B$4:$B$106,0)),"")</f>
        <v>31</v>
      </c>
      <c r="BE34" s="34">
        <f>IFERROR(INDEX([1]Zambia!$H$4:$H$106,MATCH(BE$1,[1]Zambia!$B$4:$B$106,0)),"")</f>
        <v>87.8</v>
      </c>
      <c r="BF34" s="34">
        <f>IFERROR(INDEX([1]Zambia!$H$4:$H$106,MATCH(BF$1,[1]Zambia!$B$4:$B$106,0)),"")</f>
        <v>88.9</v>
      </c>
      <c r="BG34" s="34">
        <f>IFERROR(INDEX([1]Zambia!$H$4:$H$106,MATCH(BG$1,[1]Zambia!$B$4:$B$106,0)),"")</f>
        <v>83.3</v>
      </c>
      <c r="BH34" s="34">
        <f>AVERAGE(BI34,BL34,BO34,BS34,BV34,BY34,CB34)</f>
        <v>61.732453764440415</v>
      </c>
      <c r="BI34" s="34">
        <f>AVERAGE(BJ34,BK34)</f>
        <v>72.599999999999994</v>
      </c>
      <c r="BJ34" s="34">
        <f>IFERROR(INDEX([1]Zambia!$H$4:$H$106,MATCH(BJ$1,[1]Zambia!$B$4:$B$106,0)),"")</f>
        <v>77</v>
      </c>
      <c r="BK34" s="34">
        <f>IFERROR(INDEX([1]Zambia!$H$4:$H$106,MATCH(BK$1,[1]Zambia!$B$4:$B$106,0)),"")</f>
        <v>68.2</v>
      </c>
      <c r="BL34" s="34">
        <f>AVERAGE(BM34,BN34)</f>
        <v>69.900000000000006</v>
      </c>
      <c r="BM34" s="34">
        <f>IFERROR(INDEX([1]Zambia!$H$4:$H$106,MATCH(BM$1,[1]Zambia!$B$4:$B$106,0)),"")</f>
        <v>71.599999999999994</v>
      </c>
      <c r="BN34" s="34">
        <f>IFERROR(INDEX([1]Zambia!$H$4:$H$106,MATCH(BN$1,[1]Zambia!$B$4:$B$106,0)),"")</f>
        <v>68.2</v>
      </c>
      <c r="BO34" s="34">
        <f>AVERAGE(BP34,BQ34,BR34)</f>
        <v>63.433333333333337</v>
      </c>
      <c r="BP34" s="34">
        <f>IFERROR(INDEX([1]Zambia!$H$4:$H$106,MATCH(BP$1,[1]Zambia!$B$4:$B$106,0)),"")</f>
        <v>65.900000000000006</v>
      </c>
      <c r="BQ34" s="34">
        <f>IFERROR(INDEX([1]Zambia!$H$4:$H$106,MATCH(BQ$1,[1]Zambia!$B$4:$B$106,0)),"")</f>
        <v>61.9</v>
      </c>
      <c r="BR34" s="34">
        <v>62.5</v>
      </c>
      <c r="BS34" s="34">
        <f>AVERAGE(BT34,BU34)</f>
        <v>71.849999999999994</v>
      </c>
      <c r="BT34" s="34">
        <f>IFERROR(INDEX([1]Zambia!$H$4:$H$106,MATCH(BT$1,[1]Zambia!$B$4:$B$106,0)),"")</f>
        <v>77.8</v>
      </c>
      <c r="BU34" s="34">
        <f>IFERROR(INDEX([1]Zambia!$H$4:$H$106,MATCH(BU$1,[1]Zambia!$B$4:$B$106,0)),"")</f>
        <v>65.900000000000006</v>
      </c>
      <c r="BV34" s="34">
        <f>AVERAGE(BW34,BX34)</f>
        <v>67.5</v>
      </c>
      <c r="BW34" s="34">
        <f>IFERROR(INDEX([1]Zambia!$H$4:$H$106,MATCH(BW$1,[1]Zambia!$B$4:$B$106,0)),"")</f>
        <v>75</v>
      </c>
      <c r="BX34" s="34">
        <f>IFERROR(INDEX([1]Zambia!$H$4:$H$106,MATCH(BX$1,[1]Zambia!$B$4:$B$106,0)),"")</f>
        <v>60</v>
      </c>
      <c r="BY34" s="34">
        <f>AVERAGE(BZ34,CA34)</f>
        <v>69.599999999999994</v>
      </c>
      <c r="BZ34" s="34">
        <f>IFERROR(INDEX([1]Zambia!$H$4:$H$106,MATCH(BZ$1,[1]Zambia!$B$4:$B$106,0)),"")</f>
        <v>81.400000000000006</v>
      </c>
      <c r="CA34" s="34">
        <f>IFERROR(INDEX([1]Zambia!$H$4:$H$106,MATCH(CA$1,[1]Zambia!$B$4:$B$106,0)),"")</f>
        <v>57.8</v>
      </c>
      <c r="CB34" s="34">
        <f>AVERAGE(CC34,CD34,CE34,CF34)</f>
        <v>17.243843017749573</v>
      </c>
      <c r="CC34" s="34">
        <f>IFERROR(INDEX([1]Zambia!$H$4:$H$106,MATCH(CC$1,[1]Zambia!$B$4:$B$106,0)),"")</f>
        <v>1.2980717440482601</v>
      </c>
      <c r="CD34" s="34">
        <f>IFERROR(INDEX([1]Zambia!$H$4:$H$106,MATCH(CD$1,[1]Zambia!$B$4:$B$106,0)),"")</f>
        <v>4.5773003269500245</v>
      </c>
      <c r="CE34" s="34">
        <f>IFERROR(INDEX([1]Zambia!$H$4:$H$106,MATCH(CE$1,[1]Zambia!$B$4:$B$106,0)),"")</f>
        <v>0</v>
      </c>
      <c r="CF34" s="34">
        <f>IFERROR(INDEX([1]Zambia!$H$4:$H$106,MATCH(CF$1,[1]Zambia!$B$4:$B$106,0)),"")</f>
        <v>63.1</v>
      </c>
      <c r="CG34" s="34">
        <f>AVERAGE(CH34,CM34,CS34)</f>
        <v>57.226401234567902</v>
      </c>
      <c r="CH34" s="34">
        <f>IFERROR(INDEX([1]Zambia!$H$4:$H$106,MATCH(CH$1,[1]Zambia!$B$4:$B$106,0)),"")</f>
        <v>55.574999999999996</v>
      </c>
      <c r="CI34" s="34">
        <f>IFERROR(INDEX([1]Zambia!$H$4:$H$106,MATCH(CI$1,[1]Zambia!$B$4:$B$106,0)),"")</f>
        <v>73</v>
      </c>
      <c r="CJ34" s="34">
        <f>IFERROR(INDEX([1]Zambia!$H$4:$H$106,MATCH(CJ$1,[1]Zambia!$B$4:$B$106,0)),"")</f>
        <v>28</v>
      </c>
      <c r="CK34" s="34">
        <f>IFERROR(INDEX([1]Zambia!$H$4:$H$106,MATCH(CK$1,[1]Zambia!$B$4:$B$106,0)),"")</f>
        <v>49.2</v>
      </c>
      <c r="CL34" s="34">
        <f>IFERROR(INDEX([1]Zambia!$H$4:$H$106,MATCH(CL$1,[1]Zambia!$B$4:$B$106,0)),"")</f>
        <v>72.099999999999994</v>
      </c>
      <c r="CM34" s="34">
        <f>AVERAGE(CN34,CO34,CQ34,CP34,CR34)</f>
        <v>61.167999999999992</v>
      </c>
      <c r="CN34" s="34">
        <f>IFERROR(INDEX([1]Zambia!$H$4:$H$106,MATCH(CN$1,[1]Zambia!$B$4:$B$106,0)),"")</f>
        <v>65</v>
      </c>
      <c r="CO34" s="34">
        <f>IFERROR(INDEX([1]Zambia!$H$4:$H$106,MATCH(CO$1,[1]Zambia!$B$4:$B$106,0)),"")</f>
        <v>54.17</v>
      </c>
      <c r="CP34" s="34">
        <f>IFERROR(INDEX([1]Zambia!$H$4:$H$106,MATCH(CP$1,[1]Zambia!$B$4:$B$106,0)),"")</f>
        <v>66.67</v>
      </c>
      <c r="CQ34" s="34">
        <v>81.8</v>
      </c>
      <c r="CR34" s="34">
        <f>IFERROR(INDEX([1]Zambia!$H$4:$H$106,MATCH(CR$1,[1]Zambia!$B$4:$B$106,0)),"")</f>
        <v>38.200000000000003</v>
      </c>
      <c r="CS34" s="34">
        <f>IFERROR(INDEX([1]Zambia!$H$4:$H$106,MATCH(CS$1,[1]Zambia!$B$4:$B$106,0)),"")</f>
        <v>54.936203703703711</v>
      </c>
      <c r="CT34" s="34">
        <f>IFERROR(INDEX([1]Zambia!$H$4:$H$106,MATCH(CT$1,[1]Zambia!$B$4:$B$106,0)),"")</f>
        <v>7.9</v>
      </c>
      <c r="CU34" s="34">
        <f>IFERROR(INDEX([1]Zambia!$H$4:$H$106,MATCH(CU$1,[1]Zambia!$B$4:$B$106,0)),"")</f>
        <v>66.38</v>
      </c>
      <c r="CV34" s="34">
        <f>IFERROR(INDEX([1]Zambia!$H$4:$H$106,MATCH(CV$1,[1]Zambia!$B$4:$B$106,0)),"")</f>
        <v>90.528611111111118</v>
      </c>
    </row>
    <row r="36" spans="1:100" x14ac:dyDescent="0.25">
      <c r="Y36" s="25"/>
    </row>
    <row r="37" spans="1:100" x14ac:dyDescent="0.25">
      <c r="Y37" s="25"/>
    </row>
    <row r="38" spans="1:100" x14ac:dyDescent="0.25">
      <c r="Y38" s="25"/>
    </row>
    <row r="39" spans="1:100" x14ac:dyDescent="0.25">
      <c r="Y39" s="25"/>
    </row>
    <row r="40" spans="1:100" x14ac:dyDescent="0.25">
      <c r="Y40" s="25"/>
    </row>
    <row r="41" spans="1:100" x14ac:dyDescent="0.25">
      <c r="Y41" s="25"/>
    </row>
    <row r="42" spans="1:100" x14ac:dyDescent="0.25">
      <c r="Y42" s="25"/>
    </row>
    <row r="43" spans="1:100" x14ac:dyDescent="0.25">
      <c r="Y43" s="25"/>
    </row>
  </sheetData>
  <autoFilter ref="A1:CV26"/>
  <sortState ref="A2:CV34">
    <sortCondition ref="A18"/>
  </sortState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D9" sqref="D9"/>
    </sheetView>
  </sheetViews>
  <sheetFormatPr defaultColWidth="11" defaultRowHeight="15.75" x14ac:dyDescent="0.25"/>
  <cols>
    <col min="1" max="1" width="24.625" style="7" customWidth="1"/>
    <col min="2" max="2" width="42.625" style="6" customWidth="1"/>
  </cols>
  <sheetData>
    <row r="1" spans="1:2" ht="16.5" thickBot="1" x14ac:dyDescent="0.3"/>
    <row r="2" spans="1:2" ht="16.5" thickBot="1" x14ac:dyDescent="0.3">
      <c r="A2" s="8" t="s">
        <v>149</v>
      </c>
      <c r="B2" s="9" t="s">
        <v>150</v>
      </c>
    </row>
    <row r="3" spans="1:2" ht="16.5" thickBot="1" x14ac:dyDescent="0.3">
      <c r="A3" s="10" t="s">
        <v>2</v>
      </c>
      <c r="B3" s="11"/>
    </row>
    <row r="4" spans="1:2" x14ac:dyDescent="0.25">
      <c r="A4" s="12" t="s">
        <v>3</v>
      </c>
      <c r="B4" s="13" t="s">
        <v>151</v>
      </c>
    </row>
    <row r="5" spans="1:2" x14ac:dyDescent="0.25">
      <c r="A5" s="1" t="s">
        <v>4</v>
      </c>
      <c r="B5" s="14" t="s">
        <v>152</v>
      </c>
    </row>
    <row r="6" spans="1:2" x14ac:dyDescent="0.25">
      <c r="A6" s="1" t="s">
        <v>5</v>
      </c>
      <c r="B6" s="14" t="s">
        <v>153</v>
      </c>
    </row>
    <row r="7" spans="1:2" x14ac:dyDescent="0.25">
      <c r="A7" s="1" t="s">
        <v>6</v>
      </c>
      <c r="B7" s="14" t="s">
        <v>154</v>
      </c>
    </row>
    <row r="8" spans="1:2" x14ac:dyDescent="0.25">
      <c r="A8" s="15"/>
      <c r="B8" s="16"/>
    </row>
    <row r="9" spans="1:2" x14ac:dyDescent="0.25">
      <c r="A9" s="17" t="s">
        <v>7</v>
      </c>
      <c r="B9" s="18" t="s">
        <v>155</v>
      </c>
    </row>
    <row r="10" spans="1:2" x14ac:dyDescent="0.25">
      <c r="A10" s="1" t="s">
        <v>8</v>
      </c>
      <c r="B10" s="19" t="s">
        <v>156</v>
      </c>
    </row>
    <row r="11" spans="1:2" x14ac:dyDescent="0.25">
      <c r="A11" s="1" t="s">
        <v>9</v>
      </c>
      <c r="B11" s="19" t="s">
        <v>157</v>
      </c>
    </row>
    <row r="12" spans="1:2" x14ac:dyDescent="0.25">
      <c r="A12" s="1" t="s">
        <v>10</v>
      </c>
      <c r="B12" s="19" t="s">
        <v>158</v>
      </c>
    </row>
    <row r="13" spans="1:2" x14ac:dyDescent="0.25">
      <c r="A13" s="15"/>
      <c r="B13" s="16"/>
    </row>
    <row r="14" spans="1:2" x14ac:dyDescent="0.25">
      <c r="A14" s="17" t="s">
        <v>11</v>
      </c>
      <c r="B14" s="18" t="s">
        <v>159</v>
      </c>
    </row>
    <row r="15" spans="1:2" x14ac:dyDescent="0.25">
      <c r="A15" s="1" t="s">
        <v>12</v>
      </c>
      <c r="B15" s="19" t="s">
        <v>159</v>
      </c>
    </row>
    <row r="16" spans="1:2" x14ac:dyDescent="0.25">
      <c r="A16" s="17" t="s">
        <v>13</v>
      </c>
      <c r="B16" s="20" t="s">
        <v>160</v>
      </c>
    </row>
    <row r="17" spans="1:2" x14ac:dyDescent="0.25">
      <c r="A17" s="1" t="s">
        <v>14</v>
      </c>
      <c r="B17" s="14" t="s">
        <v>161</v>
      </c>
    </row>
    <row r="18" spans="1:2" x14ac:dyDescent="0.25">
      <c r="A18" s="1" t="s">
        <v>15</v>
      </c>
      <c r="B18" s="14" t="s">
        <v>162</v>
      </c>
    </row>
    <row r="19" spans="1:2" x14ac:dyDescent="0.25">
      <c r="A19" s="1" t="s">
        <v>16</v>
      </c>
      <c r="B19" s="14" t="s">
        <v>163</v>
      </c>
    </row>
    <row r="20" spans="1:2" x14ac:dyDescent="0.25">
      <c r="A20" s="15"/>
      <c r="B20" s="16"/>
    </row>
    <row r="21" spans="1:2" x14ac:dyDescent="0.25">
      <c r="A21" s="17" t="s">
        <v>17</v>
      </c>
      <c r="B21" s="20" t="s">
        <v>164</v>
      </c>
    </row>
    <row r="22" spans="1:2" x14ac:dyDescent="0.25">
      <c r="A22" s="1" t="s">
        <v>18</v>
      </c>
      <c r="B22" s="14" t="s">
        <v>165</v>
      </c>
    </row>
    <row r="23" spans="1:2" x14ac:dyDescent="0.25">
      <c r="A23" s="1" t="s">
        <v>19</v>
      </c>
      <c r="B23" s="14" t="s">
        <v>166</v>
      </c>
    </row>
    <row r="24" spans="1:2" x14ac:dyDescent="0.25">
      <c r="A24" s="1" t="s">
        <v>20</v>
      </c>
      <c r="B24" s="14" t="s">
        <v>167</v>
      </c>
    </row>
    <row r="25" spans="1:2" x14ac:dyDescent="0.25">
      <c r="A25" s="15"/>
      <c r="B25" s="16"/>
    </row>
    <row r="26" spans="1:2" x14ac:dyDescent="0.25">
      <c r="A26" s="17" t="s">
        <v>21</v>
      </c>
      <c r="B26" s="18" t="s">
        <v>168</v>
      </c>
    </row>
    <row r="27" spans="1:2" x14ac:dyDescent="0.25">
      <c r="A27" s="1" t="s">
        <v>22</v>
      </c>
      <c r="B27" s="21" t="s">
        <v>168</v>
      </c>
    </row>
    <row r="28" spans="1:2" x14ac:dyDescent="0.25">
      <c r="A28" s="2" t="s">
        <v>23</v>
      </c>
      <c r="B28" s="22"/>
    </row>
    <row r="29" spans="1:2" x14ac:dyDescent="0.25">
      <c r="A29" s="17" t="s">
        <v>24</v>
      </c>
      <c r="B29" s="18" t="s">
        <v>169</v>
      </c>
    </row>
    <row r="30" spans="1:2" x14ac:dyDescent="0.25">
      <c r="A30" s="1" t="s">
        <v>25</v>
      </c>
      <c r="B30" s="19" t="s">
        <v>170</v>
      </c>
    </row>
    <row r="31" spans="1:2" x14ac:dyDescent="0.25">
      <c r="A31" s="17" t="s">
        <v>26</v>
      </c>
      <c r="B31" s="18" t="s">
        <v>171</v>
      </c>
    </row>
    <row r="32" spans="1:2" x14ac:dyDescent="0.25">
      <c r="A32" s="1" t="s">
        <v>27</v>
      </c>
      <c r="B32" s="19" t="s">
        <v>172</v>
      </c>
    </row>
    <row r="33" spans="1:2" x14ac:dyDescent="0.25">
      <c r="A33" s="17" t="s">
        <v>28</v>
      </c>
      <c r="B33" s="18" t="s">
        <v>173</v>
      </c>
    </row>
    <row r="34" spans="1:2" x14ac:dyDescent="0.25">
      <c r="A34" s="1" t="s">
        <v>29</v>
      </c>
      <c r="B34" s="19" t="s">
        <v>174</v>
      </c>
    </row>
    <row r="35" spans="1:2" x14ac:dyDescent="0.25">
      <c r="A35" s="1" t="s">
        <v>30</v>
      </c>
      <c r="B35" s="19" t="s">
        <v>175</v>
      </c>
    </row>
    <row r="36" spans="1:2" x14ac:dyDescent="0.25">
      <c r="A36" s="17" t="s">
        <v>31</v>
      </c>
      <c r="B36" s="18" t="s">
        <v>176</v>
      </c>
    </row>
    <row r="37" spans="1:2" x14ac:dyDescent="0.25">
      <c r="A37" s="1" t="s">
        <v>32</v>
      </c>
      <c r="B37" s="19" t="s">
        <v>177</v>
      </c>
    </row>
    <row r="38" spans="1:2" x14ac:dyDescent="0.25">
      <c r="A38" s="17" t="s">
        <v>33</v>
      </c>
      <c r="B38" s="18" t="s">
        <v>178</v>
      </c>
    </row>
    <row r="39" spans="1:2" x14ac:dyDescent="0.25">
      <c r="A39" s="1" t="s">
        <v>34</v>
      </c>
      <c r="B39" s="19" t="s">
        <v>179</v>
      </c>
    </row>
    <row r="40" spans="1:2" x14ac:dyDescent="0.25">
      <c r="A40" s="1" t="s">
        <v>35</v>
      </c>
      <c r="B40" s="19" t="s">
        <v>180</v>
      </c>
    </row>
    <row r="41" spans="1:2" x14ac:dyDescent="0.25">
      <c r="A41" s="17" t="s">
        <v>36</v>
      </c>
      <c r="B41" s="18" t="s">
        <v>181</v>
      </c>
    </row>
    <row r="42" spans="1:2" x14ac:dyDescent="0.25">
      <c r="A42" s="1" t="s">
        <v>37</v>
      </c>
      <c r="B42" s="19" t="s">
        <v>181</v>
      </c>
    </row>
    <row r="43" spans="1:2" x14ac:dyDescent="0.25">
      <c r="A43" s="2" t="s">
        <v>38</v>
      </c>
      <c r="B43" s="22"/>
    </row>
    <row r="44" spans="1:2" x14ac:dyDescent="0.25">
      <c r="A44" s="17" t="s">
        <v>39</v>
      </c>
      <c r="B44" s="18" t="s">
        <v>182</v>
      </c>
    </row>
    <row r="45" spans="1:2" x14ac:dyDescent="0.25">
      <c r="A45" s="1" t="s">
        <v>40</v>
      </c>
      <c r="B45" s="19" t="s">
        <v>183</v>
      </c>
    </row>
    <row r="46" spans="1:2" x14ac:dyDescent="0.25">
      <c r="A46" s="17" t="s">
        <v>41</v>
      </c>
      <c r="B46" s="18" t="s">
        <v>184</v>
      </c>
    </row>
    <row r="47" spans="1:2" x14ac:dyDescent="0.25">
      <c r="A47" s="1" t="s">
        <v>42</v>
      </c>
      <c r="B47" s="19" t="s">
        <v>185</v>
      </c>
    </row>
    <row r="48" spans="1:2" x14ac:dyDescent="0.25">
      <c r="A48" s="1" t="s">
        <v>43</v>
      </c>
      <c r="B48" s="19" t="s">
        <v>186</v>
      </c>
    </row>
    <row r="49" spans="1:2" x14ac:dyDescent="0.25">
      <c r="A49" s="1" t="s">
        <v>44</v>
      </c>
      <c r="B49" s="19" t="s">
        <v>187</v>
      </c>
    </row>
    <row r="50" spans="1:2" x14ac:dyDescent="0.25">
      <c r="A50" s="1" t="s">
        <v>45</v>
      </c>
      <c r="B50" s="19" t="s">
        <v>188</v>
      </c>
    </row>
    <row r="51" spans="1:2" x14ac:dyDescent="0.25">
      <c r="A51" s="17" t="s">
        <v>46</v>
      </c>
      <c r="B51" s="18" t="s">
        <v>189</v>
      </c>
    </row>
    <row r="52" spans="1:2" x14ac:dyDescent="0.25">
      <c r="A52" s="1" t="s">
        <v>47</v>
      </c>
      <c r="B52" s="19" t="s">
        <v>190</v>
      </c>
    </row>
    <row r="53" spans="1:2" x14ac:dyDescent="0.25">
      <c r="A53" s="1" t="s">
        <v>48</v>
      </c>
      <c r="B53" s="19" t="s">
        <v>191</v>
      </c>
    </row>
    <row r="54" spans="1:2" x14ac:dyDescent="0.25">
      <c r="A54" s="17" t="s">
        <v>49</v>
      </c>
      <c r="B54" s="18" t="s">
        <v>192</v>
      </c>
    </row>
    <row r="55" spans="1:2" x14ac:dyDescent="0.25">
      <c r="A55" s="1" t="s">
        <v>50</v>
      </c>
      <c r="B55" s="19" t="s">
        <v>192</v>
      </c>
    </row>
    <row r="56" spans="1:2" x14ac:dyDescent="0.25">
      <c r="A56" s="17" t="s">
        <v>51</v>
      </c>
      <c r="B56" s="18" t="s">
        <v>193</v>
      </c>
    </row>
    <row r="57" spans="1:2" x14ac:dyDescent="0.25">
      <c r="A57" s="1" t="s">
        <v>52</v>
      </c>
      <c r="B57" s="19" t="s">
        <v>194</v>
      </c>
    </row>
    <row r="58" spans="1:2" x14ac:dyDescent="0.25">
      <c r="A58" s="1" t="s">
        <v>53</v>
      </c>
      <c r="B58" s="19" t="s">
        <v>195</v>
      </c>
    </row>
    <row r="59" spans="1:2" x14ac:dyDescent="0.25">
      <c r="A59" s="1" t="s">
        <v>54</v>
      </c>
      <c r="B59" s="19" t="s">
        <v>196</v>
      </c>
    </row>
    <row r="60" spans="1:2" x14ac:dyDescent="0.25">
      <c r="A60" s="1" t="s">
        <v>55</v>
      </c>
      <c r="B60" s="19" t="s">
        <v>197</v>
      </c>
    </row>
    <row r="61" spans="1:2" x14ac:dyDescent="0.25">
      <c r="A61" s="1" t="s">
        <v>56</v>
      </c>
      <c r="B61" s="19" t="s">
        <v>198</v>
      </c>
    </row>
    <row r="62" spans="1:2" x14ac:dyDescent="0.25">
      <c r="A62" s="1" t="s">
        <v>57</v>
      </c>
      <c r="B62" s="19" t="s">
        <v>199</v>
      </c>
    </row>
    <row r="63" spans="1:2" x14ac:dyDescent="0.25">
      <c r="A63" s="2" t="s">
        <v>58</v>
      </c>
      <c r="B63" s="22"/>
    </row>
    <row r="64" spans="1:2" x14ac:dyDescent="0.25">
      <c r="A64" s="17" t="s">
        <v>59</v>
      </c>
      <c r="B64" s="18" t="s">
        <v>200</v>
      </c>
    </row>
    <row r="65" spans="1:2" x14ac:dyDescent="0.25">
      <c r="A65" s="1" t="s">
        <v>60</v>
      </c>
      <c r="B65" s="19" t="s">
        <v>201</v>
      </c>
    </row>
    <row r="66" spans="1:2" x14ac:dyDescent="0.25">
      <c r="A66" s="1" t="s">
        <v>61</v>
      </c>
      <c r="B66" s="19" t="s">
        <v>202</v>
      </c>
    </row>
    <row r="67" spans="1:2" x14ac:dyDescent="0.25">
      <c r="A67" s="1"/>
      <c r="B67" s="19"/>
    </row>
    <row r="68" spans="1:2" x14ac:dyDescent="0.25">
      <c r="A68" s="17" t="s">
        <v>62</v>
      </c>
      <c r="B68" s="18" t="s">
        <v>203</v>
      </c>
    </row>
    <row r="69" spans="1:2" x14ac:dyDescent="0.25">
      <c r="A69" s="1" t="s">
        <v>63</v>
      </c>
      <c r="B69" s="19" t="s">
        <v>204</v>
      </c>
    </row>
    <row r="70" spans="1:2" x14ac:dyDescent="0.25">
      <c r="A70" s="1" t="s">
        <v>64</v>
      </c>
      <c r="B70" s="19" t="s">
        <v>205</v>
      </c>
    </row>
    <row r="71" spans="1:2" x14ac:dyDescent="0.25">
      <c r="A71" s="17" t="s">
        <v>65</v>
      </c>
      <c r="B71" s="18" t="s">
        <v>206</v>
      </c>
    </row>
    <row r="72" spans="1:2" x14ac:dyDescent="0.25">
      <c r="A72" s="1" t="s">
        <v>66</v>
      </c>
      <c r="B72" s="19" t="s">
        <v>207</v>
      </c>
    </row>
    <row r="73" spans="1:2" x14ac:dyDescent="0.25">
      <c r="A73" s="1" t="s">
        <v>67</v>
      </c>
      <c r="B73" s="19" t="s">
        <v>208</v>
      </c>
    </row>
    <row r="74" spans="1:2" x14ac:dyDescent="0.25">
      <c r="A74" s="1" t="s">
        <v>68</v>
      </c>
      <c r="B74" s="19" t="s">
        <v>209</v>
      </c>
    </row>
    <row r="75" spans="1:2" x14ac:dyDescent="0.25">
      <c r="A75" s="17" t="s">
        <v>69</v>
      </c>
      <c r="B75" s="18" t="s">
        <v>210</v>
      </c>
    </row>
    <row r="76" spans="1:2" x14ac:dyDescent="0.25">
      <c r="A76" s="1" t="s">
        <v>70</v>
      </c>
      <c r="B76" s="19" t="s">
        <v>201</v>
      </c>
    </row>
    <row r="77" spans="1:2" x14ac:dyDescent="0.25">
      <c r="A77" s="1" t="s">
        <v>71</v>
      </c>
      <c r="B77" s="19" t="s">
        <v>202</v>
      </c>
    </row>
    <row r="78" spans="1:2" x14ac:dyDescent="0.25">
      <c r="A78" s="1"/>
      <c r="B78" s="19"/>
    </row>
    <row r="79" spans="1:2" x14ac:dyDescent="0.25">
      <c r="A79" s="17" t="s">
        <v>72</v>
      </c>
      <c r="B79" s="18" t="s">
        <v>211</v>
      </c>
    </row>
    <row r="80" spans="1:2" x14ac:dyDescent="0.25">
      <c r="A80" s="1" t="s">
        <v>73</v>
      </c>
      <c r="B80" s="19" t="s">
        <v>212</v>
      </c>
    </row>
    <row r="81" spans="1:2" x14ac:dyDescent="0.25">
      <c r="A81" s="1" t="s">
        <v>74</v>
      </c>
      <c r="B81" s="19" t="s">
        <v>213</v>
      </c>
    </row>
    <row r="82" spans="1:2" x14ac:dyDescent="0.25">
      <c r="A82" s="17" t="s">
        <v>75</v>
      </c>
      <c r="B82" s="18" t="s">
        <v>214</v>
      </c>
    </row>
    <row r="83" spans="1:2" x14ac:dyDescent="0.25">
      <c r="A83" s="1" t="s">
        <v>76</v>
      </c>
      <c r="B83" s="19" t="s">
        <v>215</v>
      </c>
    </row>
    <row r="84" spans="1:2" x14ac:dyDescent="0.25">
      <c r="A84" s="1" t="s">
        <v>77</v>
      </c>
      <c r="B84" s="19" t="s">
        <v>216</v>
      </c>
    </row>
    <row r="85" spans="1:2" x14ac:dyDescent="0.25">
      <c r="A85" s="17" t="s">
        <v>78</v>
      </c>
      <c r="B85" s="18" t="s">
        <v>217</v>
      </c>
    </row>
    <row r="86" spans="1:2" ht="31.5" x14ac:dyDescent="0.25">
      <c r="A86" s="1" t="s">
        <v>79</v>
      </c>
      <c r="B86" s="19" t="s">
        <v>218</v>
      </c>
    </row>
    <row r="87" spans="1:2" ht="31.5" x14ac:dyDescent="0.25">
      <c r="A87" s="1" t="s">
        <v>80</v>
      </c>
      <c r="B87" s="19" t="s">
        <v>219</v>
      </c>
    </row>
    <row r="88" spans="1:2" ht="31.5" x14ac:dyDescent="0.25">
      <c r="A88" s="1" t="s">
        <v>81</v>
      </c>
      <c r="B88" s="19" t="s">
        <v>220</v>
      </c>
    </row>
    <row r="89" spans="1:2" x14ac:dyDescent="0.25">
      <c r="A89" s="1" t="s">
        <v>82</v>
      </c>
      <c r="B89" s="19" t="s">
        <v>221</v>
      </c>
    </row>
    <row r="90" spans="1:2" x14ac:dyDescent="0.25">
      <c r="A90" s="2" t="s">
        <v>83</v>
      </c>
      <c r="B90" s="22"/>
    </row>
    <row r="91" spans="1:2" x14ac:dyDescent="0.25">
      <c r="A91" s="17" t="s">
        <v>84</v>
      </c>
      <c r="B91" s="18" t="s">
        <v>222</v>
      </c>
    </row>
    <row r="92" spans="1:2" x14ac:dyDescent="0.25">
      <c r="A92" s="3" t="s">
        <v>85</v>
      </c>
      <c r="B92" s="19" t="s">
        <v>223</v>
      </c>
    </row>
    <row r="93" spans="1:2" x14ac:dyDescent="0.25">
      <c r="A93" s="3" t="s">
        <v>86</v>
      </c>
      <c r="B93" s="19" t="s">
        <v>224</v>
      </c>
    </row>
    <row r="94" spans="1:2" x14ac:dyDescent="0.25">
      <c r="A94" s="3" t="s">
        <v>87</v>
      </c>
      <c r="B94" s="19" t="s">
        <v>225</v>
      </c>
    </row>
    <row r="95" spans="1:2" x14ac:dyDescent="0.25">
      <c r="A95" s="3" t="s">
        <v>88</v>
      </c>
      <c r="B95" s="19" t="s">
        <v>226</v>
      </c>
    </row>
    <row r="96" spans="1:2" x14ac:dyDescent="0.25">
      <c r="A96" s="17" t="s">
        <v>89</v>
      </c>
      <c r="B96" s="18" t="s">
        <v>227</v>
      </c>
    </row>
    <row r="97" spans="1:2" x14ac:dyDescent="0.25">
      <c r="A97" s="3" t="s">
        <v>90</v>
      </c>
      <c r="B97" s="19" t="s">
        <v>228</v>
      </c>
    </row>
    <row r="98" spans="1:2" x14ac:dyDescent="0.25">
      <c r="A98" s="3" t="s">
        <v>91</v>
      </c>
      <c r="B98" s="19" t="s">
        <v>229</v>
      </c>
    </row>
    <row r="99" spans="1:2" x14ac:dyDescent="0.25">
      <c r="A99" s="3" t="s">
        <v>92</v>
      </c>
      <c r="B99" s="19" t="s">
        <v>230</v>
      </c>
    </row>
    <row r="100" spans="1:2" x14ac:dyDescent="0.25">
      <c r="A100" s="3" t="s">
        <v>93</v>
      </c>
      <c r="B100" s="19" t="s">
        <v>231</v>
      </c>
    </row>
    <row r="101" spans="1:2" x14ac:dyDescent="0.25">
      <c r="A101" s="3" t="s">
        <v>94</v>
      </c>
      <c r="B101" s="19" t="s">
        <v>232</v>
      </c>
    </row>
    <row r="102" spans="1:2" x14ac:dyDescent="0.25">
      <c r="A102" s="17" t="s">
        <v>95</v>
      </c>
      <c r="B102" s="18" t="s">
        <v>233</v>
      </c>
    </row>
    <row r="103" spans="1:2" x14ac:dyDescent="0.25">
      <c r="A103" s="3" t="s">
        <v>96</v>
      </c>
      <c r="B103" s="19" t="s">
        <v>234</v>
      </c>
    </row>
    <row r="104" spans="1:2" x14ac:dyDescent="0.25">
      <c r="A104" s="3" t="s">
        <v>97</v>
      </c>
      <c r="B104" s="19" t="s">
        <v>235</v>
      </c>
    </row>
    <row r="105" spans="1:2" ht="16.5" thickBot="1" x14ac:dyDescent="0.3">
      <c r="A105" s="4" t="s">
        <v>98</v>
      </c>
      <c r="B105" s="23" t="s">
        <v>236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5.7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countries</vt:lpstr>
      <vt:lpstr>indicators meaning</vt:lpstr>
      <vt:lpstr>Sheet1</vt:lpstr>
    </vt:vector>
  </TitlesOfParts>
  <Company>CIVICUS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Kononykhina</dc:creator>
  <cp:lastModifiedBy>Valued Acer Customer</cp:lastModifiedBy>
  <cp:lastPrinted>2013-01-14T11:55:49Z</cp:lastPrinted>
  <dcterms:created xsi:type="dcterms:W3CDTF">2011-05-20T09:50:38Z</dcterms:created>
  <dcterms:modified xsi:type="dcterms:W3CDTF">2013-07-03T13:25:21Z</dcterms:modified>
</cp:coreProperties>
</file>