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ddl\Downloads\"/>
    </mc:Choice>
  </mc:AlternateContent>
  <xr:revisionPtr revIDLastSave="0" documentId="13_ncr:1_{05B74F4A-FE7B-4C92-922B-6871A749A46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ntroduction" sheetId="1" r:id="rId1"/>
    <sheet name="Product backlog" sheetId="2" r:id="rId2"/>
    <sheet name="Sprint 1" sheetId="27" r:id="rId3"/>
    <sheet name="Sprint 2" sheetId="26" r:id="rId4"/>
  </sheets>
  <definedNames>
    <definedName name="_xlnm._FilterDatabase" localSheetId="1" hidden="1">'Product backlog'!$A$10:$F$10</definedName>
    <definedName name="_xlnm._FilterDatabase" localSheetId="2" hidden="1">'Sprint 1'!$A$10:$E$10</definedName>
    <definedName name="_xlnm._FilterDatabase" localSheetId="3" hidden="1">'Sprint 2'!$A$10:$E$10</definedName>
    <definedName name="Z_988818D5_2AEF_4A9A_A55E_18240173EC63_.wvu.FilterData" localSheetId="1" hidden="1">'Product backlog'!$A$10:$F$10</definedName>
    <definedName name="Z_988818D5_2AEF_4A9A_A55E_18240173EC63_.wvu.FilterData" localSheetId="2" hidden="1">'Sprint 1'!$A$10:$E$10</definedName>
    <definedName name="Z_988818D5_2AEF_4A9A_A55E_18240173EC63_.wvu.FilterData" localSheetId="3" hidden="1">'Sprint 2'!$A$10:$E$10</definedName>
    <definedName name="Z_AF9CDD9E_3CB3_EE48_8887_F1090B6AE042_.wvu.FilterData" localSheetId="1" hidden="1">'Product backlog'!$A$10:$F$10</definedName>
    <definedName name="Z_AF9CDD9E_3CB3_EE48_8887_F1090B6AE042_.wvu.FilterData" localSheetId="2" hidden="1">'Sprint 1'!$A$10:$E$10</definedName>
    <definedName name="Z_AF9CDD9E_3CB3_EE48_8887_F1090B6AE042_.wvu.FilterData" localSheetId="3" hidden="1">'Sprint 2'!$A$10:$E$10</definedName>
    <definedName name="Z_F117AA09_D9DE_4D2E_A2DF_77AB3D7617C3_.wvu.FilterData" localSheetId="1" hidden="1">'Product backlog'!$A$10:$F$10</definedName>
    <definedName name="Z_F117AA09_D9DE_4D2E_A2DF_77AB3D7617C3_.wvu.FilterData" localSheetId="2" hidden="1">'Sprint 1'!$A$10:$E$10</definedName>
    <definedName name="Z_F117AA09_D9DE_4D2E_A2DF_77AB3D7617C3_.wvu.FilterData" localSheetId="3" hidden="1">'Sprint 2'!$A$10:$E$10</definedName>
  </definedNames>
  <calcPr calcId="191029"/>
  <customWorkbookViews>
    <customWorkbookView name="Anders Pedersen - Personal View" guid="{988818D5-2AEF-4A9A-A55E-18240173EC63}" mergeInterval="0" personalView="1" maximized="1" xWindow="-8" yWindow="-8" windowWidth="1382" windowHeight="744" activeSheetId="2"/>
    <customWorkbookView name="Sam Burke - Personal View" guid="{AF9CDD9E-3CB3-EE48-8887-F1090B6AE042}" mergeInterval="0" personalView="1" yWindow="54" windowWidth="1440" windowHeight="741" activeSheetId="2"/>
    <customWorkbookView name="De La Cruz, Anthony - Personal View" guid="{F117AA09-D9DE-4D2E-A2DF-77AB3D7617C3}" mergeInterval="0" personalView="1" maximized="1" xWindow="-8" yWindow="-8" windowWidth="1936" windowHeight="105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7" l="1"/>
  <c r="F20" i="27"/>
  <c r="G20" i="27"/>
  <c r="H20" i="27"/>
  <c r="I20" i="27"/>
  <c r="J20" i="27"/>
  <c r="K20" i="27"/>
  <c r="F21" i="27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Q21" i="27" s="1"/>
  <c r="R21" i="27" s="1"/>
  <c r="S21" i="27" s="1"/>
  <c r="L20" i="27"/>
  <c r="M20" i="27"/>
  <c r="N20" i="27"/>
  <c r="O20" i="27"/>
  <c r="P20" i="27"/>
  <c r="Q20" i="27"/>
  <c r="R20" i="27"/>
  <c r="S20" i="27"/>
  <c r="S26" i="27"/>
  <c r="L26" i="27"/>
  <c r="F10" i="27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Q10" i="27" s="1"/>
  <c r="R10" i="27" s="1"/>
  <c r="S10" i="27" s="1"/>
  <c r="A2" i="27"/>
  <c r="S26" i="26"/>
  <c r="L26" i="26"/>
  <c r="E20" i="26"/>
  <c r="F21" i="26" s="1"/>
  <c r="G21" i="26" s="1"/>
  <c r="F10" i="26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Q10" i="26" s="1"/>
  <c r="R10" i="26" s="1"/>
  <c r="S10" i="26" s="1"/>
  <c r="A2" i="26"/>
  <c r="L20" i="26" l="1"/>
  <c r="I20" i="26"/>
  <c r="K20" i="26"/>
  <c r="F20" i="26"/>
  <c r="H20" i="26" s="1"/>
  <c r="G20" i="26"/>
  <c r="H21" i="26"/>
  <c r="I21" i="26" s="1"/>
  <c r="J21" i="26" s="1"/>
  <c r="K21" i="26" s="1"/>
  <c r="L21" i="26" s="1"/>
  <c r="M21" i="26" s="1"/>
  <c r="N21" i="26" s="1"/>
  <c r="O21" i="26" s="1"/>
  <c r="P21" i="26" s="1"/>
  <c r="Q21" i="26" s="1"/>
  <c r="R21" i="26" s="1"/>
  <c r="S21" i="26" s="1"/>
  <c r="J20" i="26"/>
  <c r="R20" i="26" l="1"/>
  <c r="Q20" i="26"/>
  <c r="P20" i="26"/>
  <c r="N20" i="26"/>
  <c r="M20" i="26"/>
  <c r="O20" i="26" s="1"/>
  <c r="S20" i="26"/>
</calcChain>
</file>

<file path=xl/sharedStrings.xml><?xml version="1.0" encoding="utf-8"?>
<sst xmlns="http://schemas.openxmlformats.org/spreadsheetml/2006/main" count="184" uniqueCount="134">
  <si>
    <t>What is this?</t>
  </si>
  <si>
    <t>This workbook is meant to help manage and piroritize the user stories and features using scrum.</t>
  </si>
  <si>
    <t>How to use and read this document?</t>
  </si>
  <si>
    <r>
      <t>Before each sprint:</t>
    </r>
    <r>
      <rPr>
        <sz val="10"/>
        <rFont val="Calibri"/>
        <family val="2"/>
      </rPr>
      <t xml:space="preserve"> The vendor will break down the user stories into tasks.</t>
    </r>
  </si>
  <si>
    <t>Notes</t>
  </si>
  <si>
    <t>Cells that you can edit have a blue background.</t>
  </si>
  <si>
    <t>Sprints are assumed to be 2 weeks long (10 working days)/</t>
  </si>
  <si>
    <t>Licence</t>
  </si>
  <si>
    <t>This work is licensed under a Creative Commons Attribution-Share Alike 3.0 Unported License.</t>
  </si>
  <si>
    <t>Origins</t>
  </si>
  <si>
    <t>This work is inspired by the Scrum Template published by Nicolas Martignole on his "Touilleur Express" blog. Adapted by Olivier Gérardin.</t>
  </si>
  <si>
    <t>Organizations</t>
  </si>
  <si>
    <t>Project</t>
  </si>
  <si>
    <t>Scrum Master</t>
  </si>
  <si>
    <t>Product Owner</t>
  </si>
  <si>
    <t>Development Team</t>
  </si>
  <si>
    <t>Story ID</t>
  </si>
  <si>
    <t>Title</t>
  </si>
  <si>
    <t>Acceptance Criteria</t>
  </si>
  <si>
    <t>Priority #</t>
  </si>
  <si>
    <t>Sprint #</t>
  </si>
  <si>
    <t>Start date</t>
  </si>
  <si>
    <t>week 1</t>
  </si>
  <si>
    <t>Task ID</t>
  </si>
  <si>
    <t>Description</t>
  </si>
  <si>
    <t>Initial estimate</t>
  </si>
  <si>
    <t>Remaining units (actual)</t>
  </si>
  <si>
    <t>Remaining units (ideal)</t>
  </si>
  <si>
    <t>Project Name</t>
  </si>
  <si>
    <t>Responsibility</t>
  </si>
  <si>
    <r>
      <t>Before project start:</t>
    </r>
    <r>
      <rPr>
        <sz val="10"/>
        <rFont val="Calibri"/>
        <family val="2"/>
      </rPr>
      <t xml:space="preserve"> The product owner is responsible for managing and maintaining the product backlog of user stories. </t>
    </r>
  </si>
  <si>
    <t>Total Team Members</t>
  </si>
  <si>
    <t xml:space="preserve"> Story ID</t>
  </si>
  <si>
    <t>week 2</t>
  </si>
  <si>
    <t>S1-001</t>
  </si>
  <si>
    <t>User Authentication &amp; Role-Based Access</t>
  </si>
  <si>
    <t>As a bookstore staff member, I want to log in securely so that I can access system features based on my role.</t>
  </si>
  <si>
    <t>Successful login with valid credentials; Unauthorized users restricted; Multi-factor authentication enabled.</t>
  </si>
  <si>
    <t>High</t>
  </si>
  <si>
    <t>Sprint 1</t>
  </si>
  <si>
    <t>Backend Development Team</t>
  </si>
  <si>
    <t>S1-002</t>
  </si>
  <si>
    <t>Inventory Management - Book Tracking</t>
  </si>
  <si>
    <t>As a store manager, I want to track books from entry to sale so that inventory is always accurate.</t>
  </si>
  <si>
    <t>Books can be added, edited, removed; Inventory updates in real-time; Low-stock alerts generated.</t>
  </si>
  <si>
    <t>Backend &amp; Database Team</t>
  </si>
  <si>
    <t>S1-003</t>
  </si>
  <si>
    <t>Sales Processing - Point of Sale (POS)</t>
  </si>
  <si>
    <t>As a cashier, I want to process transactions so that customers can complete their purchases quickly.</t>
  </si>
  <si>
    <t>Sales recorded with timestamps; Payment integration works; Receipts generated.</t>
  </si>
  <si>
    <t>Backend &amp; Frontend Team</t>
  </si>
  <si>
    <t>S1-004</t>
  </si>
  <si>
    <t>Customer Order Management - Cart &amp; Checkout</t>
  </si>
  <si>
    <t>As a customer, I want to add books to a cart and check out so that I can complete my purchase online.</t>
  </si>
  <si>
    <t>Users can add/remove items from cart; Orders are confirmed via email; Payment is processed securely.</t>
  </si>
  <si>
    <t>Medium</t>
  </si>
  <si>
    <t>Frontend &amp; Backend Team</t>
  </si>
  <si>
    <t>S1-005</t>
  </si>
  <si>
    <t>Database Setup &amp; Optimization</t>
  </si>
  <si>
    <t>As a developer, I want a well-structured relational database so that all system data is stored efficiently.</t>
  </si>
  <si>
    <t>Database schema designed; Relationships between tables defined; Optimized for fast queries.</t>
  </si>
  <si>
    <t>Database Team</t>
  </si>
  <si>
    <t>S1-006</t>
  </si>
  <si>
    <t>Security &amp; Compliance Measures</t>
  </si>
  <si>
    <t>As a security analyst, I want the system to be secure so that customer and business data is protected.</t>
  </si>
  <si>
    <t>Passwords encrypted; PCI-compliant payment processing; Audit logs implemented.</t>
  </si>
  <si>
    <t>Security Team</t>
  </si>
  <si>
    <t>S1-007</t>
  </si>
  <si>
    <t>User Interface (UI) Design - Admin &amp; Customer Dashboards</t>
  </si>
  <si>
    <t>As a UI designer, I want a responsive interface so that users can navigate the system easily.</t>
  </si>
  <si>
    <t>Admin panel designed; Customer dashboard functional; Mobile responsiveness ensured.</t>
  </si>
  <si>
    <t>Frontend Development Team</t>
  </si>
  <si>
    <t>S1-008</t>
  </si>
  <si>
    <t>Testing &amp; Quality Assurance</t>
  </si>
  <si>
    <t>As a QA engineer, I want to conduct rigorous testing so that system functionalities work as expected.</t>
  </si>
  <si>
    <t>Unit tests cover 90%+ of code; Integration tests for key features; User acceptance testing completed.</t>
  </si>
  <si>
    <t>QA &amp; Testing Team</t>
  </si>
  <si>
    <t>S1-009</t>
  </si>
  <si>
    <t>User Authentication - Multi-Factor Authentication</t>
  </si>
  <si>
    <t>As a security analyst, I want multi-factor authentication (MFA) enabled so that unauthorized access is prevented.</t>
  </si>
  <si>
    <t>Users must verify via OTP or authenticator app; MFA required for admin logins; Option to enable/disable MFA in settings.</t>
  </si>
  <si>
    <t>S1-010</t>
  </si>
  <si>
    <t>Inventory Management - Barcode Scanning</t>
  </si>
  <si>
    <t>As a store manager, I want barcode scanning enabled so that book inventory updates are faster and more accurate.</t>
  </si>
  <si>
    <t>Barcode scanner integrates with inventory system; ISBN lookup auto-fills book details; Supports manual entry fallback.</t>
  </si>
  <si>
    <t>S1-011</t>
  </si>
  <si>
    <t>Sales System - Discount &amp; Promotions</t>
  </si>
  <si>
    <t>As a cashier, I want a discount system so that I can apply promotions to customer purchases.</t>
  </si>
  <si>
    <t>Cashiers can apply discounts during checkout; System auto-applies valid promotions; Discounted total displayed before payment.</t>
  </si>
  <si>
    <t xml:space="preserve">Bookstore Management System </t>
  </si>
  <si>
    <t>Book Management System</t>
  </si>
  <si>
    <t>Backend Development Team
Backend &amp; Database Team
Backend &amp; Frontend Team
Frontend &amp; Backend Team
Database Team
Security Team
Frontend Development Team
QA &amp; Testing Team</t>
  </si>
  <si>
    <t>John Kinney</t>
  </si>
  <si>
    <t>Lary Hezekiah</t>
  </si>
  <si>
    <t>Latherio Kidd</t>
  </si>
  <si>
    <t>Develop user authentication &amp; role-based access control</t>
  </si>
  <si>
    <t>Implement inventory management system for book tracking</t>
  </si>
  <si>
    <t>Develop sales processing &amp; POS integration</t>
  </si>
  <si>
    <t>Implement customer order management (Cart &amp; Checkout)</t>
  </si>
  <si>
    <t>Set up and optimize the database</t>
  </si>
  <si>
    <t>Implement security &amp; compliance measures</t>
  </si>
  <si>
    <t>Design and develop UI for admin &amp; customer dashboards</t>
  </si>
  <si>
    <t>Conduct testing &amp; quality assurance</t>
  </si>
  <si>
    <t>Enable multi-factor authentication (MFA)</t>
  </si>
  <si>
    <t>Integrate barcode scanning for inventory management</t>
  </si>
  <si>
    <t>Book Management</t>
  </si>
  <si>
    <t>Bookstore Management System</t>
  </si>
  <si>
    <t>NF-001</t>
  </si>
  <si>
    <t>Sprint Planning Meeting</t>
  </si>
  <si>
    <t>NF-002</t>
  </si>
  <si>
    <t>Infrastructure Setup</t>
  </si>
  <si>
    <t>NF-003</t>
  </si>
  <si>
    <t>Sprint Standup Meetings</t>
  </si>
  <si>
    <t>NF-004</t>
  </si>
  <si>
    <t>Code Reviews &amp; Internal Testing</t>
  </si>
  <si>
    <t>NF-005</t>
  </si>
  <si>
    <t>Sprint Review</t>
  </si>
  <si>
    <t>NF-006</t>
  </si>
  <si>
    <t>Sprint Retrospective</t>
  </si>
  <si>
    <t>Scrum Master (Lary Hezekiah) facilitates, Latherio Kidd participates</t>
  </si>
  <si>
    <t>Backend &amp; DevOps (Latherio Kidd)</t>
  </si>
  <si>
    <t xml:space="preserve">	Scrum Master (Lary Hezekiah) facilitates, Latherio Kidd participates</t>
  </si>
  <si>
    <t>Latherio Kidd (Self-check for now)</t>
  </si>
  <si>
    <t>Scrum Master (Lary Hezekiah) leads, Latherio Kidd demonstrates work</t>
  </si>
  <si>
    <t>Scrum Master (Lary Hezekiah) leads, Latherio Kidd provides feedback</t>
  </si>
  <si>
    <t>Backend (Latherio Kidd)</t>
  </si>
  <si>
    <t>Backend &amp; Database (Latherio Kidd)</t>
  </si>
  <si>
    <t>Backend &amp; Frontend (Latherio Kidd)</t>
  </si>
  <si>
    <t>Frontend &amp; Backend (Latherio Kidd)</t>
  </si>
  <si>
    <t>Database (Latherio Kidd)</t>
  </si>
  <si>
    <t>Security &amp; Compliance (Latherio Kidd)</t>
  </si>
  <si>
    <t>Frontend (Latherio Kidd)</t>
  </si>
  <si>
    <t>QA &amp; Testing (Latherio Kidd)</t>
  </si>
  <si>
    <t xml:space="preserve"> Security (Latherio Kidd)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</si>
</sst>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"/>
    <numFmt numFmtId="165" formatCode="0.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4"/>
      <color indexed="9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9"/>
      <name val="Calibri"/>
      <family val="2"/>
      <scheme val="minor"/>
    </font>
    <font>
      <b/>
      <i/>
      <sz val="12"/>
      <name val="Times New Roman"/>
      <family val="1"/>
    </font>
    <font>
      <i/>
      <sz val="1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164" fontId="2" fillId="2" borderId="3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 applyProtection="1">
      <alignment horizontal="center" vertical="top"/>
      <protection locked="0"/>
    </xf>
    <xf numFmtId="14" fontId="0" fillId="3" borderId="1" xfId="0" applyNumberFormat="1" applyFill="1" applyBorder="1" applyAlignment="1" applyProtection="1">
      <alignment horizontal="center" vertical="top"/>
      <protection locked="0"/>
    </xf>
    <xf numFmtId="0" fontId="2" fillId="3" borderId="5" xfId="0" applyFont="1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horizontal="center" vertical="top"/>
      <protection locked="0"/>
    </xf>
    <xf numFmtId="0" fontId="2" fillId="3" borderId="6" xfId="0" applyFont="1" applyFill="1" applyBorder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horizontal="center" vertical="top"/>
      <protection locked="0"/>
    </xf>
    <xf numFmtId="164" fontId="2" fillId="2" borderId="7" xfId="0" applyNumberFormat="1" applyFont="1" applyFill="1" applyBorder="1" applyAlignment="1">
      <alignment horizontal="center" vertical="top" wrapText="1"/>
    </xf>
    <xf numFmtId="0" fontId="2" fillId="3" borderId="8" xfId="0" applyFont="1" applyFill="1" applyBorder="1" applyAlignment="1" applyProtection="1">
      <alignment horizontal="center" vertical="top"/>
      <protection locked="0"/>
    </xf>
    <xf numFmtId="0" fontId="6" fillId="3" borderId="9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vertical="top" wrapText="1"/>
      <protection locked="0"/>
    </xf>
    <xf numFmtId="0" fontId="6" fillId="3" borderId="10" xfId="0" applyFont="1" applyFill="1" applyBorder="1" applyAlignment="1" applyProtection="1">
      <alignment horizontal="center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vertical="top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1" applyFont="1" applyAlignment="1" applyProtection="1">
      <alignment wrapText="1"/>
    </xf>
    <xf numFmtId="0" fontId="16" fillId="0" borderId="0" xfId="0" applyFont="1" applyAlignment="1">
      <alignment horizontal="center" vertical="top" wrapText="1"/>
    </xf>
    <xf numFmtId="0" fontId="19" fillId="0" borderId="0" xfId="0" applyFont="1" applyAlignment="1">
      <alignment wrapText="1"/>
    </xf>
    <xf numFmtId="0" fontId="16" fillId="3" borderId="0" xfId="0" applyFont="1" applyFill="1" applyAlignment="1">
      <alignment wrapText="1"/>
    </xf>
    <xf numFmtId="0" fontId="2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0" fillId="3" borderId="1" xfId="0" applyFont="1" applyFill="1" applyBorder="1" applyAlignment="1" applyProtection="1">
      <alignment horizontal="center" vertical="top"/>
      <protection locked="0"/>
    </xf>
    <xf numFmtId="0" fontId="15" fillId="5" borderId="14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6" xfId="0" applyFont="1" applyFill="1" applyBorder="1" applyAlignment="1">
      <alignment vertical="top" wrapText="1"/>
    </xf>
    <xf numFmtId="0" fontId="6" fillId="3" borderId="11" xfId="0" applyFont="1" applyFill="1" applyBorder="1" applyAlignment="1" applyProtection="1">
      <alignment vertical="top" wrapText="1"/>
      <protection locked="0"/>
    </xf>
    <xf numFmtId="0" fontId="2" fillId="3" borderId="15" xfId="0" applyFont="1" applyFill="1" applyBorder="1" applyAlignment="1" applyProtection="1">
      <alignment vertical="top" wrapText="1"/>
      <protection locked="0"/>
    </xf>
    <xf numFmtId="0" fontId="2" fillId="2" borderId="5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/>
    </xf>
    <xf numFmtId="0" fontId="6" fillId="3" borderId="22" xfId="0" applyFont="1" applyFill="1" applyBorder="1" applyAlignment="1" applyProtection="1">
      <alignment horizontal="center" vertical="top"/>
      <protection locked="0"/>
    </xf>
    <xf numFmtId="0" fontId="10" fillId="3" borderId="6" xfId="0" applyFont="1" applyFill="1" applyBorder="1" applyAlignment="1" applyProtection="1">
      <alignment horizontal="center" vertical="top"/>
      <protection locked="0"/>
    </xf>
    <xf numFmtId="0" fontId="2" fillId="3" borderId="23" xfId="0" applyFont="1" applyFill="1" applyBorder="1" applyAlignment="1" applyProtection="1">
      <alignment horizontal="center" vertical="top"/>
      <protection locked="0"/>
    </xf>
    <xf numFmtId="0" fontId="14" fillId="0" borderId="11" xfId="0" applyFont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2" fillId="4" borderId="0" xfId="0" applyFont="1" applyFill="1" applyAlignment="1">
      <alignment horizontal="center" vertical="center" wrapText="1"/>
    </xf>
    <xf numFmtId="0" fontId="12" fillId="4" borderId="0" xfId="0" applyFont="1" applyFill="1"/>
    <xf numFmtId="0" fontId="8" fillId="4" borderId="0" xfId="0" applyFont="1" applyFill="1" applyAlignment="1">
      <alignment horizontal="center" vertical="center" wrapText="1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top"/>
    </xf>
    <xf numFmtId="0" fontId="2" fillId="2" borderId="21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28C50F2E-1BA1-4B5B-972F-6F91FB99856B}"/>
  </cellStyles>
  <dxfs count="15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i/>
        <sz val="12"/>
        <name val="Times New Roman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1'!$F$20:$S$20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A1-4C18-A971-9C38F0E96954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1'!$F$21:$S$21</c:f>
              <c:numCache>
                <c:formatCode>0.0</c:formatCode>
                <c:ptCount val="14"/>
                <c:pt idx="0">
                  <c:v>44.571428571428569</c:v>
                </c:pt>
                <c:pt idx="1">
                  <c:v>41.142857142857139</c:v>
                </c:pt>
                <c:pt idx="2">
                  <c:v>37.714285714285708</c:v>
                </c:pt>
                <c:pt idx="3">
                  <c:v>34.285714285714278</c:v>
                </c:pt>
                <c:pt idx="4">
                  <c:v>30.857142857142851</c:v>
                </c:pt>
                <c:pt idx="5">
                  <c:v>27.428571428571423</c:v>
                </c:pt>
                <c:pt idx="6">
                  <c:v>23.999999999999996</c:v>
                </c:pt>
                <c:pt idx="7">
                  <c:v>20.571428571428569</c:v>
                </c:pt>
                <c:pt idx="8">
                  <c:v>17.142857142857142</c:v>
                </c:pt>
                <c:pt idx="9">
                  <c:v>13.714285714285714</c:v>
                </c:pt>
                <c:pt idx="10">
                  <c:v>10.285714285714285</c:v>
                </c:pt>
                <c:pt idx="11">
                  <c:v>6.8571428571428559</c:v>
                </c:pt>
                <c:pt idx="12">
                  <c:v>3.4285714285714275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A1-4C18-A971-9C38F0E9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2'!$F$20:$S$20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71-4A42-A3C9-73AA942ED07A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2'!$F$21:$S$21</c:f>
              <c:numCache>
                <c:formatCode>0.0</c:formatCode>
                <c:ptCount val="14"/>
                <c:pt idx="0">
                  <c:v>44.571428571428569</c:v>
                </c:pt>
                <c:pt idx="1">
                  <c:v>41.142857142857139</c:v>
                </c:pt>
                <c:pt idx="2">
                  <c:v>37.714285714285708</c:v>
                </c:pt>
                <c:pt idx="3">
                  <c:v>34.285714285714278</c:v>
                </c:pt>
                <c:pt idx="4">
                  <c:v>30.857142857142851</c:v>
                </c:pt>
                <c:pt idx="5">
                  <c:v>27.428571428571423</c:v>
                </c:pt>
                <c:pt idx="6">
                  <c:v>23.999999999999996</c:v>
                </c:pt>
                <c:pt idx="7">
                  <c:v>20.571428571428569</c:v>
                </c:pt>
                <c:pt idx="8">
                  <c:v>17.142857142857142</c:v>
                </c:pt>
                <c:pt idx="9">
                  <c:v>13.714285714285714</c:v>
                </c:pt>
                <c:pt idx="10">
                  <c:v>10.285714285714285</c:v>
                </c:pt>
                <c:pt idx="11">
                  <c:v>6.8571428571428559</c:v>
                </c:pt>
                <c:pt idx="12">
                  <c:v>3.4285714285714275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71-4A42-A3C9-73AA942E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3.0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95250</xdr:rowOff>
    </xdr:from>
    <xdr:to>
      <xdr:col>1</xdr:col>
      <xdr:colOff>895350</xdr:colOff>
      <xdr:row>20</xdr:row>
      <xdr:rowOff>66675</xdr:rowOff>
    </xdr:to>
    <xdr:pic>
      <xdr:nvPicPr>
        <xdr:cNvPr id="2126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514725"/>
          <a:ext cx="8286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22</xdr:row>
      <xdr:rowOff>0</xdr:rowOff>
    </xdr:from>
    <xdr:to>
      <xdr:col>19</xdr:col>
      <xdr:colOff>9525</xdr:colOff>
      <xdr:row>44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3CF0BCF1-74B1-4046-A36A-C9C6440DE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22</xdr:row>
      <xdr:rowOff>0</xdr:rowOff>
    </xdr:from>
    <xdr:to>
      <xdr:col>19</xdr:col>
      <xdr:colOff>9525</xdr:colOff>
      <xdr:row>44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042BE9ED-0A1B-4A3C-A2D7-1DB086E0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G21" totalsRowShown="0" headerRowDxfId="14" dataDxfId="12" headerRowBorderDxfId="13" tableBorderDxfId="11">
  <autoFilter ref="A10:G21" xr:uid="{00000000-0009-0000-0100-000001000000}"/>
  <sortState xmlns:xlrd2="http://schemas.microsoft.com/office/spreadsheetml/2017/richdata2" ref="A11:F20">
    <sortCondition ref="F10:F20"/>
  </sortState>
  <tableColumns count="7">
    <tableColumn id="1" xr3:uid="{00000000-0010-0000-0000-000001000000}" name=" Story ID" dataDxfId="10"/>
    <tableColumn id="2" xr3:uid="{00000000-0010-0000-0000-000002000000}" name="Title" dataDxfId="9"/>
    <tableColumn id="3" xr3:uid="{00000000-0010-0000-0000-000003000000}" name="Description" dataDxfId="8"/>
    <tableColumn id="4" xr3:uid="{00000000-0010-0000-0000-000004000000}" name="Acceptance Criteria" dataDxfId="7"/>
    <tableColumn id="5" xr3:uid="{00000000-0010-0000-0000-000005000000}" name="Priority #" dataDxfId="6"/>
    <tableColumn id="6" xr3:uid="{00000000-0010-0000-0000-000006000000}" name="Sprint #" dataDxfId="5"/>
    <tableColumn id="7" xr3:uid="{00000000-0010-0000-0000-000007000000}" name="Responsibility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35"/>
  <sheetViews>
    <sheetView topLeftCell="A7" workbookViewId="0">
      <selection activeCell="B15" sqref="B15"/>
    </sheetView>
  </sheetViews>
  <sheetFormatPr defaultColWidth="11.42578125" defaultRowHeight="12.75" x14ac:dyDescent="0.2"/>
  <cols>
    <col min="1" max="1" width="36.7109375" style="16" customWidth="1"/>
    <col min="2" max="2" width="114.85546875" style="1" customWidth="1"/>
    <col min="3" max="16384" width="11.42578125" style="1"/>
  </cols>
  <sheetData>
    <row r="2" spans="1:4" s="13" customFormat="1" ht="39.75" customHeight="1" x14ac:dyDescent="0.2">
      <c r="A2" s="68" t="s">
        <v>28</v>
      </c>
      <c r="B2" s="69"/>
      <c r="C2" s="36"/>
      <c r="D2" s="36"/>
    </row>
    <row r="3" spans="1:4" x14ac:dyDescent="0.2">
      <c r="A3" s="37"/>
      <c r="B3" s="36"/>
      <c r="C3" s="38"/>
      <c r="D3" s="38"/>
    </row>
    <row r="4" spans="1:4" s="15" customFormat="1" x14ac:dyDescent="0.2">
      <c r="A4" s="37"/>
      <c r="B4" s="39"/>
      <c r="C4" s="39"/>
      <c r="D4" s="39"/>
    </row>
    <row r="5" spans="1:4" s="15" customFormat="1" x14ac:dyDescent="0.2">
      <c r="A5" s="37"/>
      <c r="B5" s="39"/>
      <c r="C5" s="39"/>
      <c r="D5" s="39"/>
    </row>
    <row r="6" spans="1:4" s="14" customFormat="1" x14ac:dyDescent="0.2">
      <c r="A6" s="37" t="s">
        <v>0</v>
      </c>
      <c r="B6" s="38" t="s">
        <v>1</v>
      </c>
      <c r="C6" s="38"/>
      <c r="D6" s="38"/>
    </row>
    <row r="7" spans="1:4" s="15" customFormat="1" x14ac:dyDescent="0.2">
      <c r="A7" s="37"/>
      <c r="B7" s="39"/>
      <c r="C7" s="39"/>
      <c r="D7" s="39"/>
    </row>
    <row r="8" spans="1:4" s="15" customFormat="1" x14ac:dyDescent="0.2">
      <c r="A8" s="37"/>
      <c r="B8" s="40"/>
      <c r="C8" s="39"/>
      <c r="D8" s="39"/>
    </row>
    <row r="9" spans="1:4" s="14" customFormat="1" x14ac:dyDescent="0.2">
      <c r="A9" s="41"/>
      <c r="B9" s="40"/>
      <c r="C9" s="38"/>
      <c r="D9" s="38"/>
    </row>
    <row r="10" spans="1:4" s="15" customFormat="1" x14ac:dyDescent="0.2">
      <c r="A10" s="37"/>
      <c r="B10" s="39"/>
      <c r="C10" s="39"/>
      <c r="D10" s="39"/>
    </row>
    <row r="11" spans="1:4" s="14" customFormat="1" x14ac:dyDescent="0.2">
      <c r="A11" s="37" t="s">
        <v>2</v>
      </c>
      <c r="B11" s="42" t="s">
        <v>30</v>
      </c>
      <c r="C11" s="38"/>
      <c r="D11" s="38"/>
    </row>
    <row r="12" spans="1:4" x14ac:dyDescent="0.2">
      <c r="A12" s="37"/>
      <c r="B12" s="42" t="s">
        <v>3</v>
      </c>
      <c r="C12" s="38"/>
      <c r="D12" s="38"/>
    </row>
    <row r="13" spans="1:4" x14ac:dyDescent="0.2">
      <c r="A13" s="37"/>
      <c r="B13" s="42"/>
      <c r="C13" s="38"/>
      <c r="D13" s="38"/>
    </row>
    <row r="14" spans="1:4" x14ac:dyDescent="0.2">
      <c r="A14" s="37"/>
      <c r="B14" s="38"/>
      <c r="C14" s="38"/>
      <c r="D14" s="38"/>
    </row>
    <row r="15" spans="1:4" x14ac:dyDescent="0.2">
      <c r="A15" s="37" t="s">
        <v>4</v>
      </c>
      <c r="B15" s="43" t="s">
        <v>5</v>
      </c>
      <c r="C15" s="38"/>
      <c r="D15" s="38"/>
    </row>
    <row r="16" spans="1:4" x14ac:dyDescent="0.2">
      <c r="A16" s="37"/>
      <c r="B16" s="38" t="s">
        <v>6</v>
      </c>
      <c r="C16" s="38"/>
      <c r="D16" s="38"/>
    </row>
    <row r="17" spans="1:4" s="14" customFormat="1" x14ac:dyDescent="0.2">
      <c r="A17" s="37"/>
      <c r="B17" s="38"/>
      <c r="C17" s="38"/>
      <c r="D17" s="38"/>
    </row>
    <row r="18" spans="1:4" s="15" customFormat="1" x14ac:dyDescent="0.2">
      <c r="A18" s="37" t="s">
        <v>7</v>
      </c>
      <c r="B18" s="44" t="s">
        <v>8</v>
      </c>
      <c r="C18" s="39"/>
      <c r="D18" s="39"/>
    </row>
    <row r="19" spans="1:4" x14ac:dyDescent="0.2">
      <c r="A19" s="37"/>
      <c r="B19" s="38"/>
      <c r="C19" s="38"/>
      <c r="D19" s="38"/>
    </row>
    <row r="20" spans="1:4" x14ac:dyDescent="0.2">
      <c r="A20" s="37"/>
      <c r="B20" s="38"/>
      <c r="C20" s="38"/>
      <c r="D20" s="38"/>
    </row>
    <row r="21" spans="1:4" x14ac:dyDescent="0.2">
      <c r="A21" s="37"/>
      <c r="B21" s="38"/>
      <c r="C21" s="38"/>
      <c r="D21" s="38"/>
    </row>
    <row r="22" spans="1:4" x14ac:dyDescent="0.2">
      <c r="A22" s="37"/>
      <c r="B22" s="38"/>
      <c r="C22" s="38"/>
      <c r="D22" s="38"/>
    </row>
    <row r="23" spans="1:4" x14ac:dyDescent="0.2">
      <c r="A23" s="37" t="s">
        <v>9</v>
      </c>
      <c r="B23" s="38" t="s">
        <v>10</v>
      </c>
      <c r="C23" s="38"/>
      <c r="D23" s="38"/>
    </row>
    <row r="24" spans="1:4" x14ac:dyDescent="0.2">
      <c r="A24" s="37"/>
      <c r="B24" s="40"/>
      <c r="C24" s="38"/>
      <c r="D24" s="38"/>
    </row>
    <row r="31" spans="1:4" x14ac:dyDescent="0.2">
      <c r="A31" s="1"/>
    </row>
    <row r="32" spans="1:4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customSheetViews>
    <customSheetView guid="{988818D5-2AEF-4A9A-A55E-18240173EC63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AF9CDD9E-3CB3-EE48-8887-F1090B6AE042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F117AA09-D9DE-4D2E-A2DF-77AB3D7617C3}">
      <selection activeCell="B15" sqref="B15"/>
      <pageMargins left="0" right="0" top="0" bottom="0" header="0" footer="0"/>
      <pageSetup orientation="portrait"/>
      <headerFooter alignWithMargins="0"/>
    </customSheetView>
  </customSheetViews>
  <mergeCells count="1">
    <mergeCell ref="A2:B2"/>
  </mergeCells>
  <phoneticPr fontId="5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C24"/>
  <sheetViews>
    <sheetView topLeftCell="B1" zoomScaleNormal="100" workbookViewId="0">
      <selection activeCell="C8" sqref="B6:C8"/>
    </sheetView>
  </sheetViews>
  <sheetFormatPr defaultColWidth="11.42578125" defaultRowHeight="15.75" x14ac:dyDescent="0.25"/>
  <cols>
    <col min="1" max="1" width="14.5703125" style="46" bestFit="1" customWidth="1"/>
    <col min="2" max="2" width="91.42578125" style="45" customWidth="1"/>
    <col min="3" max="3" width="115.85546875" style="45" customWidth="1"/>
    <col min="4" max="4" width="105.5703125" style="45" customWidth="1"/>
    <col min="5" max="5" width="23.5703125" style="46" customWidth="1"/>
    <col min="6" max="6" width="29.42578125" style="45" customWidth="1"/>
    <col min="7" max="7" width="36.140625" style="45" customWidth="1"/>
    <col min="8" max="16384" width="11.42578125" style="45"/>
  </cols>
  <sheetData>
    <row r="2" spans="1:133" x14ac:dyDescent="0.25">
      <c r="A2" s="70" t="s">
        <v>90</v>
      </c>
      <c r="B2" s="71"/>
      <c r="C2" s="71"/>
      <c r="D2" s="71"/>
      <c r="E2" s="71"/>
      <c r="F2" s="71"/>
    </row>
    <row r="3" spans="1:133" x14ac:dyDescent="0.25">
      <c r="D3" s="46"/>
    </row>
    <row r="4" spans="1:133" ht="126" x14ac:dyDescent="0.25">
      <c r="B4" s="51" t="s">
        <v>11</v>
      </c>
      <c r="C4" s="67" t="s">
        <v>91</v>
      </c>
      <c r="D4" s="46"/>
    </row>
    <row r="5" spans="1:133" x14ac:dyDescent="0.25">
      <c r="B5" s="51" t="s">
        <v>12</v>
      </c>
      <c r="C5" s="52" t="s">
        <v>89</v>
      </c>
      <c r="D5" s="46"/>
    </row>
    <row r="6" spans="1:133" x14ac:dyDescent="0.25">
      <c r="B6" s="51" t="s">
        <v>14</v>
      </c>
      <c r="C6" s="52" t="s">
        <v>92</v>
      </c>
      <c r="D6" s="46"/>
    </row>
    <row r="7" spans="1:133" x14ac:dyDescent="0.25">
      <c r="B7" s="51" t="s">
        <v>13</v>
      </c>
      <c r="C7" s="52" t="s">
        <v>93</v>
      </c>
      <c r="D7" s="46"/>
    </row>
    <row r="8" spans="1:133" x14ac:dyDescent="0.25">
      <c r="B8" s="51" t="s">
        <v>15</v>
      </c>
      <c r="C8" s="52" t="s">
        <v>94</v>
      </c>
      <c r="D8" s="46"/>
    </row>
    <row r="9" spans="1:133" x14ac:dyDescent="0.25">
      <c r="D9" s="46"/>
    </row>
    <row r="10" spans="1:133" s="47" customFormat="1" x14ac:dyDescent="0.2">
      <c r="A10" s="49" t="s">
        <v>32</v>
      </c>
      <c r="B10" s="50" t="s">
        <v>17</v>
      </c>
      <c r="C10" s="50" t="s">
        <v>24</v>
      </c>
      <c r="D10" s="50" t="s">
        <v>18</v>
      </c>
      <c r="E10" s="50" t="s">
        <v>19</v>
      </c>
      <c r="F10" s="50" t="s">
        <v>20</v>
      </c>
      <c r="G10" s="53" t="s">
        <v>29</v>
      </c>
    </row>
    <row r="11" spans="1:133" s="52" customFormat="1" x14ac:dyDescent="0.2">
      <c r="A11" s="52" t="s">
        <v>34</v>
      </c>
      <c r="B11" s="52" t="s">
        <v>35</v>
      </c>
      <c r="C11" s="52" t="s">
        <v>36</v>
      </c>
      <c r="D11" s="52" t="s">
        <v>37</v>
      </c>
      <c r="E11" s="52" t="s">
        <v>38</v>
      </c>
      <c r="F11" s="52" t="s">
        <v>39</v>
      </c>
      <c r="G11" s="52" t="s">
        <v>40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</row>
    <row r="12" spans="1:133" s="52" customFormat="1" x14ac:dyDescent="0.2">
      <c r="A12" s="52" t="s">
        <v>41</v>
      </c>
      <c r="B12" s="52" t="s">
        <v>42</v>
      </c>
      <c r="C12" s="52" t="s">
        <v>43</v>
      </c>
      <c r="D12" s="52" t="s">
        <v>44</v>
      </c>
      <c r="E12" s="52" t="s">
        <v>38</v>
      </c>
      <c r="F12" s="52" t="s">
        <v>39</v>
      </c>
      <c r="G12" s="52" t="s">
        <v>45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</row>
    <row r="13" spans="1:133" s="52" customFormat="1" x14ac:dyDescent="0.2">
      <c r="A13" s="52" t="s">
        <v>46</v>
      </c>
      <c r="B13" s="52" t="s">
        <v>47</v>
      </c>
      <c r="C13" s="52" t="s">
        <v>48</v>
      </c>
      <c r="D13" s="52" t="s">
        <v>49</v>
      </c>
      <c r="E13" s="52" t="s">
        <v>38</v>
      </c>
      <c r="F13" s="52" t="s">
        <v>39</v>
      </c>
      <c r="G13" s="52" t="s">
        <v>50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</row>
    <row r="14" spans="1:133" s="52" customFormat="1" x14ac:dyDescent="0.2">
      <c r="A14" s="52" t="s">
        <v>51</v>
      </c>
      <c r="B14" s="52" t="s">
        <v>52</v>
      </c>
      <c r="C14" s="52" t="s">
        <v>53</v>
      </c>
      <c r="D14" s="52" t="s">
        <v>54</v>
      </c>
      <c r="E14" s="52" t="s">
        <v>55</v>
      </c>
      <c r="F14" s="52" t="s">
        <v>39</v>
      </c>
      <c r="G14" s="52" t="s">
        <v>56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5"/>
      <c r="EC14" s="65"/>
    </row>
    <row r="15" spans="1:133" s="52" customFormat="1" x14ac:dyDescent="0.2">
      <c r="A15" s="52" t="s">
        <v>57</v>
      </c>
      <c r="B15" s="52" t="s">
        <v>58</v>
      </c>
      <c r="C15" s="52" t="s">
        <v>59</v>
      </c>
      <c r="D15" s="52" t="s">
        <v>60</v>
      </c>
      <c r="E15" s="52" t="s">
        <v>38</v>
      </c>
      <c r="F15" s="52" t="s">
        <v>39</v>
      </c>
      <c r="G15" s="52" t="s">
        <v>61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</row>
    <row r="16" spans="1:133" s="52" customFormat="1" x14ac:dyDescent="0.2">
      <c r="A16" s="52" t="s">
        <v>62</v>
      </c>
      <c r="B16" s="52" t="s">
        <v>63</v>
      </c>
      <c r="C16" s="52" t="s">
        <v>64</v>
      </c>
      <c r="D16" s="52" t="s">
        <v>65</v>
      </c>
      <c r="E16" s="52" t="s">
        <v>38</v>
      </c>
      <c r="F16" s="52" t="s">
        <v>39</v>
      </c>
      <c r="G16" s="52" t="s">
        <v>66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</row>
    <row r="17" spans="1:133" s="52" customFormat="1" x14ac:dyDescent="0.2">
      <c r="A17" s="52" t="s">
        <v>67</v>
      </c>
      <c r="B17" s="52" t="s">
        <v>68</v>
      </c>
      <c r="C17" s="52" t="s">
        <v>69</v>
      </c>
      <c r="D17" s="52" t="s">
        <v>70</v>
      </c>
      <c r="E17" s="52" t="s">
        <v>55</v>
      </c>
      <c r="F17" s="52" t="s">
        <v>39</v>
      </c>
      <c r="G17" s="52" t="s">
        <v>71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</row>
    <row r="18" spans="1:133" s="52" customFormat="1" x14ac:dyDescent="0.2">
      <c r="A18" s="52" t="s">
        <v>72</v>
      </c>
      <c r="B18" s="52" t="s">
        <v>73</v>
      </c>
      <c r="C18" s="52" t="s">
        <v>74</v>
      </c>
      <c r="D18" s="52" t="s">
        <v>75</v>
      </c>
      <c r="E18" s="52" t="s">
        <v>38</v>
      </c>
      <c r="F18" s="52" t="s">
        <v>39</v>
      </c>
      <c r="G18" s="52" t="s">
        <v>76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</row>
    <row r="19" spans="1:133" s="52" customFormat="1" x14ac:dyDescent="0.2">
      <c r="A19" s="52" t="s">
        <v>77</v>
      </c>
      <c r="B19" s="52" t="s">
        <v>78</v>
      </c>
      <c r="C19" s="52" t="s">
        <v>79</v>
      </c>
      <c r="D19" s="52" t="s">
        <v>80</v>
      </c>
      <c r="E19" s="52" t="s">
        <v>38</v>
      </c>
      <c r="F19" s="52" t="s">
        <v>39</v>
      </c>
      <c r="G19" s="52" t="s">
        <v>66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</row>
    <row r="20" spans="1:133" s="52" customFormat="1" x14ac:dyDescent="0.2">
      <c r="A20" s="52" t="s">
        <v>81</v>
      </c>
      <c r="B20" s="52" t="s">
        <v>82</v>
      </c>
      <c r="C20" s="52" t="s">
        <v>83</v>
      </c>
      <c r="D20" s="52" t="s">
        <v>84</v>
      </c>
      <c r="E20" s="52" t="s">
        <v>38</v>
      </c>
      <c r="F20" s="52" t="s">
        <v>39</v>
      </c>
      <c r="G20" s="52" t="s">
        <v>50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</row>
    <row r="21" spans="1:133" s="52" customFormat="1" x14ac:dyDescent="0.2">
      <c r="A21" s="66" t="s">
        <v>85</v>
      </c>
      <c r="B21" s="66" t="s">
        <v>86</v>
      </c>
      <c r="C21" s="66" t="s">
        <v>87</v>
      </c>
      <c r="D21" s="66" t="s">
        <v>88</v>
      </c>
      <c r="E21" s="66" t="s">
        <v>55</v>
      </c>
      <c r="F21" s="66" t="s">
        <v>39</v>
      </c>
      <c r="G21" s="66" t="s">
        <v>50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</row>
    <row r="22" spans="1:133" x14ac:dyDescent="0.25">
      <c r="A22" s="45"/>
      <c r="E22" s="45"/>
    </row>
    <row r="23" spans="1:133" x14ac:dyDescent="0.25">
      <c r="A23" s="45"/>
      <c r="E23" s="45"/>
    </row>
    <row r="24" spans="1:133" x14ac:dyDescent="0.25">
      <c r="A24" s="45"/>
      <c r="E24" s="45"/>
    </row>
  </sheetData>
  <customSheetViews>
    <customSheetView guid="{988818D5-2AEF-4A9A-A55E-18240173EC63}" showAutoFilter="1">
      <selection activeCell="B43" sqref="B43"/>
      <pageMargins left="0" right="0" top="0" bottom="0" header="0" footer="0"/>
      <pageSetup orientation="portrait" r:id="rId1"/>
      <headerFooter alignWithMargins="0"/>
      <autoFilter ref="B1:F1" xr:uid="{4F22BD92-516B-4579-8254-DE0D2F669D72}"/>
    </customSheetView>
    <customSheetView guid="{AF9CDD9E-3CB3-EE48-8887-F1090B6AE042}" scale="150" showAutoFilter="1" topLeftCell="B36">
      <selection activeCell="C41" sqref="C41"/>
      <pageMargins left="0" right="0" top="0" bottom="0" header="0" footer="0"/>
      <pageSetup orientation="portrait"/>
      <headerFooter alignWithMargins="0"/>
      <autoFilter ref="B1:F1" xr:uid="{D4FBA814-3952-4292-A6E7-3E00A70634EF}"/>
    </customSheetView>
    <customSheetView guid="{F117AA09-D9DE-4D2E-A2DF-77AB3D7617C3}" showAutoFilter="1">
      <selection activeCell="B7" sqref="B7"/>
      <pageMargins left="0" right="0" top="0" bottom="0" header="0" footer="0"/>
      <pageSetup orientation="portrait" r:id="rId2"/>
      <headerFooter alignWithMargins="0"/>
      <autoFilter ref="B1:F1" xr:uid="{56B73E7D-99E6-4189-B9AC-21B05F549CBB}"/>
    </customSheetView>
  </customSheetViews>
  <mergeCells count="1">
    <mergeCell ref="A2:F2"/>
  </mergeCells>
  <phoneticPr fontId="5" type="noConversion"/>
  <pageMargins left="0.75" right="0.75" top="1" bottom="1" header="0.5" footer="0.5"/>
  <pageSetup orientation="portrait" r:id="rId3"/>
  <headerFooter alignWithMargins="0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AAEB-B5F0-468C-BFDD-E9B5D3EFF0AD}">
  <dimension ref="A2:S44"/>
  <sheetViews>
    <sheetView workbookViewId="0">
      <selection activeCell="C19" sqref="C19"/>
    </sheetView>
  </sheetViews>
  <sheetFormatPr defaultColWidth="11.42578125" defaultRowHeight="12.75" x14ac:dyDescent="0.2"/>
  <cols>
    <col min="1" max="2" width="6.85546875" style="5" customWidth="1"/>
    <col min="3" max="3" width="33.85546875" style="6" customWidth="1"/>
    <col min="4" max="4" width="21.140625" style="6" customWidth="1"/>
    <col min="5" max="5" width="10.42578125" style="4" customWidth="1"/>
    <col min="6" max="12" width="11.42578125" style="4" customWidth="1"/>
    <col min="13" max="16384" width="11.42578125" style="5"/>
  </cols>
  <sheetData>
    <row r="2" spans="1:19" customFormat="1" ht="43.5" customHeight="1" x14ac:dyDescent="0.2">
      <c r="A2" s="72" t="str">
        <f>CONCATENATE("Sprint #",E5, "Tracking Sheet")</f>
        <v>Sprint #1Tracking Sheet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4" spans="1:19" customFormat="1" x14ac:dyDescent="0.2">
      <c r="A4" s="2"/>
      <c r="B4" s="5"/>
      <c r="C4" s="35" t="s">
        <v>12</v>
      </c>
      <c r="D4" s="54"/>
      <c r="E4" s="73" t="s">
        <v>105</v>
      </c>
      <c r="F4" s="74"/>
      <c r="G4" s="74"/>
      <c r="H4" s="74"/>
      <c r="I4" s="74"/>
      <c r="J4" s="75"/>
    </row>
    <row r="5" spans="1:19" x14ac:dyDescent="0.2">
      <c r="C5" s="11" t="s">
        <v>20</v>
      </c>
      <c r="D5" s="11"/>
      <c r="E5" s="22">
        <v>1</v>
      </c>
    </row>
    <row r="6" spans="1:19" x14ac:dyDescent="0.2">
      <c r="C6" s="11" t="s">
        <v>21</v>
      </c>
      <c r="D6" s="11"/>
      <c r="E6" s="23">
        <v>45713</v>
      </c>
    </row>
    <row r="7" spans="1:19" ht="13.5" thickBot="1" x14ac:dyDescent="0.25">
      <c r="C7" s="3"/>
      <c r="D7" s="11" t="s">
        <v>31</v>
      </c>
      <c r="E7" s="22">
        <v>3</v>
      </c>
    </row>
    <row r="8" spans="1:19" ht="13.5" thickBot="1" x14ac:dyDescent="0.25">
      <c r="F8" s="76" t="s">
        <v>22</v>
      </c>
      <c r="G8" s="77"/>
      <c r="H8" s="77"/>
      <c r="I8" s="77"/>
      <c r="J8" s="77"/>
      <c r="K8" s="77"/>
      <c r="L8" s="78"/>
      <c r="M8" s="76" t="s">
        <v>33</v>
      </c>
      <c r="N8" s="77"/>
      <c r="O8" s="77"/>
      <c r="P8" s="77"/>
      <c r="Q8" s="77"/>
      <c r="R8" s="77"/>
      <c r="S8" s="78"/>
    </row>
    <row r="9" spans="1:19" ht="12.75" customHeight="1" thickBot="1" x14ac:dyDescent="0.25">
      <c r="F9" s="60">
        <v>1</v>
      </c>
      <c r="G9" s="61">
        <v>2</v>
      </c>
      <c r="H9" s="60">
        <v>3</v>
      </c>
      <c r="I9" s="61">
        <v>4</v>
      </c>
      <c r="J9" s="60">
        <v>5</v>
      </c>
      <c r="K9" s="61">
        <v>6</v>
      </c>
      <c r="L9" s="60">
        <v>7</v>
      </c>
      <c r="M9" s="61">
        <v>8</v>
      </c>
      <c r="N9" s="60">
        <v>9</v>
      </c>
      <c r="O9" s="61">
        <v>10</v>
      </c>
      <c r="P9" s="60">
        <v>11</v>
      </c>
      <c r="Q9" s="61">
        <v>12</v>
      </c>
      <c r="R9" s="60">
        <v>13</v>
      </c>
      <c r="S9" s="61">
        <v>14</v>
      </c>
    </row>
    <row r="10" spans="1:19" s="3" customFormat="1" ht="27" customHeight="1" x14ac:dyDescent="0.2">
      <c r="A10" s="17" t="s">
        <v>23</v>
      </c>
      <c r="B10" s="19" t="s">
        <v>16</v>
      </c>
      <c r="C10" s="18" t="s">
        <v>24</v>
      </c>
      <c r="D10" s="55" t="s">
        <v>29</v>
      </c>
      <c r="E10" s="20" t="s">
        <v>25</v>
      </c>
      <c r="F10" s="28">
        <f>E6</f>
        <v>45713</v>
      </c>
      <c r="G10" s="21">
        <f>F10+1</f>
        <v>45714</v>
      </c>
      <c r="H10" s="21">
        <f t="shared" ref="H10:S10" si="0">G10+1</f>
        <v>45715</v>
      </c>
      <c r="I10" s="21">
        <f t="shared" si="0"/>
        <v>45716</v>
      </c>
      <c r="J10" s="21">
        <f t="shared" si="0"/>
        <v>45717</v>
      </c>
      <c r="K10" s="21">
        <f t="shared" si="0"/>
        <v>45718</v>
      </c>
      <c r="L10" s="21">
        <f t="shared" si="0"/>
        <v>45719</v>
      </c>
      <c r="M10" s="21">
        <f t="shared" si="0"/>
        <v>45720</v>
      </c>
      <c r="N10" s="21">
        <f t="shared" si="0"/>
        <v>45721</v>
      </c>
      <c r="O10" s="21">
        <f t="shared" si="0"/>
        <v>45722</v>
      </c>
      <c r="P10" s="21">
        <f t="shared" si="0"/>
        <v>45723</v>
      </c>
      <c r="Q10" s="21">
        <f t="shared" si="0"/>
        <v>45724</v>
      </c>
      <c r="R10" s="21">
        <f t="shared" si="0"/>
        <v>45725</v>
      </c>
      <c r="S10" s="21">
        <f t="shared" si="0"/>
        <v>45726</v>
      </c>
    </row>
    <row r="11" spans="1:19" s="34" customFormat="1" ht="51" x14ac:dyDescent="0.2">
      <c r="A11" s="30">
        <v>1</v>
      </c>
      <c r="B11" s="31" t="s">
        <v>107</v>
      </c>
      <c r="C11" s="32" t="s">
        <v>108</v>
      </c>
      <c r="D11" s="56" t="s">
        <v>119</v>
      </c>
      <c r="E11" s="29">
        <v>2</v>
      </c>
      <c r="F11" s="33"/>
      <c r="G11" s="33"/>
      <c r="H11" s="33"/>
      <c r="I11" s="33"/>
      <c r="J11" s="31"/>
      <c r="K11" s="31"/>
      <c r="L11" s="31"/>
      <c r="M11" s="33"/>
      <c r="N11" s="33"/>
      <c r="O11" s="33"/>
      <c r="P11" s="33"/>
      <c r="Q11" s="31"/>
      <c r="R11" s="31"/>
      <c r="S11" s="31"/>
    </row>
    <row r="12" spans="1:19" s="34" customFormat="1" ht="25.5" x14ac:dyDescent="0.2">
      <c r="A12" s="30">
        <v>2</v>
      </c>
      <c r="B12" s="31" t="s">
        <v>109</v>
      </c>
      <c r="C12" s="32" t="s">
        <v>110</v>
      </c>
      <c r="D12" s="56" t="s">
        <v>120</v>
      </c>
      <c r="E12" s="29">
        <v>8</v>
      </c>
      <c r="F12" s="33"/>
      <c r="G12" s="33"/>
      <c r="H12" s="33"/>
      <c r="I12" s="33"/>
      <c r="J12" s="31"/>
      <c r="K12" s="31"/>
      <c r="L12" s="31"/>
      <c r="M12" s="33"/>
      <c r="N12" s="33"/>
      <c r="O12" s="33"/>
      <c r="P12" s="33"/>
      <c r="Q12" s="31"/>
      <c r="R12" s="31"/>
      <c r="S12" s="31"/>
    </row>
    <row r="13" spans="1:19" s="34" customFormat="1" ht="51" x14ac:dyDescent="0.2">
      <c r="A13" s="30">
        <v>3</v>
      </c>
      <c r="B13" s="48" t="s">
        <v>111</v>
      </c>
      <c r="C13" s="32" t="s">
        <v>112</v>
      </c>
      <c r="D13" s="56" t="s">
        <v>121</v>
      </c>
      <c r="E13" s="29">
        <v>5</v>
      </c>
      <c r="F13" s="33"/>
      <c r="G13" s="31"/>
      <c r="H13" s="31"/>
      <c r="I13" s="31"/>
      <c r="J13" s="31"/>
      <c r="K13" s="31"/>
      <c r="L13" s="31"/>
      <c r="M13" s="33"/>
      <c r="N13" s="31"/>
      <c r="O13" s="31"/>
      <c r="P13" s="31"/>
      <c r="Q13" s="31"/>
      <c r="R13" s="31"/>
      <c r="S13" s="31"/>
    </row>
    <row r="14" spans="1:19" s="34" customFormat="1" ht="25.5" x14ac:dyDescent="0.2">
      <c r="A14" s="30">
        <v>4</v>
      </c>
      <c r="B14" s="48" t="s">
        <v>113</v>
      </c>
      <c r="C14" s="32" t="s">
        <v>114</v>
      </c>
      <c r="D14" s="56" t="s">
        <v>122</v>
      </c>
      <c r="E14" s="29">
        <v>6</v>
      </c>
      <c r="F14" s="33"/>
      <c r="G14" s="31"/>
      <c r="H14" s="31"/>
      <c r="I14" s="31"/>
      <c r="J14" s="31"/>
      <c r="K14" s="31"/>
      <c r="L14" s="31"/>
      <c r="M14" s="33"/>
      <c r="N14" s="31"/>
      <c r="O14" s="31"/>
      <c r="P14" s="31"/>
      <c r="Q14" s="31"/>
      <c r="R14" s="31"/>
      <c r="S14" s="31"/>
    </row>
    <row r="15" spans="1:19" s="34" customFormat="1" ht="51" x14ac:dyDescent="0.2">
      <c r="A15" s="30">
        <v>5</v>
      </c>
      <c r="B15" s="48" t="s">
        <v>115</v>
      </c>
      <c r="C15" s="32" t="s">
        <v>116</v>
      </c>
      <c r="D15" s="56" t="s">
        <v>123</v>
      </c>
      <c r="E15" s="29">
        <v>2</v>
      </c>
      <c r="F15" s="33"/>
      <c r="G15" s="31"/>
      <c r="H15" s="31"/>
      <c r="I15" s="31"/>
      <c r="J15" s="31"/>
      <c r="K15" s="31"/>
      <c r="L15" s="31"/>
      <c r="M15" s="33"/>
      <c r="N15" s="31"/>
      <c r="O15" s="31"/>
      <c r="P15" s="31"/>
      <c r="Q15" s="31"/>
      <c r="R15" s="31"/>
      <c r="S15" s="31"/>
    </row>
    <row r="16" spans="1:19" s="34" customFormat="1" ht="51" x14ac:dyDescent="0.2">
      <c r="A16" s="30">
        <v>6</v>
      </c>
      <c r="B16" s="48" t="s">
        <v>117</v>
      </c>
      <c r="C16" s="32" t="s">
        <v>118</v>
      </c>
      <c r="D16" s="56" t="s">
        <v>124</v>
      </c>
      <c r="E16" s="29">
        <v>2</v>
      </c>
      <c r="F16" s="33"/>
      <c r="G16" s="31"/>
      <c r="H16" s="31"/>
      <c r="I16" s="31"/>
      <c r="J16" s="31"/>
      <c r="K16" s="31"/>
      <c r="L16" s="31"/>
      <c r="M16" s="33"/>
      <c r="N16" s="31"/>
      <c r="O16" s="31"/>
      <c r="P16" s="31"/>
      <c r="Q16" s="31"/>
      <c r="R16" s="31"/>
      <c r="S16" s="31"/>
    </row>
    <row r="17" spans="1:19" s="8" customFormat="1" ht="25.5" x14ac:dyDescent="0.2">
      <c r="A17" s="30">
        <v>7</v>
      </c>
      <c r="B17" s="48" t="s">
        <v>34</v>
      </c>
      <c r="C17" s="24" t="s">
        <v>95</v>
      </c>
      <c r="D17" s="57" t="s">
        <v>125</v>
      </c>
      <c r="E17" s="29">
        <v>16</v>
      </c>
      <c r="F17" s="33"/>
      <c r="G17" s="25"/>
      <c r="H17" s="25"/>
      <c r="I17" s="25"/>
      <c r="J17" s="25"/>
      <c r="K17" s="25"/>
      <c r="L17" s="25"/>
      <c r="M17" s="33"/>
      <c r="N17" s="25"/>
      <c r="O17" s="25"/>
      <c r="P17" s="25"/>
      <c r="Q17" s="25"/>
      <c r="R17" s="25"/>
      <c r="S17" s="25"/>
    </row>
    <row r="18" spans="1:19" s="8" customFormat="1" ht="26.25" thickBot="1" x14ac:dyDescent="0.25">
      <c r="A18" s="62">
        <v>8</v>
      </c>
      <c r="B18" s="63" t="s">
        <v>41</v>
      </c>
      <c r="C18" s="26" t="s">
        <v>96</v>
      </c>
      <c r="D18" s="26" t="s">
        <v>126</v>
      </c>
      <c r="E18" s="64">
        <v>20</v>
      </c>
      <c r="F18" s="62"/>
      <c r="G18" s="27"/>
      <c r="H18" s="27"/>
      <c r="I18" s="27"/>
      <c r="J18" s="27"/>
      <c r="K18" s="27"/>
      <c r="L18" s="27"/>
      <c r="M18" s="62"/>
      <c r="N18" s="27"/>
      <c r="O18" s="27"/>
      <c r="P18" s="27"/>
      <c r="Q18" s="27"/>
      <c r="R18" s="27"/>
      <c r="S18" s="27"/>
    </row>
    <row r="19" spans="1:19" x14ac:dyDescent="0.2">
      <c r="M19" s="4"/>
      <c r="N19" s="4"/>
      <c r="O19" s="4"/>
      <c r="P19" s="4"/>
      <c r="Q19" s="4"/>
      <c r="R19" s="4"/>
      <c r="S19" s="4"/>
    </row>
    <row r="20" spans="1:19" x14ac:dyDescent="0.2">
      <c r="C20" s="12" t="s">
        <v>26</v>
      </c>
      <c r="D20" s="58"/>
      <c r="E20" s="79">
        <f>8*2*E7</f>
        <v>48</v>
      </c>
      <c r="F20" s="9" t="e">
        <f>IF(SUM(F11:F18)&gt;0,E20-SUM(F11:F18),NA())</f>
        <v>#N/A</v>
      </c>
      <c r="G20" s="9" t="e">
        <f>IF(SUM(G11:G18)&gt;0,E20-SUM(F11:G18),NA())</f>
        <v>#N/A</v>
      </c>
      <c r="H20" s="9" t="e">
        <f>IF(SUM(H11:H18)&gt;0,F20-SUM(G11:H18),NA())</f>
        <v>#N/A</v>
      </c>
      <c r="I20" s="9" t="e">
        <f>IF(SUM(I11:I18)&gt;0,E20-SUM(F11:I18),NA())</f>
        <v>#N/A</v>
      </c>
      <c r="J20" s="9" t="e">
        <f>IF(SUM(J11:J18)&gt;0,E20-SUM(F11:J18),NA())</f>
        <v>#N/A</v>
      </c>
      <c r="K20" s="9" t="e">
        <f>IF(SUM(K11:K18)&gt;0,E20-SUM(F11:K18),NA())</f>
        <v>#N/A</v>
      </c>
      <c r="L20" s="9" t="e">
        <f>IF(SUM(L11:L18)&gt;0,E20-SUM(F11:L18),NA())</f>
        <v>#N/A</v>
      </c>
      <c r="M20" s="9" t="e">
        <f>IF(SUM(M11:M18)&gt;0,L20-SUM(M11:M18),NA())</f>
        <v>#N/A</v>
      </c>
      <c r="N20" s="9" t="e">
        <f>IF(SUM(N11:N18)&gt;0,L20-SUM(M11:N18),NA())</f>
        <v>#N/A</v>
      </c>
      <c r="O20" s="9" t="e">
        <f>IF(SUM(O11:O18)&gt;0,M20-SUM(N11:O18),NA())</f>
        <v>#N/A</v>
      </c>
      <c r="P20" s="9" t="e">
        <f>IF(SUM(P11:P18)&gt;0,L20-SUM(M11:P18),NA())</f>
        <v>#N/A</v>
      </c>
      <c r="Q20" s="9" t="e">
        <f>IF(SUM(Q11:Q18)&gt;0,L20-SUM(M11:Q18),NA())</f>
        <v>#N/A</v>
      </c>
      <c r="R20" s="9" t="e">
        <f>IF(SUM(R11:R18)&gt;0,L20-SUM(M11:R18),NA())</f>
        <v>#N/A</v>
      </c>
      <c r="S20" s="9" t="e">
        <f>IF(SUM(S11:S18)&gt;0,L20-SUM(M11:S18),NA())</f>
        <v>#N/A</v>
      </c>
    </row>
    <row r="21" spans="1:19" x14ac:dyDescent="0.2">
      <c r="C21" s="12" t="s">
        <v>27</v>
      </c>
      <c r="D21" s="59"/>
      <c r="E21" s="80"/>
      <c r="F21" s="10">
        <f>E20-(E20/14)</f>
        <v>44.571428571428569</v>
      </c>
      <c r="G21" s="10">
        <f>F21-(E20/14)</f>
        <v>41.142857142857139</v>
      </c>
      <c r="H21" s="10">
        <f>G21-(E20/14)</f>
        <v>37.714285714285708</v>
      </c>
      <c r="I21" s="10">
        <f>H21-(E20/14)</f>
        <v>34.285714285714278</v>
      </c>
      <c r="J21" s="10">
        <f>I21-(E20/14)</f>
        <v>30.857142857142851</v>
      </c>
      <c r="K21" s="10">
        <f>J21-(E20/14)</f>
        <v>27.428571428571423</v>
      </c>
      <c r="L21" s="10">
        <f>K21-(E20/14)</f>
        <v>23.999999999999996</v>
      </c>
      <c r="M21" s="10">
        <f>L21-(E20/14)</f>
        <v>20.571428571428569</v>
      </c>
      <c r="N21" s="10">
        <f>M21-(E20/14)</f>
        <v>17.142857142857142</v>
      </c>
      <c r="O21" s="10">
        <f>N21-(E20/14)</f>
        <v>13.714285714285714</v>
      </c>
      <c r="P21" s="10">
        <f>O21-(E20/14)</f>
        <v>10.285714285714285</v>
      </c>
      <c r="Q21" s="10">
        <f>P21-(E20/14)</f>
        <v>6.8571428571428559</v>
      </c>
      <c r="R21" s="10">
        <f>Q21-(E20/14)</f>
        <v>3.4285714285714275</v>
      </c>
      <c r="S21" s="10">
        <f>R21-(E20/14)</f>
        <v>0</v>
      </c>
    </row>
    <row r="22" spans="1:19" x14ac:dyDescent="0.2">
      <c r="M22" s="4"/>
      <c r="N22" s="4"/>
      <c r="O22" s="4"/>
      <c r="P22" s="4"/>
      <c r="Q22" s="4"/>
      <c r="R22" s="4"/>
      <c r="S22" s="4"/>
    </row>
    <row r="23" spans="1:19" x14ac:dyDescent="0.2">
      <c r="M23" s="4"/>
      <c r="N23" s="4"/>
      <c r="O23" s="4"/>
      <c r="P23" s="4"/>
      <c r="Q23" s="4"/>
      <c r="R23" s="4"/>
      <c r="S23" s="4"/>
    </row>
    <row r="24" spans="1:19" x14ac:dyDescent="0.2">
      <c r="M24" s="4"/>
      <c r="N24" s="4"/>
      <c r="O24" s="4"/>
      <c r="P24" s="4"/>
      <c r="Q24" s="4"/>
      <c r="R24" s="4"/>
      <c r="S24" s="4"/>
    </row>
    <row r="25" spans="1:19" x14ac:dyDescent="0.2">
      <c r="M25" s="4"/>
      <c r="N25" s="4"/>
      <c r="O25" s="4"/>
      <c r="P25" s="4"/>
      <c r="Q25" s="4"/>
      <c r="R25" s="4"/>
      <c r="S25" s="4"/>
    </row>
    <row r="26" spans="1:19" x14ac:dyDescent="0.2">
      <c r="K26" s="7">
        <v>0</v>
      </c>
      <c r="L26" s="4">
        <f>SUM(E11:E19)</f>
        <v>61</v>
      </c>
      <c r="M26" s="4"/>
      <c r="N26" s="4"/>
      <c r="O26" s="4"/>
      <c r="P26" s="4"/>
      <c r="Q26" s="4"/>
      <c r="R26" s="7">
        <v>0</v>
      </c>
      <c r="S26" s="4">
        <f>SUM(L11:L19)</f>
        <v>0</v>
      </c>
    </row>
    <row r="27" spans="1:19" x14ac:dyDescent="0.2">
      <c r="K27" s="7">
        <v>10</v>
      </c>
      <c r="L27" s="7">
        <v>0</v>
      </c>
      <c r="M27" s="4"/>
      <c r="N27" s="4"/>
      <c r="O27" s="4"/>
      <c r="P27" s="4"/>
      <c r="Q27" s="4"/>
      <c r="R27" s="7">
        <v>10</v>
      </c>
      <c r="S27" s="7">
        <v>0</v>
      </c>
    </row>
    <row r="28" spans="1:19" x14ac:dyDescent="0.2">
      <c r="M28" s="4"/>
      <c r="N28" s="4"/>
      <c r="O28" s="4"/>
      <c r="P28" s="4"/>
      <c r="Q28" s="4"/>
      <c r="R28" s="4"/>
      <c r="S28" s="4"/>
    </row>
    <row r="29" spans="1:19" x14ac:dyDescent="0.2">
      <c r="M29" s="4"/>
      <c r="N29" s="4"/>
      <c r="O29" s="4"/>
      <c r="P29" s="4"/>
      <c r="Q29" s="4"/>
      <c r="R29" s="4"/>
      <c r="S29" s="4"/>
    </row>
    <row r="30" spans="1:19" x14ac:dyDescent="0.2">
      <c r="M30" s="4"/>
      <c r="N30" s="4"/>
      <c r="O30" s="4"/>
      <c r="P30" s="4"/>
      <c r="Q30" s="4"/>
      <c r="R30" s="4"/>
      <c r="S30" s="4"/>
    </row>
    <row r="31" spans="1:19" x14ac:dyDescent="0.2">
      <c r="M31" s="4"/>
      <c r="N31" s="4"/>
      <c r="O31" s="4"/>
      <c r="P31" s="4"/>
      <c r="Q31" s="4"/>
      <c r="R31" s="4"/>
      <c r="S31" s="4"/>
    </row>
    <row r="32" spans="1:19" x14ac:dyDescent="0.2">
      <c r="M32" s="4"/>
      <c r="N32" s="4"/>
      <c r="O32" s="4"/>
      <c r="P32" s="4"/>
      <c r="Q32" s="4"/>
      <c r="R32" s="4"/>
      <c r="S32" s="4"/>
    </row>
    <row r="33" spans="13:19" x14ac:dyDescent="0.2">
      <c r="M33" s="4"/>
      <c r="N33" s="4"/>
      <c r="O33" s="4"/>
      <c r="P33" s="4"/>
      <c r="Q33" s="4"/>
      <c r="R33" s="4"/>
      <c r="S33" s="4"/>
    </row>
    <row r="34" spans="13:19" x14ac:dyDescent="0.2">
      <c r="M34" s="4"/>
      <c r="N34" s="4"/>
      <c r="O34" s="4"/>
      <c r="P34" s="4"/>
      <c r="Q34" s="4"/>
      <c r="R34" s="4"/>
      <c r="S34" s="4"/>
    </row>
    <row r="35" spans="13:19" x14ac:dyDescent="0.2">
      <c r="M35" s="4"/>
      <c r="N35" s="4"/>
      <c r="O35" s="4"/>
      <c r="P35" s="4"/>
      <c r="Q35" s="4"/>
      <c r="R35" s="4"/>
      <c r="S35" s="4"/>
    </row>
    <row r="36" spans="13:19" x14ac:dyDescent="0.2">
      <c r="M36" s="4"/>
      <c r="N36" s="4"/>
      <c r="O36" s="4"/>
      <c r="P36" s="4"/>
      <c r="Q36" s="4"/>
      <c r="R36" s="4"/>
      <c r="S36" s="4"/>
    </row>
    <row r="37" spans="13:19" x14ac:dyDescent="0.2">
      <c r="M37" s="4"/>
      <c r="N37" s="4"/>
      <c r="O37" s="4"/>
      <c r="P37" s="4"/>
      <c r="Q37" s="4"/>
      <c r="R37" s="4"/>
      <c r="S37" s="4"/>
    </row>
    <row r="38" spans="13:19" x14ac:dyDescent="0.2">
      <c r="M38" s="4"/>
      <c r="N38" s="4"/>
      <c r="O38" s="4"/>
      <c r="P38" s="4"/>
      <c r="Q38" s="4"/>
      <c r="R38" s="4"/>
      <c r="S38" s="4"/>
    </row>
    <row r="39" spans="13:19" x14ac:dyDescent="0.2">
      <c r="M39" s="4"/>
      <c r="N39" s="4"/>
      <c r="O39" s="4"/>
      <c r="P39" s="4"/>
      <c r="Q39" s="4"/>
      <c r="R39" s="4"/>
      <c r="S39" s="4"/>
    </row>
    <row r="40" spans="13:19" x14ac:dyDescent="0.2">
      <c r="M40" s="4"/>
      <c r="N40" s="4"/>
      <c r="O40" s="4"/>
      <c r="P40" s="4"/>
      <c r="Q40" s="4"/>
      <c r="R40" s="4"/>
      <c r="S40" s="4"/>
    </row>
    <row r="41" spans="13:19" x14ac:dyDescent="0.2">
      <c r="M41" s="4"/>
      <c r="N41" s="4"/>
      <c r="O41" s="4"/>
      <c r="P41" s="4"/>
      <c r="Q41" s="4"/>
      <c r="R41" s="4"/>
      <c r="S41" s="4"/>
    </row>
    <row r="42" spans="13:19" x14ac:dyDescent="0.2">
      <c r="M42" s="4"/>
      <c r="N42" s="4"/>
      <c r="O42" s="4"/>
      <c r="P42" s="4"/>
      <c r="Q42" s="4"/>
      <c r="R42" s="4"/>
      <c r="S42" s="4"/>
    </row>
    <row r="43" spans="13:19" x14ac:dyDescent="0.2">
      <c r="M43" s="4"/>
      <c r="N43" s="4"/>
      <c r="O43" s="4"/>
      <c r="P43" s="4"/>
      <c r="Q43" s="4"/>
      <c r="R43" s="4"/>
      <c r="S43" s="4"/>
    </row>
    <row r="44" spans="13:19" x14ac:dyDescent="0.2">
      <c r="M44" s="4"/>
      <c r="N44" s="4"/>
      <c r="O44" s="4"/>
      <c r="P44" s="4"/>
      <c r="Q44" s="4"/>
      <c r="R44" s="4"/>
      <c r="S44" s="4"/>
    </row>
  </sheetData>
  <sheetProtection formatCells="0" formatColumns="0" formatRows="0" insertRows="0" autoFilter="0"/>
  <autoFilter ref="A10:E10" xr:uid="{00000000-0009-0000-0000-000002000000}"/>
  <mergeCells count="5">
    <mergeCell ref="A2:L2"/>
    <mergeCell ref="E4:J4"/>
    <mergeCell ref="F8:L8"/>
    <mergeCell ref="M8:S8"/>
    <mergeCell ref="E20:E21"/>
  </mergeCells>
  <conditionalFormatting sqref="F20:S20">
    <cfRule type="cellIs" dxfId="3" priority="1" stopIfTrue="1" operator="lessThan">
      <formula>F21</formula>
    </cfRule>
    <cfRule type="cellIs" dxfId="2" priority="2" stopIfTrue="1" operator="greaterThan">
      <formula>F21</formula>
    </cfRule>
  </conditionalFormatting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BEFA-189F-463E-82F1-D402C5EC0D1D}">
  <dimension ref="A2:S44"/>
  <sheetViews>
    <sheetView tabSelected="1" topLeftCell="A2" workbookViewId="0">
      <selection activeCell="C27" sqref="C27"/>
    </sheetView>
  </sheetViews>
  <sheetFormatPr defaultColWidth="11.42578125" defaultRowHeight="12.75" x14ac:dyDescent="0.2"/>
  <cols>
    <col min="1" max="2" width="6.85546875" style="5" customWidth="1"/>
    <col min="3" max="3" width="33.85546875" style="6" customWidth="1"/>
    <col min="4" max="4" width="39.7109375" style="6" customWidth="1"/>
    <col min="5" max="5" width="10.42578125" style="4" customWidth="1"/>
    <col min="6" max="12" width="11.42578125" style="4" customWidth="1"/>
    <col min="13" max="16384" width="11.42578125" style="5"/>
  </cols>
  <sheetData>
    <row r="2" spans="1:19" customFormat="1" ht="43.5" customHeight="1" x14ac:dyDescent="0.2">
      <c r="A2" s="72" t="str">
        <f>CONCATENATE("Sprint #",E5, "Tracking Sheet")</f>
        <v>Sprint #2Tracking Sheet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4" spans="1:19" customFormat="1" x14ac:dyDescent="0.2">
      <c r="A4" s="2"/>
      <c r="B4" s="5"/>
      <c r="C4" s="35" t="s">
        <v>12</v>
      </c>
      <c r="D4" s="54"/>
      <c r="E4" s="73" t="s">
        <v>106</v>
      </c>
      <c r="F4" s="74"/>
      <c r="G4" s="74"/>
      <c r="H4" s="74"/>
      <c r="I4" s="74"/>
      <c r="J4" s="75"/>
    </row>
    <row r="5" spans="1:19" x14ac:dyDescent="0.2">
      <c r="C5" s="11" t="s">
        <v>20</v>
      </c>
      <c r="D5" s="11"/>
      <c r="E5" s="22">
        <v>2</v>
      </c>
    </row>
    <row r="6" spans="1:19" x14ac:dyDescent="0.2">
      <c r="C6" s="11" t="s">
        <v>21</v>
      </c>
      <c r="D6" s="11"/>
      <c r="E6" s="23">
        <v>45720</v>
      </c>
    </row>
    <row r="7" spans="1:19" ht="13.5" thickBot="1" x14ac:dyDescent="0.25">
      <c r="C7" s="3"/>
      <c r="D7" s="11" t="s">
        <v>31</v>
      </c>
      <c r="E7" s="22">
        <v>3</v>
      </c>
    </row>
    <row r="8" spans="1:19" ht="13.5" thickBot="1" x14ac:dyDescent="0.25">
      <c r="F8" s="76" t="s">
        <v>22</v>
      </c>
      <c r="G8" s="77"/>
      <c r="H8" s="77"/>
      <c r="I8" s="77"/>
      <c r="J8" s="77"/>
      <c r="K8" s="77"/>
      <c r="L8" s="78"/>
      <c r="M8" s="76" t="s">
        <v>33</v>
      </c>
      <c r="N8" s="77"/>
      <c r="O8" s="77"/>
      <c r="P8" s="77"/>
      <c r="Q8" s="77"/>
      <c r="R8" s="77"/>
      <c r="S8" s="78"/>
    </row>
    <row r="9" spans="1:19" ht="12.75" customHeight="1" thickBot="1" x14ac:dyDescent="0.25">
      <c r="F9" s="60">
        <v>1</v>
      </c>
      <c r="G9" s="61">
        <v>2</v>
      </c>
      <c r="H9" s="60">
        <v>3</v>
      </c>
      <c r="I9" s="61">
        <v>4</v>
      </c>
      <c r="J9" s="60">
        <v>5</v>
      </c>
      <c r="K9" s="61">
        <v>6</v>
      </c>
      <c r="L9" s="60">
        <v>7</v>
      </c>
      <c r="M9" s="61">
        <v>8</v>
      </c>
      <c r="N9" s="60">
        <v>9</v>
      </c>
      <c r="O9" s="61">
        <v>10</v>
      </c>
      <c r="P9" s="60">
        <v>11</v>
      </c>
      <c r="Q9" s="61">
        <v>12</v>
      </c>
      <c r="R9" s="60">
        <v>13</v>
      </c>
      <c r="S9" s="61">
        <v>14</v>
      </c>
    </row>
    <row r="10" spans="1:19" s="3" customFormat="1" ht="27" customHeight="1" x14ac:dyDescent="0.2">
      <c r="A10" s="17" t="s">
        <v>23</v>
      </c>
      <c r="B10" s="19" t="s">
        <v>16</v>
      </c>
      <c r="C10" s="18" t="s">
        <v>24</v>
      </c>
      <c r="D10" s="55" t="s">
        <v>29</v>
      </c>
      <c r="E10" s="20" t="s">
        <v>25</v>
      </c>
      <c r="F10" s="28">
        <f>E6</f>
        <v>45720</v>
      </c>
      <c r="G10" s="21">
        <f>F10+1</f>
        <v>45721</v>
      </c>
      <c r="H10" s="21">
        <f t="shared" ref="H10:L10" si="0">G10+1</f>
        <v>45722</v>
      </c>
      <c r="I10" s="21">
        <f t="shared" si="0"/>
        <v>45723</v>
      </c>
      <c r="J10" s="21">
        <f t="shared" si="0"/>
        <v>45724</v>
      </c>
      <c r="K10" s="21">
        <f t="shared" si="0"/>
        <v>45725</v>
      </c>
      <c r="L10" s="21">
        <f t="shared" si="0"/>
        <v>45726</v>
      </c>
      <c r="M10" s="21">
        <f t="shared" ref="M10" si="1">L10+1</f>
        <v>45727</v>
      </c>
      <c r="N10" s="21">
        <f t="shared" ref="N10" si="2">M10+1</f>
        <v>45728</v>
      </c>
      <c r="O10" s="21">
        <f t="shared" ref="O10" si="3">N10+1</f>
        <v>45729</v>
      </c>
      <c r="P10" s="21">
        <f t="shared" ref="P10" si="4">O10+1</f>
        <v>45730</v>
      </c>
      <c r="Q10" s="21">
        <f t="shared" ref="Q10" si="5">P10+1</f>
        <v>45731</v>
      </c>
      <c r="R10" s="21">
        <f t="shared" ref="R10" si="6">Q10+1</f>
        <v>45732</v>
      </c>
      <c r="S10" s="21">
        <f t="shared" ref="S10" si="7">R10+1</f>
        <v>45733</v>
      </c>
    </row>
    <row r="11" spans="1:19" s="34" customFormat="1" ht="25.5" x14ac:dyDescent="0.2">
      <c r="A11" s="30">
        <v>9</v>
      </c>
      <c r="B11" s="31" t="s">
        <v>46</v>
      </c>
      <c r="C11" s="32" t="s">
        <v>97</v>
      </c>
      <c r="D11" s="56" t="s">
        <v>127</v>
      </c>
      <c r="E11" s="29">
        <v>18</v>
      </c>
      <c r="F11" s="33"/>
      <c r="G11" s="33"/>
      <c r="H11" s="33"/>
      <c r="I11" s="33"/>
      <c r="J11" s="31"/>
      <c r="K11" s="31"/>
      <c r="L11" s="31"/>
      <c r="M11" s="33"/>
      <c r="N11" s="33"/>
      <c r="O11" s="33"/>
      <c r="P11" s="33"/>
      <c r="Q11" s="31"/>
      <c r="R11" s="31"/>
      <c r="S11" s="31"/>
    </row>
    <row r="12" spans="1:19" s="34" customFormat="1" ht="25.5" x14ac:dyDescent="0.2">
      <c r="A12" s="30">
        <v>10</v>
      </c>
      <c r="B12" s="31" t="s">
        <v>51</v>
      </c>
      <c r="C12" s="32" t="s">
        <v>98</v>
      </c>
      <c r="D12" s="56" t="s">
        <v>128</v>
      </c>
      <c r="E12" s="29">
        <v>14</v>
      </c>
      <c r="F12" s="33"/>
      <c r="G12" s="33"/>
      <c r="H12" s="33"/>
      <c r="I12" s="33"/>
      <c r="J12" s="31"/>
      <c r="K12" s="31"/>
      <c r="L12" s="31"/>
      <c r="M12" s="33"/>
      <c r="N12" s="33"/>
      <c r="O12" s="33"/>
      <c r="P12" s="33"/>
      <c r="Q12" s="31"/>
      <c r="R12" s="31"/>
      <c r="S12" s="31"/>
    </row>
    <row r="13" spans="1:19" s="34" customFormat="1" x14ac:dyDescent="0.2">
      <c r="A13" s="30">
        <v>11</v>
      </c>
      <c r="B13" s="48" t="s">
        <v>57</v>
      </c>
      <c r="C13" s="32" t="s">
        <v>99</v>
      </c>
      <c r="D13" s="56" t="s">
        <v>129</v>
      </c>
      <c r="E13" s="29">
        <v>22</v>
      </c>
      <c r="F13" s="33"/>
      <c r="G13" s="31"/>
      <c r="H13" s="31"/>
      <c r="I13" s="31"/>
      <c r="J13" s="31"/>
      <c r="K13" s="31"/>
      <c r="L13" s="31"/>
      <c r="M13" s="33"/>
      <c r="N13" s="31"/>
      <c r="O13" s="31"/>
      <c r="P13" s="31"/>
      <c r="Q13" s="31"/>
      <c r="R13" s="31"/>
      <c r="S13" s="31"/>
    </row>
    <row r="14" spans="1:19" s="34" customFormat="1" ht="25.5" x14ac:dyDescent="0.2">
      <c r="A14" s="30">
        <v>12</v>
      </c>
      <c r="B14" s="48" t="s">
        <v>62</v>
      </c>
      <c r="C14" s="32" t="s">
        <v>100</v>
      </c>
      <c r="D14" s="56" t="s">
        <v>130</v>
      </c>
      <c r="E14" s="29">
        <v>15</v>
      </c>
      <c r="F14" s="33"/>
      <c r="G14" s="31"/>
      <c r="H14" s="31"/>
      <c r="I14" s="31"/>
      <c r="J14" s="31"/>
      <c r="K14" s="31"/>
      <c r="L14" s="31"/>
      <c r="M14" s="33"/>
      <c r="N14" s="31"/>
      <c r="O14" s="31"/>
      <c r="P14" s="31"/>
      <c r="Q14" s="31"/>
      <c r="R14" s="31"/>
      <c r="S14" s="31"/>
    </row>
    <row r="15" spans="1:19" s="34" customFormat="1" ht="25.5" x14ac:dyDescent="0.2">
      <c r="A15" s="30">
        <v>13</v>
      </c>
      <c r="B15" s="48" t="s">
        <v>67</v>
      </c>
      <c r="C15" s="32" t="s">
        <v>101</v>
      </c>
      <c r="D15" s="56" t="s">
        <v>131</v>
      </c>
      <c r="E15" s="29">
        <v>18</v>
      </c>
      <c r="F15" s="33"/>
      <c r="G15" s="31"/>
      <c r="H15" s="31"/>
      <c r="I15" s="31"/>
      <c r="J15" s="31"/>
      <c r="K15" s="31"/>
      <c r="L15" s="31"/>
      <c r="M15" s="33"/>
      <c r="N15" s="31"/>
      <c r="O15" s="31"/>
      <c r="P15" s="31"/>
      <c r="Q15" s="31"/>
      <c r="R15" s="31"/>
      <c r="S15" s="31"/>
    </row>
    <row r="16" spans="1:19" s="34" customFormat="1" x14ac:dyDescent="0.2">
      <c r="A16" s="30">
        <v>14</v>
      </c>
      <c r="B16" s="48" t="s">
        <v>72</v>
      </c>
      <c r="C16" s="32" t="s">
        <v>102</v>
      </c>
      <c r="D16" s="56" t="s">
        <v>132</v>
      </c>
      <c r="E16" s="29">
        <v>20</v>
      </c>
      <c r="F16" s="33"/>
      <c r="G16" s="31"/>
      <c r="H16" s="31"/>
      <c r="I16" s="31"/>
      <c r="J16" s="31"/>
      <c r="K16" s="31"/>
      <c r="L16" s="31"/>
      <c r="M16" s="33"/>
      <c r="N16" s="31"/>
      <c r="O16" s="31"/>
      <c r="P16" s="31"/>
      <c r="Q16" s="31"/>
      <c r="R16" s="31"/>
      <c r="S16" s="31"/>
    </row>
    <row r="17" spans="1:19" s="8" customFormat="1" ht="25.5" x14ac:dyDescent="0.2">
      <c r="A17" s="30">
        <v>15</v>
      </c>
      <c r="B17" s="48" t="s">
        <v>77</v>
      </c>
      <c r="C17" s="24" t="s">
        <v>103</v>
      </c>
      <c r="D17" s="57" t="s">
        <v>133</v>
      </c>
      <c r="E17" s="29">
        <v>12</v>
      </c>
      <c r="F17" s="33"/>
      <c r="G17" s="25"/>
      <c r="H17" s="25"/>
      <c r="I17" s="25"/>
      <c r="J17" s="25"/>
      <c r="K17" s="25"/>
      <c r="L17" s="25"/>
      <c r="M17" s="33"/>
      <c r="N17" s="25"/>
      <c r="O17" s="25"/>
      <c r="P17" s="25"/>
      <c r="Q17" s="25"/>
      <c r="R17" s="25"/>
      <c r="S17" s="25"/>
    </row>
    <row r="18" spans="1:19" s="8" customFormat="1" ht="26.25" thickBot="1" x14ac:dyDescent="0.25">
      <c r="A18" s="62">
        <v>16</v>
      </c>
      <c r="B18" s="63" t="s">
        <v>81</v>
      </c>
      <c r="C18" s="26" t="s">
        <v>104</v>
      </c>
      <c r="D18" s="26" t="s">
        <v>126</v>
      </c>
      <c r="E18" s="64">
        <v>16</v>
      </c>
      <c r="F18" s="62"/>
      <c r="G18" s="27"/>
      <c r="H18" s="27"/>
      <c r="I18" s="27"/>
      <c r="J18" s="27"/>
      <c r="K18" s="27"/>
      <c r="L18" s="27"/>
      <c r="M18" s="62"/>
      <c r="N18" s="27"/>
      <c r="O18" s="27"/>
      <c r="P18" s="27"/>
      <c r="Q18" s="27"/>
      <c r="R18" s="27"/>
      <c r="S18" s="27"/>
    </row>
    <row r="19" spans="1:19" x14ac:dyDescent="0.2">
      <c r="M19" s="4"/>
      <c r="N19" s="4"/>
      <c r="O19" s="4"/>
      <c r="P19" s="4"/>
      <c r="Q19" s="4"/>
      <c r="R19" s="4"/>
      <c r="S19" s="4"/>
    </row>
    <row r="20" spans="1:19" x14ac:dyDescent="0.2">
      <c r="C20" s="12" t="s">
        <v>26</v>
      </c>
      <c r="D20" s="58"/>
      <c r="E20" s="79">
        <f>8*2*E7</f>
        <v>48</v>
      </c>
      <c r="F20" s="9" t="e">
        <f>IF(SUM(F11:F18)&gt;0,E20-SUM(F11:F18),NA())</f>
        <v>#N/A</v>
      </c>
      <c r="G20" s="9" t="e">
        <f>IF(SUM(G11:G18)&gt;0,E20-SUM(F11:G18),NA())</f>
        <v>#N/A</v>
      </c>
      <c r="H20" s="9" t="e">
        <f>IF(SUM(H11:H18)&gt;0,F20-SUM(G11:H18),NA())</f>
        <v>#N/A</v>
      </c>
      <c r="I20" s="9" t="e">
        <f>IF(SUM(I11:I18)&gt;0,E20-SUM(F11:I18),NA())</f>
        <v>#N/A</v>
      </c>
      <c r="J20" s="9" t="e">
        <f>IF(SUM(J11:J18)&gt;0,E20-SUM(F11:J18),NA())</f>
        <v>#N/A</v>
      </c>
      <c r="K20" s="9" t="e">
        <f>IF(SUM(K11:K18)&gt;0,E20-SUM(F11:K18),NA())</f>
        <v>#N/A</v>
      </c>
      <c r="L20" s="9" t="e">
        <f>IF(SUM(L11:L18)&gt;0,E20-SUM(F11:L18),NA())</f>
        <v>#N/A</v>
      </c>
      <c r="M20" s="9" t="e">
        <f>IF(SUM(M11:M18)&gt;0,L20-SUM(M11:M18),NA())</f>
        <v>#N/A</v>
      </c>
      <c r="N20" s="9" t="e">
        <f>IF(SUM(N11:N18)&gt;0,L20-SUM(M11:N18),NA())</f>
        <v>#N/A</v>
      </c>
      <c r="O20" s="9" t="e">
        <f>IF(SUM(O11:O18)&gt;0,M20-SUM(N11:O18),NA())</f>
        <v>#N/A</v>
      </c>
      <c r="P20" s="9" t="e">
        <f>IF(SUM(P11:P18)&gt;0,L20-SUM(M11:P18),NA())</f>
        <v>#N/A</v>
      </c>
      <c r="Q20" s="9" t="e">
        <f>IF(SUM(Q11:Q18)&gt;0,L20-SUM(M11:Q18),NA())</f>
        <v>#N/A</v>
      </c>
      <c r="R20" s="9" t="e">
        <f>IF(SUM(R11:R18)&gt;0,L20-SUM(M11:R18),NA())</f>
        <v>#N/A</v>
      </c>
      <c r="S20" s="9" t="e">
        <f>IF(SUM(S11:S18)&gt;0,L20-SUM(M11:S18),NA())</f>
        <v>#N/A</v>
      </c>
    </row>
    <row r="21" spans="1:19" x14ac:dyDescent="0.2">
      <c r="C21" s="12" t="s">
        <v>27</v>
      </c>
      <c r="D21" s="59"/>
      <c r="E21" s="80"/>
      <c r="F21" s="10">
        <f>E20-(E20/14)</f>
        <v>44.571428571428569</v>
      </c>
      <c r="G21" s="10">
        <f>F21-(E20/14)</f>
        <v>41.142857142857139</v>
      </c>
      <c r="H21" s="10">
        <f>G21-(E20/14)</f>
        <v>37.714285714285708</v>
      </c>
      <c r="I21" s="10">
        <f>H21-(E20/14)</f>
        <v>34.285714285714278</v>
      </c>
      <c r="J21" s="10">
        <f>I21-(E20/14)</f>
        <v>30.857142857142851</v>
      </c>
      <c r="K21" s="10">
        <f>J21-(E20/14)</f>
        <v>27.428571428571423</v>
      </c>
      <c r="L21" s="10">
        <f>K21-(E20/14)</f>
        <v>23.999999999999996</v>
      </c>
      <c r="M21" s="10">
        <f>L21-(E20/14)</f>
        <v>20.571428571428569</v>
      </c>
      <c r="N21" s="10">
        <f>M21-(E20/14)</f>
        <v>17.142857142857142</v>
      </c>
      <c r="O21" s="10">
        <f>N21-(E20/14)</f>
        <v>13.714285714285714</v>
      </c>
      <c r="P21" s="10">
        <f>O21-(E20/14)</f>
        <v>10.285714285714285</v>
      </c>
      <c r="Q21" s="10">
        <f>P21-(E20/14)</f>
        <v>6.8571428571428559</v>
      </c>
      <c r="R21" s="10">
        <f>Q21-(E20/14)</f>
        <v>3.4285714285714275</v>
      </c>
      <c r="S21" s="10">
        <f>R21-(E20/14)</f>
        <v>0</v>
      </c>
    </row>
    <row r="22" spans="1:19" x14ac:dyDescent="0.2">
      <c r="M22" s="4"/>
      <c r="N22" s="4"/>
      <c r="O22" s="4"/>
      <c r="P22" s="4"/>
      <c r="Q22" s="4"/>
      <c r="R22" s="4"/>
      <c r="S22" s="4"/>
    </row>
    <row r="23" spans="1:19" x14ac:dyDescent="0.2">
      <c r="M23" s="4"/>
      <c r="N23" s="4"/>
      <c r="O23" s="4"/>
      <c r="P23" s="4"/>
      <c r="Q23" s="4"/>
      <c r="R23" s="4"/>
      <c r="S23" s="4"/>
    </row>
    <row r="24" spans="1:19" x14ac:dyDescent="0.2">
      <c r="M24" s="4"/>
      <c r="N24" s="4"/>
      <c r="O24" s="4"/>
      <c r="P24" s="4"/>
      <c r="Q24" s="4"/>
      <c r="R24" s="4"/>
      <c r="S24" s="4"/>
    </row>
    <row r="25" spans="1:19" x14ac:dyDescent="0.2">
      <c r="M25" s="4"/>
      <c r="N25" s="4"/>
      <c r="O25" s="4"/>
      <c r="P25" s="4"/>
      <c r="Q25" s="4"/>
      <c r="R25" s="4"/>
      <c r="S25" s="4"/>
    </row>
    <row r="26" spans="1:19" x14ac:dyDescent="0.2">
      <c r="K26" s="7">
        <v>0</v>
      </c>
      <c r="L26" s="4">
        <f>SUM(E11:E19)</f>
        <v>135</v>
      </c>
      <c r="M26" s="4"/>
      <c r="N26" s="4"/>
      <c r="O26" s="4"/>
      <c r="P26" s="4"/>
      <c r="Q26" s="4"/>
      <c r="R26" s="7">
        <v>0</v>
      </c>
      <c r="S26" s="4">
        <f>SUM(L11:L19)</f>
        <v>0</v>
      </c>
    </row>
    <row r="27" spans="1:19" x14ac:dyDescent="0.2">
      <c r="K27" s="7">
        <v>10</v>
      </c>
      <c r="L27" s="7">
        <v>0</v>
      </c>
      <c r="M27" s="4"/>
      <c r="N27" s="4"/>
      <c r="O27" s="4"/>
      <c r="P27" s="4"/>
      <c r="Q27" s="4"/>
      <c r="R27" s="7">
        <v>10</v>
      </c>
      <c r="S27" s="7">
        <v>0</v>
      </c>
    </row>
    <row r="28" spans="1:19" x14ac:dyDescent="0.2">
      <c r="M28" s="4"/>
      <c r="N28" s="4"/>
      <c r="O28" s="4"/>
      <c r="P28" s="4"/>
      <c r="Q28" s="4"/>
      <c r="R28" s="4"/>
      <c r="S28" s="4"/>
    </row>
    <row r="29" spans="1:19" x14ac:dyDescent="0.2">
      <c r="M29" s="4"/>
      <c r="N29" s="4"/>
      <c r="O29" s="4"/>
      <c r="P29" s="4"/>
      <c r="Q29" s="4"/>
      <c r="R29" s="4"/>
      <c r="S29" s="4"/>
    </row>
    <row r="30" spans="1:19" x14ac:dyDescent="0.2">
      <c r="M30" s="4"/>
      <c r="N30" s="4"/>
      <c r="O30" s="4"/>
      <c r="P30" s="4"/>
      <c r="Q30" s="4"/>
      <c r="R30" s="4"/>
      <c r="S30" s="4"/>
    </row>
    <row r="31" spans="1:19" x14ac:dyDescent="0.2">
      <c r="M31" s="4"/>
      <c r="N31" s="4"/>
      <c r="O31" s="4"/>
      <c r="P31" s="4"/>
      <c r="Q31" s="4"/>
      <c r="R31" s="4"/>
      <c r="S31" s="4"/>
    </row>
    <row r="32" spans="1:19" x14ac:dyDescent="0.2">
      <c r="M32" s="4"/>
      <c r="N32" s="4"/>
      <c r="O32" s="4"/>
      <c r="P32" s="4"/>
      <c r="Q32" s="4"/>
      <c r="R32" s="4"/>
      <c r="S32" s="4"/>
    </row>
    <row r="33" spans="13:19" x14ac:dyDescent="0.2">
      <c r="M33" s="4"/>
      <c r="N33" s="4"/>
      <c r="O33" s="4"/>
      <c r="P33" s="4"/>
      <c r="Q33" s="4"/>
      <c r="R33" s="4"/>
      <c r="S33" s="4"/>
    </row>
    <row r="34" spans="13:19" x14ac:dyDescent="0.2">
      <c r="M34" s="4"/>
      <c r="N34" s="4"/>
      <c r="O34" s="4"/>
      <c r="P34" s="4"/>
      <c r="Q34" s="4"/>
      <c r="R34" s="4"/>
      <c r="S34" s="4"/>
    </row>
    <row r="35" spans="13:19" x14ac:dyDescent="0.2">
      <c r="M35" s="4"/>
      <c r="N35" s="4"/>
      <c r="O35" s="4"/>
      <c r="P35" s="4"/>
      <c r="Q35" s="4"/>
      <c r="R35" s="4"/>
      <c r="S35" s="4"/>
    </row>
    <row r="36" spans="13:19" x14ac:dyDescent="0.2">
      <c r="M36" s="4"/>
      <c r="N36" s="4"/>
      <c r="O36" s="4"/>
      <c r="P36" s="4"/>
      <c r="Q36" s="4"/>
      <c r="R36" s="4"/>
      <c r="S36" s="4"/>
    </row>
    <row r="37" spans="13:19" x14ac:dyDescent="0.2">
      <c r="M37" s="4"/>
      <c r="N37" s="4"/>
      <c r="O37" s="4"/>
      <c r="P37" s="4"/>
      <c r="Q37" s="4"/>
      <c r="R37" s="4"/>
      <c r="S37" s="4"/>
    </row>
    <row r="38" spans="13:19" x14ac:dyDescent="0.2">
      <c r="M38" s="4"/>
      <c r="N38" s="4"/>
      <c r="O38" s="4"/>
      <c r="P38" s="4"/>
      <c r="Q38" s="4"/>
      <c r="R38" s="4"/>
      <c r="S38" s="4"/>
    </row>
    <row r="39" spans="13:19" x14ac:dyDescent="0.2">
      <c r="M39" s="4"/>
      <c r="N39" s="4"/>
      <c r="O39" s="4"/>
      <c r="P39" s="4"/>
      <c r="Q39" s="4"/>
      <c r="R39" s="4"/>
      <c r="S39" s="4"/>
    </row>
    <row r="40" spans="13:19" x14ac:dyDescent="0.2">
      <c r="M40" s="4"/>
      <c r="N40" s="4"/>
      <c r="O40" s="4"/>
      <c r="P40" s="4"/>
      <c r="Q40" s="4"/>
      <c r="R40" s="4"/>
      <c r="S40" s="4"/>
    </row>
    <row r="41" spans="13:19" x14ac:dyDescent="0.2">
      <c r="M41" s="4"/>
      <c r="N41" s="4"/>
      <c r="O41" s="4"/>
      <c r="P41" s="4"/>
      <c r="Q41" s="4"/>
      <c r="R41" s="4"/>
      <c r="S41" s="4"/>
    </row>
    <row r="42" spans="13:19" x14ac:dyDescent="0.2">
      <c r="M42" s="4"/>
      <c r="N42" s="4"/>
      <c r="O42" s="4"/>
      <c r="P42" s="4"/>
      <c r="Q42" s="4"/>
      <c r="R42" s="4"/>
      <c r="S42" s="4"/>
    </row>
    <row r="43" spans="13:19" x14ac:dyDescent="0.2">
      <c r="M43" s="4"/>
      <c r="N43" s="4"/>
      <c r="O43" s="4"/>
      <c r="P43" s="4"/>
      <c r="Q43" s="4"/>
      <c r="R43" s="4"/>
      <c r="S43" s="4"/>
    </row>
    <row r="44" spans="13:19" x14ac:dyDescent="0.2">
      <c r="M44" s="4"/>
      <c r="N44" s="4"/>
      <c r="O44" s="4"/>
      <c r="P44" s="4"/>
      <c r="Q44" s="4"/>
      <c r="R44" s="4"/>
      <c r="S44" s="4"/>
    </row>
  </sheetData>
  <sheetProtection formatCells="0" formatColumns="0" formatRows="0" insertRows="0" autoFilter="0"/>
  <autoFilter ref="A10:E10" xr:uid="{00000000-0009-0000-0000-000002000000}"/>
  <mergeCells count="5">
    <mergeCell ref="A2:L2"/>
    <mergeCell ref="E4:J4"/>
    <mergeCell ref="F8:L8"/>
    <mergeCell ref="E20:E21"/>
    <mergeCell ref="M8:S8"/>
  </mergeCells>
  <conditionalFormatting sqref="F20:S20">
    <cfRule type="cellIs" dxfId="1" priority="1" stopIfTrue="1" operator="lessThan">
      <formula>F21</formula>
    </cfRule>
    <cfRule type="cellIs" dxfId="0" priority="2" stopIfTrue="1" operator="greaterThan">
      <formula>F21</formula>
    </cfRule>
  </conditionalFormatting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5BF1D25B04C4DAFCC598A42891EA8" ma:contentTypeVersion="2" ma:contentTypeDescription="Create a new document." ma:contentTypeScope="" ma:versionID="45b73b173887e5427e1a7d1313c48df7">
  <xsd:schema xmlns:xsd="http://www.w3.org/2001/XMLSchema" xmlns:xs="http://www.w3.org/2001/XMLSchema" xmlns:p="http://schemas.microsoft.com/office/2006/metadata/properties" xmlns:ns2="2bbb67f6-bffc-474b-aafb-fa77ef9cf4e0" targetNamespace="http://schemas.microsoft.com/office/2006/metadata/properties" ma:root="true" ma:fieldsID="9d8638d06aff927da092ea6a13d6d28c" ns2:_="">
    <xsd:import namespace="2bbb67f6-bffc-474b-aafb-fa77ef9cf4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b67f6-bffc-474b-aafb-fa77ef9cf4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4BC761-B369-43F7-8379-D7BE3B6A4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b67f6-bffc-474b-aafb-fa77ef9cf4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E0C23A-5102-4081-835D-8A52FB2528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Product backlog</vt:lpstr>
      <vt:lpstr>Sprint 1</vt:lpstr>
      <vt:lpstr>Sprint 2</vt:lpstr>
    </vt:vector>
  </TitlesOfParts>
  <Company>VILLE DE LUXEMBOURG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Gérardin</dc:creator>
  <cp:lastModifiedBy>Latherio Kidd</cp:lastModifiedBy>
  <cp:revision/>
  <dcterms:created xsi:type="dcterms:W3CDTF">2009-04-30T08:53:36Z</dcterms:created>
  <dcterms:modified xsi:type="dcterms:W3CDTF">2025-03-01T08:21:51Z</dcterms:modified>
</cp:coreProperties>
</file>