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s" sheetId="1" r:id="rId4"/>
    <sheet state="visible" name="11 - A" sheetId="2" r:id="rId5"/>
    <sheet state="visible" name="11 - B" sheetId="3" r:id="rId6"/>
    <sheet state="visible" name="11 - C" sheetId="4" r:id="rId7"/>
  </sheets>
  <definedNames/>
  <calcPr/>
</workbook>
</file>

<file path=xl/sharedStrings.xml><?xml version="1.0" encoding="utf-8"?>
<sst xmlns="http://schemas.openxmlformats.org/spreadsheetml/2006/main" count="647" uniqueCount="139">
  <si>
    <t>Fees Per School Year</t>
  </si>
  <si>
    <t>Discount</t>
  </si>
  <si>
    <t>2017-2018</t>
  </si>
  <si>
    <t>2018-2019</t>
  </si>
  <si>
    <t>2019-2020</t>
  </si>
  <si>
    <t>2020-2021</t>
  </si>
  <si>
    <t>2021-2022</t>
  </si>
  <si>
    <t>2022-2023</t>
  </si>
  <si>
    <t>None</t>
  </si>
  <si>
    <t>Name</t>
  </si>
  <si>
    <t>Total Balance</t>
  </si>
  <si>
    <t>Ref. Nos.</t>
  </si>
  <si>
    <t>Amount Paid</t>
  </si>
  <si>
    <t>Balance</t>
  </si>
  <si>
    <t>ALCOBER</t>
  </si>
  <si>
    <t>BALASANOS</t>
  </si>
  <si>
    <t>BUTCON</t>
  </si>
  <si>
    <t>CABAHUG</t>
  </si>
  <si>
    <t>CAIMOY</t>
  </si>
  <si>
    <t>CAPADA</t>
  </si>
  <si>
    <t>CHU</t>
  </si>
  <si>
    <t>COLASITO</t>
  </si>
  <si>
    <t>CUARES</t>
  </si>
  <si>
    <t>DIAZ</t>
  </si>
  <si>
    <t>ESQUILLA</t>
  </si>
  <si>
    <t>LACAMBRA</t>
  </si>
  <si>
    <t>LAGRAMADA</t>
  </si>
  <si>
    <t>LINAO</t>
  </si>
  <si>
    <t>MANINGO</t>
  </si>
  <si>
    <t>MARMITA</t>
  </si>
  <si>
    <t>MARPA</t>
  </si>
  <si>
    <t>NARDO</t>
  </si>
  <si>
    <t>PEDROSA</t>
  </si>
  <si>
    <t>RABOY</t>
  </si>
  <si>
    <t>SABANDO</t>
  </si>
  <si>
    <t>SACARE</t>
  </si>
  <si>
    <t>SEGURA</t>
  </si>
  <si>
    <t>SUAREZ</t>
  </si>
  <si>
    <t>TAN</t>
  </si>
  <si>
    <t>TICA</t>
  </si>
  <si>
    <t>TORRES</t>
  </si>
  <si>
    <t>YAO</t>
  </si>
  <si>
    <t>YU</t>
  </si>
  <si>
    <t>ZAMORAS</t>
  </si>
  <si>
    <t>ABELLANA</t>
  </si>
  <si>
    <t>APAREJO</t>
  </si>
  <si>
    <t>#0502</t>
  </si>
  <si>
    <t>ARBAS</t>
  </si>
  <si>
    <t>#0503</t>
  </si>
  <si>
    <t>CABALONA</t>
  </si>
  <si>
    <t>CARLES</t>
  </si>
  <si>
    <t>CEBALLOS</t>
  </si>
  <si>
    <t>#</t>
  </si>
  <si>
    <t>CERVANTES</t>
  </si>
  <si>
    <t>CLOSA</t>
  </si>
  <si>
    <t>#0509</t>
  </si>
  <si>
    <t>COMONAL</t>
  </si>
  <si>
    <t>#0510</t>
  </si>
  <si>
    <t>CORDERO</t>
  </si>
  <si>
    <t>DAVID</t>
  </si>
  <si>
    <t>DE VEYRA</t>
  </si>
  <si>
    <t>#0513</t>
  </si>
  <si>
    <t>ECALDRE</t>
  </si>
  <si>
    <t>FALLORINA</t>
  </si>
  <si>
    <t>GUY</t>
  </si>
  <si>
    <t>INIEGO</t>
  </si>
  <si>
    <t>MACABABBAD</t>
  </si>
  <si>
    <t>#0518</t>
  </si>
  <si>
    <t>MARQUEZ</t>
  </si>
  <si>
    <t>MENDIOLA</t>
  </si>
  <si>
    <t>MILITANTE</t>
  </si>
  <si>
    <t>2022/2023: GCash #4005229200637, #0521</t>
  </si>
  <si>
    <t>NOEL</t>
  </si>
  <si>
    <t>#0522</t>
  </si>
  <si>
    <t>NOGAR</t>
  </si>
  <si>
    <t>#0523</t>
  </si>
  <si>
    <t>OMEGA</t>
  </si>
  <si>
    <t>#0524</t>
  </si>
  <si>
    <t>PALER</t>
  </si>
  <si>
    <t>#0525</t>
  </si>
  <si>
    <t>PAMPLONA</t>
  </si>
  <si>
    <t>PETILLA</t>
  </si>
  <si>
    <t>RAGONOT</t>
  </si>
  <si>
    <t>REOMA</t>
  </si>
  <si>
    <t>SARMEN</t>
  </si>
  <si>
    <t>AGUILOS</t>
  </si>
  <si>
    <t>#0868</t>
  </si>
  <si>
    <t>ANDALES</t>
  </si>
  <si>
    <t>#0869</t>
  </si>
  <si>
    <t>ASUGAS</t>
  </si>
  <si>
    <t>#0870</t>
  </si>
  <si>
    <t>AVILA</t>
  </si>
  <si>
    <t>#0871</t>
  </si>
  <si>
    <t>BACALANDO</t>
  </si>
  <si>
    <t>BELTRAN</t>
  </si>
  <si>
    <t>#0872</t>
  </si>
  <si>
    <t>BUGAOAN</t>
  </si>
  <si>
    <t>#0873</t>
  </si>
  <si>
    <t>CABRIGAS</t>
  </si>
  <si>
    <t>#0874</t>
  </si>
  <si>
    <t>CANICON</t>
  </si>
  <si>
    <t>#0875</t>
  </si>
  <si>
    <t>CASTROVERDE</t>
  </si>
  <si>
    <t>#0876</t>
  </si>
  <si>
    <t>#0506</t>
  </si>
  <si>
    <t>COLILIHAN</t>
  </si>
  <si>
    <t>#0877</t>
  </si>
  <si>
    <t>ECO</t>
  </si>
  <si>
    <t>#0878</t>
  </si>
  <si>
    <t>ESPADILLA</t>
  </si>
  <si>
    <t>#0879</t>
  </si>
  <si>
    <t>GALAPON</t>
  </si>
  <si>
    <t>#0880</t>
  </si>
  <si>
    <t>HANOPOL</t>
  </si>
  <si>
    <t>#0882</t>
  </si>
  <si>
    <t>JACOBE</t>
  </si>
  <si>
    <t>#0883</t>
  </si>
  <si>
    <t>LAPID</t>
  </si>
  <si>
    <t>#0884</t>
  </si>
  <si>
    <t>LLOVIA</t>
  </si>
  <si>
    <t>#0885</t>
  </si>
  <si>
    <t>LUMBRE</t>
  </si>
  <si>
    <t>#0886</t>
  </si>
  <si>
    <t>NAPUTO</t>
  </si>
  <si>
    <t>#0887</t>
  </si>
  <si>
    <t>ORTEGA</t>
  </si>
  <si>
    <t>#0888</t>
  </si>
  <si>
    <t>OSIAS</t>
  </si>
  <si>
    <t>#0889</t>
  </si>
  <si>
    <t>PALOMPON</t>
  </si>
  <si>
    <t>#0891</t>
  </si>
  <si>
    <t>PICARDAL</t>
  </si>
  <si>
    <t>RUIZ</t>
  </si>
  <si>
    <t>SIOSANA</t>
  </si>
  <si>
    <t>#0893</t>
  </si>
  <si>
    <t>#0894</t>
  </si>
  <si>
    <t>TONGZON</t>
  </si>
  <si>
    <t>TROCINO</t>
  </si>
  <si>
    <t>#0896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</si>
</sst>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4" fillId="3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readingOrder="0"/>
    </xf>
    <xf borderId="4" fillId="2" fontId="3" numFmtId="9" xfId="0" applyAlignment="1" applyBorder="1" applyFont="1" applyNumberFormat="1">
      <alignment horizontal="left" readingOrder="0"/>
    </xf>
    <xf borderId="4" fillId="0" fontId="3" numFmtId="0" xfId="0" applyBorder="1" applyFont="1"/>
    <xf borderId="5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1" fillId="4" fontId="4" numFmtId="0" xfId="0" applyAlignment="1" applyBorder="1" applyFill="1" applyFont="1">
      <alignment horizontal="center" vertical="bottom"/>
    </xf>
    <xf borderId="1" fillId="5" fontId="4" numFmtId="0" xfId="0" applyAlignment="1" applyBorder="1" applyFill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6" fillId="0" fontId="2" numFmtId="0" xfId="0" applyBorder="1" applyFont="1"/>
    <xf borderId="4" fillId="0" fontId="4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4" fillId="5" fontId="4" numFmtId="0" xfId="0" applyAlignment="1" applyBorder="1" applyFont="1">
      <alignment vertical="bottom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horizontal="right" vertical="bottom"/>
    </xf>
    <xf borderId="4" fillId="4" fontId="4" numFmtId="0" xfId="0" applyAlignment="1" applyBorder="1" applyFont="1">
      <alignment horizontal="right" readingOrder="0" vertical="bottom"/>
    </xf>
    <xf borderId="4" fillId="4" fontId="4" numFmtId="0" xfId="0" applyAlignment="1" applyBorder="1" applyFont="1">
      <alignment horizontal="right" vertical="bottom"/>
    </xf>
    <xf borderId="4" fillId="5" fontId="4" numFmtId="0" xfId="0" applyAlignment="1" applyBorder="1" applyFont="1">
      <alignment horizontal="right" readingOrder="0" vertical="bottom"/>
    </xf>
    <xf borderId="4" fillId="5" fontId="4" numFmtId="0" xfId="0" applyAlignment="1" applyBorder="1" applyFont="1">
      <alignment horizontal="right" vertical="bottom"/>
    </xf>
    <xf borderId="4" fillId="6" fontId="4" numFmtId="0" xfId="0" applyAlignment="1" applyBorder="1" applyFill="1" applyFont="1">
      <alignment horizontal="right" vertical="bottom"/>
    </xf>
    <xf borderId="6" fillId="0" fontId="5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4" numFmtId="9" xfId="0" applyAlignment="1" applyBorder="1" applyFont="1" applyNumberFormat="1">
      <alignment readingOrder="0" vertical="bottom"/>
    </xf>
    <xf borderId="4" fillId="4" fontId="4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readingOrder="0" shrinkToFit="0" vertical="bottom" wrapText="1"/>
    </xf>
    <xf borderId="8" fillId="0" fontId="5" numFmtId="0" xfId="0" applyAlignment="1" applyBorder="1" applyFont="1">
      <alignment horizontal="left" readingOrder="0" shrinkToFit="0" vertical="bottom" wrapText="0"/>
    </xf>
    <xf borderId="4" fillId="7" fontId="4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>
      <c r="A3" s="6" t="s">
        <v>8</v>
      </c>
      <c r="B3" s="7">
        <v>1000.0</v>
      </c>
      <c r="C3" s="7">
        <v>1000.0</v>
      </c>
      <c r="D3" s="7">
        <v>1000.0</v>
      </c>
      <c r="E3" s="7">
        <v>1000.0</v>
      </c>
      <c r="F3" s="7">
        <v>1000.0</v>
      </c>
      <c r="G3" s="7">
        <v>1000.0</v>
      </c>
    </row>
    <row r="4">
      <c r="A4" s="8">
        <v>0.5</v>
      </c>
      <c r="B4" s="9">
        <f t="shared" ref="B4:G4" si="1">B3/2</f>
        <v>500</v>
      </c>
      <c r="C4" s="9">
        <f t="shared" si="1"/>
        <v>500</v>
      </c>
      <c r="D4" s="9">
        <f t="shared" si="1"/>
        <v>500</v>
      </c>
      <c r="E4" s="9">
        <f t="shared" si="1"/>
        <v>500</v>
      </c>
      <c r="F4" s="9">
        <f t="shared" si="1"/>
        <v>500</v>
      </c>
      <c r="G4" s="9">
        <f t="shared" si="1"/>
        <v>500</v>
      </c>
    </row>
    <row r="5">
      <c r="A5" s="8">
        <v>1.0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0.88"/>
  </cols>
  <sheetData>
    <row r="1">
      <c r="A1" s="10" t="s">
        <v>9</v>
      </c>
      <c r="B1" s="11" t="s">
        <v>3</v>
      </c>
      <c r="C1" s="2"/>
      <c r="D1" s="3"/>
      <c r="E1" s="11" t="s">
        <v>4</v>
      </c>
      <c r="F1" s="2"/>
      <c r="G1" s="3"/>
      <c r="H1" s="11" t="s">
        <v>5</v>
      </c>
      <c r="I1" s="2"/>
      <c r="J1" s="3"/>
      <c r="K1" s="12" t="s">
        <v>6</v>
      </c>
      <c r="L1" s="2"/>
      <c r="M1" s="3"/>
      <c r="N1" s="13" t="s">
        <v>7</v>
      </c>
      <c r="O1" s="2"/>
      <c r="P1" s="3"/>
      <c r="Q1" s="14" t="s">
        <v>10</v>
      </c>
      <c r="R1" s="15" t="s">
        <v>11</v>
      </c>
    </row>
    <row r="2">
      <c r="A2" s="16"/>
      <c r="B2" s="17" t="s">
        <v>12</v>
      </c>
      <c r="C2" s="17" t="s">
        <v>1</v>
      </c>
      <c r="D2" s="17" t="s">
        <v>13</v>
      </c>
      <c r="E2" s="17" t="s">
        <v>12</v>
      </c>
      <c r="F2" s="17" t="s">
        <v>1</v>
      </c>
      <c r="G2" s="17" t="s">
        <v>13</v>
      </c>
      <c r="H2" s="17" t="s">
        <v>12</v>
      </c>
      <c r="I2" s="17" t="s">
        <v>1</v>
      </c>
      <c r="J2" s="17" t="s">
        <v>13</v>
      </c>
      <c r="K2" s="18" t="s">
        <v>12</v>
      </c>
      <c r="L2" s="18" t="s">
        <v>1</v>
      </c>
      <c r="M2" s="18" t="s">
        <v>13</v>
      </c>
      <c r="N2" s="19" t="s">
        <v>12</v>
      </c>
      <c r="O2" s="19" t="s">
        <v>1</v>
      </c>
      <c r="P2" s="19" t="s">
        <v>13</v>
      </c>
      <c r="Q2" s="16"/>
      <c r="R2" s="16"/>
    </row>
    <row r="3">
      <c r="A3" s="20" t="s">
        <v>14</v>
      </c>
      <c r="B3" s="21">
        <v>1000.0</v>
      </c>
      <c r="C3" s="17" t="s">
        <v>8</v>
      </c>
      <c r="D3" s="22">
        <f>VLOOKUP(C3,Fees!$A$3:$G$5,MATCH(B$2,Fees!$A$2:$G$2)) - B3</f>
        <v>0</v>
      </c>
      <c r="E3" s="21">
        <v>1000.0</v>
      </c>
      <c r="F3" s="17" t="s">
        <v>8</v>
      </c>
      <c r="G3" s="22">
        <f>VLOOKUP(F3,Fees!$A$3:$G$5,MATCH(E$2,Fees!$A$2:$G$2)) - E3</f>
        <v>0</v>
      </c>
      <c r="H3" s="21">
        <v>1000.0</v>
      </c>
      <c r="I3" s="17" t="s">
        <v>8</v>
      </c>
      <c r="J3" s="22">
        <f>VLOOKUP(I3,Fees!$A$3:$G$5,MATCH(H$2,Fees!$A$2:$G$2)) - H3</f>
        <v>0</v>
      </c>
      <c r="K3" s="23">
        <v>1000.0</v>
      </c>
      <c r="L3" s="18" t="s">
        <v>8</v>
      </c>
      <c r="M3" s="24">
        <f>VLOOKUP(L3,Fees!$A$3:$G$5,MATCH(K$2,Fees!$A$2:$G$2)) - K3</f>
        <v>0</v>
      </c>
      <c r="N3" s="25">
        <v>0.0</v>
      </c>
      <c r="O3" s="19" t="s">
        <v>8</v>
      </c>
      <c r="P3" s="26">
        <f>VLOOKUP(O3,Fees!$A$3:$G$5,MATCH(N$2,Fees!$A$2:$G$2)) - N3</f>
        <v>1000</v>
      </c>
      <c r="Q3" s="27">
        <f t="shared" ref="Q3:Q32" si="1">sum(D3, G3, J3, M3, P3)</f>
        <v>1000</v>
      </c>
      <c r="R3" s="17"/>
    </row>
    <row r="4">
      <c r="A4" s="28" t="s">
        <v>15</v>
      </c>
      <c r="B4" s="21">
        <v>1000.0</v>
      </c>
      <c r="C4" s="17" t="s">
        <v>8</v>
      </c>
      <c r="D4" s="22">
        <f>VLOOKUP(C4,Fees!$A$3:$G$5,MATCH(B$2,Fees!$A$2:$G$2)) - B4</f>
        <v>0</v>
      </c>
      <c r="E4" s="21">
        <v>1000.0</v>
      </c>
      <c r="F4" s="17" t="s">
        <v>8</v>
      </c>
      <c r="G4" s="22">
        <f>VLOOKUP(F4,Fees!$A$3:$G$5,MATCH(E$2,Fees!$A$2:$G$2)) - E4</f>
        <v>0</v>
      </c>
      <c r="H4" s="21">
        <v>1000.0</v>
      </c>
      <c r="I4" s="17" t="s">
        <v>8</v>
      </c>
      <c r="J4" s="22">
        <f>VLOOKUP(I4,Fees!$A$3:$G$5,MATCH(H$2,Fees!$A$2:$G$2)) - H4</f>
        <v>0</v>
      </c>
      <c r="K4" s="23">
        <v>1000.0</v>
      </c>
      <c r="L4" s="18" t="s">
        <v>8</v>
      </c>
      <c r="M4" s="24">
        <f>VLOOKUP(L4,Fees!$A$3:$G$5,MATCH(K$2,Fees!$A$2:$G$2)) - K4</f>
        <v>0</v>
      </c>
      <c r="N4" s="25">
        <v>1000.0</v>
      </c>
      <c r="O4" s="19" t="s">
        <v>8</v>
      </c>
      <c r="P4" s="26">
        <f>VLOOKUP(O4,Fees!$A$3:$G$5,MATCH(N$2,Fees!$A$2:$G$2)) - N4</f>
        <v>0</v>
      </c>
      <c r="Q4" s="27">
        <f t="shared" si="1"/>
        <v>0</v>
      </c>
      <c r="R4" s="17"/>
    </row>
    <row r="5">
      <c r="A5" s="28" t="s">
        <v>16</v>
      </c>
      <c r="B5" s="21">
        <v>1000.0</v>
      </c>
      <c r="C5" s="17" t="s">
        <v>8</v>
      </c>
      <c r="D5" s="22">
        <f>VLOOKUP(C5,Fees!$A$3:$G$5,MATCH(B$2,Fees!$A$2:$G$2)) - B5</f>
        <v>0</v>
      </c>
      <c r="E5" s="21">
        <v>1000.0</v>
      </c>
      <c r="F5" s="17" t="s">
        <v>8</v>
      </c>
      <c r="G5" s="22">
        <f>VLOOKUP(F5,Fees!$A$3:$G$5,MATCH(E$2,Fees!$A$2:$G$2)) - E5</f>
        <v>0</v>
      </c>
      <c r="H5" s="21">
        <v>1000.0</v>
      </c>
      <c r="I5" s="17" t="s">
        <v>8</v>
      </c>
      <c r="J5" s="22">
        <f>VLOOKUP(I5,Fees!$A$3:$G$5,MATCH(H$2,Fees!$A$2:$G$2)) - H5</f>
        <v>0</v>
      </c>
      <c r="K5" s="23">
        <v>1000.0</v>
      </c>
      <c r="L5" s="18" t="s">
        <v>8</v>
      </c>
      <c r="M5" s="24">
        <f>VLOOKUP(L5,Fees!$A$3:$G$5,MATCH(K$2,Fees!$A$2:$G$2)) - K5</f>
        <v>0</v>
      </c>
      <c r="N5" s="25">
        <v>0.0</v>
      </c>
      <c r="O5" s="19" t="s">
        <v>8</v>
      </c>
      <c r="P5" s="26">
        <f>VLOOKUP(O5,Fees!$A$3:$G$5,MATCH(N$2,Fees!$A$2:$G$2)) - N5</f>
        <v>1000</v>
      </c>
      <c r="Q5" s="27">
        <f t="shared" si="1"/>
        <v>1000</v>
      </c>
      <c r="R5" s="17"/>
    </row>
    <row r="6">
      <c r="A6" s="28" t="s">
        <v>17</v>
      </c>
      <c r="B6" s="21">
        <v>1000.0</v>
      </c>
      <c r="C6" s="17" t="s">
        <v>8</v>
      </c>
      <c r="D6" s="22">
        <f>VLOOKUP(C6,Fees!$A$3:$G$5,MATCH(B$2,Fees!$A$2:$G$2)) - B6</f>
        <v>0</v>
      </c>
      <c r="E6" s="21">
        <v>1000.0</v>
      </c>
      <c r="F6" s="17" t="s">
        <v>8</v>
      </c>
      <c r="G6" s="22">
        <f>VLOOKUP(F6,Fees!$A$3:$G$5,MATCH(E$2,Fees!$A$2:$G$2)) - E6</f>
        <v>0</v>
      </c>
      <c r="H6" s="21">
        <v>1000.0</v>
      </c>
      <c r="I6" s="17" t="s">
        <v>8</v>
      </c>
      <c r="J6" s="22">
        <f>VLOOKUP(I6,Fees!$A$3:$G$5,MATCH(H$2,Fees!$A$2:$G$2)) - H6</f>
        <v>0</v>
      </c>
      <c r="K6" s="23">
        <v>1000.0</v>
      </c>
      <c r="L6" s="18" t="s">
        <v>8</v>
      </c>
      <c r="M6" s="24">
        <f>VLOOKUP(L6,Fees!$A$3:$G$5,MATCH(K$2,Fees!$A$2:$G$2)) - K6</f>
        <v>0</v>
      </c>
      <c r="N6" s="25">
        <v>0.0</v>
      </c>
      <c r="O6" s="19" t="s">
        <v>8</v>
      </c>
      <c r="P6" s="26">
        <f>VLOOKUP(O6,Fees!$A$3:$G$5,MATCH(N$2,Fees!$A$2:$G$2)) - N6</f>
        <v>1000</v>
      </c>
      <c r="Q6" s="27">
        <f t="shared" si="1"/>
        <v>1000</v>
      </c>
      <c r="R6" s="17"/>
    </row>
    <row r="7">
      <c r="A7" s="28" t="s">
        <v>18</v>
      </c>
      <c r="B7" s="21">
        <v>1000.0</v>
      </c>
      <c r="C7" s="17" t="s">
        <v>8</v>
      </c>
      <c r="D7" s="22">
        <f>VLOOKUP(C7,Fees!$A$3:$G$5,MATCH(B$2,Fees!$A$2:$G$2)) - B7</f>
        <v>0</v>
      </c>
      <c r="E7" s="21">
        <v>1000.0</v>
      </c>
      <c r="F7" s="17" t="s">
        <v>8</v>
      </c>
      <c r="G7" s="22">
        <f>VLOOKUP(F7,Fees!$A$3:$G$5,MATCH(E$2,Fees!$A$2:$G$2)) - E7</f>
        <v>0</v>
      </c>
      <c r="H7" s="21">
        <v>1000.0</v>
      </c>
      <c r="I7" s="17" t="s">
        <v>8</v>
      </c>
      <c r="J7" s="22">
        <f>VLOOKUP(I7,Fees!$A$3:$G$5,MATCH(H$2,Fees!$A$2:$G$2)) - H7</f>
        <v>0</v>
      </c>
      <c r="K7" s="23">
        <v>1000.0</v>
      </c>
      <c r="L7" s="18" t="s">
        <v>8</v>
      </c>
      <c r="M7" s="24">
        <f>VLOOKUP(L7,Fees!$A$3:$G$5,MATCH(K$2,Fees!$A$2:$G$2)) - K7</f>
        <v>0</v>
      </c>
      <c r="N7" s="25">
        <v>1000.0</v>
      </c>
      <c r="O7" s="19" t="s">
        <v>8</v>
      </c>
      <c r="P7" s="26">
        <f>VLOOKUP(O7,Fees!$A$3:$G$5,MATCH(N$2,Fees!$A$2:$G$2)) - N7</f>
        <v>0</v>
      </c>
      <c r="Q7" s="27">
        <f t="shared" si="1"/>
        <v>0</v>
      </c>
      <c r="R7" s="17"/>
    </row>
    <row r="8">
      <c r="A8" s="29" t="s">
        <v>19</v>
      </c>
      <c r="B8" s="21">
        <v>1000.0</v>
      </c>
      <c r="C8" s="17" t="s">
        <v>8</v>
      </c>
      <c r="D8" s="22">
        <f>VLOOKUP(C8,Fees!$A$3:$G$5,MATCH(B$2,Fees!$A$2:$G$2)) - B8</f>
        <v>0</v>
      </c>
      <c r="E8" s="21">
        <v>1000.0</v>
      </c>
      <c r="F8" s="17" t="s">
        <v>8</v>
      </c>
      <c r="G8" s="22">
        <f>VLOOKUP(F8,Fees!$A$3:$G$5,MATCH(E$2,Fees!$A$2:$G$2)) - E8</f>
        <v>0</v>
      </c>
      <c r="H8" s="21">
        <v>1000.0</v>
      </c>
      <c r="I8" s="17" t="s">
        <v>8</v>
      </c>
      <c r="J8" s="22">
        <f>VLOOKUP(I8,Fees!$A$3:$G$5,MATCH(H$2,Fees!$A$2:$G$2)) - H8</f>
        <v>0</v>
      </c>
      <c r="K8" s="23">
        <v>1000.0</v>
      </c>
      <c r="L8" s="18" t="s">
        <v>8</v>
      </c>
      <c r="M8" s="24">
        <f>VLOOKUP(L8,Fees!$A$3:$G$5,MATCH(K$2,Fees!$A$2:$G$2)) - K8</f>
        <v>0</v>
      </c>
      <c r="N8" s="25">
        <v>1000.0</v>
      </c>
      <c r="O8" s="19" t="s">
        <v>8</v>
      </c>
      <c r="P8" s="26">
        <f>VLOOKUP(O8,Fees!$A$3:$G$5,MATCH(N$2,Fees!$A$2:$G$2)) - N8</f>
        <v>0</v>
      </c>
      <c r="Q8" s="27">
        <f t="shared" si="1"/>
        <v>0</v>
      </c>
      <c r="R8" s="17"/>
    </row>
    <row r="9">
      <c r="A9" s="30" t="s">
        <v>20</v>
      </c>
      <c r="B9" s="21">
        <v>1000.0</v>
      </c>
      <c r="C9" s="17" t="s">
        <v>8</v>
      </c>
      <c r="D9" s="22">
        <f>VLOOKUP(C9,Fees!$A$3:$G$5,MATCH(B$2,Fees!$A$2:$G$2)) - B9</f>
        <v>0</v>
      </c>
      <c r="E9" s="21">
        <v>1000.0</v>
      </c>
      <c r="F9" s="17" t="s">
        <v>8</v>
      </c>
      <c r="G9" s="22">
        <f>VLOOKUP(F9,Fees!$A$3:$G$5,MATCH(E$2,Fees!$A$2:$G$2)) - E9</f>
        <v>0</v>
      </c>
      <c r="H9" s="21">
        <v>1000.0</v>
      </c>
      <c r="I9" s="17" t="s">
        <v>8</v>
      </c>
      <c r="J9" s="22">
        <f>VLOOKUP(I9,Fees!$A$3:$G$5,MATCH(H$2,Fees!$A$2:$G$2)) - H9</f>
        <v>0</v>
      </c>
      <c r="K9" s="24">
        <v>0.0</v>
      </c>
      <c r="L9" s="18" t="s">
        <v>8</v>
      </c>
      <c r="M9" s="24">
        <f>VLOOKUP(L9,Fees!$A$3:$G$5,MATCH(K$2,Fees!$A$2:$G$2)) - K9</f>
        <v>1000</v>
      </c>
      <c r="N9" s="25">
        <v>0.0</v>
      </c>
      <c r="O9" s="19" t="s">
        <v>8</v>
      </c>
      <c r="P9" s="26">
        <f>VLOOKUP(O9,Fees!$A$3:$G$5,MATCH(N$2,Fees!$A$2:$G$2)) - N9</f>
        <v>1000</v>
      </c>
      <c r="Q9" s="27">
        <f t="shared" si="1"/>
        <v>2000</v>
      </c>
      <c r="R9" s="17"/>
    </row>
    <row r="10">
      <c r="A10" s="28" t="s">
        <v>21</v>
      </c>
      <c r="B10" s="21">
        <v>1000.0</v>
      </c>
      <c r="C10" s="17" t="s">
        <v>8</v>
      </c>
      <c r="D10" s="22">
        <f>VLOOKUP(C10,Fees!$A$3:$G$5,MATCH(B$2,Fees!$A$2:$G$2)) - B10</f>
        <v>0</v>
      </c>
      <c r="E10" s="21">
        <v>1000.0</v>
      </c>
      <c r="F10" s="17" t="s">
        <v>8</v>
      </c>
      <c r="G10" s="22">
        <f>VLOOKUP(F10,Fees!$A$3:$G$5,MATCH(E$2,Fees!$A$2:$G$2)) - E10</f>
        <v>0</v>
      </c>
      <c r="H10" s="21">
        <v>1000.0</v>
      </c>
      <c r="I10" s="17" t="s">
        <v>8</v>
      </c>
      <c r="J10" s="22">
        <f>VLOOKUP(I10,Fees!$A$3:$G$5,MATCH(H$2,Fees!$A$2:$G$2)) - H10</f>
        <v>0</v>
      </c>
      <c r="K10" s="23">
        <v>1000.0</v>
      </c>
      <c r="L10" s="18" t="s">
        <v>8</v>
      </c>
      <c r="M10" s="24">
        <f>VLOOKUP(L10,Fees!$A$3:$G$5,MATCH(K$2,Fees!$A$2:$G$2)) - K10</f>
        <v>0</v>
      </c>
      <c r="N10" s="25">
        <v>0.0</v>
      </c>
      <c r="O10" s="19" t="s">
        <v>8</v>
      </c>
      <c r="P10" s="26">
        <f>VLOOKUP(O10,Fees!$A$3:$G$5,MATCH(N$2,Fees!$A$2:$G$2)) - N10</f>
        <v>1000</v>
      </c>
      <c r="Q10" s="27">
        <f t="shared" si="1"/>
        <v>1000</v>
      </c>
      <c r="R10" s="17"/>
    </row>
    <row r="11">
      <c r="A11" s="28" t="s">
        <v>22</v>
      </c>
      <c r="B11" s="21">
        <v>1000.0</v>
      </c>
      <c r="C11" s="17" t="s">
        <v>8</v>
      </c>
      <c r="D11" s="22">
        <f>VLOOKUP(C11,Fees!$A$3:$G$5,MATCH(B$2,Fees!$A$2:$G$2)) - B11</f>
        <v>0</v>
      </c>
      <c r="E11" s="21">
        <v>1000.0</v>
      </c>
      <c r="F11" s="17" t="s">
        <v>8</v>
      </c>
      <c r="G11" s="22">
        <f>VLOOKUP(F11,Fees!$A$3:$G$5,MATCH(E$2,Fees!$A$2:$G$2)) - E11</f>
        <v>0</v>
      </c>
      <c r="H11" s="21">
        <v>1000.0</v>
      </c>
      <c r="I11" s="17" t="s">
        <v>8</v>
      </c>
      <c r="J11" s="22">
        <f>VLOOKUP(I11,Fees!$A$3:$G$5,MATCH(H$2,Fees!$A$2:$G$2)) - H11</f>
        <v>0</v>
      </c>
      <c r="K11" s="23">
        <v>1000.0</v>
      </c>
      <c r="L11" s="18" t="s">
        <v>8</v>
      </c>
      <c r="M11" s="24">
        <f>VLOOKUP(L11,Fees!$A$3:$G$5,MATCH(K$2,Fees!$A$2:$G$2)) - K11</f>
        <v>0</v>
      </c>
      <c r="N11" s="25">
        <v>1000.0</v>
      </c>
      <c r="O11" s="19" t="s">
        <v>8</v>
      </c>
      <c r="P11" s="26">
        <f>VLOOKUP(O11,Fees!$A$3:$G$5,MATCH(N$2,Fees!$A$2:$G$2)) - N11</f>
        <v>0</v>
      </c>
      <c r="Q11" s="27">
        <f t="shared" si="1"/>
        <v>0</v>
      </c>
      <c r="R11" s="17"/>
    </row>
    <row r="12">
      <c r="A12" s="29" t="s">
        <v>23</v>
      </c>
      <c r="B12" s="21">
        <v>1000.0</v>
      </c>
      <c r="C12" s="17" t="s">
        <v>8</v>
      </c>
      <c r="D12" s="22">
        <f>VLOOKUP(C12,Fees!$A$3:$G$5,MATCH(B$2,Fees!$A$2:$G$2)) - B12</f>
        <v>0</v>
      </c>
      <c r="E12" s="21">
        <v>1000.0</v>
      </c>
      <c r="F12" s="17" t="s">
        <v>8</v>
      </c>
      <c r="G12" s="22">
        <f>VLOOKUP(F12,Fees!$A$3:$G$5,MATCH(E$2,Fees!$A$2:$G$2)) - E12</f>
        <v>0</v>
      </c>
      <c r="H12" s="21">
        <v>1000.0</v>
      </c>
      <c r="I12" s="17" t="s">
        <v>8</v>
      </c>
      <c r="J12" s="22">
        <f>VLOOKUP(I12,Fees!$A$3:$G$5,MATCH(H$2,Fees!$A$2:$G$2)) - H12</f>
        <v>0</v>
      </c>
      <c r="K12" s="23">
        <v>1000.0</v>
      </c>
      <c r="L12" s="18" t="s">
        <v>8</v>
      </c>
      <c r="M12" s="24">
        <f>VLOOKUP(L12,Fees!$A$3:$G$5,MATCH(K$2,Fees!$A$2:$G$2)) - K12</f>
        <v>0</v>
      </c>
      <c r="N12" s="25">
        <v>0.0</v>
      </c>
      <c r="O12" s="19" t="s">
        <v>8</v>
      </c>
      <c r="P12" s="26">
        <f>VLOOKUP(O12,Fees!$A$3:$G$5,MATCH(N$2,Fees!$A$2:$G$2)) - N12</f>
        <v>1000</v>
      </c>
      <c r="Q12" s="27">
        <f t="shared" si="1"/>
        <v>1000</v>
      </c>
      <c r="R12" s="17"/>
    </row>
    <row r="13">
      <c r="A13" s="20" t="s">
        <v>24</v>
      </c>
      <c r="B13" s="21">
        <v>1000.0</v>
      </c>
      <c r="C13" s="17" t="s">
        <v>8</v>
      </c>
      <c r="D13" s="22">
        <f>VLOOKUP(C13,Fees!$A$3:$G$5,MATCH(B$2,Fees!$A$2:$G$2)) - B13</f>
        <v>0</v>
      </c>
      <c r="E13" s="21">
        <v>1000.0</v>
      </c>
      <c r="F13" s="17" t="s">
        <v>8</v>
      </c>
      <c r="G13" s="22">
        <f>VLOOKUP(F13,Fees!$A$3:$G$5,MATCH(E$2,Fees!$A$2:$G$2)) - E13</f>
        <v>0</v>
      </c>
      <c r="H13" s="21">
        <v>1000.0</v>
      </c>
      <c r="I13" s="17" t="s">
        <v>8</v>
      </c>
      <c r="J13" s="22">
        <f>VLOOKUP(I13,Fees!$A$3:$G$5,MATCH(H$2,Fees!$A$2:$G$2)) - H13</f>
        <v>0</v>
      </c>
      <c r="K13" s="23">
        <v>1000.0</v>
      </c>
      <c r="L13" s="18" t="s">
        <v>8</v>
      </c>
      <c r="M13" s="24">
        <f>VLOOKUP(L13,Fees!$A$3:$G$5,MATCH(K$2,Fees!$A$2:$G$2)) - K13</f>
        <v>0</v>
      </c>
      <c r="N13" s="25">
        <v>0.0</v>
      </c>
      <c r="O13" s="19" t="s">
        <v>8</v>
      </c>
      <c r="P13" s="26">
        <f>VLOOKUP(O13,Fees!$A$3:$G$5,MATCH(N$2,Fees!$A$2:$G$2)) - N13</f>
        <v>1000</v>
      </c>
      <c r="Q13" s="27">
        <f t="shared" si="1"/>
        <v>1000</v>
      </c>
      <c r="R13" s="17"/>
    </row>
    <row r="14">
      <c r="A14" s="28" t="s">
        <v>25</v>
      </c>
      <c r="B14" s="21">
        <v>1000.0</v>
      </c>
      <c r="C14" s="17" t="s">
        <v>8</v>
      </c>
      <c r="D14" s="22">
        <f>VLOOKUP(C14,Fees!$A$3:$G$5,MATCH(B$2,Fees!$A$2:$G$2)) - B14</f>
        <v>0</v>
      </c>
      <c r="E14" s="21">
        <v>1000.0</v>
      </c>
      <c r="F14" s="17" t="s">
        <v>8</v>
      </c>
      <c r="G14" s="22">
        <f>VLOOKUP(F14,Fees!$A$3:$G$5,MATCH(E$2,Fees!$A$2:$G$2)) - E14</f>
        <v>0</v>
      </c>
      <c r="H14" s="21">
        <v>1000.0</v>
      </c>
      <c r="I14" s="17" t="s">
        <v>8</v>
      </c>
      <c r="J14" s="22">
        <f>VLOOKUP(I14,Fees!$A$3:$G$5,MATCH(H$2,Fees!$A$2:$G$2)) - H14</f>
        <v>0</v>
      </c>
      <c r="K14" s="23">
        <v>1000.0</v>
      </c>
      <c r="L14" s="18" t="s">
        <v>8</v>
      </c>
      <c r="M14" s="24">
        <f>VLOOKUP(L14,Fees!$A$3:$G$5,MATCH(K$2,Fees!$A$2:$G$2)) - K14</f>
        <v>0</v>
      </c>
      <c r="N14" s="25">
        <v>0.0</v>
      </c>
      <c r="O14" s="19" t="s">
        <v>8</v>
      </c>
      <c r="P14" s="26">
        <f>VLOOKUP(O14,Fees!$A$3:$G$5,MATCH(N$2,Fees!$A$2:$G$2)) - N14</f>
        <v>1000</v>
      </c>
      <c r="Q14" s="27">
        <f t="shared" si="1"/>
        <v>1000</v>
      </c>
      <c r="R14" s="17"/>
    </row>
    <row r="15">
      <c r="A15" s="28" t="s">
        <v>26</v>
      </c>
      <c r="B15" s="21">
        <v>1000.0</v>
      </c>
      <c r="C15" s="17" t="s">
        <v>8</v>
      </c>
      <c r="D15" s="22">
        <f>VLOOKUP(C15,Fees!$A$3:$G$5,MATCH(B$2,Fees!$A$2:$G$2)) - B15</f>
        <v>0</v>
      </c>
      <c r="E15" s="21">
        <v>1000.0</v>
      </c>
      <c r="F15" s="17" t="s">
        <v>8</v>
      </c>
      <c r="G15" s="22">
        <f>VLOOKUP(F15,Fees!$A$3:$G$5,MATCH(E$2,Fees!$A$2:$G$2)) - E15</f>
        <v>0</v>
      </c>
      <c r="H15" s="22">
        <v>0.0</v>
      </c>
      <c r="I15" s="17" t="s">
        <v>8</v>
      </c>
      <c r="J15" s="22">
        <f>VLOOKUP(I15,Fees!$A$3:$G$5,MATCH(H$2,Fees!$A$2:$G$2)) - H15</f>
        <v>1000</v>
      </c>
      <c r="K15" s="23">
        <v>1000.0</v>
      </c>
      <c r="L15" s="18" t="s">
        <v>8</v>
      </c>
      <c r="M15" s="24">
        <f>VLOOKUP(L15,Fees!$A$3:$G$5,MATCH(K$2,Fees!$A$2:$G$2)) - K15</f>
        <v>0</v>
      </c>
      <c r="N15" s="25">
        <v>0.0</v>
      </c>
      <c r="O15" s="19" t="s">
        <v>8</v>
      </c>
      <c r="P15" s="26">
        <f>VLOOKUP(O15,Fees!$A$3:$G$5,MATCH(N$2,Fees!$A$2:$G$2)) - N15</f>
        <v>1000</v>
      </c>
      <c r="Q15" s="27">
        <f t="shared" si="1"/>
        <v>2000</v>
      </c>
      <c r="R15" s="17"/>
    </row>
    <row r="16">
      <c r="A16" s="28" t="s">
        <v>27</v>
      </c>
      <c r="B16" s="21">
        <v>1000.0</v>
      </c>
      <c r="C16" s="17" t="s">
        <v>8</v>
      </c>
      <c r="D16" s="22">
        <f>VLOOKUP(C16,Fees!$A$3:$G$5,MATCH(B$2,Fees!$A$2:$G$2)) - B16</f>
        <v>0</v>
      </c>
      <c r="E16" s="21">
        <v>1000.0</v>
      </c>
      <c r="F16" s="17" t="s">
        <v>8</v>
      </c>
      <c r="G16" s="22">
        <f>VLOOKUP(F16,Fees!$A$3:$G$5,MATCH(E$2,Fees!$A$2:$G$2)) - E16</f>
        <v>0</v>
      </c>
      <c r="H16" s="21">
        <v>1000.0</v>
      </c>
      <c r="I16" s="17" t="s">
        <v>8</v>
      </c>
      <c r="J16" s="22">
        <f>VLOOKUP(I16,Fees!$A$3:$G$5,MATCH(H$2,Fees!$A$2:$G$2)) - H16</f>
        <v>0</v>
      </c>
      <c r="K16" s="23">
        <v>1000.0</v>
      </c>
      <c r="L16" s="18" t="s">
        <v>8</v>
      </c>
      <c r="M16" s="24">
        <f>VLOOKUP(L16,Fees!$A$3:$G$5,MATCH(K$2,Fees!$A$2:$G$2)) - K16</f>
        <v>0</v>
      </c>
      <c r="N16" s="25">
        <v>1000.0</v>
      </c>
      <c r="O16" s="19" t="s">
        <v>8</v>
      </c>
      <c r="P16" s="26">
        <f>VLOOKUP(O16,Fees!$A$3:$G$5,MATCH(N$2,Fees!$A$2:$G$2)) - N16</f>
        <v>0</v>
      </c>
      <c r="Q16" s="27">
        <f t="shared" si="1"/>
        <v>0</v>
      </c>
      <c r="R16" s="17"/>
    </row>
    <row r="17">
      <c r="A17" s="28" t="s">
        <v>28</v>
      </c>
      <c r="B17" s="21">
        <v>1000.0</v>
      </c>
      <c r="C17" s="17" t="s">
        <v>8</v>
      </c>
      <c r="D17" s="22">
        <f>VLOOKUP(C17,Fees!$A$3:$G$5,MATCH(B$2,Fees!$A$2:$G$2)) - B17</f>
        <v>0</v>
      </c>
      <c r="E17" s="21">
        <v>1000.0</v>
      </c>
      <c r="F17" s="17" t="s">
        <v>8</v>
      </c>
      <c r="G17" s="22">
        <f>VLOOKUP(F17,Fees!$A$3:$G$5,MATCH(E$2,Fees!$A$2:$G$2)) - E17</f>
        <v>0</v>
      </c>
      <c r="H17" s="22">
        <v>0.0</v>
      </c>
      <c r="I17" s="31">
        <v>1.0</v>
      </c>
      <c r="J17" s="22">
        <f>VLOOKUP(I17,Fees!$A$3:$G$5,MATCH(H$2,Fees!$A$2:$G$2)) - H17</f>
        <v>0</v>
      </c>
      <c r="K17" s="24">
        <v>0.0</v>
      </c>
      <c r="L17" s="18" t="s">
        <v>8</v>
      </c>
      <c r="M17" s="24">
        <f>VLOOKUP(L17,Fees!$A$3:$G$5,MATCH(K$2,Fees!$A$2:$G$2)) - K17</f>
        <v>1000</v>
      </c>
      <c r="N17" s="25">
        <v>0.0</v>
      </c>
      <c r="O17" s="19" t="s">
        <v>8</v>
      </c>
      <c r="P17" s="26">
        <f>VLOOKUP(O17,Fees!$A$3:$G$5,MATCH(N$2,Fees!$A$2:$G$2)) - N17</f>
        <v>1000</v>
      </c>
      <c r="Q17" s="27">
        <f t="shared" si="1"/>
        <v>2000</v>
      </c>
      <c r="R17" s="17"/>
    </row>
    <row r="18">
      <c r="A18" s="28" t="s">
        <v>29</v>
      </c>
      <c r="B18" s="21">
        <v>1000.0</v>
      </c>
      <c r="C18" s="17" t="s">
        <v>8</v>
      </c>
      <c r="D18" s="22">
        <f>VLOOKUP(C18,Fees!$A$3:$G$5,MATCH(B$2,Fees!$A$2:$G$2)) - B18</f>
        <v>0</v>
      </c>
      <c r="E18" s="21">
        <v>1000.0</v>
      </c>
      <c r="F18" s="17" t="s">
        <v>8</v>
      </c>
      <c r="G18" s="22">
        <f>VLOOKUP(F18,Fees!$A$3:$G$5,MATCH(E$2,Fees!$A$2:$G$2)) - E18</f>
        <v>0</v>
      </c>
      <c r="H18" s="21">
        <v>1000.0</v>
      </c>
      <c r="I18" s="17" t="s">
        <v>8</v>
      </c>
      <c r="J18" s="22">
        <f>VLOOKUP(I18,Fees!$A$3:$G$5,MATCH(H$2,Fees!$A$2:$G$2)) - H18</f>
        <v>0</v>
      </c>
      <c r="K18" s="23">
        <v>1000.0</v>
      </c>
      <c r="L18" s="18" t="s">
        <v>8</v>
      </c>
      <c r="M18" s="24">
        <f>VLOOKUP(L18,Fees!$A$3:$G$5,MATCH(K$2,Fees!$A$2:$G$2)) - K18</f>
        <v>0</v>
      </c>
      <c r="N18" s="25">
        <v>0.0</v>
      </c>
      <c r="O18" s="19" t="s">
        <v>8</v>
      </c>
      <c r="P18" s="26">
        <f>VLOOKUP(O18,Fees!$A$3:$G$5,MATCH(N$2,Fees!$A$2:$G$2)) - N18</f>
        <v>1000</v>
      </c>
      <c r="Q18" s="27">
        <f t="shared" si="1"/>
        <v>1000</v>
      </c>
      <c r="R18" s="17"/>
    </row>
    <row r="19">
      <c r="A19" s="20" t="s">
        <v>30</v>
      </c>
      <c r="B19" s="21">
        <v>1000.0</v>
      </c>
      <c r="C19" s="17" t="s">
        <v>8</v>
      </c>
      <c r="D19" s="22">
        <f>VLOOKUP(C19,Fees!$A$3:$G$5,MATCH(B$2,Fees!$A$2:$G$2)) - B19</f>
        <v>0</v>
      </c>
      <c r="E19" s="21">
        <v>1000.0</v>
      </c>
      <c r="F19" s="17" t="s">
        <v>8</v>
      </c>
      <c r="G19" s="22">
        <f>VLOOKUP(F19,Fees!$A$3:$G$5,MATCH(E$2,Fees!$A$2:$G$2)) - E19</f>
        <v>0</v>
      </c>
      <c r="H19" s="21">
        <v>1000.0</v>
      </c>
      <c r="I19" s="17" t="s">
        <v>8</v>
      </c>
      <c r="J19" s="22">
        <f>VLOOKUP(I19,Fees!$A$3:$G$5,MATCH(H$2,Fees!$A$2:$G$2)) - H19</f>
        <v>0</v>
      </c>
      <c r="K19" s="23">
        <v>1000.0</v>
      </c>
      <c r="L19" s="18" t="s">
        <v>8</v>
      </c>
      <c r="M19" s="24">
        <f>VLOOKUP(L19,Fees!$A$3:$G$5,MATCH(K$2,Fees!$A$2:$G$2)) - K19</f>
        <v>0</v>
      </c>
      <c r="N19" s="25">
        <v>1000.0</v>
      </c>
      <c r="O19" s="19" t="s">
        <v>8</v>
      </c>
      <c r="P19" s="26">
        <f>VLOOKUP(O19,Fees!$A$3:$G$5,MATCH(N$2,Fees!$A$2:$G$2)) - N19</f>
        <v>0</v>
      </c>
      <c r="Q19" s="27">
        <f t="shared" si="1"/>
        <v>0</v>
      </c>
      <c r="R19" s="17"/>
    </row>
    <row r="20">
      <c r="A20" s="28" t="s">
        <v>31</v>
      </c>
      <c r="B20" s="21">
        <v>1000.0</v>
      </c>
      <c r="C20" s="17" t="s">
        <v>8</v>
      </c>
      <c r="D20" s="22">
        <f>VLOOKUP(C20,Fees!$A$3:$G$5,MATCH(B$2,Fees!$A$2:$G$2)) - B20</f>
        <v>0</v>
      </c>
      <c r="E20" s="21">
        <v>1000.0</v>
      </c>
      <c r="F20" s="17" t="s">
        <v>8</v>
      </c>
      <c r="G20" s="22">
        <f>VLOOKUP(F20,Fees!$A$3:$G$5,MATCH(E$2,Fees!$A$2:$G$2)) - E20</f>
        <v>0</v>
      </c>
      <c r="H20" s="21">
        <v>1000.0</v>
      </c>
      <c r="I20" s="17" t="s">
        <v>8</v>
      </c>
      <c r="J20" s="22">
        <f>VLOOKUP(I20,Fees!$A$3:$G$5,MATCH(H$2,Fees!$A$2:$G$2)) - H20</f>
        <v>0</v>
      </c>
      <c r="K20" s="23">
        <v>1000.0</v>
      </c>
      <c r="L20" s="32" t="s">
        <v>8</v>
      </c>
      <c r="M20" s="24">
        <f>VLOOKUP(L20,Fees!$A$3:$G$5,MATCH(K$2,Fees!$A$2:$G$2)) - K20</f>
        <v>0</v>
      </c>
      <c r="N20" s="25">
        <v>0.0</v>
      </c>
      <c r="O20" s="19" t="s">
        <v>8</v>
      </c>
      <c r="P20" s="26">
        <f>VLOOKUP(O20,Fees!$A$3:$G$5,MATCH(N$2,Fees!$A$2:$G$2)) - N20</f>
        <v>1000</v>
      </c>
      <c r="Q20" s="27">
        <f t="shared" si="1"/>
        <v>1000</v>
      </c>
      <c r="R20" s="17"/>
    </row>
    <row r="21">
      <c r="A21" s="28" t="s">
        <v>32</v>
      </c>
      <c r="B21" s="21">
        <v>1000.0</v>
      </c>
      <c r="C21" s="17" t="s">
        <v>8</v>
      </c>
      <c r="D21" s="22">
        <f>VLOOKUP(C21,Fees!$A$3:$G$5,MATCH(B$2,Fees!$A$2:$G$2)) - B21</f>
        <v>0</v>
      </c>
      <c r="E21" s="21">
        <v>1000.0</v>
      </c>
      <c r="F21" s="17" t="s">
        <v>8</v>
      </c>
      <c r="G21" s="22">
        <f>VLOOKUP(F21,Fees!$A$3:$G$5,MATCH(E$2,Fees!$A$2:$G$2)) - E21</f>
        <v>0</v>
      </c>
      <c r="H21" s="21">
        <v>1000.0</v>
      </c>
      <c r="I21" s="17" t="s">
        <v>8</v>
      </c>
      <c r="J21" s="22">
        <f>VLOOKUP(I21,Fees!$A$3:$G$5,MATCH(H$2,Fees!$A$2:$G$2)) - H21</f>
        <v>0</v>
      </c>
      <c r="K21" s="24">
        <v>0.0</v>
      </c>
      <c r="L21" s="18" t="s">
        <v>8</v>
      </c>
      <c r="M21" s="24">
        <f>VLOOKUP(L21,Fees!$A$3:$G$5,MATCH(K$2,Fees!$A$2:$G$2)) - K21</f>
        <v>1000</v>
      </c>
      <c r="N21" s="25">
        <v>1000.0</v>
      </c>
      <c r="O21" s="19" t="s">
        <v>8</v>
      </c>
      <c r="P21" s="26">
        <f>VLOOKUP(O21,Fees!$A$3:$G$5,MATCH(N$2,Fees!$A$2:$G$2)) - N21</f>
        <v>0</v>
      </c>
      <c r="Q21" s="27">
        <f t="shared" si="1"/>
        <v>1000</v>
      </c>
      <c r="R21" s="17"/>
    </row>
    <row r="22">
      <c r="A22" s="28" t="s">
        <v>33</v>
      </c>
      <c r="B22" s="21">
        <v>1000.0</v>
      </c>
      <c r="C22" s="17" t="s">
        <v>8</v>
      </c>
      <c r="D22" s="22">
        <f>VLOOKUP(C22,Fees!$A$3:$G$5,MATCH(B$2,Fees!$A$2:$G$2)) - B22</f>
        <v>0</v>
      </c>
      <c r="E22" s="21">
        <v>1000.0</v>
      </c>
      <c r="F22" s="17" t="s">
        <v>8</v>
      </c>
      <c r="G22" s="22">
        <f>VLOOKUP(F22,Fees!$A$3:$G$5,MATCH(E$2,Fees!$A$2:$G$2)) - E22</f>
        <v>0</v>
      </c>
      <c r="H22" s="21">
        <v>1000.0</v>
      </c>
      <c r="I22" s="17" t="s">
        <v>8</v>
      </c>
      <c r="J22" s="22">
        <f>VLOOKUP(I22,Fees!$A$3:$G$5,MATCH(H$2,Fees!$A$2:$G$2)) - H22</f>
        <v>0</v>
      </c>
      <c r="K22" s="24">
        <v>0.0</v>
      </c>
      <c r="L22" s="18" t="s">
        <v>8</v>
      </c>
      <c r="M22" s="24">
        <f>VLOOKUP(L22,Fees!$A$3:$G$5,MATCH(K$2,Fees!$A$2:$G$2)) - K22</f>
        <v>1000</v>
      </c>
      <c r="N22" s="25">
        <v>0.0</v>
      </c>
      <c r="O22" s="19" t="s">
        <v>8</v>
      </c>
      <c r="P22" s="26">
        <f>VLOOKUP(O22,Fees!$A$3:$G$5,MATCH(N$2,Fees!$A$2:$G$2)) - N22</f>
        <v>1000</v>
      </c>
      <c r="Q22" s="27">
        <f t="shared" si="1"/>
        <v>2000</v>
      </c>
      <c r="R22" s="17"/>
    </row>
    <row r="23">
      <c r="A23" s="28" t="s">
        <v>34</v>
      </c>
      <c r="B23" s="21">
        <v>1000.0</v>
      </c>
      <c r="C23" s="17" t="s">
        <v>8</v>
      </c>
      <c r="D23" s="22">
        <f>VLOOKUP(C23,Fees!$A$3:$G$5,MATCH(B$2,Fees!$A$2:$G$2)) - B23</f>
        <v>0</v>
      </c>
      <c r="E23" s="21">
        <v>1000.0</v>
      </c>
      <c r="F23" s="17" t="s">
        <v>8</v>
      </c>
      <c r="G23" s="22">
        <f>VLOOKUP(F23,Fees!$A$3:$G$5,MATCH(E$2,Fees!$A$2:$G$2)) - E23</f>
        <v>0</v>
      </c>
      <c r="H23" s="21">
        <v>1000.0</v>
      </c>
      <c r="I23" s="17" t="s">
        <v>8</v>
      </c>
      <c r="J23" s="22">
        <f>VLOOKUP(I23,Fees!$A$3:$G$5,MATCH(H$2,Fees!$A$2:$G$2)) - H23</f>
        <v>0</v>
      </c>
      <c r="K23" s="23">
        <v>1000.0</v>
      </c>
      <c r="L23" s="18" t="s">
        <v>8</v>
      </c>
      <c r="M23" s="24">
        <f>VLOOKUP(L23,Fees!$A$3:$G$5,MATCH(K$2,Fees!$A$2:$G$2)) - K23</f>
        <v>0</v>
      </c>
      <c r="N23" s="25">
        <v>0.0</v>
      </c>
      <c r="O23" s="19" t="s">
        <v>8</v>
      </c>
      <c r="P23" s="26">
        <f>VLOOKUP(O23,Fees!$A$3:$G$5,MATCH(N$2,Fees!$A$2:$G$2)) - N23</f>
        <v>1000</v>
      </c>
      <c r="Q23" s="27">
        <f t="shared" si="1"/>
        <v>1000</v>
      </c>
      <c r="R23" s="17"/>
    </row>
    <row r="24">
      <c r="A24" s="28" t="s">
        <v>35</v>
      </c>
      <c r="B24" s="21">
        <v>1000.0</v>
      </c>
      <c r="C24" s="17" t="s">
        <v>8</v>
      </c>
      <c r="D24" s="22">
        <f>VLOOKUP(C24,Fees!$A$3:$G$5,MATCH(B$2,Fees!$A$2:$G$2)) - B24</f>
        <v>0</v>
      </c>
      <c r="E24" s="21">
        <v>1000.0</v>
      </c>
      <c r="F24" s="17" t="s">
        <v>8</v>
      </c>
      <c r="G24" s="22">
        <f>VLOOKUP(F24,Fees!$A$3:$G$5,MATCH(E$2,Fees!$A$2:$G$2)) - E24</f>
        <v>0</v>
      </c>
      <c r="H24" s="21">
        <v>1000.0</v>
      </c>
      <c r="I24" s="17" t="s">
        <v>8</v>
      </c>
      <c r="J24" s="22">
        <f>VLOOKUP(I24,Fees!$A$3:$G$5,MATCH(H$2,Fees!$A$2:$G$2)) - H24</f>
        <v>0</v>
      </c>
      <c r="K24" s="23">
        <v>1000.0</v>
      </c>
      <c r="L24" s="18" t="s">
        <v>8</v>
      </c>
      <c r="M24" s="24">
        <f>VLOOKUP(L24,Fees!$A$3:$G$5,MATCH(K$2,Fees!$A$2:$G$2)) - K24</f>
        <v>0</v>
      </c>
      <c r="N24" s="25">
        <v>1000.0</v>
      </c>
      <c r="O24" s="19" t="s">
        <v>8</v>
      </c>
      <c r="P24" s="26">
        <f>VLOOKUP(O24,Fees!$A$3:$G$5,MATCH(N$2,Fees!$A$2:$G$2)) - N24</f>
        <v>0</v>
      </c>
      <c r="Q24" s="27">
        <f t="shared" si="1"/>
        <v>0</v>
      </c>
      <c r="R24" s="17"/>
    </row>
    <row r="25">
      <c r="A25" s="28" t="s">
        <v>36</v>
      </c>
      <c r="B25" s="21">
        <v>1000.0</v>
      </c>
      <c r="C25" s="17" t="s">
        <v>8</v>
      </c>
      <c r="D25" s="22">
        <f>VLOOKUP(C25,Fees!$A$3:$G$5,MATCH(B$2,Fees!$A$2:$G$2)) - B25</f>
        <v>0</v>
      </c>
      <c r="E25" s="21">
        <v>1000.0</v>
      </c>
      <c r="F25" s="17" t="s">
        <v>8</v>
      </c>
      <c r="G25" s="22">
        <f>VLOOKUP(F25,Fees!$A$3:$G$5,MATCH(E$2,Fees!$A$2:$G$2)) - E25</f>
        <v>0</v>
      </c>
      <c r="H25" s="21">
        <v>850.0</v>
      </c>
      <c r="I25" s="17" t="s">
        <v>8</v>
      </c>
      <c r="J25" s="22">
        <f>VLOOKUP(I25,Fees!$A$3:$G$5,MATCH(H$2,Fees!$A$2:$G$2)) - H25</f>
        <v>150</v>
      </c>
      <c r="K25" s="23">
        <v>1000.0</v>
      </c>
      <c r="L25" s="18" t="s">
        <v>8</v>
      </c>
      <c r="M25" s="24">
        <f>VLOOKUP(L25,Fees!$A$3:$G$5,MATCH(K$2,Fees!$A$2:$G$2)) - K25</f>
        <v>0</v>
      </c>
      <c r="N25" s="25">
        <v>0.0</v>
      </c>
      <c r="O25" s="19" t="s">
        <v>8</v>
      </c>
      <c r="P25" s="26">
        <f>VLOOKUP(O25,Fees!$A$3:$G$5,MATCH(N$2,Fees!$A$2:$G$2)) - N25</f>
        <v>1000</v>
      </c>
      <c r="Q25" s="27">
        <f t="shared" si="1"/>
        <v>1150</v>
      </c>
      <c r="R25" s="17"/>
    </row>
    <row r="26">
      <c r="A26" s="28" t="s">
        <v>37</v>
      </c>
      <c r="B26" s="21">
        <v>1000.0</v>
      </c>
      <c r="C26" s="17" t="s">
        <v>8</v>
      </c>
      <c r="D26" s="22">
        <f>VLOOKUP(C26,Fees!$A$3:$G$5,MATCH(B$2,Fees!$A$2:$G$2)) - B26</f>
        <v>0</v>
      </c>
      <c r="E26" s="21">
        <v>1000.0</v>
      </c>
      <c r="F26" s="17" t="s">
        <v>8</v>
      </c>
      <c r="G26" s="22">
        <f>VLOOKUP(F26,Fees!$A$3:$G$5,MATCH(E$2,Fees!$A$2:$G$2)) - E26</f>
        <v>0</v>
      </c>
      <c r="H26" s="21">
        <v>1000.0</v>
      </c>
      <c r="I26" s="17" t="s">
        <v>8</v>
      </c>
      <c r="J26" s="22">
        <f>VLOOKUP(I26,Fees!$A$3:$G$5,MATCH(H$2,Fees!$A$2:$G$2)) - H26</f>
        <v>0</v>
      </c>
      <c r="K26" s="24">
        <v>0.0</v>
      </c>
      <c r="L26" s="18" t="s">
        <v>8</v>
      </c>
      <c r="M26" s="24">
        <f>VLOOKUP(L26,Fees!$A$3:$G$5,MATCH(K$2,Fees!$A$2:$G$2)) - K26</f>
        <v>1000</v>
      </c>
      <c r="N26" s="25">
        <v>0.0</v>
      </c>
      <c r="O26" s="19" t="s">
        <v>8</v>
      </c>
      <c r="P26" s="26">
        <f>VLOOKUP(O26,Fees!$A$3:$G$5,MATCH(N$2,Fees!$A$2:$G$2)) - N26</f>
        <v>1000</v>
      </c>
      <c r="Q26" s="27">
        <f t="shared" si="1"/>
        <v>2000</v>
      </c>
      <c r="R26" s="17"/>
    </row>
    <row r="27">
      <c r="A27" s="28" t="s">
        <v>38</v>
      </c>
      <c r="B27" s="21">
        <v>1000.0</v>
      </c>
      <c r="C27" s="17" t="s">
        <v>8</v>
      </c>
      <c r="D27" s="22">
        <f>VLOOKUP(C27,Fees!$A$3:$G$5,MATCH(B$2,Fees!$A$2:$G$2)) - B27</f>
        <v>0</v>
      </c>
      <c r="E27" s="21">
        <v>1000.0</v>
      </c>
      <c r="F27" s="17" t="s">
        <v>8</v>
      </c>
      <c r="G27" s="22">
        <f>VLOOKUP(F27,Fees!$A$3:$G$5,MATCH(E$2,Fees!$A$2:$G$2)) - E27</f>
        <v>0</v>
      </c>
      <c r="H27" s="21">
        <v>1000.0</v>
      </c>
      <c r="I27" s="17" t="s">
        <v>8</v>
      </c>
      <c r="J27" s="22">
        <f>VLOOKUP(I27,Fees!$A$3:$G$5,MATCH(H$2,Fees!$A$2:$G$2)) - H27</f>
        <v>0</v>
      </c>
      <c r="K27" s="23">
        <v>1000.0</v>
      </c>
      <c r="L27" s="18" t="s">
        <v>8</v>
      </c>
      <c r="M27" s="24">
        <f>VLOOKUP(L27,Fees!$A$3:$G$5,MATCH(K$2,Fees!$A$2:$G$2)) - K27</f>
        <v>0</v>
      </c>
      <c r="N27" s="25">
        <v>0.0</v>
      </c>
      <c r="O27" s="19" t="s">
        <v>8</v>
      </c>
      <c r="P27" s="26">
        <f>VLOOKUP(O27,Fees!$A$3:$G$5,MATCH(N$2,Fees!$A$2:$G$2)) - N27</f>
        <v>1000</v>
      </c>
      <c r="Q27" s="27">
        <f t="shared" si="1"/>
        <v>1000</v>
      </c>
      <c r="R27" s="17"/>
    </row>
    <row r="28">
      <c r="A28" s="28" t="s">
        <v>39</v>
      </c>
      <c r="B28" s="21">
        <v>1000.0</v>
      </c>
      <c r="C28" s="17" t="s">
        <v>8</v>
      </c>
      <c r="D28" s="22">
        <f>VLOOKUP(C28,Fees!$A$3:$G$5,MATCH(B$2,Fees!$A$2:$G$2)) - B28</f>
        <v>0</v>
      </c>
      <c r="E28" s="21">
        <v>1000.0</v>
      </c>
      <c r="F28" s="17" t="s">
        <v>8</v>
      </c>
      <c r="G28" s="22">
        <f>VLOOKUP(F28,Fees!$A$3:$G$5,MATCH(E$2,Fees!$A$2:$G$2)) - E28</f>
        <v>0</v>
      </c>
      <c r="H28" s="21">
        <v>1000.0</v>
      </c>
      <c r="I28" s="17" t="s">
        <v>8</v>
      </c>
      <c r="J28" s="22">
        <f>VLOOKUP(I28,Fees!$A$3:$G$5,MATCH(H$2,Fees!$A$2:$G$2)) - H28</f>
        <v>0</v>
      </c>
      <c r="K28" s="24">
        <v>0.0</v>
      </c>
      <c r="L28" s="18" t="s">
        <v>8</v>
      </c>
      <c r="M28" s="24">
        <f>VLOOKUP(L28,Fees!$A$3:$G$5,MATCH(K$2,Fees!$A$2:$G$2)) - K28</f>
        <v>1000</v>
      </c>
      <c r="N28" s="25">
        <v>0.0</v>
      </c>
      <c r="O28" s="19" t="s">
        <v>8</v>
      </c>
      <c r="P28" s="26">
        <f>VLOOKUP(O28,Fees!$A$3:$G$5,MATCH(N$2,Fees!$A$2:$G$2)) - N28</f>
        <v>1000</v>
      </c>
      <c r="Q28" s="27">
        <f t="shared" si="1"/>
        <v>2000</v>
      </c>
      <c r="R28" s="17"/>
    </row>
    <row r="29">
      <c r="A29" s="28" t="s">
        <v>40</v>
      </c>
      <c r="B29" s="21">
        <v>1000.0</v>
      </c>
      <c r="C29" s="17" t="s">
        <v>8</v>
      </c>
      <c r="D29" s="22">
        <f>VLOOKUP(C29,Fees!$A$3:$G$5,MATCH(B$2,Fees!$A$2:$G$2)) - B29</f>
        <v>0</v>
      </c>
      <c r="E29" s="21">
        <v>1000.0</v>
      </c>
      <c r="F29" s="17" t="s">
        <v>8</v>
      </c>
      <c r="G29" s="22">
        <f>VLOOKUP(F29,Fees!$A$3:$G$5,MATCH(E$2,Fees!$A$2:$G$2)) - E29</f>
        <v>0</v>
      </c>
      <c r="H29" s="21">
        <v>1000.0</v>
      </c>
      <c r="I29" s="17" t="s">
        <v>8</v>
      </c>
      <c r="J29" s="22">
        <f>VLOOKUP(I29,Fees!$A$3:$G$5,MATCH(H$2,Fees!$A$2:$G$2)) - H29</f>
        <v>0</v>
      </c>
      <c r="K29" s="23">
        <v>1000.0</v>
      </c>
      <c r="L29" s="18" t="s">
        <v>8</v>
      </c>
      <c r="M29" s="24">
        <f>VLOOKUP(L29,Fees!$A$3:$G$5,MATCH(K$2,Fees!$A$2:$G$2)) - K29</f>
        <v>0</v>
      </c>
      <c r="N29" s="25">
        <v>1000.0</v>
      </c>
      <c r="O29" s="19" t="s">
        <v>8</v>
      </c>
      <c r="P29" s="26">
        <f>VLOOKUP(O29,Fees!$A$3:$G$5,MATCH(N$2,Fees!$A$2:$G$2)) - N29</f>
        <v>0</v>
      </c>
      <c r="Q29" s="27">
        <f t="shared" si="1"/>
        <v>0</v>
      </c>
      <c r="R29" s="17"/>
    </row>
    <row r="30">
      <c r="A30" s="28" t="s">
        <v>41</v>
      </c>
      <c r="B30" s="21">
        <v>1000.0</v>
      </c>
      <c r="C30" s="17" t="s">
        <v>8</v>
      </c>
      <c r="D30" s="22">
        <f>VLOOKUP(C30,Fees!$A$3:$G$5,MATCH(B$2,Fees!$A$2:$G$2)) - B30</f>
        <v>0</v>
      </c>
      <c r="E30" s="21">
        <v>1000.0</v>
      </c>
      <c r="F30" s="17" t="s">
        <v>8</v>
      </c>
      <c r="G30" s="22">
        <f>VLOOKUP(F30,Fees!$A$3:$G$5,MATCH(E$2,Fees!$A$2:$G$2)) - E30</f>
        <v>0</v>
      </c>
      <c r="H30" s="21">
        <v>1000.0</v>
      </c>
      <c r="I30" s="17" t="s">
        <v>8</v>
      </c>
      <c r="J30" s="22">
        <f>VLOOKUP(I30,Fees!$A$3:$G$5,MATCH(H$2,Fees!$A$2:$G$2)) - H30</f>
        <v>0</v>
      </c>
      <c r="K30" s="24">
        <v>0.0</v>
      </c>
      <c r="L30" s="18" t="s">
        <v>8</v>
      </c>
      <c r="M30" s="24">
        <f>VLOOKUP(L30,Fees!$A$3:$G$5,MATCH(K$2,Fees!$A$2:$G$2)) - K30</f>
        <v>1000</v>
      </c>
      <c r="N30" s="25">
        <v>0.0</v>
      </c>
      <c r="O30" s="19" t="s">
        <v>8</v>
      </c>
      <c r="P30" s="26">
        <f>VLOOKUP(O30,Fees!$A$3:$G$5,MATCH(N$2,Fees!$A$2:$G$2)) - N30</f>
        <v>1000</v>
      </c>
      <c r="Q30" s="27">
        <f t="shared" si="1"/>
        <v>2000</v>
      </c>
      <c r="R30" s="17"/>
    </row>
    <row r="31">
      <c r="A31" s="33" t="s">
        <v>42</v>
      </c>
      <c r="B31" s="21">
        <v>1000.0</v>
      </c>
      <c r="C31" s="17" t="s">
        <v>8</v>
      </c>
      <c r="D31" s="22">
        <f>VLOOKUP(C31,Fees!$A$3:$G$5,MATCH(B$2,Fees!$A$2:$G$2)) - B31</f>
        <v>0</v>
      </c>
      <c r="E31" s="21">
        <v>1000.0</v>
      </c>
      <c r="F31" s="17" t="s">
        <v>8</v>
      </c>
      <c r="G31" s="22">
        <f>VLOOKUP(F31,Fees!$A$3:$G$5,MATCH(E$2,Fees!$A$2:$G$2)) - E31</f>
        <v>0</v>
      </c>
      <c r="H31" s="21">
        <v>1000.0</v>
      </c>
      <c r="I31" s="17" t="s">
        <v>8</v>
      </c>
      <c r="J31" s="22">
        <f>VLOOKUP(I31,Fees!$A$3:$G$5,MATCH(H$2,Fees!$A$2:$G$2)) - H31</f>
        <v>0</v>
      </c>
      <c r="K31" s="23">
        <v>1000.0</v>
      </c>
      <c r="L31" s="18" t="s">
        <v>8</v>
      </c>
      <c r="M31" s="24">
        <f>VLOOKUP(L31,Fees!$A$3:$G$5,MATCH(K$2,Fees!$A$2:$G$2)) - K31</f>
        <v>0</v>
      </c>
      <c r="N31" s="25">
        <v>0.0</v>
      </c>
      <c r="O31" s="19" t="s">
        <v>8</v>
      </c>
      <c r="P31" s="26">
        <f>VLOOKUP(O31,Fees!$A$3:$G$5,MATCH(N$2,Fees!$A$2:$G$2)) - N31</f>
        <v>1000</v>
      </c>
      <c r="Q31" s="27">
        <f t="shared" si="1"/>
        <v>1000</v>
      </c>
      <c r="R31" s="17"/>
    </row>
    <row r="32">
      <c r="A32" s="20" t="s">
        <v>43</v>
      </c>
      <c r="B32" s="21">
        <v>1000.0</v>
      </c>
      <c r="C32" s="17" t="s">
        <v>8</v>
      </c>
      <c r="D32" s="22">
        <f>VLOOKUP(C32,Fees!$A$3:$G$5,MATCH(B$2,Fees!$A$2:$G$2)) - B32</f>
        <v>0</v>
      </c>
      <c r="E32" s="21">
        <v>1000.0</v>
      </c>
      <c r="F32" s="17" t="s">
        <v>8</v>
      </c>
      <c r="G32" s="22">
        <f>VLOOKUP(F32,Fees!$A$3:$G$5,MATCH(E$2,Fees!$A$2:$G$2)) - E32</f>
        <v>0</v>
      </c>
      <c r="H32" s="21">
        <v>1000.0</v>
      </c>
      <c r="I32" s="17" t="s">
        <v>8</v>
      </c>
      <c r="J32" s="22">
        <f>VLOOKUP(I32,Fees!$A$3:$G$5,MATCH(H$2,Fees!$A$2:$G$2)) - H32</f>
        <v>0</v>
      </c>
      <c r="K32" s="23">
        <v>1000.0</v>
      </c>
      <c r="L32" s="18" t="s">
        <v>8</v>
      </c>
      <c r="M32" s="24">
        <f>VLOOKUP(L32,Fees!$A$3:$G$5,MATCH(K$2,Fees!$A$2:$G$2)) - K32</f>
        <v>0</v>
      </c>
      <c r="N32" s="25">
        <v>1000.0</v>
      </c>
      <c r="O32" s="19" t="s">
        <v>8</v>
      </c>
      <c r="P32" s="26">
        <f>VLOOKUP(O32,Fees!$A$3:$G$5,MATCH(N$2,Fees!$A$2:$G$2)) - N32</f>
        <v>0</v>
      </c>
      <c r="Q32" s="27">
        <f t="shared" si="1"/>
        <v>0</v>
      </c>
      <c r="R32" s="17"/>
    </row>
  </sheetData>
  <mergeCells count="8">
    <mergeCell ref="A1:A2"/>
    <mergeCell ref="B1:D1"/>
    <mergeCell ref="E1:G1"/>
    <mergeCell ref="H1:J1"/>
    <mergeCell ref="K1:M1"/>
    <mergeCell ref="N1:P1"/>
    <mergeCell ref="Q1:Q2"/>
    <mergeCell ref="R1:R2"/>
  </mergeCells>
  <printOptions gridLines="1" horizontalCentered="1"/>
  <pageMargins bottom="0.75" footer="0.0" header="0.0" left="0.7" right="0.7" top="0.75"/>
  <pageSetup fitToWidth="0" cellComments="atEnd" orientation="landscape" pageOrder="overThenDown" paperHeight="8.5in" paperWidth="13i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1.88"/>
  </cols>
  <sheetData>
    <row r="1">
      <c r="A1" s="10" t="s">
        <v>9</v>
      </c>
      <c r="B1" s="11" t="s">
        <v>3</v>
      </c>
      <c r="C1" s="2"/>
      <c r="D1" s="3"/>
      <c r="E1" s="11" t="s">
        <v>4</v>
      </c>
      <c r="F1" s="2"/>
      <c r="G1" s="3"/>
      <c r="H1" s="11" t="s">
        <v>5</v>
      </c>
      <c r="I1" s="2"/>
      <c r="J1" s="3"/>
      <c r="K1" s="11" t="s">
        <v>6</v>
      </c>
      <c r="L1" s="2"/>
      <c r="M1" s="3"/>
      <c r="N1" s="11" t="s">
        <v>7</v>
      </c>
      <c r="O1" s="2"/>
      <c r="P1" s="3"/>
      <c r="Q1" s="14" t="s">
        <v>10</v>
      </c>
      <c r="R1" s="15" t="s">
        <v>11</v>
      </c>
    </row>
    <row r="2">
      <c r="A2" s="16"/>
      <c r="B2" s="17" t="s">
        <v>12</v>
      </c>
      <c r="C2" s="17" t="s">
        <v>1</v>
      </c>
      <c r="D2" s="17" t="s">
        <v>13</v>
      </c>
      <c r="E2" s="17" t="s">
        <v>12</v>
      </c>
      <c r="F2" s="17" t="s">
        <v>1</v>
      </c>
      <c r="G2" s="17" t="s">
        <v>13</v>
      </c>
      <c r="H2" s="17" t="s">
        <v>12</v>
      </c>
      <c r="I2" s="17" t="s">
        <v>1</v>
      </c>
      <c r="J2" s="17" t="s">
        <v>13</v>
      </c>
      <c r="K2" s="17" t="s">
        <v>12</v>
      </c>
      <c r="L2" s="17" t="s">
        <v>1</v>
      </c>
      <c r="M2" s="17" t="s">
        <v>13</v>
      </c>
      <c r="N2" s="17" t="s">
        <v>12</v>
      </c>
      <c r="O2" s="17" t="s">
        <v>1</v>
      </c>
      <c r="P2" s="17" t="s">
        <v>13</v>
      </c>
      <c r="Q2" s="16"/>
      <c r="R2" s="16"/>
    </row>
    <row r="3">
      <c r="A3" s="20" t="s">
        <v>44</v>
      </c>
      <c r="B3" s="21">
        <v>1000.0</v>
      </c>
      <c r="C3" s="17" t="s">
        <v>8</v>
      </c>
      <c r="D3" s="22">
        <f>VLOOKUP(C3,Fees!$A$3:$G$5,MATCH(B$2,Fees!$A$2:$G$2)) - B3</f>
        <v>0</v>
      </c>
      <c r="E3" s="21">
        <v>1000.0</v>
      </c>
      <c r="F3" s="17" t="s">
        <v>8</v>
      </c>
      <c r="G3" s="22">
        <f>VLOOKUP(F3,Fees!$A$3:$G$5,MATCH(E$2,Fees!$A$2:$G$2)) - E3</f>
        <v>0</v>
      </c>
      <c r="H3" s="21">
        <v>150.0</v>
      </c>
      <c r="I3" s="17" t="s">
        <v>8</v>
      </c>
      <c r="J3" s="22">
        <f>VLOOKUP(I3,Fees!$A$3:$G$5,MATCH(H$2,Fees!$A$2:$G$2)) - H3</f>
        <v>850</v>
      </c>
      <c r="K3" s="21">
        <v>1000.0</v>
      </c>
      <c r="L3" s="17" t="s">
        <v>8</v>
      </c>
      <c r="M3" s="22">
        <f>VLOOKUP(L3,Fees!$A$3:$G$5,MATCH(K$2,Fees!$A$2:$G$2)) - K3</f>
        <v>0</v>
      </c>
      <c r="N3" s="21">
        <v>1000.0</v>
      </c>
      <c r="O3" s="17" t="s">
        <v>8</v>
      </c>
      <c r="P3" s="22">
        <f>VLOOKUP(O3,Fees!$A$3:$G$5,MATCH(N$2,Fees!$A$2:$G$2)) - N3</f>
        <v>0</v>
      </c>
      <c r="Q3" s="27">
        <f t="shared" ref="Q3:Q32" si="1">SUM(D3,G3,J3,M3,P3)</f>
        <v>850</v>
      </c>
      <c r="R3" s="17"/>
    </row>
    <row r="4">
      <c r="A4" s="28" t="s">
        <v>45</v>
      </c>
      <c r="B4" s="21">
        <v>1000.0</v>
      </c>
      <c r="C4" s="17" t="s">
        <v>8</v>
      </c>
      <c r="D4" s="22">
        <f>VLOOKUP(C4,Fees!$A$3:$G$5,MATCH(B$2,Fees!$A$2:$G$2)) - B4</f>
        <v>0</v>
      </c>
      <c r="E4" s="21">
        <v>1000.0</v>
      </c>
      <c r="F4" s="17" t="s">
        <v>8</v>
      </c>
      <c r="G4" s="22">
        <f>VLOOKUP(F4,Fees!$A$3:$G$5,MATCH(E$2,Fees!$A$2:$G$2)) - E4</f>
        <v>0</v>
      </c>
      <c r="H4" s="22">
        <v>0.0</v>
      </c>
      <c r="I4" s="17" t="s">
        <v>8</v>
      </c>
      <c r="J4" s="22">
        <f>VLOOKUP(I4,Fees!$A$3:$G$5,MATCH(H$2,Fees!$A$2:$G$2)) - H4</f>
        <v>1000</v>
      </c>
      <c r="K4" s="21">
        <v>1000.0</v>
      </c>
      <c r="L4" s="17" t="s">
        <v>8</v>
      </c>
      <c r="M4" s="22">
        <f>VLOOKUP(L4,Fees!$A$3:$G$5,MATCH(K$2,Fees!$A$2:$G$2)) - K4</f>
        <v>0</v>
      </c>
      <c r="N4" s="21">
        <v>0.0</v>
      </c>
      <c r="O4" s="17" t="s">
        <v>8</v>
      </c>
      <c r="P4" s="22">
        <f>VLOOKUP(O4,Fees!$A$3:$G$5,MATCH(N$2,Fees!$A$2:$G$2)) - N4</f>
        <v>1000</v>
      </c>
      <c r="Q4" s="27">
        <f t="shared" si="1"/>
        <v>2000</v>
      </c>
      <c r="R4" s="34" t="s">
        <v>46</v>
      </c>
    </row>
    <row r="5">
      <c r="A5" s="28" t="s">
        <v>47</v>
      </c>
      <c r="B5" s="21">
        <v>1000.0</v>
      </c>
      <c r="C5" s="17" t="s">
        <v>8</v>
      </c>
      <c r="D5" s="22">
        <f>VLOOKUP(C5,Fees!$A$3:$G$5,MATCH(B$2,Fees!$A$2:$G$2)) - B5</f>
        <v>0</v>
      </c>
      <c r="E5" s="21">
        <v>1000.0</v>
      </c>
      <c r="F5" s="17" t="s">
        <v>8</v>
      </c>
      <c r="G5" s="22">
        <f>VLOOKUP(F5,Fees!$A$3:$G$5,MATCH(E$2,Fees!$A$2:$G$2)) - E5</f>
        <v>0</v>
      </c>
      <c r="H5" s="21">
        <v>1000.0</v>
      </c>
      <c r="I5" s="17" t="s">
        <v>8</v>
      </c>
      <c r="J5" s="22">
        <f>VLOOKUP(I5,Fees!$A$3:$G$5,MATCH(H$2,Fees!$A$2:$G$2)) - H5</f>
        <v>0</v>
      </c>
      <c r="K5" s="21">
        <v>1000.0</v>
      </c>
      <c r="L5" s="17" t="s">
        <v>8</v>
      </c>
      <c r="M5" s="22">
        <f>VLOOKUP(L5,Fees!$A$3:$G$5,MATCH(K$2,Fees!$A$2:$G$2)) - K5</f>
        <v>0</v>
      </c>
      <c r="N5" s="21">
        <v>0.0</v>
      </c>
      <c r="O5" s="17" t="s">
        <v>8</v>
      </c>
      <c r="P5" s="22">
        <f>VLOOKUP(O5,Fees!$A$3:$G$5,MATCH(N$2,Fees!$A$2:$G$2)) - N5</f>
        <v>1000</v>
      </c>
      <c r="Q5" s="27">
        <f t="shared" si="1"/>
        <v>1000</v>
      </c>
      <c r="R5" s="34" t="s">
        <v>48</v>
      </c>
    </row>
    <row r="6">
      <c r="A6" s="28" t="s">
        <v>49</v>
      </c>
      <c r="B6" s="21">
        <v>1000.0</v>
      </c>
      <c r="C6" s="17" t="s">
        <v>8</v>
      </c>
      <c r="D6" s="22">
        <f>VLOOKUP(C6,Fees!$A$3:$G$5,MATCH(B$2,Fees!$A$2:$G$2)) - B6</f>
        <v>0</v>
      </c>
      <c r="E6" s="21">
        <v>1000.0</v>
      </c>
      <c r="F6" s="17" t="s">
        <v>8</v>
      </c>
      <c r="G6" s="22">
        <f>VLOOKUP(F6,Fees!$A$3:$G$5,MATCH(E$2,Fees!$A$2:$G$2)) - E6</f>
        <v>0</v>
      </c>
      <c r="H6" s="21">
        <v>1000.0</v>
      </c>
      <c r="I6" s="17" t="s">
        <v>8</v>
      </c>
      <c r="J6" s="22">
        <f>VLOOKUP(I6,Fees!$A$3:$G$5,MATCH(H$2,Fees!$A$2:$G$2)) - H6</f>
        <v>0</v>
      </c>
      <c r="K6" s="21">
        <v>1000.0</v>
      </c>
      <c r="L6" s="17" t="s">
        <v>8</v>
      </c>
      <c r="M6" s="22">
        <f>VLOOKUP(L6,Fees!$A$3:$G$5,MATCH(K$2,Fees!$A$2:$G$2)) - K6</f>
        <v>0</v>
      </c>
      <c r="N6" s="21">
        <v>0.0</v>
      </c>
      <c r="O6" s="17" t="s">
        <v>8</v>
      </c>
      <c r="P6" s="22">
        <f>VLOOKUP(O6,Fees!$A$3:$G$5,MATCH(N$2,Fees!$A$2:$G$2)) - N6</f>
        <v>1000</v>
      </c>
      <c r="Q6" s="27">
        <f t="shared" si="1"/>
        <v>1000</v>
      </c>
      <c r="R6" s="17"/>
    </row>
    <row r="7">
      <c r="A7" s="28" t="s">
        <v>50</v>
      </c>
      <c r="B7" s="21">
        <v>1000.0</v>
      </c>
      <c r="C7" s="17" t="s">
        <v>8</v>
      </c>
      <c r="D7" s="22">
        <f>VLOOKUP(C7,Fees!$A$3:$G$5,MATCH(B$2,Fees!$A$2:$G$2)) - B7</f>
        <v>0</v>
      </c>
      <c r="E7" s="21">
        <v>1000.0</v>
      </c>
      <c r="F7" s="17" t="s">
        <v>8</v>
      </c>
      <c r="G7" s="22">
        <f>VLOOKUP(F7,Fees!$A$3:$G$5,MATCH(E$2,Fees!$A$2:$G$2)) - E7</f>
        <v>0</v>
      </c>
      <c r="H7" s="21">
        <v>1000.0</v>
      </c>
      <c r="I7" s="17" t="s">
        <v>8</v>
      </c>
      <c r="J7" s="22">
        <f>VLOOKUP(I7,Fees!$A$3:$G$5,MATCH(H$2,Fees!$A$2:$G$2)) - H7</f>
        <v>0</v>
      </c>
      <c r="K7" s="21">
        <v>1000.0</v>
      </c>
      <c r="L7" s="17" t="s">
        <v>8</v>
      </c>
      <c r="M7" s="22">
        <f>VLOOKUP(L7,Fees!$A$3:$G$5,MATCH(K$2,Fees!$A$2:$G$2)) - K7</f>
        <v>0</v>
      </c>
      <c r="N7" s="21">
        <v>1000.0</v>
      </c>
      <c r="O7" s="17" t="s">
        <v>8</v>
      </c>
      <c r="P7" s="22">
        <f>VLOOKUP(O7,Fees!$A$3:$G$5,MATCH(N$2,Fees!$A$2:$G$2)) - N7</f>
        <v>0</v>
      </c>
      <c r="Q7" s="27">
        <f t="shared" si="1"/>
        <v>0</v>
      </c>
      <c r="R7" s="17"/>
    </row>
    <row r="8">
      <c r="A8" s="28" t="s">
        <v>51</v>
      </c>
      <c r="B8" s="21">
        <v>1000.0</v>
      </c>
      <c r="C8" s="17" t="s">
        <v>8</v>
      </c>
      <c r="D8" s="22">
        <f>VLOOKUP(C8,Fees!$A$3:$G$5,MATCH(B$2,Fees!$A$2:$G$2)) - B8</f>
        <v>0</v>
      </c>
      <c r="E8" s="21">
        <v>1000.0</v>
      </c>
      <c r="F8" s="17" t="s">
        <v>8</v>
      </c>
      <c r="G8" s="22">
        <f>VLOOKUP(F8,Fees!$A$3:$G$5,MATCH(E$2,Fees!$A$2:$G$2)) - E8</f>
        <v>0</v>
      </c>
      <c r="H8" s="21">
        <v>1000.0</v>
      </c>
      <c r="I8" s="17" t="s">
        <v>8</v>
      </c>
      <c r="J8" s="22">
        <f>VLOOKUP(I8,Fees!$A$3:$G$5,MATCH(H$2,Fees!$A$2:$G$2)) - H8</f>
        <v>0</v>
      </c>
      <c r="K8" s="21">
        <v>1000.0</v>
      </c>
      <c r="L8" s="17" t="s">
        <v>8</v>
      </c>
      <c r="M8" s="22">
        <f>VLOOKUP(L8,Fees!$A$3:$G$5,MATCH(K$2,Fees!$A$2:$G$2)) - K8</f>
        <v>0</v>
      </c>
      <c r="N8" s="21">
        <v>0.0</v>
      </c>
      <c r="O8" s="17" t="s">
        <v>8</v>
      </c>
      <c r="P8" s="22">
        <f>VLOOKUP(O8,Fees!$A$3:$G$5,MATCH(N$2,Fees!$A$2:$G$2)) - N8</f>
        <v>1000</v>
      </c>
      <c r="Q8" s="27">
        <f t="shared" si="1"/>
        <v>1000</v>
      </c>
      <c r="R8" s="34" t="s">
        <v>52</v>
      </c>
    </row>
    <row r="9">
      <c r="A9" s="28" t="s">
        <v>53</v>
      </c>
      <c r="B9" s="21">
        <v>1000.0</v>
      </c>
      <c r="C9" s="17" t="s">
        <v>8</v>
      </c>
      <c r="D9" s="22">
        <f>VLOOKUP(C9,Fees!$A$3:$G$5,MATCH(B$2,Fees!$A$2:$G$2)) - B9</f>
        <v>0</v>
      </c>
      <c r="E9" s="21">
        <v>1000.0</v>
      </c>
      <c r="F9" s="17" t="s">
        <v>8</v>
      </c>
      <c r="G9" s="22">
        <f>VLOOKUP(F9,Fees!$A$3:$G$5,MATCH(E$2,Fees!$A$2:$G$2)) - E9</f>
        <v>0</v>
      </c>
      <c r="H9" s="21">
        <v>1000.0</v>
      </c>
      <c r="I9" s="17" t="s">
        <v>8</v>
      </c>
      <c r="J9" s="22">
        <f>VLOOKUP(I9,Fees!$A$3:$G$5,MATCH(H$2,Fees!$A$2:$G$2)) - H9</f>
        <v>0</v>
      </c>
      <c r="K9" s="21">
        <v>1000.0</v>
      </c>
      <c r="L9" s="17" t="s">
        <v>8</v>
      </c>
      <c r="M9" s="22">
        <f>VLOOKUP(L9,Fees!$A$3:$G$5,MATCH(K$2,Fees!$A$2:$G$2)) - K9</f>
        <v>0</v>
      </c>
      <c r="N9" s="21">
        <v>0.0</v>
      </c>
      <c r="O9" s="17" t="s">
        <v>8</v>
      </c>
      <c r="P9" s="22">
        <f>VLOOKUP(O9,Fees!$A$3:$G$5,MATCH(N$2,Fees!$A$2:$G$2)) - N9</f>
        <v>1000</v>
      </c>
      <c r="Q9" s="27">
        <f t="shared" si="1"/>
        <v>1000</v>
      </c>
      <c r="R9" s="17"/>
    </row>
    <row r="10">
      <c r="A10" s="28" t="s">
        <v>20</v>
      </c>
      <c r="B10" s="21">
        <v>1000.0</v>
      </c>
      <c r="C10" s="17" t="s">
        <v>8</v>
      </c>
      <c r="D10" s="22">
        <f>VLOOKUP(C10,Fees!$A$3:$G$5,MATCH(B$2,Fees!$A$2:$G$2)) - B10</f>
        <v>0</v>
      </c>
      <c r="E10" s="21">
        <v>1000.0</v>
      </c>
      <c r="F10" s="17" t="s">
        <v>8</v>
      </c>
      <c r="G10" s="22">
        <f>VLOOKUP(F10,Fees!$A$3:$G$5,MATCH(E$2,Fees!$A$2:$G$2)) - E10</f>
        <v>0</v>
      </c>
      <c r="H10" s="21">
        <v>1000.0</v>
      </c>
      <c r="I10" s="17" t="s">
        <v>8</v>
      </c>
      <c r="J10" s="22">
        <f>VLOOKUP(I10,Fees!$A$3:$G$5,MATCH(H$2,Fees!$A$2:$G$2)) - H10</f>
        <v>0</v>
      </c>
      <c r="K10" s="21">
        <v>1000.0</v>
      </c>
      <c r="L10" s="17" t="s">
        <v>8</v>
      </c>
      <c r="M10" s="22">
        <f>VLOOKUP(L10,Fees!$A$3:$G$5,MATCH(K$2,Fees!$A$2:$G$2)) - K10</f>
        <v>0</v>
      </c>
      <c r="N10" s="21">
        <v>1000.0</v>
      </c>
      <c r="O10" s="17" t="s">
        <v>8</v>
      </c>
      <c r="P10" s="22">
        <f>VLOOKUP(O10,Fees!$A$3:$G$5,MATCH(N$2,Fees!$A$2:$G$2)) - N10</f>
        <v>0</v>
      </c>
      <c r="Q10" s="27">
        <f t="shared" si="1"/>
        <v>0</v>
      </c>
      <c r="R10" s="17"/>
    </row>
    <row r="11">
      <c r="A11" s="28" t="s">
        <v>54</v>
      </c>
      <c r="B11" s="21">
        <v>1000.0</v>
      </c>
      <c r="C11" s="17" t="s">
        <v>8</v>
      </c>
      <c r="D11" s="22">
        <f>VLOOKUP(C11,Fees!$A$3:$G$5,MATCH(B$2,Fees!$A$2:$G$2)) - B11</f>
        <v>0</v>
      </c>
      <c r="E11" s="21">
        <v>1000.0</v>
      </c>
      <c r="F11" s="17" t="s">
        <v>8</v>
      </c>
      <c r="G11" s="22">
        <f>VLOOKUP(F11,Fees!$A$3:$G$5,MATCH(E$2,Fees!$A$2:$G$2)) - E11</f>
        <v>0</v>
      </c>
      <c r="H11" s="21">
        <v>1000.0</v>
      </c>
      <c r="I11" s="17" t="s">
        <v>8</v>
      </c>
      <c r="J11" s="22">
        <f>VLOOKUP(I11,Fees!$A$3:$G$5,MATCH(H$2,Fees!$A$2:$G$2)) - H11</f>
        <v>0</v>
      </c>
      <c r="K11" s="21">
        <v>500.0</v>
      </c>
      <c r="L11" s="31">
        <v>0.5</v>
      </c>
      <c r="M11" s="22">
        <f>VLOOKUP(L11,Fees!$A$3:$G$5,MATCH(K$2,Fees!$A$2:$G$2)) - K11</f>
        <v>0</v>
      </c>
      <c r="N11" s="21">
        <v>1000.0</v>
      </c>
      <c r="O11" s="17" t="s">
        <v>8</v>
      </c>
      <c r="P11" s="22">
        <f>VLOOKUP(O11,Fees!$A$3:$G$5,MATCH(N$2,Fees!$A$2:$G$2)) - N11</f>
        <v>0</v>
      </c>
      <c r="Q11" s="27">
        <f t="shared" si="1"/>
        <v>0</v>
      </c>
      <c r="R11" s="34" t="s">
        <v>55</v>
      </c>
    </row>
    <row r="12">
      <c r="A12" s="28" t="s">
        <v>56</v>
      </c>
      <c r="B12" s="21">
        <v>1000.0</v>
      </c>
      <c r="C12" s="17" t="s">
        <v>8</v>
      </c>
      <c r="D12" s="22">
        <f>VLOOKUP(C12,Fees!$A$3:$G$5,MATCH(B$2,Fees!$A$2:$G$2)) - B12</f>
        <v>0</v>
      </c>
      <c r="E12" s="21">
        <v>1000.0</v>
      </c>
      <c r="F12" s="17" t="s">
        <v>8</v>
      </c>
      <c r="G12" s="22">
        <f>VLOOKUP(F12,Fees!$A$3:$G$5,MATCH(E$2,Fees!$A$2:$G$2)) - E12</f>
        <v>0</v>
      </c>
      <c r="H12" s="21">
        <v>1000.0</v>
      </c>
      <c r="I12" s="17" t="s">
        <v>8</v>
      </c>
      <c r="J12" s="22">
        <f>VLOOKUP(I12,Fees!$A$3:$G$5,MATCH(H$2,Fees!$A$2:$G$2)) - H12</f>
        <v>0</v>
      </c>
      <c r="K12" s="21">
        <v>1000.0</v>
      </c>
      <c r="L12" s="17" t="s">
        <v>8</v>
      </c>
      <c r="M12" s="22">
        <f>VLOOKUP(L12,Fees!$A$3:$G$5,MATCH(K$2,Fees!$A$2:$G$2)) - K12</f>
        <v>0</v>
      </c>
      <c r="N12" s="21">
        <v>0.0</v>
      </c>
      <c r="O12" s="17" t="s">
        <v>8</v>
      </c>
      <c r="P12" s="22">
        <f>VLOOKUP(O12,Fees!$A$3:$G$5,MATCH(N$2,Fees!$A$2:$G$2)) - N12</f>
        <v>1000</v>
      </c>
      <c r="Q12" s="27">
        <f t="shared" si="1"/>
        <v>1000</v>
      </c>
      <c r="R12" s="34" t="s">
        <v>57</v>
      </c>
    </row>
    <row r="13">
      <c r="A13" s="35" t="s">
        <v>58</v>
      </c>
      <c r="B13" s="21">
        <v>1000.0</v>
      </c>
      <c r="C13" s="17" t="s">
        <v>8</v>
      </c>
      <c r="D13" s="22">
        <f>VLOOKUP(C13,Fees!$A$3:$G$5,MATCH(B$2,Fees!$A$2:$G$2)) - B13</f>
        <v>0</v>
      </c>
      <c r="E13" s="21">
        <v>1000.0</v>
      </c>
      <c r="F13" s="17" t="s">
        <v>8</v>
      </c>
      <c r="G13" s="22">
        <f>VLOOKUP(F13,Fees!$A$3:$G$5,MATCH(E$2,Fees!$A$2:$G$2)) - E13</f>
        <v>0</v>
      </c>
      <c r="H13" s="21">
        <v>1000.0</v>
      </c>
      <c r="I13" s="17" t="s">
        <v>8</v>
      </c>
      <c r="J13" s="22">
        <f>VLOOKUP(I13,Fees!$A$3:$G$5,MATCH(H$2,Fees!$A$2:$G$2)) - H13</f>
        <v>0</v>
      </c>
      <c r="K13" s="21">
        <v>1000.0</v>
      </c>
      <c r="L13" s="17" t="s">
        <v>8</v>
      </c>
      <c r="M13" s="22">
        <f>VLOOKUP(L13,Fees!$A$3:$G$5,MATCH(K$2,Fees!$A$2:$G$2)) - K13</f>
        <v>0</v>
      </c>
      <c r="N13" s="21">
        <v>0.0</v>
      </c>
      <c r="O13" s="17" t="s">
        <v>8</v>
      </c>
      <c r="P13" s="22">
        <f>VLOOKUP(O13,Fees!$A$3:$G$5,MATCH(N$2,Fees!$A$2:$G$2)) - N13</f>
        <v>1000</v>
      </c>
      <c r="Q13" s="27">
        <f t="shared" si="1"/>
        <v>1000</v>
      </c>
      <c r="R13" s="17"/>
    </row>
    <row r="14">
      <c r="A14" s="28" t="s">
        <v>59</v>
      </c>
      <c r="B14" s="21">
        <v>1000.0</v>
      </c>
      <c r="C14" s="17" t="s">
        <v>8</v>
      </c>
      <c r="D14" s="22">
        <f>VLOOKUP(C14,Fees!$A$3:$G$5,MATCH(B$2,Fees!$A$2:$G$2)) - B14</f>
        <v>0</v>
      </c>
      <c r="E14" s="21">
        <v>1000.0</v>
      </c>
      <c r="F14" s="17" t="s">
        <v>8</v>
      </c>
      <c r="G14" s="22">
        <f>VLOOKUP(F14,Fees!$A$3:$G$5,MATCH(E$2,Fees!$A$2:$G$2)) - E14</f>
        <v>0</v>
      </c>
      <c r="H14" s="22">
        <v>0.0</v>
      </c>
      <c r="I14" s="31">
        <v>1.0</v>
      </c>
      <c r="J14" s="22">
        <f>VLOOKUP(I14,Fees!$A$3:$G$5,MATCH(H$2,Fees!$A$2:$G$2)) - H14</f>
        <v>0</v>
      </c>
      <c r="K14" s="22">
        <v>0.0</v>
      </c>
      <c r="L14" s="31">
        <v>1.0</v>
      </c>
      <c r="M14" s="22">
        <f>VLOOKUP(L14,Fees!$A$3:$G$5,MATCH(K$2,Fees!$A$2:$G$2)) - K14</f>
        <v>0</v>
      </c>
      <c r="N14" s="21">
        <v>0.0</v>
      </c>
      <c r="O14" s="17" t="s">
        <v>8</v>
      </c>
      <c r="P14" s="22">
        <f>VLOOKUP(O14,Fees!$A$3:$G$5,MATCH(N$2,Fees!$A$2:$G$2)) - N14</f>
        <v>1000</v>
      </c>
      <c r="Q14" s="27">
        <f t="shared" si="1"/>
        <v>1000</v>
      </c>
      <c r="R14" s="17"/>
    </row>
    <row r="15">
      <c r="A15" s="28" t="s">
        <v>60</v>
      </c>
      <c r="B15" s="21">
        <v>1000.0</v>
      </c>
      <c r="C15" s="17" t="s">
        <v>8</v>
      </c>
      <c r="D15" s="22">
        <f>VLOOKUP(C15,Fees!$A$3:$G$5,MATCH(B$2,Fees!$A$2:$G$2)) - B15</f>
        <v>0</v>
      </c>
      <c r="E15" s="21">
        <v>1000.0</v>
      </c>
      <c r="F15" s="17" t="s">
        <v>8</v>
      </c>
      <c r="G15" s="22">
        <f>VLOOKUP(F15,Fees!$A$3:$G$5,MATCH(E$2,Fees!$A$2:$G$2)) - E15</f>
        <v>0</v>
      </c>
      <c r="H15" s="21">
        <v>1000.0</v>
      </c>
      <c r="I15" s="17" t="s">
        <v>8</v>
      </c>
      <c r="J15" s="22">
        <f>VLOOKUP(I15,Fees!$A$3:$G$5,MATCH(H$2,Fees!$A$2:$G$2)) - H15</f>
        <v>0</v>
      </c>
      <c r="K15" s="21">
        <v>1000.0</v>
      </c>
      <c r="L15" s="17" t="s">
        <v>8</v>
      </c>
      <c r="M15" s="22">
        <f>VLOOKUP(L15,Fees!$A$3:$G$5,MATCH(K$2,Fees!$A$2:$G$2)) - K15</f>
        <v>0</v>
      </c>
      <c r="N15" s="21">
        <v>1000.0</v>
      </c>
      <c r="O15" s="17" t="s">
        <v>8</v>
      </c>
      <c r="P15" s="22">
        <f>VLOOKUP(O15,Fees!$A$3:$G$5,MATCH(N$2,Fees!$A$2:$G$2)) - N15</f>
        <v>0</v>
      </c>
      <c r="Q15" s="27">
        <f t="shared" si="1"/>
        <v>0</v>
      </c>
      <c r="R15" s="34" t="s">
        <v>61</v>
      </c>
    </row>
    <row r="16">
      <c r="A16" s="28" t="s">
        <v>62</v>
      </c>
      <c r="B16" s="21">
        <v>1000.0</v>
      </c>
      <c r="C16" s="17" t="s">
        <v>8</v>
      </c>
      <c r="D16" s="22">
        <f>VLOOKUP(C16,Fees!$A$3:$G$5,MATCH(B$2,Fees!$A$2:$G$2)) - B16</f>
        <v>0</v>
      </c>
      <c r="E16" s="21">
        <v>1000.0</v>
      </c>
      <c r="F16" s="17" t="s">
        <v>8</v>
      </c>
      <c r="G16" s="22">
        <f>VLOOKUP(F16,Fees!$A$3:$G$5,MATCH(E$2,Fees!$A$2:$G$2)) - E16</f>
        <v>0</v>
      </c>
      <c r="H16" s="21">
        <v>1000.0</v>
      </c>
      <c r="I16" s="17" t="s">
        <v>8</v>
      </c>
      <c r="J16" s="22">
        <f>VLOOKUP(I16,Fees!$A$3:$G$5,MATCH(H$2,Fees!$A$2:$G$2)) - H16</f>
        <v>0</v>
      </c>
      <c r="K16" s="21">
        <v>1000.0</v>
      </c>
      <c r="L16" s="17" t="s">
        <v>8</v>
      </c>
      <c r="M16" s="22">
        <f>VLOOKUP(L16,Fees!$A$3:$G$5,MATCH(K$2,Fees!$A$2:$G$2)) - K16</f>
        <v>0</v>
      </c>
      <c r="N16" s="21">
        <v>100.0</v>
      </c>
      <c r="O16" s="17" t="s">
        <v>8</v>
      </c>
      <c r="P16" s="22">
        <f>VLOOKUP(O16,Fees!$A$3:$G$5,MATCH(N$2,Fees!$A$2:$G$2)) - N16</f>
        <v>900</v>
      </c>
      <c r="Q16" s="27">
        <f t="shared" si="1"/>
        <v>900</v>
      </c>
      <c r="R16" s="17"/>
    </row>
    <row r="17">
      <c r="A17" s="28" t="s">
        <v>63</v>
      </c>
      <c r="B17" s="21">
        <v>1000.0</v>
      </c>
      <c r="C17" s="17" t="s">
        <v>8</v>
      </c>
      <c r="D17" s="22">
        <f>VLOOKUP(C17,Fees!$A$3:$G$5,MATCH(B$2,Fees!$A$2:$G$2)) - B17</f>
        <v>0</v>
      </c>
      <c r="E17" s="21">
        <v>1000.0</v>
      </c>
      <c r="F17" s="17" t="s">
        <v>8</v>
      </c>
      <c r="G17" s="22">
        <f>VLOOKUP(F17,Fees!$A$3:$G$5,MATCH(E$2,Fees!$A$2:$G$2)) - E17</f>
        <v>0</v>
      </c>
      <c r="H17" s="22">
        <v>0.0</v>
      </c>
      <c r="I17" s="17" t="s">
        <v>8</v>
      </c>
      <c r="J17" s="22">
        <f>VLOOKUP(I17,Fees!$A$3:$G$5,MATCH(H$2,Fees!$A$2:$G$2)) - H17</f>
        <v>1000</v>
      </c>
      <c r="K17" s="21">
        <v>1000.0</v>
      </c>
      <c r="L17" s="17" t="s">
        <v>8</v>
      </c>
      <c r="M17" s="22">
        <f>VLOOKUP(L17,Fees!$A$3:$G$5,MATCH(K$2,Fees!$A$2:$G$2)) - K17</f>
        <v>0</v>
      </c>
      <c r="N17" s="21">
        <v>0.0</v>
      </c>
      <c r="O17" s="17" t="s">
        <v>8</v>
      </c>
      <c r="P17" s="22">
        <f>VLOOKUP(O17,Fees!$A$3:$G$5,MATCH(N$2,Fees!$A$2:$G$2)) - N17</f>
        <v>1000</v>
      </c>
      <c r="Q17" s="27">
        <f t="shared" si="1"/>
        <v>2000</v>
      </c>
      <c r="R17" s="17"/>
    </row>
    <row r="18">
      <c r="A18" s="28" t="s">
        <v>64</v>
      </c>
      <c r="B18" s="21">
        <v>1000.0</v>
      </c>
      <c r="C18" s="17" t="s">
        <v>8</v>
      </c>
      <c r="D18" s="22">
        <f>VLOOKUP(C18,Fees!$A$3:$G$5,MATCH(B$2,Fees!$A$2:$G$2)) - B18</f>
        <v>0</v>
      </c>
      <c r="E18" s="21">
        <v>1000.0</v>
      </c>
      <c r="F18" s="17" t="s">
        <v>8</v>
      </c>
      <c r="G18" s="22">
        <f>VLOOKUP(F18,Fees!$A$3:$G$5,MATCH(E$2,Fees!$A$2:$G$2)) - E18</f>
        <v>0</v>
      </c>
      <c r="H18" s="21">
        <v>1000.0</v>
      </c>
      <c r="I18" s="17" t="s">
        <v>8</v>
      </c>
      <c r="J18" s="22">
        <f>VLOOKUP(I18,Fees!$A$3:$G$5,MATCH(H$2,Fees!$A$2:$G$2)) - H18</f>
        <v>0</v>
      </c>
      <c r="K18" s="21">
        <v>1000.0</v>
      </c>
      <c r="L18" s="17" t="s">
        <v>8</v>
      </c>
      <c r="M18" s="22">
        <f>VLOOKUP(L18,Fees!$A$3:$G$5,MATCH(K$2,Fees!$A$2:$G$2)) - K18</f>
        <v>0</v>
      </c>
      <c r="N18" s="21">
        <v>1000.0</v>
      </c>
      <c r="O18" s="17" t="s">
        <v>8</v>
      </c>
      <c r="P18" s="22">
        <f>VLOOKUP(O18,Fees!$A$3:$G$5,MATCH(N$2,Fees!$A$2:$G$2)) - N18</f>
        <v>0</v>
      </c>
      <c r="Q18" s="27">
        <f t="shared" si="1"/>
        <v>0</v>
      </c>
      <c r="R18" s="17"/>
    </row>
    <row r="19">
      <c r="A19" s="28" t="s">
        <v>65</v>
      </c>
      <c r="B19" s="21">
        <v>1000.0</v>
      </c>
      <c r="C19" s="17" t="s">
        <v>8</v>
      </c>
      <c r="D19" s="22">
        <f>VLOOKUP(C19,Fees!$A$3:$G$5,MATCH(B$2,Fees!$A$2:$G$2)) - B19</f>
        <v>0</v>
      </c>
      <c r="E19" s="21">
        <v>1000.0</v>
      </c>
      <c r="F19" s="17" t="s">
        <v>8</v>
      </c>
      <c r="G19" s="22">
        <f>VLOOKUP(F19,Fees!$A$3:$G$5,MATCH(E$2,Fees!$A$2:$G$2)) - E19</f>
        <v>0</v>
      </c>
      <c r="H19" s="21">
        <v>1000.0</v>
      </c>
      <c r="I19" s="17" t="s">
        <v>8</v>
      </c>
      <c r="J19" s="22">
        <f>VLOOKUP(I19,Fees!$A$3:$G$5,MATCH(H$2,Fees!$A$2:$G$2)) - H19</f>
        <v>0</v>
      </c>
      <c r="K19" s="21">
        <v>1000.0</v>
      </c>
      <c r="L19" s="17" t="s">
        <v>8</v>
      </c>
      <c r="M19" s="22">
        <f>VLOOKUP(L19,Fees!$A$3:$G$5,MATCH(K$2,Fees!$A$2:$G$2)) - K19</f>
        <v>0</v>
      </c>
      <c r="N19" s="21">
        <v>1000.0</v>
      </c>
      <c r="O19" s="17" t="s">
        <v>8</v>
      </c>
      <c r="P19" s="22">
        <f>VLOOKUP(O19,Fees!$A$3:$G$5,MATCH(N$2,Fees!$A$2:$G$2)) - N19</f>
        <v>0</v>
      </c>
      <c r="Q19" s="27">
        <f t="shared" si="1"/>
        <v>0</v>
      </c>
      <c r="R19" s="17"/>
    </row>
    <row r="20">
      <c r="A20" s="28" t="s">
        <v>66</v>
      </c>
      <c r="B20" s="21">
        <v>1000.0</v>
      </c>
      <c r="C20" s="17" t="s">
        <v>8</v>
      </c>
      <c r="D20" s="22">
        <f>VLOOKUP(C20,Fees!$A$3:$G$5,MATCH(B$2,Fees!$A$2:$G$2)) - B20</f>
        <v>0</v>
      </c>
      <c r="E20" s="21">
        <v>1000.0</v>
      </c>
      <c r="F20" s="17" t="s">
        <v>8</v>
      </c>
      <c r="G20" s="22">
        <f>VLOOKUP(F20,Fees!$A$3:$G$5,MATCH(E$2,Fees!$A$2:$G$2)) - E20</f>
        <v>0</v>
      </c>
      <c r="H20" s="21">
        <v>1000.0</v>
      </c>
      <c r="I20" s="17" t="s">
        <v>8</v>
      </c>
      <c r="J20" s="22">
        <f>VLOOKUP(I20,Fees!$A$3:$G$5,MATCH(H$2,Fees!$A$2:$G$2)) - H20</f>
        <v>0</v>
      </c>
      <c r="K20" s="21">
        <v>1000.0</v>
      </c>
      <c r="L20" s="17" t="s">
        <v>8</v>
      </c>
      <c r="M20" s="22">
        <f>VLOOKUP(L20,Fees!$A$3:$G$5,MATCH(K$2,Fees!$A$2:$G$2)) - K20</f>
        <v>0</v>
      </c>
      <c r="N20" s="21">
        <v>0.0</v>
      </c>
      <c r="O20" s="17" t="s">
        <v>8</v>
      </c>
      <c r="P20" s="22">
        <f>VLOOKUP(O20,Fees!$A$3:$G$5,MATCH(N$2,Fees!$A$2:$G$2)) - N20</f>
        <v>1000</v>
      </c>
      <c r="Q20" s="27">
        <f t="shared" si="1"/>
        <v>1000</v>
      </c>
      <c r="R20" s="34" t="s">
        <v>67</v>
      </c>
    </row>
    <row r="21">
      <c r="A21" s="28" t="s">
        <v>68</v>
      </c>
      <c r="B21" s="21">
        <v>1000.0</v>
      </c>
      <c r="C21" s="17" t="s">
        <v>8</v>
      </c>
      <c r="D21" s="22">
        <f>VLOOKUP(C21,Fees!$A$3:$G$5,MATCH(B$2,Fees!$A$2:$G$2)) - B21</f>
        <v>0</v>
      </c>
      <c r="E21" s="21">
        <v>1000.0</v>
      </c>
      <c r="F21" s="17" t="s">
        <v>8</v>
      </c>
      <c r="G21" s="22">
        <f>VLOOKUP(F21,Fees!$A$3:$G$5,MATCH(E$2,Fees!$A$2:$G$2)) - E21</f>
        <v>0</v>
      </c>
      <c r="H21" s="21">
        <v>1000.0</v>
      </c>
      <c r="I21" s="17" t="s">
        <v>8</v>
      </c>
      <c r="J21" s="22">
        <f>VLOOKUP(I21,Fees!$A$3:$G$5,MATCH(H$2,Fees!$A$2:$G$2)) - H21</f>
        <v>0</v>
      </c>
      <c r="K21" s="21">
        <v>1000.0</v>
      </c>
      <c r="L21" s="17" t="s">
        <v>8</v>
      </c>
      <c r="M21" s="22">
        <f>VLOOKUP(L21,Fees!$A$3:$G$5,MATCH(K$2,Fees!$A$2:$G$2)) - K21</f>
        <v>0</v>
      </c>
      <c r="N21" s="21">
        <v>1000.0</v>
      </c>
      <c r="O21" s="17" t="s">
        <v>8</v>
      </c>
      <c r="P21" s="22">
        <f>VLOOKUP(O21,Fees!$A$3:$G$5,MATCH(N$2,Fees!$A$2:$G$2)) - N21</f>
        <v>0</v>
      </c>
      <c r="Q21" s="27">
        <f t="shared" si="1"/>
        <v>0</v>
      </c>
      <c r="R21" s="17"/>
    </row>
    <row r="22">
      <c r="A22" s="28" t="s">
        <v>69</v>
      </c>
      <c r="B22" s="21">
        <v>1000.0</v>
      </c>
      <c r="C22" s="17" t="s">
        <v>8</v>
      </c>
      <c r="D22" s="22">
        <f>VLOOKUP(C22,Fees!$A$3:$G$5,MATCH(B$2,Fees!$A$2:$G$2)) - B22</f>
        <v>0</v>
      </c>
      <c r="E22" s="21">
        <v>1000.0</v>
      </c>
      <c r="F22" s="17" t="s">
        <v>8</v>
      </c>
      <c r="G22" s="22">
        <f>VLOOKUP(F22,Fees!$A$3:$G$5,MATCH(E$2,Fees!$A$2:$G$2)) - E22</f>
        <v>0</v>
      </c>
      <c r="H22" s="21">
        <v>1000.0</v>
      </c>
      <c r="I22" s="17" t="s">
        <v>8</v>
      </c>
      <c r="J22" s="22">
        <f>VLOOKUP(I22,Fees!$A$3:$G$5,MATCH(H$2,Fees!$A$2:$G$2)) - H22</f>
        <v>0</v>
      </c>
      <c r="K22" s="21">
        <v>1000.0</v>
      </c>
      <c r="L22" s="17" t="s">
        <v>8</v>
      </c>
      <c r="M22" s="22">
        <f>VLOOKUP(L22,Fees!$A$3:$G$5,MATCH(K$2,Fees!$A$2:$G$2)) - K22</f>
        <v>0</v>
      </c>
      <c r="N22" s="21">
        <v>0.0</v>
      </c>
      <c r="O22" s="17" t="s">
        <v>8</v>
      </c>
      <c r="P22" s="22">
        <f>VLOOKUP(O22,Fees!$A$3:$G$5,MATCH(N$2,Fees!$A$2:$G$2)) - N22</f>
        <v>1000</v>
      </c>
      <c r="Q22" s="27">
        <f t="shared" si="1"/>
        <v>1000</v>
      </c>
      <c r="R22" s="17"/>
    </row>
    <row r="23">
      <c r="A23" s="28" t="s">
        <v>70</v>
      </c>
      <c r="B23" s="21">
        <v>1000.0</v>
      </c>
      <c r="C23" s="17" t="s">
        <v>8</v>
      </c>
      <c r="D23" s="22">
        <f>VLOOKUP(C23,Fees!$A$3:$G$5,MATCH(B$2,Fees!$A$2:$G$2)) - B23</f>
        <v>0</v>
      </c>
      <c r="E23" s="21">
        <v>1000.0</v>
      </c>
      <c r="F23" s="17" t="s">
        <v>8</v>
      </c>
      <c r="G23" s="22">
        <f>VLOOKUP(F23,Fees!$A$3:$G$5,MATCH(E$2,Fees!$A$2:$G$2)) - E23</f>
        <v>0</v>
      </c>
      <c r="H23" s="21">
        <v>1000.0</v>
      </c>
      <c r="I23" s="17" t="s">
        <v>8</v>
      </c>
      <c r="J23" s="22">
        <f>VLOOKUP(I23,Fees!$A$3:$G$5,MATCH(H$2,Fees!$A$2:$G$2)) - H23</f>
        <v>0</v>
      </c>
      <c r="K23" s="21">
        <v>1000.0</v>
      </c>
      <c r="L23" s="17" t="s">
        <v>8</v>
      </c>
      <c r="M23" s="22">
        <f>VLOOKUP(L23,Fees!$A$3:$G$5,MATCH(K$2,Fees!$A$2:$G$2)) - K23</f>
        <v>0</v>
      </c>
      <c r="N23" s="21">
        <v>1000.0</v>
      </c>
      <c r="O23" s="17" t="s">
        <v>8</v>
      </c>
      <c r="P23" s="22">
        <f>VLOOKUP(O23,Fees!$A$3:$G$5,MATCH(N$2,Fees!$A$2:$G$2)) - N23</f>
        <v>0</v>
      </c>
      <c r="Q23" s="27">
        <f t="shared" si="1"/>
        <v>0</v>
      </c>
      <c r="R23" s="36" t="s">
        <v>71</v>
      </c>
    </row>
    <row r="24">
      <c r="A24" s="37" t="s">
        <v>72</v>
      </c>
      <c r="B24" s="21">
        <v>1000.0</v>
      </c>
      <c r="C24" s="17" t="s">
        <v>8</v>
      </c>
      <c r="D24" s="22">
        <f>VLOOKUP(C24,Fees!$A$3:$G$5,MATCH(B$2,Fees!$A$2:$G$2)) - B24</f>
        <v>0</v>
      </c>
      <c r="E24" s="21">
        <v>1000.0</v>
      </c>
      <c r="F24" s="17" t="s">
        <v>8</v>
      </c>
      <c r="G24" s="22">
        <f>VLOOKUP(F24,Fees!$A$3:$G$5,MATCH(E$2,Fees!$A$2:$G$2)) - E24</f>
        <v>0</v>
      </c>
      <c r="H24" s="21">
        <v>1000.0</v>
      </c>
      <c r="I24" s="17" t="s">
        <v>8</v>
      </c>
      <c r="J24" s="22">
        <f>VLOOKUP(I24,Fees!$A$3:$G$5,MATCH(H$2,Fees!$A$2:$G$2)) - H24</f>
        <v>0</v>
      </c>
      <c r="K24" s="21">
        <v>1000.0</v>
      </c>
      <c r="L24" s="17" t="s">
        <v>8</v>
      </c>
      <c r="M24" s="22">
        <f>VLOOKUP(L24,Fees!$A$3:$G$5,MATCH(K$2,Fees!$A$2:$G$2)) - K24</f>
        <v>0</v>
      </c>
      <c r="N24" s="21">
        <v>0.0</v>
      </c>
      <c r="O24" s="17" t="s">
        <v>8</v>
      </c>
      <c r="P24" s="22">
        <f>VLOOKUP(O24,Fees!$A$3:$G$5,MATCH(N$2,Fees!$A$2:$G$2)) - N24</f>
        <v>1000</v>
      </c>
      <c r="Q24" s="27">
        <f t="shared" si="1"/>
        <v>1000</v>
      </c>
      <c r="R24" s="34" t="s">
        <v>73</v>
      </c>
    </row>
    <row r="25">
      <c r="A25" s="28" t="s">
        <v>74</v>
      </c>
      <c r="B25" s="21">
        <v>1000.0</v>
      </c>
      <c r="C25" s="17" t="s">
        <v>8</v>
      </c>
      <c r="D25" s="22">
        <f>VLOOKUP(C25,Fees!$A$3:$G$5,MATCH(B$2,Fees!$A$2:$G$2)) - B25</f>
        <v>0</v>
      </c>
      <c r="E25" s="21">
        <v>1000.0</v>
      </c>
      <c r="F25" s="17" t="s">
        <v>8</v>
      </c>
      <c r="G25" s="22">
        <f>VLOOKUP(F25,Fees!$A$3:$G$5,MATCH(E$2,Fees!$A$2:$G$2)) - E25</f>
        <v>0</v>
      </c>
      <c r="H25" s="21">
        <v>0.0</v>
      </c>
      <c r="I25" s="17" t="s">
        <v>8</v>
      </c>
      <c r="J25" s="22">
        <f>VLOOKUP(I25,Fees!$A$3:$G$5,MATCH(H$2,Fees!$A$2:$G$2)) - H25</f>
        <v>1000</v>
      </c>
      <c r="K25" s="21">
        <v>1000.0</v>
      </c>
      <c r="L25" s="17" t="s">
        <v>8</v>
      </c>
      <c r="M25" s="22">
        <f>VLOOKUP(L25,Fees!$A$3:$G$5,MATCH(K$2,Fees!$A$2:$G$2)) - K25</f>
        <v>0</v>
      </c>
      <c r="N25" s="21">
        <v>1000.0</v>
      </c>
      <c r="O25" s="17" t="s">
        <v>8</v>
      </c>
      <c r="P25" s="22">
        <f>VLOOKUP(O25,Fees!$A$3:$G$5,MATCH(N$2,Fees!$A$2:$G$2)) - N25</f>
        <v>0</v>
      </c>
      <c r="Q25" s="27">
        <f t="shared" si="1"/>
        <v>1000</v>
      </c>
      <c r="R25" s="34" t="s">
        <v>75</v>
      </c>
    </row>
    <row r="26">
      <c r="A26" s="28" t="s">
        <v>76</v>
      </c>
      <c r="B26" s="21">
        <v>1000.0</v>
      </c>
      <c r="C26" s="17" t="s">
        <v>8</v>
      </c>
      <c r="D26" s="22">
        <f>VLOOKUP(C26,Fees!$A$3:$G$5,MATCH(B$2,Fees!$A$2:$G$2)) - B26</f>
        <v>0</v>
      </c>
      <c r="E26" s="21">
        <v>1000.0</v>
      </c>
      <c r="F26" s="17" t="s">
        <v>8</v>
      </c>
      <c r="G26" s="22">
        <f>VLOOKUP(F26,Fees!$A$3:$G$5,MATCH(E$2,Fees!$A$2:$G$2)) - E26</f>
        <v>0</v>
      </c>
      <c r="H26" s="22">
        <v>0.0</v>
      </c>
      <c r="I26" s="17" t="s">
        <v>8</v>
      </c>
      <c r="J26" s="22">
        <f>VLOOKUP(I26,Fees!$A$3:$G$5,MATCH(H$2,Fees!$A$2:$G$2)) - H26</f>
        <v>1000</v>
      </c>
      <c r="K26" s="21">
        <v>1000.0</v>
      </c>
      <c r="L26" s="17" t="s">
        <v>8</v>
      </c>
      <c r="M26" s="22">
        <f>VLOOKUP(L26,Fees!$A$3:$G$5,MATCH(K$2,Fees!$A$2:$G$2)) - K26</f>
        <v>0</v>
      </c>
      <c r="N26" s="21">
        <v>0.0</v>
      </c>
      <c r="O26" s="17" t="s">
        <v>8</v>
      </c>
      <c r="P26" s="22">
        <f>VLOOKUP(O26,Fees!$A$3:$G$5,MATCH(N$2,Fees!$A$2:$G$2)) - N26</f>
        <v>1000</v>
      </c>
      <c r="Q26" s="27">
        <f t="shared" si="1"/>
        <v>2000</v>
      </c>
      <c r="R26" s="34" t="s">
        <v>77</v>
      </c>
    </row>
    <row r="27">
      <c r="A27" s="28" t="s">
        <v>78</v>
      </c>
      <c r="B27" s="21">
        <v>1000.0</v>
      </c>
      <c r="C27" s="17" t="s">
        <v>8</v>
      </c>
      <c r="D27" s="22">
        <f>VLOOKUP(C27,Fees!$A$3:$G$5,MATCH(B$2,Fees!$A$2:$G$2)) - B27</f>
        <v>0</v>
      </c>
      <c r="E27" s="21">
        <v>1000.0</v>
      </c>
      <c r="F27" s="17" t="s">
        <v>8</v>
      </c>
      <c r="G27" s="22">
        <f>VLOOKUP(F27,Fees!$A$3:$G$5,MATCH(E$2,Fees!$A$2:$G$2)) - E27</f>
        <v>0</v>
      </c>
      <c r="H27" s="21">
        <v>1000.0</v>
      </c>
      <c r="I27" s="17" t="s">
        <v>8</v>
      </c>
      <c r="J27" s="22">
        <f>VLOOKUP(I27,Fees!$A$3:$G$5,MATCH(H$2,Fees!$A$2:$G$2)) - H27</f>
        <v>0</v>
      </c>
      <c r="K27" s="21">
        <v>1000.0</v>
      </c>
      <c r="L27" s="17" t="s">
        <v>8</v>
      </c>
      <c r="M27" s="22">
        <f>VLOOKUP(L27,Fees!$A$3:$G$5,MATCH(K$2,Fees!$A$2:$G$2)) - K27</f>
        <v>0</v>
      </c>
      <c r="N27" s="21">
        <v>0.0</v>
      </c>
      <c r="O27" s="17" t="s">
        <v>8</v>
      </c>
      <c r="P27" s="22">
        <f>VLOOKUP(O27,Fees!$A$3:$G$5,MATCH(N$2,Fees!$A$2:$G$2)) - N27</f>
        <v>1000</v>
      </c>
      <c r="Q27" s="27">
        <f t="shared" si="1"/>
        <v>1000</v>
      </c>
      <c r="R27" s="34" t="s">
        <v>79</v>
      </c>
    </row>
    <row r="28">
      <c r="A28" s="28" t="s">
        <v>80</v>
      </c>
      <c r="B28" s="21">
        <v>1000.0</v>
      </c>
      <c r="C28" s="17" t="s">
        <v>8</v>
      </c>
      <c r="D28" s="22">
        <f>VLOOKUP(C28,Fees!$A$3:$G$5,MATCH(B$2,Fees!$A$2:$G$2)) - B28</f>
        <v>0</v>
      </c>
      <c r="E28" s="21">
        <v>1000.0</v>
      </c>
      <c r="F28" s="17" t="s">
        <v>8</v>
      </c>
      <c r="G28" s="22">
        <f>VLOOKUP(F28,Fees!$A$3:$G$5,MATCH(E$2,Fees!$A$2:$G$2)) - E28</f>
        <v>0</v>
      </c>
      <c r="H28" s="21">
        <v>1000.0</v>
      </c>
      <c r="I28" s="17" t="s">
        <v>8</v>
      </c>
      <c r="J28" s="22">
        <f>VLOOKUP(I28,Fees!$A$3:$G$5,MATCH(H$2,Fees!$A$2:$G$2)) - H28</f>
        <v>0</v>
      </c>
      <c r="K28" s="21">
        <v>1000.0</v>
      </c>
      <c r="L28" s="17" t="s">
        <v>8</v>
      </c>
      <c r="M28" s="22">
        <f>VLOOKUP(L28,Fees!$A$3:$G$5,MATCH(K$2,Fees!$A$2:$G$2)) - K28</f>
        <v>0</v>
      </c>
      <c r="N28" s="21">
        <v>1000.0</v>
      </c>
      <c r="O28" s="17" t="s">
        <v>8</v>
      </c>
      <c r="P28" s="22">
        <f>VLOOKUP(O28,Fees!$A$3:$G$5,MATCH(N$2,Fees!$A$2:$G$2)) - N28</f>
        <v>0</v>
      </c>
      <c r="Q28" s="27">
        <f t="shared" si="1"/>
        <v>0</v>
      </c>
      <c r="R28" s="17"/>
    </row>
    <row r="29">
      <c r="A29" s="28" t="s">
        <v>81</v>
      </c>
      <c r="B29" s="21">
        <v>1000.0</v>
      </c>
      <c r="C29" s="17" t="s">
        <v>8</v>
      </c>
      <c r="D29" s="22">
        <f>VLOOKUP(C29,Fees!$A$3:$G$5,MATCH(B$2,Fees!$A$2:$G$2)) - B29</f>
        <v>0</v>
      </c>
      <c r="E29" s="21">
        <v>1000.0</v>
      </c>
      <c r="F29" s="17" t="s">
        <v>8</v>
      </c>
      <c r="G29" s="22">
        <f>VLOOKUP(F29,Fees!$A$3:$G$5,MATCH(E$2,Fees!$A$2:$G$2)) - E29</f>
        <v>0</v>
      </c>
      <c r="H29" s="21">
        <v>1000.0</v>
      </c>
      <c r="I29" s="17" t="s">
        <v>8</v>
      </c>
      <c r="J29" s="22">
        <f>VLOOKUP(I29,Fees!$A$3:$G$5,MATCH(H$2,Fees!$A$2:$G$2)) - H29</f>
        <v>0</v>
      </c>
      <c r="K29" s="21">
        <v>1000.0</v>
      </c>
      <c r="L29" s="17" t="s">
        <v>8</v>
      </c>
      <c r="M29" s="22">
        <f>VLOOKUP(L29,Fees!$A$3:$G$5,MATCH(K$2,Fees!$A$2:$G$2)) - K29</f>
        <v>0</v>
      </c>
      <c r="N29" s="21">
        <v>1000.0</v>
      </c>
      <c r="O29" s="17" t="s">
        <v>8</v>
      </c>
      <c r="P29" s="22">
        <f>VLOOKUP(O29,Fees!$A$3:$G$5,MATCH(N$2,Fees!$A$2:$G$2)) - N29</f>
        <v>0</v>
      </c>
      <c r="Q29" s="27">
        <f t="shared" si="1"/>
        <v>0</v>
      </c>
      <c r="R29" s="17"/>
    </row>
    <row r="30">
      <c r="A30" s="28" t="s">
        <v>82</v>
      </c>
      <c r="B30" s="21">
        <v>1000.0</v>
      </c>
      <c r="C30" s="17" t="s">
        <v>8</v>
      </c>
      <c r="D30" s="22">
        <f>VLOOKUP(C30,Fees!$A$3:$G$5,MATCH(B$2,Fees!$A$2:$G$2)) - B30</f>
        <v>0</v>
      </c>
      <c r="E30" s="21">
        <v>1000.0</v>
      </c>
      <c r="F30" s="17" t="s">
        <v>8</v>
      </c>
      <c r="G30" s="22">
        <f>VLOOKUP(F30,Fees!$A$3:$G$5,MATCH(E$2,Fees!$A$2:$G$2)) - E30</f>
        <v>0</v>
      </c>
      <c r="H30" s="21">
        <v>1000.0</v>
      </c>
      <c r="I30" s="17" t="s">
        <v>8</v>
      </c>
      <c r="J30" s="22">
        <f>VLOOKUP(I30,Fees!$A$3:$G$5,MATCH(H$2,Fees!$A$2:$G$2)) - H30</f>
        <v>0</v>
      </c>
      <c r="K30" s="21">
        <v>500.0</v>
      </c>
      <c r="L30" s="31">
        <v>0.5</v>
      </c>
      <c r="M30" s="22">
        <f>VLOOKUP(L30,Fees!$A$3:$G$5,MATCH(K$2,Fees!$A$2:$G$2)) - K30</f>
        <v>0</v>
      </c>
      <c r="N30" s="21">
        <v>0.0</v>
      </c>
      <c r="O30" s="17" t="s">
        <v>8</v>
      </c>
      <c r="P30" s="22">
        <f>VLOOKUP(O30,Fees!$A$3:$G$5,MATCH(N$2,Fees!$A$2:$G$2)) - N30</f>
        <v>1000</v>
      </c>
      <c r="Q30" s="27">
        <f t="shared" si="1"/>
        <v>1000</v>
      </c>
      <c r="R30" s="17"/>
    </row>
    <row r="31">
      <c r="A31" s="28" t="s">
        <v>83</v>
      </c>
      <c r="B31" s="21">
        <v>1000.0</v>
      </c>
      <c r="C31" s="17" t="s">
        <v>8</v>
      </c>
      <c r="D31" s="22">
        <f>VLOOKUP(C31,Fees!$A$3:$G$5,MATCH(B$2,Fees!$A$2:$G$2)) - B31</f>
        <v>0</v>
      </c>
      <c r="E31" s="21">
        <v>1000.0</v>
      </c>
      <c r="F31" s="17" t="s">
        <v>8</v>
      </c>
      <c r="G31" s="22">
        <f>VLOOKUP(F31,Fees!$A$3:$G$5,MATCH(E$2,Fees!$A$2:$G$2)) - E31</f>
        <v>0</v>
      </c>
      <c r="H31" s="21">
        <v>100.0</v>
      </c>
      <c r="I31" s="17" t="s">
        <v>8</v>
      </c>
      <c r="J31" s="22">
        <f>VLOOKUP(I31,Fees!$A$3:$G$5,MATCH(H$2,Fees!$A$2:$G$2)) - H31</f>
        <v>900</v>
      </c>
      <c r="K31" s="21">
        <v>1000.0</v>
      </c>
      <c r="L31" s="17" t="s">
        <v>8</v>
      </c>
      <c r="M31" s="22">
        <f>VLOOKUP(L31,Fees!$A$3:$G$5,MATCH(K$2,Fees!$A$2:$G$2)) - K31</f>
        <v>0</v>
      </c>
      <c r="N31" s="21">
        <v>1000.0</v>
      </c>
      <c r="O31" s="17" t="s">
        <v>8</v>
      </c>
      <c r="P31" s="22">
        <f>VLOOKUP(O31,Fees!$A$3:$G$5,MATCH(N$2,Fees!$A$2:$G$2)) - N31</f>
        <v>0</v>
      </c>
      <c r="Q31" s="27">
        <f t="shared" si="1"/>
        <v>900</v>
      </c>
      <c r="R31" s="34" t="s">
        <v>46</v>
      </c>
    </row>
    <row r="32">
      <c r="A32" s="28" t="s">
        <v>84</v>
      </c>
      <c r="B32" s="21">
        <v>1000.0</v>
      </c>
      <c r="C32" s="17" t="s">
        <v>8</v>
      </c>
      <c r="D32" s="22">
        <f>VLOOKUP(C32,Fees!$A$3:$G$5,MATCH(B$2,Fees!$A$2:$G$2)) - B32</f>
        <v>0</v>
      </c>
      <c r="E32" s="21">
        <v>1000.0</v>
      </c>
      <c r="F32" s="17" t="s">
        <v>8</v>
      </c>
      <c r="G32" s="22">
        <f>VLOOKUP(F32,Fees!$A$3:$G$5,MATCH(E$2,Fees!$A$2:$G$2)) - E32</f>
        <v>0</v>
      </c>
      <c r="H32" s="21">
        <v>900.0</v>
      </c>
      <c r="I32" s="17" t="s">
        <v>8</v>
      </c>
      <c r="J32" s="22">
        <f>VLOOKUP(I32,Fees!$A$3:$G$5,MATCH(H$2,Fees!$A$2:$G$2)) - H32</f>
        <v>100</v>
      </c>
      <c r="K32" s="21">
        <v>1000.0</v>
      </c>
      <c r="L32" s="17" t="s">
        <v>8</v>
      </c>
      <c r="M32" s="22">
        <f>VLOOKUP(L32,Fees!$A$3:$G$5,MATCH(K$2,Fees!$A$2:$G$2)) - K32</f>
        <v>0</v>
      </c>
      <c r="N32" s="21">
        <v>1000.0</v>
      </c>
      <c r="O32" s="17" t="s">
        <v>8</v>
      </c>
      <c r="P32" s="22">
        <f>VLOOKUP(O32,Fees!$A$3:$G$5,MATCH(N$2,Fees!$A$2:$G$2)) - N32</f>
        <v>0</v>
      </c>
      <c r="Q32" s="27">
        <f t="shared" si="1"/>
        <v>100</v>
      </c>
      <c r="R32" s="17"/>
    </row>
  </sheetData>
  <mergeCells count="8">
    <mergeCell ref="A1:A2"/>
    <mergeCell ref="B1:D1"/>
    <mergeCell ref="E1:G1"/>
    <mergeCell ref="H1:J1"/>
    <mergeCell ref="K1:M1"/>
    <mergeCell ref="N1:P1"/>
    <mergeCell ref="Q1:Q2"/>
    <mergeCell ref="R1:R2"/>
  </mergeCells>
  <conditionalFormatting sqref="L3:L32">
    <cfRule type="containsText" dxfId="0" priority="1" operator="containsText" text="100%">
      <formula>NOT(ISERROR(SEARCH(("100%"),(L3))))</formula>
    </cfRule>
  </conditionalFormatting>
  <conditionalFormatting sqref="L3:L32">
    <cfRule type="containsText" dxfId="0" priority="2" operator="containsText" text="50%">
      <formula>NOT(ISERROR(SEARCH(("50%"),(L3))))</formula>
    </cfRule>
  </conditionalFormatting>
  <printOptions gridLines="1" horizontalCentered="1"/>
  <pageMargins bottom="0.75" footer="0.0" header="0.0" left="0.7" right="0.7" top="0.75"/>
  <pageSetup fitToWidth="0" cellComments="atEnd" orientation="landscape" pageOrder="overThenDown" paperHeight="8.5in" paperWidth="13i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1.88"/>
  </cols>
  <sheetData>
    <row r="1">
      <c r="A1" s="10" t="s">
        <v>9</v>
      </c>
      <c r="B1" s="11" t="s">
        <v>3</v>
      </c>
      <c r="C1" s="2"/>
      <c r="D1" s="3"/>
      <c r="E1" s="11" t="s">
        <v>4</v>
      </c>
      <c r="F1" s="2"/>
      <c r="G1" s="3"/>
      <c r="H1" s="11" t="s">
        <v>5</v>
      </c>
      <c r="I1" s="2"/>
      <c r="J1" s="3"/>
      <c r="K1" s="11" t="s">
        <v>6</v>
      </c>
      <c r="L1" s="2"/>
      <c r="M1" s="3"/>
      <c r="N1" s="13" t="s">
        <v>7</v>
      </c>
      <c r="O1" s="2"/>
      <c r="P1" s="3"/>
      <c r="Q1" s="14" t="s">
        <v>10</v>
      </c>
      <c r="R1" s="15" t="s">
        <v>11</v>
      </c>
    </row>
    <row r="2">
      <c r="A2" s="16"/>
      <c r="B2" s="17" t="s">
        <v>12</v>
      </c>
      <c r="C2" s="17" t="s">
        <v>1</v>
      </c>
      <c r="D2" s="17" t="s">
        <v>13</v>
      </c>
      <c r="E2" s="17" t="s">
        <v>12</v>
      </c>
      <c r="F2" s="17" t="s">
        <v>1</v>
      </c>
      <c r="G2" s="17" t="s">
        <v>13</v>
      </c>
      <c r="H2" s="17" t="s">
        <v>12</v>
      </c>
      <c r="I2" s="38" t="s">
        <v>1</v>
      </c>
      <c r="J2" s="17" t="s">
        <v>13</v>
      </c>
      <c r="K2" s="17" t="s">
        <v>12</v>
      </c>
      <c r="L2" s="17" t="s">
        <v>1</v>
      </c>
      <c r="M2" s="17" t="s">
        <v>13</v>
      </c>
      <c r="N2" s="19" t="s">
        <v>12</v>
      </c>
      <c r="O2" s="19" t="s">
        <v>1</v>
      </c>
      <c r="P2" s="19" t="s">
        <v>13</v>
      </c>
      <c r="Q2" s="16"/>
      <c r="R2" s="16"/>
    </row>
    <row r="3">
      <c r="A3" s="20" t="s">
        <v>85</v>
      </c>
      <c r="B3" s="21">
        <v>1000.0</v>
      </c>
      <c r="C3" s="17" t="s">
        <v>8</v>
      </c>
      <c r="D3" s="22">
        <f>VLOOKUP(C3,Fees!$A$3:$G$5,MATCH(B$2,Fees!$A$2:$G$2)) - B3</f>
        <v>0</v>
      </c>
      <c r="E3" s="21">
        <v>1000.0</v>
      </c>
      <c r="F3" s="17" t="s">
        <v>8</v>
      </c>
      <c r="G3" s="22">
        <f>VLOOKUP(F3,Fees!$A$3:$G$5,MATCH(E$2,Fees!$A$2:$G$2)) - E3</f>
        <v>0</v>
      </c>
      <c r="H3" s="21">
        <v>1000.0</v>
      </c>
      <c r="I3" s="17" t="s">
        <v>8</v>
      </c>
      <c r="J3" s="22">
        <f>VLOOKUP(I3,Fees!$A$3:$G$5,MATCH(H$2,Fees!$A$2:$G$2)) - H3</f>
        <v>0</v>
      </c>
      <c r="K3" s="21">
        <v>1000.0</v>
      </c>
      <c r="L3" s="17" t="s">
        <v>8</v>
      </c>
      <c r="M3" s="22">
        <f>VLOOKUP(L3,Fees!$A$3:$G$5,MATCH(K$2,Fees!$A$2:$G$2)) - K3</f>
        <v>0</v>
      </c>
      <c r="N3" s="25">
        <v>0.0</v>
      </c>
      <c r="O3" s="19" t="s">
        <v>8</v>
      </c>
      <c r="P3" s="26">
        <f>VLOOKUP(O3,Fees!$A$3:$G$5,MATCH(N$2,Fees!$A$2:$G$2)) - N3</f>
        <v>1000</v>
      </c>
      <c r="Q3" s="27">
        <f t="shared" ref="Q3:Q32" si="1">SUM(D3,G3,J3,M3,P3)</f>
        <v>1000</v>
      </c>
      <c r="R3" s="34" t="s">
        <v>86</v>
      </c>
    </row>
    <row r="4">
      <c r="A4" s="28" t="s">
        <v>87</v>
      </c>
      <c r="B4" s="21">
        <v>1000.0</v>
      </c>
      <c r="C4" s="17" t="s">
        <v>8</v>
      </c>
      <c r="D4" s="22">
        <f>VLOOKUP(C4,Fees!$A$3:$G$5,MATCH(B$2,Fees!$A$2:$G$2)) - B4</f>
        <v>0</v>
      </c>
      <c r="E4" s="21">
        <v>1000.0</v>
      </c>
      <c r="F4" s="17" t="s">
        <v>8</v>
      </c>
      <c r="G4" s="22">
        <f>VLOOKUP(F4,Fees!$A$3:$G$5,MATCH(E$2,Fees!$A$2:$G$2)) - E4</f>
        <v>0</v>
      </c>
      <c r="H4" s="21">
        <v>850.0</v>
      </c>
      <c r="I4" s="17" t="s">
        <v>8</v>
      </c>
      <c r="J4" s="22">
        <f>VLOOKUP(I4,Fees!$A$3:$G$5,MATCH(H$2,Fees!$A$2:$G$2)) - H4</f>
        <v>150</v>
      </c>
      <c r="K4" s="21">
        <v>1000.0</v>
      </c>
      <c r="L4" s="17" t="s">
        <v>8</v>
      </c>
      <c r="M4" s="22">
        <f>VLOOKUP(L4,Fees!$A$3:$G$5,MATCH(K$2,Fees!$A$2:$G$2)) - K4</f>
        <v>0</v>
      </c>
      <c r="N4" s="25">
        <v>1000.0</v>
      </c>
      <c r="O4" s="19" t="s">
        <v>8</v>
      </c>
      <c r="P4" s="26">
        <f>VLOOKUP(O4,Fees!$A$3:$G$5,MATCH(N$2,Fees!$A$2:$G$2)) - N4</f>
        <v>0</v>
      </c>
      <c r="Q4" s="27">
        <f t="shared" si="1"/>
        <v>150</v>
      </c>
      <c r="R4" s="34" t="s">
        <v>88</v>
      </c>
    </row>
    <row r="5">
      <c r="A5" s="28" t="s">
        <v>89</v>
      </c>
      <c r="B5" s="21">
        <v>0.0</v>
      </c>
      <c r="C5" s="17" t="s">
        <v>8</v>
      </c>
      <c r="D5" s="22">
        <f>VLOOKUP(C5,Fees!$A$3:$G$5,MATCH(B$2,Fees!$A$2:$G$2)) - B5</f>
        <v>1000</v>
      </c>
      <c r="E5" s="21">
        <v>0.0</v>
      </c>
      <c r="F5" s="34" t="s">
        <v>8</v>
      </c>
      <c r="G5" s="22">
        <f>VLOOKUP(F5,Fees!$A$3:$G$5,MATCH(E$2,Fees!$A$2:$G$2)) - E5</f>
        <v>1000</v>
      </c>
      <c r="H5" s="21">
        <v>0.0</v>
      </c>
      <c r="I5" s="17" t="s">
        <v>8</v>
      </c>
      <c r="J5" s="22">
        <f>VLOOKUP(I5,Fees!$A$3:$G$5,MATCH(H$2,Fees!$A$2:$G$2)) - H5</f>
        <v>1000</v>
      </c>
      <c r="K5" s="21">
        <v>1000.0</v>
      </c>
      <c r="L5" s="17" t="s">
        <v>8</v>
      </c>
      <c r="M5" s="22">
        <f>VLOOKUP(L5,Fees!$A$3:$G$5,MATCH(K$2,Fees!$A$2:$G$2)) - K5</f>
        <v>0</v>
      </c>
      <c r="N5" s="25">
        <v>1000.0</v>
      </c>
      <c r="O5" s="19" t="s">
        <v>8</v>
      </c>
      <c r="P5" s="26">
        <f>VLOOKUP(O5,Fees!$A$3:$G$5,MATCH(N$2,Fees!$A$2:$G$2)) - N5</f>
        <v>0</v>
      </c>
      <c r="Q5" s="27">
        <f t="shared" si="1"/>
        <v>3000</v>
      </c>
      <c r="R5" s="34" t="s">
        <v>90</v>
      </c>
    </row>
    <row r="6">
      <c r="A6" s="28" t="s">
        <v>91</v>
      </c>
      <c r="B6" s="21">
        <v>1000.0</v>
      </c>
      <c r="C6" s="17" t="s">
        <v>8</v>
      </c>
      <c r="D6" s="22">
        <f>VLOOKUP(C6,Fees!$A$3:$G$5,MATCH(B$2,Fees!$A$2:$G$2)) - B6</f>
        <v>0</v>
      </c>
      <c r="E6" s="21">
        <v>1000.0</v>
      </c>
      <c r="F6" s="17" t="s">
        <v>8</v>
      </c>
      <c r="G6" s="22">
        <f>VLOOKUP(F6,Fees!$A$3:$G$5,MATCH(E$2,Fees!$A$2:$G$2)) - E6</f>
        <v>0</v>
      </c>
      <c r="H6" s="21">
        <v>1000.0</v>
      </c>
      <c r="I6" s="17" t="s">
        <v>8</v>
      </c>
      <c r="J6" s="22">
        <f>VLOOKUP(I6,Fees!$A$3:$G$5,MATCH(H$2,Fees!$A$2:$G$2)) - H6</f>
        <v>0</v>
      </c>
      <c r="K6" s="21">
        <v>1000.0</v>
      </c>
      <c r="L6" s="17" t="s">
        <v>8</v>
      </c>
      <c r="M6" s="22">
        <f>VLOOKUP(L6,Fees!$A$3:$G$5,MATCH(K$2,Fees!$A$2:$G$2)) - K6</f>
        <v>0</v>
      </c>
      <c r="N6" s="25">
        <v>1000.0</v>
      </c>
      <c r="O6" s="19" t="s">
        <v>8</v>
      </c>
      <c r="P6" s="26">
        <f>VLOOKUP(O6,Fees!$A$3:$G$5,MATCH(N$2,Fees!$A$2:$G$2)) - N6</f>
        <v>0</v>
      </c>
      <c r="Q6" s="27">
        <f t="shared" si="1"/>
        <v>0</v>
      </c>
      <c r="R6" s="34" t="s">
        <v>92</v>
      </c>
    </row>
    <row r="7">
      <c r="A7" s="28" t="s">
        <v>93</v>
      </c>
      <c r="B7" s="21">
        <v>1000.0</v>
      </c>
      <c r="C7" s="17" t="s">
        <v>8</v>
      </c>
      <c r="D7" s="22">
        <f>VLOOKUP(C7,Fees!$A$3:$G$5,MATCH(B$2,Fees!$A$2:$G$2)) - B7</f>
        <v>0</v>
      </c>
      <c r="E7" s="21">
        <v>1000.0</v>
      </c>
      <c r="F7" s="17" t="s">
        <v>8</v>
      </c>
      <c r="G7" s="22">
        <f>VLOOKUP(F7,Fees!$A$3:$G$5,MATCH(E$2,Fees!$A$2:$G$2)) - E7</f>
        <v>0</v>
      </c>
      <c r="H7" s="22">
        <v>0.0</v>
      </c>
      <c r="I7" s="31">
        <v>1.0</v>
      </c>
      <c r="J7" s="22">
        <f>VLOOKUP(I7,Fees!$A$3:$G$5,MATCH(H$2,Fees!$A$2:$G$2)) - H7</f>
        <v>0</v>
      </c>
      <c r="K7" s="22">
        <v>0.0</v>
      </c>
      <c r="L7" s="31">
        <v>1.0</v>
      </c>
      <c r="M7" s="22">
        <f>VLOOKUP(L7,Fees!$A$3:$G$5,MATCH(K$2,Fees!$A$2:$G$2)) - K7</f>
        <v>0</v>
      </c>
      <c r="N7" s="25">
        <v>0.0</v>
      </c>
      <c r="O7" s="19" t="s">
        <v>8</v>
      </c>
      <c r="P7" s="26">
        <f>VLOOKUP(O7,Fees!$A$3:$G$5,MATCH(N$2,Fees!$A$2:$G$2)) - N7</f>
        <v>1000</v>
      </c>
      <c r="Q7" s="27">
        <f t="shared" si="1"/>
        <v>1000</v>
      </c>
      <c r="R7" s="17"/>
    </row>
    <row r="8">
      <c r="A8" s="28" t="s">
        <v>94</v>
      </c>
      <c r="B8" s="21">
        <v>1000.0</v>
      </c>
      <c r="C8" s="17" t="s">
        <v>8</v>
      </c>
      <c r="D8" s="22">
        <f>VLOOKUP(C8,Fees!$A$3:$G$5,MATCH(B$2,Fees!$A$2:$G$2)) - B8</f>
        <v>0</v>
      </c>
      <c r="E8" s="21">
        <v>1000.0</v>
      </c>
      <c r="F8" s="17" t="s">
        <v>8</v>
      </c>
      <c r="G8" s="22">
        <f>VLOOKUP(F8,Fees!$A$3:$G$5,MATCH(E$2,Fees!$A$2:$G$2)) - E8</f>
        <v>0</v>
      </c>
      <c r="H8" s="21">
        <v>1000.0</v>
      </c>
      <c r="I8" s="17" t="s">
        <v>8</v>
      </c>
      <c r="J8" s="22">
        <f>VLOOKUP(I8,Fees!$A$3:$G$5,MATCH(H$2,Fees!$A$2:$G$2)) - H8</f>
        <v>0</v>
      </c>
      <c r="K8" s="21">
        <v>1000.0</v>
      </c>
      <c r="L8" s="17" t="s">
        <v>8</v>
      </c>
      <c r="M8" s="22">
        <f>VLOOKUP(L8,Fees!$A$3:$G$5,MATCH(K$2,Fees!$A$2:$G$2)) - K8</f>
        <v>0</v>
      </c>
      <c r="N8" s="25">
        <v>0.0</v>
      </c>
      <c r="O8" s="19" t="s">
        <v>8</v>
      </c>
      <c r="P8" s="26">
        <f>VLOOKUP(O8,Fees!$A$3:$G$5,MATCH(N$2,Fees!$A$2:$G$2)) - N8</f>
        <v>1000</v>
      </c>
      <c r="Q8" s="27">
        <f t="shared" si="1"/>
        <v>1000</v>
      </c>
      <c r="R8" s="34" t="s">
        <v>95</v>
      </c>
    </row>
    <row r="9">
      <c r="A9" s="28" t="s">
        <v>96</v>
      </c>
      <c r="B9" s="21">
        <v>1000.0</v>
      </c>
      <c r="C9" s="17" t="s">
        <v>8</v>
      </c>
      <c r="D9" s="22">
        <f>VLOOKUP(C9,Fees!$A$3:$G$5,MATCH(B$2,Fees!$A$2:$G$2)) - B9</f>
        <v>0</v>
      </c>
      <c r="E9" s="21">
        <v>1000.0</v>
      </c>
      <c r="F9" s="17" t="s">
        <v>8</v>
      </c>
      <c r="G9" s="22">
        <f>VLOOKUP(F9,Fees!$A$3:$G$5,MATCH(E$2,Fees!$A$2:$G$2)) - E9</f>
        <v>0</v>
      </c>
      <c r="H9" s="21">
        <v>1000.0</v>
      </c>
      <c r="I9" s="17" t="s">
        <v>8</v>
      </c>
      <c r="J9" s="22">
        <f>VLOOKUP(I9,Fees!$A$3:$G$5,MATCH(H$2,Fees!$A$2:$G$2)) - H9</f>
        <v>0</v>
      </c>
      <c r="K9" s="21">
        <v>1000.0</v>
      </c>
      <c r="L9" s="17" t="s">
        <v>8</v>
      </c>
      <c r="M9" s="22">
        <f>VLOOKUP(L9,Fees!$A$3:$G$5,MATCH(K$2,Fees!$A$2:$G$2)) - K9</f>
        <v>0</v>
      </c>
      <c r="N9" s="25">
        <v>0.0</v>
      </c>
      <c r="O9" s="19" t="s">
        <v>8</v>
      </c>
      <c r="P9" s="26">
        <f>VLOOKUP(O9,Fees!$A$3:$G$5,MATCH(N$2,Fees!$A$2:$G$2)) - N9</f>
        <v>1000</v>
      </c>
      <c r="Q9" s="27">
        <f t="shared" si="1"/>
        <v>1000</v>
      </c>
      <c r="R9" s="34" t="s">
        <v>97</v>
      </c>
    </row>
    <row r="10">
      <c r="A10" s="28" t="s">
        <v>98</v>
      </c>
      <c r="B10" s="21">
        <v>1000.0</v>
      </c>
      <c r="C10" s="17" t="s">
        <v>8</v>
      </c>
      <c r="D10" s="22">
        <f>VLOOKUP(C10,Fees!$A$3:$G$5,MATCH(B$2,Fees!$A$2:$G$2)) - B10</f>
        <v>0</v>
      </c>
      <c r="E10" s="21">
        <v>1000.0</v>
      </c>
      <c r="F10" s="17" t="s">
        <v>8</v>
      </c>
      <c r="G10" s="22">
        <f>VLOOKUP(F10,Fees!$A$3:$G$5,MATCH(E$2,Fees!$A$2:$G$2)) - E10</f>
        <v>0</v>
      </c>
      <c r="H10" s="21">
        <v>1000.0</v>
      </c>
      <c r="I10" s="17" t="s">
        <v>8</v>
      </c>
      <c r="J10" s="22">
        <f>VLOOKUP(I10,Fees!$A$3:$G$5,MATCH(H$2,Fees!$A$2:$G$2)) - H10</f>
        <v>0</v>
      </c>
      <c r="K10" s="21">
        <v>1000.0</v>
      </c>
      <c r="L10" s="17" t="s">
        <v>8</v>
      </c>
      <c r="M10" s="22">
        <f>VLOOKUP(L10,Fees!$A$3:$G$5,MATCH(K$2,Fees!$A$2:$G$2)) - K10</f>
        <v>0</v>
      </c>
      <c r="N10" s="25">
        <v>0.0</v>
      </c>
      <c r="O10" s="19" t="s">
        <v>8</v>
      </c>
      <c r="P10" s="26">
        <f>VLOOKUP(O10,Fees!$A$3:$G$5,MATCH(N$2,Fees!$A$2:$G$2)) - N10</f>
        <v>1000</v>
      </c>
      <c r="Q10" s="27">
        <f t="shared" si="1"/>
        <v>1000</v>
      </c>
      <c r="R10" s="34" t="s">
        <v>99</v>
      </c>
    </row>
    <row r="11">
      <c r="A11" s="28" t="s">
        <v>100</v>
      </c>
      <c r="B11" s="21">
        <v>1000.0</v>
      </c>
      <c r="C11" s="17" t="s">
        <v>8</v>
      </c>
      <c r="D11" s="22">
        <f>VLOOKUP(C11,Fees!$A$3:$G$5,MATCH(B$2,Fees!$A$2:$G$2)) - B11</f>
        <v>0</v>
      </c>
      <c r="E11" s="21">
        <v>1000.0</v>
      </c>
      <c r="F11" s="17" t="s">
        <v>8</v>
      </c>
      <c r="G11" s="22">
        <f>VLOOKUP(F11,Fees!$A$3:$G$5,MATCH(E$2,Fees!$A$2:$G$2)) - E11</f>
        <v>0</v>
      </c>
      <c r="H11" s="21">
        <v>1000.0</v>
      </c>
      <c r="I11" s="17" t="s">
        <v>8</v>
      </c>
      <c r="J11" s="22">
        <f>VLOOKUP(I11,Fees!$A$3:$G$5,MATCH(H$2,Fees!$A$2:$G$2)) - H11</f>
        <v>0</v>
      </c>
      <c r="K11" s="21">
        <v>500.0</v>
      </c>
      <c r="L11" s="31">
        <v>0.5</v>
      </c>
      <c r="M11" s="22">
        <f>VLOOKUP(L11,Fees!$A$3:$G$5,MATCH(K$2,Fees!$A$2:$G$2)) - K11</f>
        <v>0</v>
      </c>
      <c r="N11" s="25">
        <v>1000.0</v>
      </c>
      <c r="O11" s="19" t="s">
        <v>8</v>
      </c>
      <c r="P11" s="26">
        <f>VLOOKUP(O11,Fees!$A$3:$G$5,MATCH(N$2,Fees!$A$2:$G$2)) - N11</f>
        <v>0</v>
      </c>
      <c r="Q11" s="27">
        <f t="shared" si="1"/>
        <v>0</v>
      </c>
      <c r="R11" s="34" t="s">
        <v>101</v>
      </c>
    </row>
    <row r="12">
      <c r="A12" s="28" t="s">
        <v>102</v>
      </c>
      <c r="B12" s="21">
        <v>1000.0</v>
      </c>
      <c r="C12" s="17" t="s">
        <v>8</v>
      </c>
      <c r="D12" s="22">
        <f>VLOOKUP(C12,Fees!$A$3:$G$5,MATCH(B$2,Fees!$A$2:$G$2)) - B12</f>
        <v>0</v>
      </c>
      <c r="E12" s="21">
        <v>1000.0</v>
      </c>
      <c r="F12" s="17" t="s">
        <v>8</v>
      </c>
      <c r="G12" s="22">
        <f>VLOOKUP(F12,Fees!$A$3:$G$5,MATCH(E$2,Fees!$A$2:$G$2)) - E12</f>
        <v>0</v>
      </c>
      <c r="H12" s="21">
        <v>1000.0</v>
      </c>
      <c r="I12" s="17" t="s">
        <v>8</v>
      </c>
      <c r="J12" s="22">
        <f>VLOOKUP(I12,Fees!$A$3:$G$5,MATCH(H$2,Fees!$A$2:$G$2)) - H12</f>
        <v>0</v>
      </c>
      <c r="K12" s="21">
        <v>1000.0</v>
      </c>
      <c r="L12" s="17" t="s">
        <v>8</v>
      </c>
      <c r="M12" s="22">
        <f>VLOOKUP(L12,Fees!$A$3:$G$5,MATCH(K$2,Fees!$A$2:$G$2)) - K12</f>
        <v>0</v>
      </c>
      <c r="N12" s="25">
        <v>0.0</v>
      </c>
      <c r="O12" s="19" t="s">
        <v>8</v>
      </c>
      <c r="P12" s="26">
        <f>VLOOKUP(O12,Fees!$A$3:$G$5,MATCH(N$2,Fees!$A$2:$G$2)) - N12</f>
        <v>1000</v>
      </c>
      <c r="Q12" s="27">
        <f t="shared" si="1"/>
        <v>1000</v>
      </c>
      <c r="R12" s="34" t="s">
        <v>103</v>
      </c>
    </row>
    <row r="13">
      <c r="A13" s="28" t="s">
        <v>51</v>
      </c>
      <c r="B13" s="21">
        <v>1000.0</v>
      </c>
      <c r="C13" s="17" t="s">
        <v>8</v>
      </c>
      <c r="D13" s="22">
        <f>VLOOKUP(C13,Fees!$A$3:$G$5,MATCH(B$2,Fees!$A$2:$G$2)) - B13</f>
        <v>0</v>
      </c>
      <c r="E13" s="21">
        <v>1000.0</v>
      </c>
      <c r="F13" s="17" t="s">
        <v>8</v>
      </c>
      <c r="G13" s="22">
        <f>VLOOKUP(F13,Fees!$A$3:$G$5,MATCH(E$2,Fees!$A$2:$G$2)) - E13</f>
        <v>0</v>
      </c>
      <c r="H13" s="22">
        <v>0.0</v>
      </c>
      <c r="I13" s="17" t="s">
        <v>8</v>
      </c>
      <c r="J13" s="22">
        <f>VLOOKUP(I13,Fees!$A$3:$G$5,MATCH(H$2,Fees!$A$2:$G$2)) - H13</f>
        <v>1000</v>
      </c>
      <c r="K13" s="21">
        <v>1000.0</v>
      </c>
      <c r="L13" s="17" t="s">
        <v>8</v>
      </c>
      <c r="M13" s="22">
        <f>VLOOKUP(L13,Fees!$A$3:$G$5,MATCH(K$2,Fees!$A$2:$G$2)) - K13</f>
        <v>0</v>
      </c>
      <c r="N13" s="25">
        <v>0.0</v>
      </c>
      <c r="O13" s="19" t="s">
        <v>8</v>
      </c>
      <c r="P13" s="26">
        <f>VLOOKUP(O13,Fees!$A$3:$G$5,MATCH(N$2,Fees!$A$2:$G$2)) - N13</f>
        <v>1000</v>
      </c>
      <c r="Q13" s="27">
        <f t="shared" si="1"/>
        <v>2000</v>
      </c>
      <c r="R13" s="34" t="s">
        <v>104</v>
      </c>
    </row>
    <row r="14">
      <c r="A14" s="28" t="s">
        <v>105</v>
      </c>
      <c r="B14" s="21">
        <v>1000.0</v>
      </c>
      <c r="C14" s="17" t="s">
        <v>8</v>
      </c>
      <c r="D14" s="22">
        <f>VLOOKUP(C14,Fees!$A$3:$G$5,MATCH(B$2,Fees!$A$2:$G$2)) - B14</f>
        <v>0</v>
      </c>
      <c r="E14" s="21">
        <v>1000.0</v>
      </c>
      <c r="F14" s="17" t="s">
        <v>8</v>
      </c>
      <c r="G14" s="22">
        <f>VLOOKUP(F14,Fees!$A$3:$G$5,MATCH(E$2,Fees!$A$2:$G$2)) - E14</f>
        <v>0</v>
      </c>
      <c r="H14" s="21">
        <v>1000.0</v>
      </c>
      <c r="I14" s="17" t="s">
        <v>8</v>
      </c>
      <c r="J14" s="22">
        <f>VLOOKUP(I14,Fees!$A$3:$G$5,MATCH(H$2,Fees!$A$2:$G$2)) - H14</f>
        <v>0</v>
      </c>
      <c r="K14" s="21">
        <v>1000.0</v>
      </c>
      <c r="L14" s="17" t="s">
        <v>8</v>
      </c>
      <c r="M14" s="22">
        <f>VLOOKUP(L14,Fees!$A$3:$G$5,MATCH(K$2,Fees!$A$2:$G$2)) - K14</f>
        <v>0</v>
      </c>
      <c r="N14" s="25">
        <v>1000.0</v>
      </c>
      <c r="O14" s="19" t="s">
        <v>8</v>
      </c>
      <c r="P14" s="26">
        <f>VLOOKUP(O14,Fees!$A$3:$G$5,MATCH(N$2,Fees!$A$2:$G$2)) - N14</f>
        <v>0</v>
      </c>
      <c r="Q14" s="27">
        <f t="shared" si="1"/>
        <v>0</v>
      </c>
      <c r="R14" s="34" t="s">
        <v>106</v>
      </c>
    </row>
    <row r="15">
      <c r="A15" s="28" t="s">
        <v>107</v>
      </c>
      <c r="B15" s="21">
        <v>1000.0</v>
      </c>
      <c r="C15" s="17" t="s">
        <v>8</v>
      </c>
      <c r="D15" s="22">
        <f>VLOOKUP(C15,Fees!$A$3:$G$5,MATCH(B$2,Fees!$A$2:$G$2)) - B15</f>
        <v>0</v>
      </c>
      <c r="E15" s="21">
        <v>1000.0</v>
      </c>
      <c r="F15" s="17" t="s">
        <v>8</v>
      </c>
      <c r="G15" s="22">
        <f>VLOOKUP(F15,Fees!$A$3:$G$5,MATCH(E$2,Fees!$A$2:$G$2)) - E15</f>
        <v>0</v>
      </c>
      <c r="H15" s="21">
        <v>1000.0</v>
      </c>
      <c r="I15" s="17" t="s">
        <v>8</v>
      </c>
      <c r="J15" s="22">
        <f>VLOOKUP(I15,Fees!$A$3:$G$5,MATCH(H$2,Fees!$A$2:$G$2)) - H15</f>
        <v>0</v>
      </c>
      <c r="K15" s="21">
        <v>1000.0</v>
      </c>
      <c r="L15" s="17" t="s">
        <v>8</v>
      </c>
      <c r="M15" s="22">
        <f>VLOOKUP(L15,Fees!$A$3:$G$5,MATCH(K$2,Fees!$A$2:$G$2)) - K15</f>
        <v>0</v>
      </c>
      <c r="N15" s="25">
        <v>0.0</v>
      </c>
      <c r="O15" s="19" t="s">
        <v>8</v>
      </c>
      <c r="P15" s="26">
        <f>VLOOKUP(O15,Fees!$A$3:$G$5,MATCH(N$2,Fees!$A$2:$G$2)) - N15</f>
        <v>1000</v>
      </c>
      <c r="Q15" s="27">
        <f t="shared" si="1"/>
        <v>1000</v>
      </c>
      <c r="R15" s="34" t="s">
        <v>108</v>
      </c>
    </row>
    <row r="16">
      <c r="A16" s="28" t="s">
        <v>109</v>
      </c>
      <c r="B16" s="21">
        <v>1000.0</v>
      </c>
      <c r="C16" s="17" t="s">
        <v>8</v>
      </c>
      <c r="D16" s="22">
        <f>VLOOKUP(C16,Fees!$A$3:$G$5,MATCH(B$2,Fees!$A$2:$G$2)) - B16</f>
        <v>0</v>
      </c>
      <c r="E16" s="21">
        <v>1000.0</v>
      </c>
      <c r="F16" s="17" t="s">
        <v>8</v>
      </c>
      <c r="G16" s="22">
        <f>VLOOKUP(F16,Fees!$A$3:$G$5,MATCH(E$2,Fees!$A$2:$G$2)) - E16</f>
        <v>0</v>
      </c>
      <c r="H16" s="21">
        <v>1000.0</v>
      </c>
      <c r="I16" s="17" t="s">
        <v>8</v>
      </c>
      <c r="J16" s="22">
        <f>VLOOKUP(I16,Fees!$A$3:$G$5,MATCH(H$2,Fees!$A$2:$G$2)) - H16</f>
        <v>0</v>
      </c>
      <c r="K16" s="21">
        <v>1000.0</v>
      </c>
      <c r="L16" s="17" t="s">
        <v>8</v>
      </c>
      <c r="M16" s="22">
        <f>VLOOKUP(L16,Fees!$A$3:$G$5,MATCH(K$2,Fees!$A$2:$G$2)) - K16</f>
        <v>0</v>
      </c>
      <c r="N16" s="25">
        <v>1000.0</v>
      </c>
      <c r="O16" s="19" t="s">
        <v>8</v>
      </c>
      <c r="P16" s="26">
        <f>VLOOKUP(O16,Fees!$A$3:$G$5,MATCH(N$2,Fees!$A$2:$G$2)) - N16</f>
        <v>0</v>
      </c>
      <c r="Q16" s="27">
        <f t="shared" si="1"/>
        <v>0</v>
      </c>
      <c r="R16" s="34" t="s">
        <v>110</v>
      </c>
    </row>
    <row r="17">
      <c r="A17" s="28" t="s">
        <v>111</v>
      </c>
      <c r="B17" s="21">
        <v>1000.0</v>
      </c>
      <c r="C17" s="17" t="s">
        <v>8</v>
      </c>
      <c r="D17" s="22">
        <f>VLOOKUP(C17,Fees!$A$3:$G$5,MATCH(B$2,Fees!$A$2:$G$2)) - B17</f>
        <v>0</v>
      </c>
      <c r="E17" s="21">
        <v>1000.0</v>
      </c>
      <c r="F17" s="17" t="s">
        <v>8</v>
      </c>
      <c r="G17" s="22">
        <f>VLOOKUP(F17,Fees!$A$3:$G$5,MATCH(E$2,Fees!$A$2:$G$2)) - E17</f>
        <v>0</v>
      </c>
      <c r="H17" s="21">
        <v>1000.0</v>
      </c>
      <c r="I17" s="17" t="s">
        <v>8</v>
      </c>
      <c r="J17" s="22">
        <f>VLOOKUP(I17,Fees!$A$3:$G$5,MATCH(H$2,Fees!$A$2:$G$2)) - H17</f>
        <v>0</v>
      </c>
      <c r="K17" s="21">
        <v>1000.0</v>
      </c>
      <c r="L17" s="17" t="s">
        <v>8</v>
      </c>
      <c r="M17" s="22">
        <f>VLOOKUP(L17,Fees!$A$3:$G$5,MATCH(K$2,Fees!$A$2:$G$2)) - K17</f>
        <v>0</v>
      </c>
      <c r="N17" s="25">
        <v>1000.0</v>
      </c>
      <c r="O17" s="19" t="s">
        <v>8</v>
      </c>
      <c r="P17" s="26">
        <f>VLOOKUP(O17,Fees!$A$3:$G$5,MATCH(N$2,Fees!$A$2:$G$2)) - N17</f>
        <v>0</v>
      </c>
      <c r="Q17" s="27">
        <f t="shared" si="1"/>
        <v>0</v>
      </c>
      <c r="R17" s="34" t="s">
        <v>112</v>
      </c>
    </row>
    <row r="18">
      <c r="A18" s="28" t="s">
        <v>113</v>
      </c>
      <c r="B18" s="21">
        <v>1000.0</v>
      </c>
      <c r="C18" s="17" t="s">
        <v>8</v>
      </c>
      <c r="D18" s="22">
        <f>VLOOKUP(C18,Fees!$A$3:$G$5,MATCH(B$2,Fees!$A$2:$G$2)) - B18</f>
        <v>0</v>
      </c>
      <c r="E18" s="21">
        <v>1000.0</v>
      </c>
      <c r="F18" s="17" t="s">
        <v>8</v>
      </c>
      <c r="G18" s="22">
        <f>VLOOKUP(F18,Fees!$A$3:$G$5,MATCH(E$2,Fees!$A$2:$G$2)) - E18</f>
        <v>0</v>
      </c>
      <c r="H18" s="21">
        <v>865.0</v>
      </c>
      <c r="I18" s="17" t="s">
        <v>8</v>
      </c>
      <c r="J18" s="22">
        <f>VLOOKUP(I18,Fees!$A$3:$G$5,MATCH(H$2,Fees!$A$2:$G$2)) - H18</f>
        <v>135</v>
      </c>
      <c r="K18" s="21">
        <v>1000.0</v>
      </c>
      <c r="L18" s="17" t="s">
        <v>8</v>
      </c>
      <c r="M18" s="22">
        <f>VLOOKUP(L18,Fees!$A$3:$G$5,MATCH(K$2,Fees!$A$2:$G$2)) - K18</f>
        <v>0</v>
      </c>
      <c r="N18" s="25">
        <v>1000.0</v>
      </c>
      <c r="O18" s="19" t="s">
        <v>8</v>
      </c>
      <c r="P18" s="26">
        <f>VLOOKUP(O18,Fees!$A$3:$G$5,MATCH(N$2,Fees!$A$2:$G$2)) - N18</f>
        <v>0</v>
      </c>
      <c r="Q18" s="27">
        <f t="shared" si="1"/>
        <v>135</v>
      </c>
      <c r="R18" s="34" t="s">
        <v>114</v>
      </c>
    </row>
    <row r="19">
      <c r="A19" s="28" t="s">
        <v>115</v>
      </c>
      <c r="B19" s="21">
        <v>1000.0</v>
      </c>
      <c r="C19" s="17" t="s">
        <v>8</v>
      </c>
      <c r="D19" s="22">
        <f>VLOOKUP(C19,Fees!$A$3:$G$5,MATCH(B$2,Fees!$A$2:$G$2)) - B19</f>
        <v>0</v>
      </c>
      <c r="E19" s="21">
        <v>1000.0</v>
      </c>
      <c r="F19" s="17" t="s">
        <v>8</v>
      </c>
      <c r="G19" s="22">
        <f>VLOOKUP(F19,Fees!$A$3:$G$5,MATCH(E$2,Fees!$A$2:$G$2)) - E19</f>
        <v>0</v>
      </c>
      <c r="H19" s="21">
        <v>1000.0</v>
      </c>
      <c r="I19" s="17" t="s">
        <v>8</v>
      </c>
      <c r="J19" s="22">
        <f>VLOOKUP(I19,Fees!$A$3:$G$5,MATCH(H$2,Fees!$A$2:$G$2)) - H19</f>
        <v>0</v>
      </c>
      <c r="K19" s="21">
        <v>1000.0</v>
      </c>
      <c r="L19" s="17" t="s">
        <v>8</v>
      </c>
      <c r="M19" s="22">
        <f>VLOOKUP(L19,Fees!$A$3:$G$5,MATCH(K$2,Fees!$A$2:$G$2)) - K19</f>
        <v>0</v>
      </c>
      <c r="N19" s="25">
        <v>0.0</v>
      </c>
      <c r="O19" s="19" t="s">
        <v>8</v>
      </c>
      <c r="P19" s="26">
        <f>VLOOKUP(O19,Fees!$A$3:$G$5,MATCH(N$2,Fees!$A$2:$G$2)) - N19</f>
        <v>1000</v>
      </c>
      <c r="Q19" s="27">
        <f t="shared" si="1"/>
        <v>1000</v>
      </c>
      <c r="R19" s="34" t="s">
        <v>116</v>
      </c>
    </row>
    <row r="20">
      <c r="A20" s="20" t="s">
        <v>117</v>
      </c>
      <c r="B20" s="21">
        <v>1000.0</v>
      </c>
      <c r="C20" s="17" t="s">
        <v>8</v>
      </c>
      <c r="D20" s="22">
        <f>VLOOKUP(C20,Fees!$A$3:$G$5,MATCH(B$2,Fees!$A$2:$G$2)) - B20</f>
        <v>0</v>
      </c>
      <c r="E20" s="21">
        <v>1000.0</v>
      </c>
      <c r="F20" s="17" t="s">
        <v>8</v>
      </c>
      <c r="G20" s="22">
        <f>VLOOKUP(F20,Fees!$A$3:$G$5,MATCH(E$2,Fees!$A$2:$G$2)) - E20</f>
        <v>0</v>
      </c>
      <c r="H20" s="21">
        <v>1000.0</v>
      </c>
      <c r="I20" s="17" t="s">
        <v>8</v>
      </c>
      <c r="J20" s="22">
        <f>VLOOKUP(I20,Fees!$A$3:$G$5,MATCH(H$2,Fees!$A$2:$G$2)) - H20</f>
        <v>0</v>
      </c>
      <c r="K20" s="21">
        <v>1000.0</v>
      </c>
      <c r="L20" s="17" t="s">
        <v>8</v>
      </c>
      <c r="M20" s="22">
        <f>VLOOKUP(L20,Fees!$A$3:$G$5,MATCH(K$2,Fees!$A$2:$G$2)) - K20</f>
        <v>0</v>
      </c>
      <c r="N20" s="25">
        <v>0.0</v>
      </c>
      <c r="O20" s="19" t="s">
        <v>8</v>
      </c>
      <c r="P20" s="26">
        <f>VLOOKUP(O20,Fees!$A$3:$G$5,MATCH(N$2,Fees!$A$2:$G$2)) - N20</f>
        <v>1000</v>
      </c>
      <c r="Q20" s="27">
        <f t="shared" si="1"/>
        <v>1000</v>
      </c>
      <c r="R20" s="34" t="s">
        <v>118</v>
      </c>
    </row>
    <row r="21">
      <c r="A21" s="28" t="s">
        <v>119</v>
      </c>
      <c r="B21" s="21">
        <v>1000.0</v>
      </c>
      <c r="C21" s="17" t="s">
        <v>8</v>
      </c>
      <c r="D21" s="22">
        <f>VLOOKUP(C21,Fees!$A$3:$G$5,MATCH(B$2,Fees!$A$2:$G$2)) - B21</f>
        <v>0</v>
      </c>
      <c r="E21" s="21">
        <v>1000.0</v>
      </c>
      <c r="F21" s="17" t="s">
        <v>8</v>
      </c>
      <c r="G21" s="22">
        <f>VLOOKUP(F21,Fees!$A$3:$G$5,MATCH(E$2,Fees!$A$2:$G$2)) - E21</f>
        <v>0</v>
      </c>
      <c r="H21" s="21">
        <v>1000.0</v>
      </c>
      <c r="I21" s="17" t="s">
        <v>8</v>
      </c>
      <c r="J21" s="22">
        <f>VLOOKUP(I21,Fees!$A$3:$G$5,MATCH(H$2,Fees!$A$2:$G$2)) - H21</f>
        <v>0</v>
      </c>
      <c r="K21" s="21">
        <v>1000.0</v>
      </c>
      <c r="L21" s="17" t="s">
        <v>8</v>
      </c>
      <c r="M21" s="22">
        <f>VLOOKUP(L21,Fees!$A$3:$G$5,MATCH(K$2,Fees!$A$2:$G$2)) - K21</f>
        <v>0</v>
      </c>
      <c r="N21" s="25">
        <v>0.0</v>
      </c>
      <c r="O21" s="19" t="s">
        <v>8</v>
      </c>
      <c r="P21" s="26">
        <f>VLOOKUP(O21,Fees!$A$3:$G$5,MATCH(N$2,Fees!$A$2:$G$2)) - N21</f>
        <v>1000</v>
      </c>
      <c r="Q21" s="27">
        <f t="shared" si="1"/>
        <v>1000</v>
      </c>
      <c r="R21" s="34" t="s">
        <v>120</v>
      </c>
    </row>
    <row r="22">
      <c r="A22" s="28" t="s">
        <v>121</v>
      </c>
      <c r="B22" s="21">
        <v>1000.0</v>
      </c>
      <c r="C22" s="17" t="s">
        <v>8</v>
      </c>
      <c r="D22" s="22">
        <f>VLOOKUP(C22,Fees!$A$3:$G$5,MATCH(B$2,Fees!$A$2:$G$2)) - B22</f>
        <v>0</v>
      </c>
      <c r="E22" s="21">
        <v>1000.0</v>
      </c>
      <c r="F22" s="17" t="s">
        <v>8</v>
      </c>
      <c r="G22" s="22">
        <f>VLOOKUP(F22,Fees!$A$3:$G$5,MATCH(E$2,Fees!$A$2:$G$2)) - E22</f>
        <v>0</v>
      </c>
      <c r="H22" s="21">
        <v>1000.0</v>
      </c>
      <c r="I22" s="17" t="s">
        <v>8</v>
      </c>
      <c r="J22" s="22">
        <f>VLOOKUP(I22,Fees!$A$3:$G$5,MATCH(H$2,Fees!$A$2:$G$2)) - H22</f>
        <v>0</v>
      </c>
      <c r="K22" s="21">
        <v>1000.0</v>
      </c>
      <c r="L22" s="17" t="s">
        <v>8</v>
      </c>
      <c r="M22" s="22">
        <f>VLOOKUP(L22,Fees!$A$3:$G$5,MATCH(K$2,Fees!$A$2:$G$2)) - K22</f>
        <v>0</v>
      </c>
      <c r="N22" s="25">
        <v>0.0</v>
      </c>
      <c r="O22" s="19" t="s">
        <v>8</v>
      </c>
      <c r="P22" s="26">
        <f>VLOOKUP(O22,Fees!$A$3:$G$5,MATCH(N$2,Fees!$A$2:$G$2)) - N22</f>
        <v>1000</v>
      </c>
      <c r="Q22" s="27">
        <f t="shared" si="1"/>
        <v>1000</v>
      </c>
      <c r="R22" s="34" t="s">
        <v>122</v>
      </c>
    </row>
    <row r="23">
      <c r="A23" s="28" t="s">
        <v>123</v>
      </c>
      <c r="B23" s="21">
        <v>1000.0</v>
      </c>
      <c r="C23" s="17" t="s">
        <v>8</v>
      </c>
      <c r="D23" s="22">
        <f>VLOOKUP(C23,Fees!$A$3:$G$5,MATCH(B$2,Fees!$A$2:$G$2)) - B23</f>
        <v>0</v>
      </c>
      <c r="E23" s="21">
        <v>1000.0</v>
      </c>
      <c r="F23" s="17" t="s">
        <v>8</v>
      </c>
      <c r="G23" s="22">
        <f>VLOOKUP(F23,Fees!$A$3:$G$5,MATCH(E$2,Fees!$A$2:$G$2)) - E23</f>
        <v>0</v>
      </c>
      <c r="H23" s="22">
        <v>0.0</v>
      </c>
      <c r="I23" s="17" t="s">
        <v>8</v>
      </c>
      <c r="J23" s="22">
        <f>VLOOKUP(I23,Fees!$A$3:$G$5,MATCH(H$2,Fees!$A$2:$G$2)) - H23</f>
        <v>1000</v>
      </c>
      <c r="K23" s="21">
        <v>1000.0</v>
      </c>
      <c r="L23" s="17" t="s">
        <v>8</v>
      </c>
      <c r="M23" s="22">
        <f>VLOOKUP(L23,Fees!$A$3:$G$5,MATCH(K$2,Fees!$A$2:$G$2)) - K23</f>
        <v>0</v>
      </c>
      <c r="N23" s="25">
        <v>0.0</v>
      </c>
      <c r="O23" s="19" t="s">
        <v>8</v>
      </c>
      <c r="P23" s="26">
        <f>VLOOKUP(O23,Fees!$A$3:$G$5,MATCH(N$2,Fees!$A$2:$G$2)) - N23</f>
        <v>1000</v>
      </c>
      <c r="Q23" s="27">
        <f t="shared" si="1"/>
        <v>2000</v>
      </c>
      <c r="R23" s="34" t="s">
        <v>124</v>
      </c>
    </row>
    <row r="24">
      <c r="A24" s="28" t="s">
        <v>125</v>
      </c>
      <c r="B24" s="21">
        <v>1000.0</v>
      </c>
      <c r="C24" s="17" t="s">
        <v>8</v>
      </c>
      <c r="D24" s="22">
        <f>VLOOKUP(C24,Fees!$A$3:$G$5,MATCH(B$2,Fees!$A$2:$G$2)) - B24</f>
        <v>0</v>
      </c>
      <c r="E24" s="21">
        <v>1000.0</v>
      </c>
      <c r="F24" s="17" t="s">
        <v>8</v>
      </c>
      <c r="G24" s="22">
        <f>VLOOKUP(F24,Fees!$A$3:$G$5,MATCH(E$2,Fees!$A$2:$G$2)) - E24</f>
        <v>0</v>
      </c>
      <c r="H24" s="21">
        <v>1000.0</v>
      </c>
      <c r="I24" s="17" t="s">
        <v>8</v>
      </c>
      <c r="J24" s="22">
        <f>VLOOKUP(I24,Fees!$A$3:$G$5,MATCH(H$2,Fees!$A$2:$G$2)) - H24</f>
        <v>0</v>
      </c>
      <c r="K24" s="21">
        <v>1000.0</v>
      </c>
      <c r="L24" s="17" t="s">
        <v>8</v>
      </c>
      <c r="M24" s="22">
        <f>VLOOKUP(L24,Fees!$A$3:$G$5,MATCH(K$2,Fees!$A$2:$G$2)) - K24</f>
        <v>0</v>
      </c>
      <c r="N24" s="25">
        <v>1000.0</v>
      </c>
      <c r="O24" s="19" t="s">
        <v>8</v>
      </c>
      <c r="P24" s="26">
        <f>VLOOKUP(O24,Fees!$A$3:$G$5,MATCH(N$2,Fees!$A$2:$G$2)) - N24</f>
        <v>0</v>
      </c>
      <c r="Q24" s="27">
        <f t="shared" si="1"/>
        <v>0</v>
      </c>
      <c r="R24" s="34" t="s">
        <v>126</v>
      </c>
    </row>
    <row r="25">
      <c r="A25" s="28" t="s">
        <v>127</v>
      </c>
      <c r="B25" s="21">
        <v>1000.0</v>
      </c>
      <c r="C25" s="17" t="s">
        <v>8</v>
      </c>
      <c r="D25" s="22">
        <f>VLOOKUP(C25,Fees!$A$3:$G$5,MATCH(B$2,Fees!$A$2:$G$2)) - B25</f>
        <v>0</v>
      </c>
      <c r="E25" s="21">
        <v>1000.0</v>
      </c>
      <c r="F25" s="17" t="s">
        <v>8</v>
      </c>
      <c r="G25" s="22">
        <f>VLOOKUP(F25,Fees!$A$3:$G$5,MATCH(E$2,Fees!$A$2:$G$2)) - E25</f>
        <v>0</v>
      </c>
      <c r="H25" s="21">
        <v>1000.0</v>
      </c>
      <c r="I25" s="17" t="s">
        <v>8</v>
      </c>
      <c r="J25" s="22">
        <f>VLOOKUP(I25,Fees!$A$3:$G$5,MATCH(H$2,Fees!$A$2:$G$2)) - H25</f>
        <v>0</v>
      </c>
      <c r="K25" s="21">
        <v>1000.0</v>
      </c>
      <c r="L25" s="17" t="s">
        <v>8</v>
      </c>
      <c r="M25" s="22">
        <f>VLOOKUP(L25,Fees!$A$3:$G$5,MATCH(K$2,Fees!$A$2:$G$2)) - K25</f>
        <v>0</v>
      </c>
      <c r="N25" s="25">
        <v>1000.0</v>
      </c>
      <c r="O25" s="19" t="s">
        <v>8</v>
      </c>
      <c r="P25" s="26">
        <f>VLOOKUP(O25,Fees!$A$3:$G$5,MATCH(N$2,Fees!$A$2:$G$2)) - N25</f>
        <v>0</v>
      </c>
      <c r="Q25" s="27">
        <f t="shared" si="1"/>
        <v>0</v>
      </c>
      <c r="R25" s="34" t="s">
        <v>128</v>
      </c>
    </row>
    <row r="26">
      <c r="A26" s="28" t="s">
        <v>129</v>
      </c>
      <c r="B26" s="21">
        <v>1000.0</v>
      </c>
      <c r="C26" s="17" t="s">
        <v>8</v>
      </c>
      <c r="D26" s="22">
        <f>VLOOKUP(C26,Fees!$A$3:$G$5,MATCH(B$2,Fees!$A$2:$G$2)) - B26</f>
        <v>0</v>
      </c>
      <c r="E26" s="21">
        <v>1000.0</v>
      </c>
      <c r="F26" s="17" t="s">
        <v>8</v>
      </c>
      <c r="G26" s="22">
        <f>VLOOKUP(F26,Fees!$A$3:$G$5,MATCH(E$2,Fees!$A$2:$G$2)) - E26</f>
        <v>0</v>
      </c>
      <c r="H26" s="21">
        <v>1000.0</v>
      </c>
      <c r="I26" s="17" t="s">
        <v>8</v>
      </c>
      <c r="J26" s="22">
        <f>VLOOKUP(I26,Fees!$A$3:$G$5,MATCH(H$2,Fees!$A$2:$G$2)) - H26</f>
        <v>0</v>
      </c>
      <c r="K26" s="21">
        <v>1000.0</v>
      </c>
      <c r="L26" s="17" t="s">
        <v>8</v>
      </c>
      <c r="M26" s="22">
        <f>VLOOKUP(L26,Fees!$A$3:$G$5,MATCH(K$2,Fees!$A$2:$G$2)) - K26</f>
        <v>0</v>
      </c>
      <c r="N26" s="25">
        <v>0.0</v>
      </c>
      <c r="O26" s="19" t="s">
        <v>8</v>
      </c>
      <c r="P26" s="26">
        <f>VLOOKUP(O26,Fees!$A$3:$G$5,MATCH(N$2,Fees!$A$2:$G$2)) - N26</f>
        <v>1000</v>
      </c>
      <c r="Q26" s="27">
        <f t="shared" si="1"/>
        <v>1000</v>
      </c>
      <c r="R26" s="34" t="s">
        <v>130</v>
      </c>
    </row>
    <row r="27">
      <c r="A27" s="28" t="s">
        <v>131</v>
      </c>
      <c r="B27" s="21">
        <v>1000.0</v>
      </c>
      <c r="C27" s="17" t="s">
        <v>8</v>
      </c>
      <c r="D27" s="22">
        <f>VLOOKUP(C27,Fees!$A$3:$G$5,MATCH(B$2,Fees!$A$2:$G$2)) - B27</f>
        <v>0</v>
      </c>
      <c r="E27" s="21">
        <v>1000.0</v>
      </c>
      <c r="F27" s="17" t="s">
        <v>8</v>
      </c>
      <c r="G27" s="22">
        <f>VLOOKUP(F27,Fees!$A$3:$G$5,MATCH(E$2,Fees!$A$2:$G$2)) - E27</f>
        <v>0</v>
      </c>
      <c r="H27" s="22">
        <v>0.0</v>
      </c>
      <c r="I27" s="17" t="s">
        <v>8</v>
      </c>
      <c r="J27" s="22">
        <f>VLOOKUP(I27,Fees!$A$3:$G$5,MATCH(H$2,Fees!$A$2:$G$2)) - H27</f>
        <v>1000</v>
      </c>
      <c r="K27" s="22">
        <v>0.0</v>
      </c>
      <c r="L27" s="17" t="s">
        <v>8</v>
      </c>
      <c r="M27" s="22">
        <f>VLOOKUP(L27,Fees!$A$3:$G$5,MATCH(K$2,Fees!$A$2:$G$2)) - K27</f>
        <v>1000</v>
      </c>
      <c r="N27" s="25">
        <v>0.0</v>
      </c>
      <c r="O27" s="19" t="s">
        <v>8</v>
      </c>
      <c r="P27" s="26">
        <f>VLOOKUP(O27,Fees!$A$3:$G$5,MATCH(N$2,Fees!$A$2:$G$2)) - N27</f>
        <v>1000</v>
      </c>
      <c r="Q27" s="27">
        <f t="shared" si="1"/>
        <v>3000</v>
      </c>
      <c r="R27" s="17"/>
    </row>
    <row r="28">
      <c r="A28" s="28" t="s">
        <v>132</v>
      </c>
      <c r="B28" s="21">
        <v>1000.0</v>
      </c>
      <c r="C28" s="17" t="s">
        <v>8</v>
      </c>
      <c r="D28" s="22">
        <f>VLOOKUP(C28,Fees!$A$3:$G$5,MATCH(B$2,Fees!$A$2:$G$2)) - B28</f>
        <v>0</v>
      </c>
      <c r="E28" s="21">
        <v>1000.0</v>
      </c>
      <c r="F28" s="17" t="s">
        <v>8</v>
      </c>
      <c r="G28" s="22">
        <f>VLOOKUP(F28,Fees!$A$3:$G$5,MATCH(E$2,Fees!$A$2:$G$2)) - E28</f>
        <v>0</v>
      </c>
      <c r="H28" s="22">
        <v>0.0</v>
      </c>
      <c r="I28" s="17" t="s">
        <v>8</v>
      </c>
      <c r="J28" s="22">
        <f>VLOOKUP(I28,Fees!$A$3:$G$5,MATCH(H$2,Fees!$A$2:$G$2)) - H28</f>
        <v>1000</v>
      </c>
      <c r="K28" s="22">
        <v>0.0</v>
      </c>
      <c r="L28" s="17" t="s">
        <v>8</v>
      </c>
      <c r="M28" s="22">
        <f>VLOOKUP(L28,Fees!$A$3:$G$5,MATCH(K$2,Fees!$A$2:$G$2)) - K28</f>
        <v>1000</v>
      </c>
      <c r="N28" s="25">
        <v>1000.0</v>
      </c>
      <c r="O28" s="19" t="s">
        <v>8</v>
      </c>
      <c r="P28" s="26">
        <f>VLOOKUP(O28,Fees!$A$3:$G$5,MATCH(N$2,Fees!$A$2:$G$2)) - N28</f>
        <v>0</v>
      </c>
      <c r="Q28" s="27">
        <f t="shared" si="1"/>
        <v>2000</v>
      </c>
      <c r="R28" s="17"/>
    </row>
    <row r="29">
      <c r="A29" s="28" t="s">
        <v>133</v>
      </c>
      <c r="B29" s="21">
        <v>1000.0</v>
      </c>
      <c r="C29" s="17" t="s">
        <v>8</v>
      </c>
      <c r="D29" s="22">
        <f>VLOOKUP(C29,Fees!$A$3:$G$5,MATCH(B$2,Fees!$A$2:$G$2)) - B29</f>
        <v>0</v>
      </c>
      <c r="E29" s="21">
        <v>1000.0</v>
      </c>
      <c r="F29" s="17" t="s">
        <v>8</v>
      </c>
      <c r="G29" s="22">
        <f>VLOOKUP(F29,Fees!$A$3:$G$5,MATCH(E$2,Fees!$A$2:$G$2)) - E29</f>
        <v>0</v>
      </c>
      <c r="H29" s="22">
        <v>0.0</v>
      </c>
      <c r="I29" s="17" t="s">
        <v>8</v>
      </c>
      <c r="J29" s="22">
        <f>VLOOKUP(I29,Fees!$A$3:$G$5,MATCH(H$2,Fees!$A$2:$G$2)) - H29</f>
        <v>1000</v>
      </c>
      <c r="K29" s="21">
        <v>1000.0</v>
      </c>
      <c r="L29" s="17" t="s">
        <v>8</v>
      </c>
      <c r="M29" s="22">
        <f>VLOOKUP(L29,Fees!$A$3:$G$5,MATCH(K$2,Fees!$A$2:$G$2)) - K29</f>
        <v>0</v>
      </c>
      <c r="N29" s="25">
        <v>1000.0</v>
      </c>
      <c r="O29" s="19" t="s">
        <v>8</v>
      </c>
      <c r="P29" s="26">
        <f>VLOOKUP(O29,Fees!$A$3:$G$5,MATCH(N$2,Fees!$A$2:$G$2)) - N29</f>
        <v>0</v>
      </c>
      <c r="Q29" s="27">
        <f t="shared" si="1"/>
        <v>1000</v>
      </c>
      <c r="R29" s="34" t="s">
        <v>134</v>
      </c>
    </row>
    <row r="30">
      <c r="A30" s="28" t="s">
        <v>38</v>
      </c>
      <c r="B30" s="21">
        <v>1000.0</v>
      </c>
      <c r="C30" s="17" t="s">
        <v>8</v>
      </c>
      <c r="D30" s="22">
        <f>VLOOKUP(C30,Fees!$A$3:$G$5,MATCH(B$2,Fees!$A$2:$G$2)) - B30</f>
        <v>0</v>
      </c>
      <c r="E30" s="21">
        <v>1000.0</v>
      </c>
      <c r="F30" s="17" t="s">
        <v>8</v>
      </c>
      <c r="G30" s="22">
        <f>VLOOKUP(F30,Fees!$A$3:$G$5,MATCH(E$2,Fees!$A$2:$G$2)) - E30</f>
        <v>0</v>
      </c>
      <c r="H30" s="21">
        <v>1000.0</v>
      </c>
      <c r="I30" s="17" t="s">
        <v>8</v>
      </c>
      <c r="J30" s="22">
        <f>VLOOKUP(I30,Fees!$A$3:$G$5,MATCH(H$2,Fees!$A$2:$G$2)) - H30</f>
        <v>0</v>
      </c>
      <c r="K30" s="21">
        <v>1000.0</v>
      </c>
      <c r="L30" s="17" t="s">
        <v>8</v>
      </c>
      <c r="M30" s="22">
        <f>VLOOKUP(L30,Fees!$A$3:$G$5,MATCH(K$2,Fees!$A$2:$G$2)) - K30</f>
        <v>0</v>
      </c>
      <c r="N30" s="25">
        <v>1000.0</v>
      </c>
      <c r="O30" s="19" t="s">
        <v>8</v>
      </c>
      <c r="P30" s="26">
        <f>VLOOKUP(O30,Fees!$A$3:$G$5,MATCH(N$2,Fees!$A$2:$G$2)) - N30</f>
        <v>0</v>
      </c>
      <c r="Q30" s="27">
        <f t="shared" si="1"/>
        <v>0</v>
      </c>
      <c r="R30" s="34" t="s">
        <v>135</v>
      </c>
    </row>
    <row r="31">
      <c r="A31" s="28" t="s">
        <v>136</v>
      </c>
      <c r="B31" s="21">
        <v>1000.0</v>
      </c>
      <c r="C31" s="17" t="s">
        <v>8</v>
      </c>
      <c r="D31" s="22">
        <f>VLOOKUP(C31,Fees!$A$3:$G$5,MATCH(B$2,Fees!$A$2:$G$2)) - B31</f>
        <v>0</v>
      </c>
      <c r="E31" s="21">
        <v>1000.0</v>
      </c>
      <c r="F31" s="17" t="s">
        <v>8</v>
      </c>
      <c r="G31" s="22">
        <f>VLOOKUP(F31,Fees!$A$3:$G$5,MATCH(E$2,Fees!$A$2:$G$2)) - E31</f>
        <v>0</v>
      </c>
      <c r="H31" s="22">
        <v>0.0</v>
      </c>
      <c r="I31" s="31">
        <v>1.0</v>
      </c>
      <c r="J31" s="22">
        <f>VLOOKUP(I31,Fees!$A$3:$G$5,MATCH(H$2,Fees!$A$2:$G$2)) - H31</f>
        <v>0</v>
      </c>
      <c r="K31" s="22">
        <v>0.0</v>
      </c>
      <c r="L31" s="31">
        <v>1.0</v>
      </c>
      <c r="M31" s="22">
        <f>VLOOKUP(L31,Fees!$A$3:$G$5,MATCH(K$2,Fees!$A$2:$G$2)) - K31</f>
        <v>0</v>
      </c>
      <c r="N31" s="25">
        <v>1000.0</v>
      </c>
      <c r="O31" s="19" t="s">
        <v>8</v>
      </c>
      <c r="P31" s="26">
        <f>VLOOKUP(O31,Fees!$A$3:$G$5,MATCH(N$2,Fees!$A$2:$G$2)) - N31</f>
        <v>0</v>
      </c>
      <c r="Q31" s="27">
        <f t="shared" si="1"/>
        <v>0</v>
      </c>
      <c r="R31" s="17"/>
    </row>
    <row r="32">
      <c r="A32" s="20" t="s">
        <v>137</v>
      </c>
      <c r="B32" s="21">
        <v>1000.0</v>
      </c>
      <c r="C32" s="17" t="s">
        <v>8</v>
      </c>
      <c r="D32" s="22">
        <f>VLOOKUP(C32,Fees!$A$3:$G$5,MATCH(B$2,Fees!$A$2:$G$2)) - B32</f>
        <v>0</v>
      </c>
      <c r="E32" s="21">
        <v>1000.0</v>
      </c>
      <c r="F32" s="17" t="s">
        <v>8</v>
      </c>
      <c r="G32" s="22">
        <f>VLOOKUP(F32,Fees!$A$3:$G$5,MATCH(E$2,Fees!$A$2:$G$2)) - E32</f>
        <v>0</v>
      </c>
      <c r="H32" s="21">
        <v>100.0</v>
      </c>
      <c r="I32" s="17" t="s">
        <v>8</v>
      </c>
      <c r="J32" s="22">
        <f>VLOOKUP(I32,Fees!$A$3:$G$5,MATCH(H$2,Fees!$A$2:$G$2)) - H32</f>
        <v>900</v>
      </c>
      <c r="K32" s="21">
        <v>1000.0</v>
      </c>
      <c r="L32" s="17" t="s">
        <v>8</v>
      </c>
      <c r="M32" s="22">
        <f>VLOOKUP(L32,Fees!$A$3:$G$5,MATCH(K$2,Fees!$A$2:$G$2)) - K32</f>
        <v>0</v>
      </c>
      <c r="N32" s="25">
        <v>0.0</v>
      </c>
      <c r="O32" s="19" t="s">
        <v>8</v>
      </c>
      <c r="P32" s="26">
        <f>VLOOKUP(O32,Fees!$A$3:$G$5,MATCH(N$2,Fees!$A$2:$G$2)) - N32</f>
        <v>1000</v>
      </c>
      <c r="Q32" s="27">
        <f t="shared" si="1"/>
        <v>1900</v>
      </c>
      <c r="R32" s="34" t="s">
        <v>138</v>
      </c>
    </row>
  </sheetData>
  <mergeCells count="8">
    <mergeCell ref="A1:A2"/>
    <mergeCell ref="B1:D1"/>
    <mergeCell ref="E1:G1"/>
    <mergeCell ref="H1:J1"/>
    <mergeCell ref="K1:M1"/>
    <mergeCell ref="N1:P1"/>
    <mergeCell ref="Q1:Q2"/>
    <mergeCell ref="R1:R2"/>
  </mergeCells>
  <conditionalFormatting sqref="L2:L32">
    <cfRule type="containsText" dxfId="0" priority="1" operator="containsText" text="100%">
      <formula>NOT(ISERROR(SEARCH(("100%"),(L2))))</formula>
    </cfRule>
  </conditionalFormatting>
  <conditionalFormatting sqref="L2:L32">
    <cfRule type="containsText" dxfId="0" priority="2" operator="containsText" text="50%">
      <formula>NOT(ISERROR(SEARCH(("50%"),(L2))))</formula>
    </cfRule>
  </conditionalFormatting>
  <printOptions gridLines="1" horizontalCentered="1"/>
  <pageMargins bottom="0.75" footer="0.0" header="0.0" left="0.7" right="0.7" top="0.75"/>
  <pageSetup fitToWidth="0" paperSize="5" cellComments="atEnd" orientation="landscape" pageOrder="overThenDown"/>
  <drawing r:id="rId1"/>
</worksheet>
</file>