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ewing/Desktop/Capstone 2/Reports/ML/"/>
    </mc:Choice>
  </mc:AlternateContent>
  <xr:revisionPtr revIDLastSave="0" documentId="13_ncr:1_{E511D98F-53C8-C941-B526-8804CC0AD216}" xr6:coauthVersionLast="46" xr6:coauthVersionMax="46" xr10:uidLastSave="{00000000-0000-0000-0000-000000000000}"/>
  <bookViews>
    <workbookView xWindow="0" yWindow="460" windowWidth="28040" windowHeight="16700" activeTab="4" xr2:uid="{32D753C2-81BC-2941-AE58-B093FE698878}"/>
  </bookViews>
  <sheets>
    <sheet name="Sheet1" sheetId="1" r:id="rId1"/>
    <sheet name="Sheet1 (2)" sheetId="4" r:id="rId2"/>
    <sheet name="Sheet5" sheetId="5" r:id="rId3"/>
    <sheet name="Sheet6" sheetId="6" r:id="rId4"/>
    <sheet name="Sheet7" sheetId="7" r:id="rId5"/>
  </sheets>
  <definedNames>
    <definedName name="analysis_results" localSheetId="0">Sheet1!$E$8:$H$32</definedName>
    <definedName name="analysis_results" localSheetId="1">'Sheet1 (2)'!$E$8:$K$32</definedName>
    <definedName name="analysis_results" localSheetId="4">Sheet7!$E$6:$H$30</definedName>
    <definedName name="analysis_results_1" localSheetId="1">'Sheet1 (2)'!$E$38:$K$62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10" i="6"/>
  <c r="I11" i="6"/>
  <c r="I12" i="6"/>
  <c r="I13" i="6"/>
  <c r="I14" i="6"/>
  <c r="I15" i="6"/>
  <c r="I5" i="6"/>
  <c r="F6" i="6"/>
  <c r="F7" i="6"/>
  <c r="F8" i="6"/>
  <c r="F9" i="6"/>
  <c r="F10" i="6"/>
  <c r="F11" i="6"/>
  <c r="F12" i="6"/>
  <c r="F13" i="6"/>
  <c r="F14" i="6"/>
  <c r="F15" i="6"/>
  <c r="F16" i="6"/>
  <c r="F5" i="6"/>
  <c r="T38" i="4"/>
  <c r="U38" i="4"/>
  <c r="V38" i="4"/>
  <c r="S38" i="4"/>
  <c r="N40" i="4"/>
  <c r="N46" i="4"/>
  <c r="N58" i="4"/>
  <c r="N62" i="4"/>
  <c r="N51" i="4"/>
  <c r="N47" i="4"/>
  <c r="N42" i="4"/>
  <c r="N43" i="4"/>
  <c r="N61" i="4"/>
  <c r="N52" i="4"/>
  <c r="N48" i="4"/>
  <c r="N45" i="4"/>
  <c r="N50" i="4"/>
  <c r="N59" i="4"/>
  <c r="N56" i="4"/>
  <c r="N54" i="4"/>
  <c r="N41" i="4"/>
  <c r="N60" i="4"/>
  <c r="N53" i="4"/>
  <c r="N49" i="4"/>
  <c r="N44" i="4"/>
  <c r="N57" i="4"/>
  <c r="N55" i="4"/>
  <c r="N3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9" i="4"/>
  <c r="V9" i="4"/>
  <c r="U9" i="4"/>
  <c r="T9" i="4"/>
  <c r="S9" i="4"/>
  <c r="V8" i="4"/>
  <c r="U8" i="4"/>
  <c r="T8" i="4"/>
  <c r="S8" i="4"/>
  <c r="R8" i="1"/>
  <c r="R9" i="1"/>
  <c r="Q9" i="1"/>
  <c r="Q8" i="1"/>
  <c r="P9" i="1"/>
  <c r="P8" i="1"/>
  <c r="O9" i="1"/>
  <c r="O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3DA63-7548-BD40-9EF7-84476D250B69}" name="analysis_results" type="6" refreshedVersion="7" background="1" saveData="1">
    <textPr codePage="10000" sourceFile="/Users/caitlinewing/Desktop/Capstone 2/tidy_data/ML/analysis_results.csv" tab="0" comma="1">
      <textFields count="6">
        <textField/>
        <textField/>
        <textField/>
        <textField/>
        <textField/>
        <textField/>
      </textFields>
    </textPr>
  </connection>
  <connection id="2" xr16:uid="{21012000-2154-1E46-8A75-D537ADEDCD17}" name="analysis_results1" type="6" refreshedVersion="7" background="1" saveData="1">
    <textPr codePage="10000" sourceFile="/Users/caitlinewing/Desktop/Capstone 2/tidy_data/ML/analysis_results.csv" tab="0" comma="1">
      <textFields count="6">
        <textField/>
        <textField/>
        <textField/>
        <textField/>
        <textField/>
        <textField/>
      </textFields>
    </textPr>
  </connection>
  <connection id="3" xr16:uid="{BF60ADC0-0559-8246-BF13-2E1E74B010AA}" name="analysis_results11" type="6" refreshedVersion="7" background="1" saveData="1">
    <textPr codePage="10000" sourceFile="/Users/caitlinewing/Desktop/Capstone 2/tidy_data/ML/analysis_results.csv" tab="0" comma="1">
      <textFields count="6">
        <textField/>
        <textField/>
        <textField/>
        <textField/>
        <textField/>
        <textField/>
      </textFields>
    </textPr>
  </connection>
  <connection id="4" xr16:uid="{DC40169B-432C-8640-9F7B-8BA8E55F50B1}" name="analysis_results12" type="6" refreshedVersion="7" background="1" saveData="1">
    <textPr codePage="10000" sourceFile="/Users/caitlinewing/Desktop/Capstone 2/tidy_data/ML/analysis_result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<sst xmlns="http://schemas.openxmlformats.org/spreadsheetml/2006/main" count="409" uniqueCount="34">
  <si>
    <t>CrossValMeans</t>
  </si>
  <si>
    <t>CrossValerrors</t>
  </si>
  <si>
    <t>Accuracy Scores</t>
  </si>
  <si>
    <t>F1-Scores</t>
  </si>
  <si>
    <t>Algorithm</t>
  </si>
  <si>
    <t>SVC</t>
  </si>
  <si>
    <t>DecisionTree</t>
  </si>
  <si>
    <t>AdaBoost</t>
  </si>
  <si>
    <t>RandomForest</t>
  </si>
  <si>
    <t>RandomForest-withBootstrap</t>
  </si>
  <si>
    <t>ExtraTrees</t>
  </si>
  <si>
    <t>GradientBoosting</t>
  </si>
  <si>
    <t>MultipleLayerPerceptron</t>
  </si>
  <si>
    <t>KNeighboors</t>
  </si>
  <si>
    <t>LogisticRegression</t>
  </si>
  <si>
    <t>LinearDiscriminantAnalysis</t>
  </si>
  <si>
    <t>LightGBM</t>
  </si>
  <si>
    <t>reduced</t>
  </si>
  <si>
    <t>All Features</t>
  </si>
  <si>
    <t>Reduced Features</t>
  </si>
  <si>
    <t>All</t>
  </si>
  <si>
    <t>6E90BF</t>
  </si>
  <si>
    <t>C26F6D</t>
  </si>
  <si>
    <t>F25151</t>
  </si>
  <si>
    <t>*</t>
  </si>
  <si>
    <t>Average</t>
  </si>
  <si>
    <t>within</t>
  </si>
  <si>
    <t>overall</t>
  </si>
  <si>
    <t>All values w/o std deviation</t>
  </si>
  <si>
    <t xml:space="preserve"> </t>
  </si>
  <si>
    <t>LogisticRegression*</t>
  </si>
  <si>
    <t>*Best Performing Model Overall
^Best Performing Model in Subest (all features, reduced features)</t>
  </si>
  <si>
    <t>LogisticRegression^</t>
  </si>
  <si>
    <t>LinearDiscriminantAnalysis^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</si>
</sst>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82" formatCode="0.000000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E90BF"/>
        <bgColor indexed="64"/>
      </patternFill>
    </fill>
    <fill>
      <patternFill patternType="solid">
        <fgColor rgb="FFC26F6D"/>
        <bgColor indexed="64"/>
      </patternFill>
    </fill>
    <fill>
      <patternFill patternType="solid">
        <fgColor rgb="FFF2515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182" fontId="0" fillId="0" borderId="0" xfId="0" applyNumberFormat="1"/>
    <xf numFmtId="0" fontId="0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169" fontId="0" fillId="0" borderId="6" xfId="0" applyNumberFormat="1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169" fontId="0" fillId="0" borderId="3" xfId="0" applyNumberFormat="1" applyBorder="1"/>
    <xf numFmtId="169" fontId="0" fillId="0" borderId="4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1" xfId="0" applyFill="1" applyBorder="1"/>
    <xf numFmtId="169" fontId="0" fillId="2" borderId="1" xfId="0" applyNumberFormat="1" applyFill="1" applyBorder="1"/>
    <xf numFmtId="169" fontId="0" fillId="2" borderId="6" xfId="0" applyNumberFormat="1" applyFill="1" applyBorder="1"/>
    <xf numFmtId="0" fontId="0" fillId="2" borderId="8" xfId="0" applyFill="1" applyBorder="1"/>
    <xf numFmtId="169" fontId="0" fillId="2" borderId="8" xfId="0" applyNumberFormat="1" applyFill="1" applyBorder="1"/>
    <xf numFmtId="169" fontId="0" fillId="2" borderId="9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9" fontId="0" fillId="3" borderId="0" xfId="0" applyNumberFormat="1" applyFill="1"/>
    <xf numFmtId="169" fontId="0" fillId="2" borderId="10" xfId="0" applyNumberFormat="1" applyFill="1" applyBorder="1"/>
    <xf numFmtId="169" fontId="0" fillId="3" borderId="1" xfId="0" applyNumberFormat="1" applyFill="1" applyBorder="1"/>
    <xf numFmtId="169" fontId="0" fillId="3" borderId="8" xfId="0" applyNumberFormat="1" applyFill="1" applyBorder="1"/>
    <xf numFmtId="0" fontId="0" fillId="6" borderId="1" xfId="0" applyFill="1" applyBorder="1"/>
    <xf numFmtId="169" fontId="0" fillId="2" borderId="0" xfId="0" applyNumberFormat="1" applyFill="1" applyBorder="1"/>
    <xf numFmtId="0" fontId="0" fillId="2" borderId="3" xfId="0" applyFill="1" applyBorder="1"/>
    <xf numFmtId="0" fontId="0" fillId="2" borderId="0" xfId="0" applyFill="1" applyBorder="1"/>
    <xf numFmtId="0" fontId="1" fillId="0" borderId="0" xfId="0" applyFont="1" applyFill="1" applyBorder="1"/>
    <xf numFmtId="169" fontId="0" fillId="0" borderId="0" xfId="0" applyNumberFormat="1" applyBorder="1"/>
    <xf numFmtId="0" fontId="0" fillId="0" borderId="0" xfId="0" applyBorder="1"/>
    <xf numFmtId="0" fontId="1" fillId="0" borderId="12" xfId="0" applyFont="1" applyBorder="1"/>
    <xf numFmtId="169" fontId="0" fillId="0" borderId="10" xfId="0" applyNumberFormat="1" applyBorder="1"/>
    <xf numFmtId="169" fontId="0" fillId="3" borderId="10" xfId="0" applyNumberFormat="1" applyFill="1" applyBorder="1"/>
    <xf numFmtId="169" fontId="0" fillId="2" borderId="13" xfId="0" applyNumberFormat="1" applyFill="1" applyBorder="1"/>
    <xf numFmtId="169" fontId="0" fillId="0" borderId="12" xfId="0" applyNumberForma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9" fontId="0" fillId="2" borderId="11" xfId="0" applyNumberFormat="1" applyFill="1" applyBorder="1"/>
    <xf numFmtId="169" fontId="0" fillId="0" borderId="11" xfId="0" applyNumberFormat="1" applyFill="1" applyBorder="1"/>
    <xf numFmtId="169" fontId="0" fillId="0" borderId="0" xfId="0" applyNumberFormat="1" applyFill="1" applyBorder="1"/>
    <xf numFmtId="0" fontId="1" fillId="0" borderId="0" xfId="0" applyFont="1" applyBorder="1" applyAlignment="1">
      <alignment vertical="center"/>
    </xf>
    <xf numFmtId="0" fontId="0" fillId="0" borderId="2" xfId="0" applyBorder="1"/>
    <xf numFmtId="0" fontId="0" fillId="0" borderId="5" xfId="0" applyBorder="1"/>
    <xf numFmtId="169" fontId="0" fillId="6" borderId="1" xfId="0" applyNumberFormat="1" applyFill="1" applyBorder="1"/>
    <xf numFmtId="169" fontId="0" fillId="6" borderId="10" xfId="0" applyNumberFormat="1" applyFill="1" applyBorder="1"/>
    <xf numFmtId="169" fontId="0" fillId="6" borderId="6" xfId="0" applyNumberFormat="1" applyFill="1" applyBorder="1"/>
    <xf numFmtId="0" fontId="0" fillId="7" borderId="1" xfId="0" applyFill="1" applyBorder="1"/>
    <xf numFmtId="169" fontId="0" fillId="7" borderId="1" xfId="0" applyNumberFormat="1" applyFill="1" applyBorder="1"/>
    <xf numFmtId="169" fontId="0" fillId="7" borderId="6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169" fontId="0" fillId="2" borderId="0" xfId="0" applyNumberFormat="1" applyFill="1"/>
    <xf numFmtId="0" fontId="0" fillId="0" borderId="15" xfId="0" applyBorder="1" applyAlignment="1">
      <alignment horizontal="left" vertical="top" wrapText="1"/>
    </xf>
    <xf numFmtId="169" fontId="0" fillId="4" borderId="1" xfId="0" applyNumberFormat="1" applyFill="1" applyBorder="1"/>
    <xf numFmtId="0" fontId="0" fillId="7" borderId="0" xfId="0" applyFill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26F6D"/>
      <color rgb="FF6E90BF"/>
      <color rgb="FFF2515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sis_results" connectionId="1" xr16:uid="{90A2D6E9-3E70-8242-8A9E-BA90F6968B0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sis_results_1" connectionId="3" xr16:uid="{230F46A1-33EF-334F-85A1-16DFA1A592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sis_results" connectionId="2" xr16:uid="{C0127F41-6773-194D-BA12-6937DFB525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sis_results" connectionId="4" xr16:uid="{DEF98B25-C3B8-A348-A311-BD3C704DBB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2020-D6E9-9D43-998A-88AA7B4F49B2}">
  <dimension ref="C7:R32"/>
  <sheetViews>
    <sheetView topLeftCell="A5" zoomScale="140" zoomScaleNormal="140" workbookViewId="0">
      <selection activeCell="C21" sqref="C21:C32"/>
    </sheetView>
  </sheetViews>
  <sheetFormatPr baseColWidth="10" defaultRowHeight="16" x14ac:dyDescent="0.2"/>
  <cols>
    <col min="3" max="3" width="13.6640625" bestFit="1" customWidth="1"/>
    <col min="4" max="4" width="25.83203125" bestFit="1" customWidth="1"/>
    <col min="5" max="5" width="13.6640625" bestFit="1" customWidth="1"/>
    <col min="6" max="6" width="13" bestFit="1" customWidth="1"/>
    <col min="7" max="7" width="14.33203125" bestFit="1" customWidth="1"/>
    <col min="8" max="8" width="9.1640625" bestFit="1" customWidth="1"/>
    <col min="11" max="11" width="9.1640625" customWidth="1"/>
    <col min="17" max="17" width="14.6640625" bestFit="1" customWidth="1"/>
  </cols>
  <sheetData>
    <row r="7" spans="3:18" ht="17" thickBot="1" x14ac:dyDescent="0.25"/>
    <row r="8" spans="3:18" x14ac:dyDescent="0.2">
      <c r="C8" s="5"/>
      <c r="D8" s="6" t="s">
        <v>4</v>
      </c>
      <c r="E8" s="6" t="s">
        <v>0</v>
      </c>
      <c r="F8" s="6" t="s">
        <v>1</v>
      </c>
      <c r="G8" s="6" t="s">
        <v>2</v>
      </c>
      <c r="H8" s="7" t="s">
        <v>3</v>
      </c>
      <c r="N8" t="s">
        <v>20</v>
      </c>
      <c r="O8" s="3">
        <f>MAX(E9:E20)</f>
        <v>0.85139956371939396</v>
      </c>
      <c r="P8" s="3">
        <f>MIN(F9:F20)</f>
        <v>2.7298841486709901E-3</v>
      </c>
      <c r="Q8" s="3">
        <f>MAX(G9:G20)</f>
        <v>0.87610619469026496</v>
      </c>
      <c r="R8" s="3">
        <f>MAX(H9:H20)</f>
        <v>0.29126213592233002</v>
      </c>
    </row>
    <row r="9" spans="3:18" hidden="1" x14ac:dyDescent="0.2">
      <c r="C9" s="8" t="s">
        <v>18</v>
      </c>
      <c r="D9" s="1" t="s">
        <v>5</v>
      </c>
      <c r="E9" s="2">
        <v>0.84402492643710902</v>
      </c>
      <c r="F9" s="2">
        <v>4.5087199876440399E-3</v>
      </c>
      <c r="G9" s="2">
        <v>0.868731563421828</v>
      </c>
      <c r="H9" s="9">
        <v>0</v>
      </c>
      <c r="N9" t="s">
        <v>17</v>
      </c>
      <c r="O9" s="3">
        <f>MAX(E21:E32)</f>
        <v>0.85360339238751504</v>
      </c>
      <c r="P9" s="3">
        <f>MIN(F21:F32)</f>
        <v>1.0495559859735E-2</v>
      </c>
      <c r="Q9" s="3">
        <f>MAX(G21:G32)</f>
        <v>0.85840707964601703</v>
      </c>
      <c r="R9" s="3">
        <f>MAX(H21:H32)</f>
        <v>0.27027027027027001</v>
      </c>
    </row>
    <row r="10" spans="3:18" x14ac:dyDescent="0.2">
      <c r="C10" s="8"/>
      <c r="D10" s="18" t="s">
        <v>6</v>
      </c>
      <c r="E10" s="19">
        <v>0.74964152956446695</v>
      </c>
      <c r="F10" s="19">
        <v>1.36230639994371E-2</v>
      </c>
      <c r="G10" s="19">
        <v>0.78023598820058904</v>
      </c>
      <c r="H10" s="20">
        <v>0.28019323671497498</v>
      </c>
    </row>
    <row r="11" spans="3:18" x14ac:dyDescent="0.2">
      <c r="C11" s="8"/>
      <c r="D11" s="1" t="s">
        <v>7</v>
      </c>
      <c r="E11" s="2">
        <v>0.75627815946667698</v>
      </c>
      <c r="F11" s="2">
        <v>1.60694092632328E-2</v>
      </c>
      <c r="G11" s="2">
        <v>0.78466076696165099</v>
      </c>
      <c r="H11" s="27">
        <v>0.29126213592233002</v>
      </c>
    </row>
    <row r="12" spans="3:18" x14ac:dyDescent="0.2">
      <c r="C12" s="8"/>
      <c r="D12" s="18" t="s">
        <v>8</v>
      </c>
      <c r="E12" s="19">
        <v>0.84623894857733095</v>
      </c>
      <c r="F12" s="19">
        <v>7.8744345527486607E-3</v>
      </c>
      <c r="G12" s="19">
        <v>0.87315634218288996</v>
      </c>
      <c r="H12" s="20">
        <v>0.10416666666666601</v>
      </c>
    </row>
    <row r="13" spans="3:18" x14ac:dyDescent="0.2">
      <c r="C13" s="8"/>
      <c r="D13" s="1" t="s">
        <v>9</v>
      </c>
      <c r="E13" s="2">
        <v>0.84292131319103203</v>
      </c>
      <c r="F13" s="2">
        <v>5.7318668595113904E-3</v>
      </c>
      <c r="G13" s="2">
        <v>0.87168141592920301</v>
      </c>
      <c r="H13" s="9">
        <v>8.4210526315789402E-2</v>
      </c>
    </row>
    <row r="14" spans="3:18" x14ac:dyDescent="0.2">
      <c r="C14" s="8"/>
      <c r="D14" s="18" t="s">
        <v>10</v>
      </c>
      <c r="E14" s="19">
        <v>0.843656602311879</v>
      </c>
      <c r="F14" s="19">
        <v>9.7997680576038092E-3</v>
      </c>
      <c r="G14" s="19">
        <v>0.87168141592920301</v>
      </c>
      <c r="H14" s="20">
        <v>6.4516129032257993E-2</v>
      </c>
    </row>
    <row r="15" spans="3:18" x14ac:dyDescent="0.2">
      <c r="C15" s="8"/>
      <c r="D15" s="1" t="s">
        <v>11</v>
      </c>
      <c r="E15" s="2">
        <v>0.84181362255611503</v>
      </c>
      <c r="F15" s="2">
        <v>1.11530641898304E-2</v>
      </c>
      <c r="G15" s="2">
        <v>0.86578171091445399</v>
      </c>
      <c r="H15" s="9">
        <v>0.133333333333333</v>
      </c>
      <c r="N15" s="24" t="s">
        <v>21</v>
      </c>
      <c r="O15" s="25" t="s">
        <v>22</v>
      </c>
      <c r="P15" s="26" t="s">
        <v>23</v>
      </c>
    </row>
    <row r="16" spans="3:18" x14ac:dyDescent="0.2">
      <c r="C16" s="8"/>
      <c r="D16" s="18" t="s">
        <v>12</v>
      </c>
      <c r="E16" s="19">
        <v>0.84255095037138195</v>
      </c>
      <c r="F16" s="19">
        <v>1.2045561261174601E-2</v>
      </c>
      <c r="G16" s="27">
        <v>0.87610619469026496</v>
      </c>
      <c r="H16" s="20">
        <v>0.16</v>
      </c>
      <c r="K16" s="4"/>
    </row>
    <row r="17" spans="3:9" x14ac:dyDescent="0.2">
      <c r="C17" s="8"/>
      <c r="D17" s="1" t="s">
        <v>13</v>
      </c>
      <c r="E17" s="2">
        <v>0.83296432964329603</v>
      </c>
      <c r="F17" s="2">
        <v>4.3040641405431602E-3</v>
      </c>
      <c r="G17" s="2">
        <v>0.85103244837758096</v>
      </c>
      <c r="H17" s="9">
        <v>0.13675213675213599</v>
      </c>
    </row>
    <row r="18" spans="3:9" hidden="1" x14ac:dyDescent="0.2">
      <c r="C18" s="8"/>
      <c r="D18" s="18" t="s">
        <v>14</v>
      </c>
      <c r="E18" s="19"/>
      <c r="F18" s="29">
        <v>2.7298841486709901E-3</v>
      </c>
      <c r="G18" s="29">
        <v>0.87610619469026496</v>
      </c>
      <c r="H18" s="20">
        <v>0.124999999999999</v>
      </c>
      <c r="I18" t="s">
        <v>24</v>
      </c>
    </row>
    <row r="19" spans="3:9" x14ac:dyDescent="0.2">
      <c r="C19" s="8"/>
      <c r="D19" s="1" t="s">
        <v>15</v>
      </c>
      <c r="E19" s="27">
        <v>0.85139956371939396</v>
      </c>
      <c r="F19" s="2">
        <v>5.0775284279088902E-3</v>
      </c>
      <c r="G19" s="2">
        <v>0.868731563421828</v>
      </c>
      <c r="H19" s="9">
        <v>0.13592233009708701</v>
      </c>
    </row>
    <row r="20" spans="3:9" ht="17" thickBot="1" x14ac:dyDescent="0.25">
      <c r="C20" s="10"/>
      <c r="D20" s="21" t="s">
        <v>16</v>
      </c>
      <c r="E20" s="22">
        <v>0.832227001828029</v>
      </c>
      <c r="F20" s="22">
        <v>8.8742540251571297E-3</v>
      </c>
      <c r="G20" s="22">
        <v>0.86430678466076605</v>
      </c>
      <c r="H20" s="23">
        <v>0.163636363636363</v>
      </c>
    </row>
    <row r="21" spans="3:9" hidden="1" x14ac:dyDescent="0.2">
      <c r="C21" s="12" t="s">
        <v>19</v>
      </c>
      <c r="D21" s="13" t="s">
        <v>5</v>
      </c>
      <c r="E21" s="14"/>
      <c r="F21" s="14">
        <v>1.9160300862298699E-2</v>
      </c>
      <c r="G21" s="14">
        <v>0.840707964601769</v>
      </c>
      <c r="H21" s="15">
        <v>0</v>
      </c>
    </row>
    <row r="22" spans="3:9" x14ac:dyDescent="0.2">
      <c r="C22" s="16"/>
      <c r="D22" s="18" t="s">
        <v>6</v>
      </c>
      <c r="E22" s="19">
        <v>0.75111006911174005</v>
      </c>
      <c r="F22" s="19">
        <v>2.2937116716756099E-2</v>
      </c>
      <c r="G22" s="19">
        <v>0.75958702064896699</v>
      </c>
      <c r="H22" s="20">
        <v>0.269058295964125</v>
      </c>
    </row>
    <row r="23" spans="3:9" x14ac:dyDescent="0.2">
      <c r="C23" s="16"/>
      <c r="D23" s="1" t="s">
        <v>7</v>
      </c>
      <c r="E23" s="2">
        <v>0.74963609304601297</v>
      </c>
      <c r="F23" s="2">
        <v>1.7484526279108899E-2</v>
      </c>
      <c r="G23" s="2">
        <v>0.76106194690265405</v>
      </c>
      <c r="H23" s="27">
        <v>0.27027027027027001</v>
      </c>
    </row>
    <row r="24" spans="3:9" x14ac:dyDescent="0.2">
      <c r="C24" s="16"/>
      <c r="D24" s="18" t="s">
        <v>8</v>
      </c>
      <c r="E24" s="19">
        <v>0.84807513268502799</v>
      </c>
      <c r="F24" s="19">
        <v>1.7797062067927302E-2</v>
      </c>
      <c r="G24" s="19">
        <v>0.84513274336283095</v>
      </c>
      <c r="H24" s="20">
        <v>0.10256410256410201</v>
      </c>
    </row>
    <row r="25" spans="3:9" x14ac:dyDescent="0.2">
      <c r="C25" s="16"/>
      <c r="D25" s="1" t="s">
        <v>9</v>
      </c>
      <c r="E25" s="2">
        <v>0.84881178093548804</v>
      </c>
      <c r="F25" s="2">
        <v>1.9140923087790598E-2</v>
      </c>
      <c r="G25" s="2">
        <v>0.840707964601769</v>
      </c>
      <c r="H25" s="9">
        <v>0</v>
      </c>
    </row>
    <row r="26" spans="3:9" x14ac:dyDescent="0.2">
      <c r="C26" s="16"/>
      <c r="D26" s="18" t="s">
        <v>10</v>
      </c>
      <c r="E26" s="19">
        <v>0.85102376438129002</v>
      </c>
      <c r="F26" s="19">
        <v>1.7333488839790401E-2</v>
      </c>
      <c r="G26" s="19">
        <v>0.840707964601769</v>
      </c>
      <c r="H26" s="20">
        <v>6.8965517241379296E-2</v>
      </c>
    </row>
    <row r="27" spans="3:9" x14ac:dyDescent="0.2">
      <c r="C27" s="16"/>
      <c r="D27" s="1" t="s">
        <v>11</v>
      </c>
      <c r="E27" s="2">
        <v>0.84254211602889495</v>
      </c>
      <c r="F27" s="2">
        <v>1.47759001869753E-2</v>
      </c>
      <c r="G27" s="2">
        <v>0.84955752212389302</v>
      </c>
      <c r="H27" s="9">
        <v>0.16393442622950799</v>
      </c>
    </row>
    <row r="28" spans="3:9" x14ac:dyDescent="0.2">
      <c r="C28" s="16"/>
      <c r="D28" s="18" t="s">
        <v>12</v>
      </c>
      <c r="E28" s="19">
        <v>0.83850278281788304</v>
      </c>
      <c r="F28" s="19">
        <v>1.12959135024902E-2</v>
      </c>
      <c r="G28" s="19">
        <v>0.83923303834808205</v>
      </c>
      <c r="H28" s="20">
        <v>5.2173913043478203E-2</v>
      </c>
    </row>
    <row r="29" spans="3:9" x14ac:dyDescent="0.2">
      <c r="C29" s="16"/>
      <c r="D29" s="1" t="s">
        <v>13</v>
      </c>
      <c r="E29" s="2">
        <v>0.83553648243664702</v>
      </c>
      <c r="F29" s="2">
        <v>1.7997198795854999E-2</v>
      </c>
      <c r="G29" s="2">
        <v>0.83923303834808205</v>
      </c>
      <c r="H29" s="9">
        <v>0.22695035460992899</v>
      </c>
    </row>
    <row r="30" spans="3:9" hidden="1" x14ac:dyDescent="0.2">
      <c r="C30" s="16"/>
      <c r="D30" s="18" t="s">
        <v>14</v>
      </c>
      <c r="E30" s="27"/>
      <c r="F30" s="19">
        <v>1.87799146940071E-2</v>
      </c>
      <c r="G30" s="27">
        <v>0.85840707964601703</v>
      </c>
      <c r="H30" s="20">
        <v>0.21311475409836</v>
      </c>
      <c r="I30" t="s">
        <v>24</v>
      </c>
    </row>
    <row r="31" spans="3:9" x14ac:dyDescent="0.2">
      <c r="C31" s="16"/>
      <c r="D31" s="1" t="s">
        <v>15</v>
      </c>
      <c r="E31" s="27">
        <v>0.85360339238751504</v>
      </c>
      <c r="F31" s="2">
        <v>1.6796965086273999E-2</v>
      </c>
      <c r="G31" s="2">
        <v>0.85398230088495497</v>
      </c>
      <c r="H31" s="9">
        <v>0.232558139534883</v>
      </c>
    </row>
    <row r="32" spans="3:9" ht="17" thickBot="1" x14ac:dyDescent="0.25">
      <c r="C32" s="17"/>
      <c r="D32" s="21" t="s">
        <v>16</v>
      </c>
      <c r="E32" s="22">
        <v>0.83517087657064404</v>
      </c>
      <c r="F32" s="30">
        <v>1.0495559859735E-2</v>
      </c>
      <c r="G32" s="22">
        <v>0.85398230088495497</v>
      </c>
      <c r="H32" s="23">
        <v>0.244274809160305</v>
      </c>
    </row>
  </sheetData>
  <mergeCells count="2">
    <mergeCell ref="C9:C20"/>
    <mergeCell ref="C21:C32"/>
  </mergeCells>
  <conditionalFormatting sqref="E9:E18 E20">
    <cfRule type="cellIs" dxfId="53" priority="9" operator="equal">
      <formula>$O$8</formula>
    </cfRule>
  </conditionalFormatting>
  <conditionalFormatting sqref="E21:E29 E32">
    <cfRule type="cellIs" dxfId="52" priority="8" operator="equal">
      <formula>$O$9</formula>
    </cfRule>
  </conditionalFormatting>
  <conditionalFormatting sqref="F9:F17 F19:F20">
    <cfRule type="cellIs" dxfId="51" priority="7" operator="equal">
      <formula>$P$8</formula>
    </cfRule>
  </conditionalFormatting>
  <conditionalFormatting sqref="G9:G15 G19:G20 G17">
    <cfRule type="cellIs" dxfId="50" priority="6" operator="equal">
      <formula>$Q$8</formula>
    </cfRule>
  </conditionalFormatting>
  <conditionalFormatting sqref="H9:H10 H12:H20">
    <cfRule type="cellIs" dxfId="49" priority="5" operator="equal">
      <formula>$R$8</formula>
    </cfRule>
  </conditionalFormatting>
  <conditionalFormatting sqref="F21:F31">
    <cfRule type="cellIs" dxfId="48" priority="4" operator="equal">
      <formula>$P$9</formula>
    </cfRule>
  </conditionalFormatting>
  <conditionalFormatting sqref="G20:G29 G31:G32">
    <cfRule type="cellIs" dxfId="47" priority="3" operator="equal">
      <formula>$Q$9</formula>
    </cfRule>
  </conditionalFormatting>
  <conditionalFormatting sqref="H21:H22 H24:H32">
    <cfRule type="cellIs" dxfId="46" priority="2" operator="equal">
      <formula>$R$9</formula>
    </cfRule>
  </conditionalFormatting>
  <conditionalFormatting sqref="F32">
    <cfRule type="cellIs" dxfId="45" priority="1" operator="equal">
      <formula>$Q$9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3A85-D856-D14C-A935-1DA2BF92BB68}">
  <dimension ref="B6:V62"/>
  <sheetViews>
    <sheetView topLeftCell="A4" workbookViewId="0">
      <selection activeCell="K32" sqref="C8:K32"/>
    </sheetView>
  </sheetViews>
  <sheetFormatPr baseColWidth="10" defaultRowHeight="16" x14ac:dyDescent="0.2"/>
  <cols>
    <col min="3" max="3" width="13.6640625" bestFit="1" customWidth="1"/>
    <col min="4" max="4" width="25.83203125" bestFit="1" customWidth="1"/>
    <col min="5" max="5" width="13.6640625" bestFit="1" customWidth="1"/>
    <col min="6" max="6" width="13.6640625" customWidth="1"/>
    <col min="7" max="7" width="13" bestFit="1" customWidth="1"/>
    <col min="8" max="8" width="13" customWidth="1"/>
    <col min="9" max="9" width="14.33203125" bestFit="1" customWidth="1"/>
    <col min="10" max="10" width="14.33203125" customWidth="1"/>
    <col min="11" max="11" width="9.1640625" bestFit="1" customWidth="1"/>
    <col min="15" max="15" width="25.83203125" bestFit="1" customWidth="1"/>
    <col min="21" max="21" width="14.6640625" bestFit="1" customWidth="1"/>
  </cols>
  <sheetData>
    <row r="6" spans="2:22" x14ac:dyDescent="0.2">
      <c r="B6" t="s">
        <v>26</v>
      </c>
    </row>
    <row r="7" spans="2:22" ht="17" thickBot="1" x14ac:dyDescent="0.25"/>
    <row r="8" spans="2:22" x14ac:dyDescent="0.2">
      <c r="C8" s="5"/>
      <c r="D8" s="6" t="s">
        <v>4</v>
      </c>
      <c r="E8" s="6" t="s">
        <v>0</v>
      </c>
      <c r="F8" s="6"/>
      <c r="G8" s="6" t="s">
        <v>1</v>
      </c>
      <c r="H8" s="6"/>
      <c r="I8" s="6" t="s">
        <v>2</v>
      </c>
      <c r="J8" s="38"/>
      <c r="K8" s="7" t="s">
        <v>3</v>
      </c>
      <c r="N8" s="35" t="s">
        <v>25</v>
      </c>
      <c r="R8" t="s">
        <v>20</v>
      </c>
      <c r="S8" s="3">
        <f>MAX(E9:E20)</f>
        <v>0.85139956371939396</v>
      </c>
      <c r="T8" s="3">
        <f>MIN(G9:G20)</f>
        <v>2.7298841486709901E-3</v>
      </c>
      <c r="U8" s="3">
        <f>MAX(I9:I20)</f>
        <v>0.87610619469026496</v>
      </c>
      <c r="V8" s="3">
        <f>MAX(K9:K20)</f>
        <v>0.29126213592233002</v>
      </c>
    </row>
    <row r="9" spans="2:22" x14ac:dyDescent="0.2">
      <c r="C9" s="8" t="s">
        <v>18</v>
      </c>
      <c r="D9" s="1" t="s">
        <v>5</v>
      </c>
      <c r="E9" s="2">
        <v>0.84402492643710902</v>
      </c>
      <c r="F9" s="2">
        <v>4</v>
      </c>
      <c r="G9" s="2">
        <v>4.5087199876440399E-3</v>
      </c>
      <c r="H9" s="2">
        <v>3</v>
      </c>
      <c r="I9" s="2">
        <v>0.868731563421828</v>
      </c>
      <c r="J9" s="39">
        <v>4</v>
      </c>
      <c r="K9" s="9">
        <v>0</v>
      </c>
      <c r="L9">
        <v>12</v>
      </c>
      <c r="N9" s="3">
        <f>AVERAGE(F9,H9,J9,L9)</f>
        <v>5.75</v>
      </c>
      <c r="O9" s="1" t="s">
        <v>5</v>
      </c>
      <c r="P9" s="43" t="s">
        <v>18</v>
      </c>
      <c r="R9" t="s">
        <v>17</v>
      </c>
      <c r="S9" s="3">
        <f>MAX(E21:E32)</f>
        <v>0.85544705170808599</v>
      </c>
      <c r="T9" s="3">
        <f>MIN(G21:G32)</f>
        <v>1.0495559859735E-2</v>
      </c>
      <c r="U9" s="3">
        <f>MAX(I21:I32)</f>
        <v>0.85840707964601703</v>
      </c>
      <c r="V9" s="3">
        <f>MAX(K21:K32)</f>
        <v>0.27027027027027001</v>
      </c>
    </row>
    <row r="10" spans="2:22" x14ac:dyDescent="0.2">
      <c r="C10" s="8"/>
      <c r="D10" s="18" t="s">
        <v>6</v>
      </c>
      <c r="E10" s="19">
        <v>0.74964152956446695</v>
      </c>
      <c r="F10" s="19">
        <v>12</v>
      </c>
      <c r="G10" s="19">
        <v>1.36230639994371E-2</v>
      </c>
      <c r="H10" s="19">
        <v>11</v>
      </c>
      <c r="I10" s="19">
        <v>0.78023598820058904</v>
      </c>
      <c r="J10" s="28">
        <v>9</v>
      </c>
      <c r="K10" s="20">
        <v>0.28019323671497498</v>
      </c>
      <c r="L10">
        <v>2</v>
      </c>
      <c r="N10" s="3">
        <f t="shared" ref="N10:N32" si="0">AVERAGE(F10,H10,J10,L10)</f>
        <v>8.5</v>
      </c>
      <c r="O10" s="18" t="s">
        <v>6</v>
      </c>
      <c r="P10" s="43" t="s">
        <v>18</v>
      </c>
    </row>
    <row r="11" spans="2:22" x14ac:dyDescent="0.2">
      <c r="C11" s="8"/>
      <c r="D11" s="1" t="s">
        <v>7</v>
      </c>
      <c r="E11" s="2">
        <v>0.75627815946667698</v>
      </c>
      <c r="F11" s="2">
        <v>11</v>
      </c>
      <c r="G11" s="2">
        <v>1.60694092632328E-2</v>
      </c>
      <c r="H11" s="2">
        <v>12</v>
      </c>
      <c r="I11" s="2">
        <v>0.78466076696165099</v>
      </c>
      <c r="J11" s="36">
        <v>8</v>
      </c>
      <c r="K11" s="27">
        <v>0.29126213592233002</v>
      </c>
      <c r="L11">
        <v>1</v>
      </c>
      <c r="N11" s="3">
        <f t="shared" si="0"/>
        <v>8</v>
      </c>
      <c r="O11" s="1" t="s">
        <v>7</v>
      </c>
      <c r="P11" s="43" t="s">
        <v>18</v>
      </c>
    </row>
    <row r="12" spans="2:22" x14ac:dyDescent="0.2">
      <c r="C12" s="8"/>
      <c r="D12" s="31" t="s">
        <v>8</v>
      </c>
      <c r="E12" s="51">
        <v>0.84623894857733095</v>
      </c>
      <c r="F12" s="51">
        <v>3</v>
      </c>
      <c r="G12" s="51">
        <v>7.8744345527486607E-3</v>
      </c>
      <c r="H12" s="51">
        <v>6</v>
      </c>
      <c r="I12" s="51">
        <v>0.87315634218288996</v>
      </c>
      <c r="J12" s="52">
        <v>2</v>
      </c>
      <c r="K12" s="53">
        <v>0.10416666666666601</v>
      </c>
      <c r="L12">
        <v>9</v>
      </c>
      <c r="N12" s="3">
        <f t="shared" si="0"/>
        <v>5</v>
      </c>
      <c r="O12" s="18" t="s">
        <v>8</v>
      </c>
      <c r="P12" s="43" t="s">
        <v>18</v>
      </c>
    </row>
    <row r="13" spans="2:22" x14ac:dyDescent="0.2">
      <c r="C13" s="8"/>
      <c r="D13" s="1" t="s">
        <v>9</v>
      </c>
      <c r="E13" s="2">
        <v>0.84292131319103203</v>
      </c>
      <c r="F13" s="2">
        <v>6</v>
      </c>
      <c r="G13" s="2">
        <v>5.7318668595113904E-3</v>
      </c>
      <c r="H13" s="2">
        <v>5</v>
      </c>
      <c r="I13" s="2">
        <v>0.87168141592920301</v>
      </c>
      <c r="J13" s="39">
        <v>3</v>
      </c>
      <c r="K13" s="9">
        <v>8.4210526315789402E-2</v>
      </c>
      <c r="L13">
        <v>10</v>
      </c>
      <c r="N13" s="3">
        <f t="shared" si="0"/>
        <v>6</v>
      </c>
      <c r="O13" s="1" t="s">
        <v>9</v>
      </c>
      <c r="P13" s="43" t="s">
        <v>18</v>
      </c>
    </row>
    <row r="14" spans="2:22" x14ac:dyDescent="0.2">
      <c r="C14" s="8"/>
      <c r="D14" s="18" t="s">
        <v>10</v>
      </c>
      <c r="E14" s="19">
        <v>0.843656602311879</v>
      </c>
      <c r="F14" s="19">
        <v>5</v>
      </c>
      <c r="G14" s="19">
        <v>9.7997680576038092E-3</v>
      </c>
      <c r="H14" s="19">
        <v>8</v>
      </c>
      <c r="I14" s="19">
        <v>0.87168141592920301</v>
      </c>
      <c r="J14" s="28">
        <v>3</v>
      </c>
      <c r="K14" s="20">
        <v>6.4516129032257993E-2</v>
      </c>
      <c r="L14">
        <v>11</v>
      </c>
      <c r="N14" s="3">
        <f t="shared" si="0"/>
        <v>6.75</v>
      </c>
      <c r="O14" s="18" t="s">
        <v>10</v>
      </c>
      <c r="P14" s="43" t="s">
        <v>18</v>
      </c>
    </row>
    <row r="15" spans="2:22" x14ac:dyDescent="0.2">
      <c r="C15" s="8"/>
      <c r="D15" s="31" t="s">
        <v>11</v>
      </c>
      <c r="E15" s="51">
        <v>0.84181362255611503</v>
      </c>
      <c r="F15" s="51">
        <v>8</v>
      </c>
      <c r="G15" s="51">
        <v>1.11530641898304E-2</v>
      </c>
      <c r="H15" s="51">
        <v>9</v>
      </c>
      <c r="I15" s="51">
        <v>0.86578171091445399</v>
      </c>
      <c r="J15" s="52">
        <v>5</v>
      </c>
      <c r="K15" s="53">
        <v>0.133333333333333</v>
      </c>
      <c r="L15">
        <v>7</v>
      </c>
      <c r="N15" s="3">
        <f t="shared" si="0"/>
        <v>7.25</v>
      </c>
      <c r="O15" s="1" t="s">
        <v>11</v>
      </c>
      <c r="P15" s="43" t="s">
        <v>18</v>
      </c>
      <c r="R15" s="24" t="s">
        <v>21</v>
      </c>
      <c r="S15" s="25" t="s">
        <v>22</v>
      </c>
      <c r="T15" s="26" t="s">
        <v>23</v>
      </c>
    </row>
    <row r="16" spans="2:22" x14ac:dyDescent="0.2">
      <c r="C16" s="8"/>
      <c r="D16" s="18" t="s">
        <v>12</v>
      </c>
      <c r="E16" s="19">
        <v>0.84255095037138195</v>
      </c>
      <c r="F16" s="19">
        <v>7</v>
      </c>
      <c r="G16" s="19">
        <v>1.2045561261174601E-2</v>
      </c>
      <c r="H16" s="32">
        <v>10</v>
      </c>
      <c r="I16" s="27">
        <v>0.87610619469026496</v>
      </c>
      <c r="J16" s="27">
        <v>1</v>
      </c>
      <c r="K16" s="20">
        <v>0.16</v>
      </c>
      <c r="L16">
        <v>4</v>
      </c>
      <c r="N16" s="3">
        <f t="shared" si="0"/>
        <v>5.5</v>
      </c>
      <c r="O16" s="18" t="s">
        <v>12</v>
      </c>
      <c r="P16" s="43" t="s">
        <v>18</v>
      </c>
    </row>
    <row r="17" spans="3:16" x14ac:dyDescent="0.2">
      <c r="C17" s="8"/>
      <c r="D17" s="1" t="s">
        <v>13</v>
      </c>
      <c r="E17" s="2">
        <v>0.83296432964329603</v>
      </c>
      <c r="F17" s="2">
        <v>9</v>
      </c>
      <c r="G17" s="2">
        <v>4.3040641405431602E-3</v>
      </c>
      <c r="H17" s="2">
        <v>2</v>
      </c>
      <c r="I17" s="2">
        <v>0.85103244837758096</v>
      </c>
      <c r="J17" s="39">
        <v>7</v>
      </c>
      <c r="K17" s="9">
        <v>0.13675213675213599</v>
      </c>
      <c r="L17">
        <v>5</v>
      </c>
      <c r="N17" s="3">
        <f t="shared" si="0"/>
        <v>5.75</v>
      </c>
      <c r="O17" s="1" t="s">
        <v>13</v>
      </c>
      <c r="P17" s="43" t="s">
        <v>18</v>
      </c>
    </row>
    <row r="18" spans="3:16" x14ac:dyDescent="0.2">
      <c r="C18" s="8"/>
      <c r="D18" s="18" t="s">
        <v>14</v>
      </c>
      <c r="E18" s="19">
        <v>0.850294591343703</v>
      </c>
      <c r="F18" s="19">
        <v>2</v>
      </c>
      <c r="G18" s="29">
        <v>2.7298841486709901E-3</v>
      </c>
      <c r="H18" s="29">
        <v>1</v>
      </c>
      <c r="I18" s="29">
        <v>0.87610619469026496</v>
      </c>
      <c r="J18" s="40">
        <v>1</v>
      </c>
      <c r="K18" s="20">
        <v>0.124999999999999</v>
      </c>
      <c r="L18">
        <v>8</v>
      </c>
      <c r="N18" s="3">
        <f t="shared" si="0"/>
        <v>3</v>
      </c>
      <c r="O18" s="18" t="s">
        <v>14</v>
      </c>
      <c r="P18" s="43" t="s">
        <v>18</v>
      </c>
    </row>
    <row r="19" spans="3:16" x14ac:dyDescent="0.2">
      <c r="C19" s="8"/>
      <c r="D19" s="1" t="s">
        <v>15</v>
      </c>
      <c r="E19" s="27">
        <v>0.85139956371939396</v>
      </c>
      <c r="F19" s="27">
        <v>1</v>
      </c>
      <c r="G19" s="2">
        <v>5.0775284279088902E-3</v>
      </c>
      <c r="H19" s="2">
        <v>4</v>
      </c>
      <c r="I19" s="2">
        <v>0.868731563421828</v>
      </c>
      <c r="J19" s="39">
        <v>4</v>
      </c>
      <c r="K19" s="9">
        <v>0.13592233009708701</v>
      </c>
      <c r="L19">
        <v>6</v>
      </c>
      <c r="N19" s="3">
        <f t="shared" si="0"/>
        <v>3.75</v>
      </c>
      <c r="O19" s="1" t="s">
        <v>15</v>
      </c>
      <c r="P19" s="43" t="s">
        <v>18</v>
      </c>
    </row>
    <row r="20" spans="3:16" ht="17" thickBot="1" x14ac:dyDescent="0.25">
      <c r="C20" s="10"/>
      <c r="D20" s="21" t="s">
        <v>16</v>
      </c>
      <c r="E20" s="22">
        <v>0.832227001828029</v>
      </c>
      <c r="F20" s="22">
        <v>10</v>
      </c>
      <c r="G20" s="22">
        <v>8.8742540251571297E-3</v>
      </c>
      <c r="H20" s="22">
        <v>7</v>
      </c>
      <c r="I20" s="22">
        <v>0.86430678466076605</v>
      </c>
      <c r="J20" s="41">
        <v>6</v>
      </c>
      <c r="K20" s="23">
        <v>0.163636363636363</v>
      </c>
      <c r="L20">
        <v>3</v>
      </c>
      <c r="N20" s="3">
        <f t="shared" si="0"/>
        <v>6.5</v>
      </c>
      <c r="O20" s="21" t="s">
        <v>16</v>
      </c>
      <c r="P20" s="43" t="s">
        <v>18</v>
      </c>
    </row>
    <row r="21" spans="3:16" ht="16" customHeight="1" thickBot="1" x14ac:dyDescent="0.25">
      <c r="C21" s="12" t="s">
        <v>19</v>
      </c>
      <c r="D21" s="13" t="s">
        <v>5</v>
      </c>
      <c r="E21" s="14">
        <v>0.85139276807132702</v>
      </c>
      <c r="F21" s="14">
        <v>3</v>
      </c>
      <c r="G21" s="14">
        <v>1.9160300862298699E-2</v>
      </c>
      <c r="H21" s="14">
        <v>11</v>
      </c>
      <c r="I21" s="14">
        <v>0.840707964601769</v>
      </c>
      <c r="J21" s="42">
        <v>5</v>
      </c>
      <c r="K21" s="15">
        <v>0</v>
      </c>
      <c r="L21">
        <v>11</v>
      </c>
      <c r="N21" s="3">
        <f t="shared" si="0"/>
        <v>7.5</v>
      </c>
      <c r="O21" s="13" t="s">
        <v>5</v>
      </c>
      <c r="P21" s="44" t="s">
        <v>19</v>
      </c>
    </row>
    <row r="22" spans="3:16" ht="17" thickBot="1" x14ac:dyDescent="0.25">
      <c r="C22" s="16"/>
      <c r="D22" s="18" t="s">
        <v>6</v>
      </c>
      <c r="E22" s="19">
        <v>0.75111006911174005</v>
      </c>
      <c r="F22" s="19">
        <v>11</v>
      </c>
      <c r="G22" s="19">
        <v>2.2937116716756099E-2</v>
      </c>
      <c r="H22" s="19">
        <v>12</v>
      </c>
      <c r="I22" s="19">
        <v>0.75958702064896699</v>
      </c>
      <c r="J22" s="28">
        <v>8</v>
      </c>
      <c r="K22" s="20">
        <v>0.269058295964125</v>
      </c>
      <c r="L22">
        <v>2</v>
      </c>
      <c r="N22" s="3">
        <f t="shared" si="0"/>
        <v>8.25</v>
      </c>
      <c r="O22" s="18" t="s">
        <v>6</v>
      </c>
      <c r="P22" s="44" t="s">
        <v>19</v>
      </c>
    </row>
    <row r="23" spans="3:16" ht="17" thickBot="1" x14ac:dyDescent="0.25">
      <c r="C23" s="16"/>
      <c r="D23" s="1" t="s">
        <v>7</v>
      </c>
      <c r="E23" s="2">
        <v>0.74963609304601297</v>
      </c>
      <c r="F23" s="2">
        <v>12</v>
      </c>
      <c r="G23" s="2">
        <v>1.7484526279108899E-2</v>
      </c>
      <c r="H23" s="2">
        <v>6</v>
      </c>
      <c r="I23" s="2">
        <v>0.76106194690265405</v>
      </c>
      <c r="J23" s="36">
        <v>7</v>
      </c>
      <c r="K23" s="27">
        <v>0.27027027027027001</v>
      </c>
      <c r="L23">
        <v>1</v>
      </c>
      <c r="N23" s="3">
        <f t="shared" si="0"/>
        <v>6.5</v>
      </c>
      <c r="O23" s="1" t="s">
        <v>7</v>
      </c>
      <c r="P23" s="44" t="s">
        <v>19</v>
      </c>
    </row>
    <row r="24" spans="3:16" ht="17" thickBot="1" x14ac:dyDescent="0.25">
      <c r="C24" s="16"/>
      <c r="D24" s="18" t="s">
        <v>8</v>
      </c>
      <c r="E24" s="19">
        <v>0.84807513268502799</v>
      </c>
      <c r="F24" s="19">
        <v>6</v>
      </c>
      <c r="G24" s="19">
        <v>1.7797062067927302E-2</v>
      </c>
      <c r="H24" s="19">
        <v>7</v>
      </c>
      <c r="I24" s="19">
        <v>0.84513274336283095</v>
      </c>
      <c r="J24" s="28">
        <v>4</v>
      </c>
      <c r="K24" s="20">
        <v>0.10256410256410201</v>
      </c>
      <c r="L24">
        <v>8</v>
      </c>
      <c r="N24" s="3">
        <f t="shared" si="0"/>
        <v>6.25</v>
      </c>
      <c r="O24" s="18" t="s">
        <v>8</v>
      </c>
      <c r="P24" s="44" t="s">
        <v>19</v>
      </c>
    </row>
    <row r="25" spans="3:16" ht="17" thickBot="1" x14ac:dyDescent="0.25">
      <c r="C25" s="16"/>
      <c r="D25" s="31" t="s">
        <v>9</v>
      </c>
      <c r="E25" s="51">
        <v>0.84881178093548804</v>
      </c>
      <c r="F25" s="51">
        <v>5</v>
      </c>
      <c r="G25" s="51">
        <v>1.9140923087790598E-2</v>
      </c>
      <c r="H25" s="51">
        <v>10</v>
      </c>
      <c r="I25" s="51">
        <v>0.840707964601769</v>
      </c>
      <c r="J25" s="52">
        <v>5</v>
      </c>
      <c r="K25" s="53">
        <v>0</v>
      </c>
      <c r="L25">
        <v>11</v>
      </c>
      <c r="N25" s="3">
        <f t="shared" si="0"/>
        <v>7.75</v>
      </c>
      <c r="O25" s="1" t="s">
        <v>9</v>
      </c>
      <c r="P25" s="44" t="s">
        <v>19</v>
      </c>
    </row>
    <row r="26" spans="3:16" ht="17" thickBot="1" x14ac:dyDescent="0.25">
      <c r="C26" s="16"/>
      <c r="D26" s="18" t="s">
        <v>10</v>
      </c>
      <c r="E26" s="19">
        <v>0.85102376438129002</v>
      </c>
      <c r="F26" s="19">
        <v>4</v>
      </c>
      <c r="G26" s="19">
        <v>1.7333488839790401E-2</v>
      </c>
      <c r="H26" s="19">
        <v>5</v>
      </c>
      <c r="I26" s="19">
        <v>0.840707964601769</v>
      </c>
      <c r="J26" s="28">
        <v>5</v>
      </c>
      <c r="K26" s="20">
        <v>6.8965517241379296E-2</v>
      </c>
      <c r="L26">
        <v>9</v>
      </c>
      <c r="N26" s="3">
        <f t="shared" si="0"/>
        <v>5.75</v>
      </c>
      <c r="O26" s="18" t="s">
        <v>10</v>
      </c>
      <c r="P26" s="44" t="s">
        <v>19</v>
      </c>
    </row>
    <row r="27" spans="3:16" ht="17" thickBot="1" x14ac:dyDescent="0.25">
      <c r="C27" s="16"/>
      <c r="D27" s="31" t="s">
        <v>11</v>
      </c>
      <c r="E27" s="51">
        <v>0.84254211602889495</v>
      </c>
      <c r="F27" s="51">
        <v>7</v>
      </c>
      <c r="G27" s="51">
        <v>1.47759001869753E-2</v>
      </c>
      <c r="H27" s="51">
        <v>3</v>
      </c>
      <c r="I27" s="51">
        <v>0.84955752212389302</v>
      </c>
      <c r="J27" s="52">
        <v>3</v>
      </c>
      <c r="K27" s="53">
        <v>0.16393442622950799</v>
      </c>
      <c r="L27">
        <v>7</v>
      </c>
      <c r="N27" s="3">
        <f t="shared" si="0"/>
        <v>5</v>
      </c>
      <c r="O27" s="1" t="s">
        <v>11</v>
      </c>
      <c r="P27" s="44" t="s">
        <v>19</v>
      </c>
    </row>
    <row r="28" spans="3:16" ht="17" thickBot="1" x14ac:dyDescent="0.25">
      <c r="C28" s="16"/>
      <c r="D28" s="18" t="s">
        <v>12</v>
      </c>
      <c r="E28" s="19">
        <v>0.83850278281788304</v>
      </c>
      <c r="F28" s="19">
        <v>8</v>
      </c>
      <c r="G28" s="19">
        <v>1.12959135024902E-2</v>
      </c>
      <c r="H28" s="19">
        <v>2</v>
      </c>
      <c r="I28" s="19">
        <v>0.83923303834808205</v>
      </c>
      <c r="J28" s="28">
        <v>6</v>
      </c>
      <c r="K28" s="20">
        <v>5.2173913043478203E-2</v>
      </c>
      <c r="L28">
        <v>10</v>
      </c>
      <c r="N28" s="3">
        <f t="shared" si="0"/>
        <v>6.5</v>
      </c>
      <c r="O28" s="18" t="s">
        <v>12</v>
      </c>
      <c r="P28" s="44" t="s">
        <v>19</v>
      </c>
    </row>
    <row r="29" spans="3:16" ht="17" thickBot="1" x14ac:dyDescent="0.25">
      <c r="C29" s="16"/>
      <c r="D29" s="1" t="s">
        <v>13</v>
      </c>
      <c r="E29" s="2">
        <v>0.83553648243664702</v>
      </c>
      <c r="F29" s="2">
        <v>9</v>
      </c>
      <c r="G29" s="2">
        <v>1.7997198795854999E-2</v>
      </c>
      <c r="H29" s="2">
        <v>8</v>
      </c>
      <c r="I29" s="2">
        <v>0.83923303834808205</v>
      </c>
      <c r="J29" s="39">
        <v>6</v>
      </c>
      <c r="K29" s="9">
        <v>0.22695035460992899</v>
      </c>
      <c r="L29">
        <v>5</v>
      </c>
      <c r="N29" s="3">
        <f t="shared" si="0"/>
        <v>7</v>
      </c>
      <c r="O29" s="1" t="s">
        <v>13</v>
      </c>
      <c r="P29" s="44" t="s">
        <v>19</v>
      </c>
    </row>
    <row r="30" spans="3:16" ht="17" thickBot="1" x14ac:dyDescent="0.25">
      <c r="C30" s="16"/>
      <c r="D30" s="18" t="s">
        <v>14</v>
      </c>
      <c r="E30" s="27">
        <v>0.85544705170808599</v>
      </c>
      <c r="F30" s="27">
        <v>1</v>
      </c>
      <c r="G30" s="19">
        <v>1.87799146940071E-2</v>
      </c>
      <c r="H30" s="32">
        <v>9</v>
      </c>
      <c r="I30" s="27">
        <v>0.85840707964601703</v>
      </c>
      <c r="J30" s="27">
        <v>1</v>
      </c>
      <c r="K30" s="20">
        <v>0.21311475409836</v>
      </c>
      <c r="L30">
        <v>6</v>
      </c>
      <c r="N30" s="3">
        <f t="shared" si="0"/>
        <v>4.25</v>
      </c>
      <c r="O30" s="18" t="s">
        <v>14</v>
      </c>
      <c r="P30" s="44" t="s">
        <v>19</v>
      </c>
    </row>
    <row r="31" spans="3:16" ht="17" thickBot="1" x14ac:dyDescent="0.25">
      <c r="C31" s="16"/>
      <c r="D31" s="1" t="s">
        <v>15</v>
      </c>
      <c r="E31" s="2">
        <v>0.85360339238751504</v>
      </c>
      <c r="F31" s="2">
        <v>2</v>
      </c>
      <c r="G31" s="2">
        <v>1.6796965086273999E-2</v>
      </c>
      <c r="H31" s="2">
        <v>4</v>
      </c>
      <c r="I31" s="2">
        <v>0.85398230088495497</v>
      </c>
      <c r="J31" s="39">
        <v>2</v>
      </c>
      <c r="K31" s="9">
        <v>0.232558139534883</v>
      </c>
      <c r="L31">
        <v>4</v>
      </c>
      <c r="N31" s="3">
        <f t="shared" si="0"/>
        <v>3</v>
      </c>
      <c r="O31" s="1" t="s">
        <v>15</v>
      </c>
      <c r="P31" s="44" t="s">
        <v>19</v>
      </c>
    </row>
    <row r="32" spans="3:16" ht="17" thickBot="1" x14ac:dyDescent="0.25">
      <c r="C32" s="17"/>
      <c r="D32" s="21" t="s">
        <v>16</v>
      </c>
      <c r="E32" s="22">
        <v>0.83517087657064404</v>
      </c>
      <c r="F32" s="22">
        <v>10</v>
      </c>
      <c r="G32" s="30">
        <v>1.0495559859735E-2</v>
      </c>
      <c r="H32" s="30">
        <v>1</v>
      </c>
      <c r="I32" s="22">
        <v>0.85398230088495497</v>
      </c>
      <c r="J32" s="41">
        <v>2</v>
      </c>
      <c r="K32" s="23">
        <v>0.244274809160305</v>
      </c>
      <c r="L32">
        <v>3</v>
      </c>
      <c r="N32" s="3">
        <f t="shared" si="0"/>
        <v>4</v>
      </c>
      <c r="O32" s="21" t="s">
        <v>16</v>
      </c>
      <c r="P32" s="44" t="s">
        <v>19</v>
      </c>
    </row>
    <row r="36" spans="2:22" x14ac:dyDescent="0.2">
      <c r="B36" t="s">
        <v>27</v>
      </c>
    </row>
    <row r="37" spans="2:22" ht="17" thickBot="1" x14ac:dyDescent="0.25"/>
    <row r="38" spans="2:22" x14ac:dyDescent="0.2">
      <c r="C38" s="5"/>
      <c r="D38" s="6" t="s">
        <v>4</v>
      </c>
      <c r="E38" s="6" t="s">
        <v>0</v>
      </c>
      <c r="F38" s="6"/>
      <c r="G38" s="6" t="s">
        <v>1</v>
      </c>
      <c r="H38" s="6"/>
      <c r="I38" s="6" t="s">
        <v>2</v>
      </c>
      <c r="J38" s="38"/>
      <c r="K38" s="7" t="s">
        <v>3</v>
      </c>
      <c r="N38" s="35" t="s">
        <v>25</v>
      </c>
      <c r="R38" t="s">
        <v>27</v>
      </c>
      <c r="S38" s="3">
        <f>MAX(E39:E62)</f>
        <v>0.85544705170808599</v>
      </c>
      <c r="T38" s="3">
        <f>MIN(G39:G62)</f>
        <v>2.7298841486709901E-3</v>
      </c>
      <c r="U38" s="3">
        <f>MAX(I39:I62)</f>
        <v>0.87610619469026496</v>
      </c>
      <c r="V38" s="3">
        <f t="shared" ref="V38" si="1">MAX(K39:K62)</f>
        <v>0.29126213592233002</v>
      </c>
    </row>
    <row r="39" spans="2:22" x14ac:dyDescent="0.2">
      <c r="C39" s="8" t="s">
        <v>18</v>
      </c>
      <c r="D39" s="1" t="s">
        <v>5</v>
      </c>
      <c r="E39" s="2">
        <v>0.84402492643710902</v>
      </c>
      <c r="F39" s="2">
        <v>10</v>
      </c>
      <c r="G39" s="2">
        <v>4.5087199876440399E-3</v>
      </c>
      <c r="H39" s="2"/>
      <c r="I39" s="2">
        <v>0.868731563421828</v>
      </c>
      <c r="J39" s="39">
        <v>4</v>
      </c>
      <c r="K39" s="9">
        <v>0</v>
      </c>
      <c r="L39" s="46">
        <v>22</v>
      </c>
      <c r="M39" s="47"/>
      <c r="N39" s="3">
        <f>AVERAGE(F39,H39,J39,L39)</f>
        <v>12</v>
      </c>
      <c r="O39" s="1" t="s">
        <v>5</v>
      </c>
      <c r="P39" s="43" t="s">
        <v>18</v>
      </c>
    </row>
    <row r="40" spans="2:22" x14ac:dyDescent="0.2">
      <c r="C40" s="8"/>
      <c r="D40" s="18" t="s">
        <v>6</v>
      </c>
      <c r="E40" s="19">
        <v>0.74964152956446695</v>
      </c>
      <c r="F40" s="19">
        <v>23</v>
      </c>
      <c r="G40" s="19">
        <v>1.36230639994371E-2</v>
      </c>
      <c r="H40" s="19"/>
      <c r="I40" s="19">
        <v>0.78023598820058904</v>
      </c>
      <c r="J40" s="28">
        <v>15</v>
      </c>
      <c r="K40" s="20">
        <v>0.28019323671497498</v>
      </c>
      <c r="L40" s="45">
        <v>2</v>
      </c>
      <c r="M40" s="32"/>
      <c r="N40" s="3">
        <f>AVERAGE(F40,H40,J40,L40)</f>
        <v>13.333333333333334</v>
      </c>
      <c r="O40" s="18" t="s">
        <v>16</v>
      </c>
      <c r="P40" s="43" t="s">
        <v>19</v>
      </c>
    </row>
    <row r="41" spans="2:22" x14ac:dyDescent="0.2">
      <c r="C41" s="8"/>
      <c r="D41" s="1" t="s">
        <v>7</v>
      </c>
      <c r="E41" s="2">
        <v>0.75627815946667698</v>
      </c>
      <c r="F41" s="2">
        <v>21</v>
      </c>
      <c r="G41" s="2">
        <v>1.60694092632328E-2</v>
      </c>
      <c r="H41" s="2"/>
      <c r="I41" s="2">
        <v>0.78466076696165099</v>
      </c>
      <c r="J41" s="36">
        <v>14</v>
      </c>
      <c r="K41" s="27">
        <v>0.29126213592233002</v>
      </c>
      <c r="L41">
        <v>1</v>
      </c>
      <c r="N41" s="3">
        <f>AVERAGE(F41,H41,J41,L41)</f>
        <v>12</v>
      </c>
      <c r="O41" s="18" t="s">
        <v>12</v>
      </c>
      <c r="P41" s="43" t="s">
        <v>18</v>
      </c>
    </row>
    <row r="42" spans="2:22" x14ac:dyDescent="0.2">
      <c r="C42" s="8"/>
      <c r="D42" s="18" t="s">
        <v>8</v>
      </c>
      <c r="E42" s="19">
        <v>0.84623894857733095</v>
      </c>
      <c r="F42" s="19">
        <v>9</v>
      </c>
      <c r="G42" s="19">
        <v>7.8744345527486607E-3</v>
      </c>
      <c r="H42" s="19"/>
      <c r="I42" s="19">
        <v>0.87315634218288996</v>
      </c>
      <c r="J42" s="28">
        <v>2</v>
      </c>
      <c r="K42" s="20">
        <v>0.10416666666666601</v>
      </c>
      <c r="L42" s="45">
        <v>16</v>
      </c>
      <c r="M42" s="32"/>
      <c r="N42" s="3">
        <f>AVERAGE(F42,H42,J42,L42)</f>
        <v>9</v>
      </c>
      <c r="O42" s="18" t="s">
        <v>10</v>
      </c>
      <c r="P42" s="43" t="s">
        <v>19</v>
      </c>
    </row>
    <row r="43" spans="2:22" x14ac:dyDescent="0.2">
      <c r="C43" s="8"/>
      <c r="D43" s="1" t="s">
        <v>9</v>
      </c>
      <c r="E43" s="2">
        <v>0.84292131319103203</v>
      </c>
      <c r="F43" s="2">
        <v>12</v>
      </c>
      <c r="G43" s="2">
        <v>5.7318668595113904E-3</v>
      </c>
      <c r="H43" s="2"/>
      <c r="I43" s="2">
        <v>0.87168141592920301</v>
      </c>
      <c r="J43" s="39">
        <v>3</v>
      </c>
      <c r="K43" s="9">
        <v>8.4210526315789402E-2</v>
      </c>
      <c r="L43" s="46">
        <v>18</v>
      </c>
      <c r="M43" s="47"/>
      <c r="N43" s="3">
        <f>AVERAGE(F43,H43,J43,L43)</f>
        <v>11</v>
      </c>
      <c r="O43" s="1" t="s">
        <v>9</v>
      </c>
      <c r="P43" s="43" t="s">
        <v>19</v>
      </c>
    </row>
    <row r="44" spans="2:22" x14ac:dyDescent="0.2">
      <c r="C44" s="8"/>
      <c r="D44" s="18" t="s">
        <v>10</v>
      </c>
      <c r="E44" s="19">
        <v>0.843656602311879</v>
      </c>
      <c r="F44" s="19">
        <v>11</v>
      </c>
      <c r="G44" s="19">
        <v>9.7997680576038092E-3</v>
      </c>
      <c r="H44" s="19"/>
      <c r="I44" s="19">
        <v>0.87168141592920301</v>
      </c>
      <c r="J44" s="28">
        <v>3</v>
      </c>
      <c r="K44" s="20">
        <v>6.4516129032257993E-2</v>
      </c>
      <c r="L44" s="45">
        <v>20</v>
      </c>
      <c r="M44" s="32"/>
      <c r="N44" s="3">
        <f>AVERAGE(F44,H44,J44,L44)</f>
        <v>11.333333333333334</v>
      </c>
      <c r="O44" s="18" t="s">
        <v>8</v>
      </c>
      <c r="P44" s="43" t="s">
        <v>18</v>
      </c>
    </row>
    <row r="45" spans="2:22" x14ac:dyDescent="0.2">
      <c r="C45" s="8"/>
      <c r="D45" s="1" t="s">
        <v>11</v>
      </c>
      <c r="E45" s="2">
        <v>0.84181362255611503</v>
      </c>
      <c r="F45" s="2">
        <v>15</v>
      </c>
      <c r="G45" s="2">
        <v>1.11530641898304E-2</v>
      </c>
      <c r="H45" s="2"/>
      <c r="I45" s="2">
        <v>0.86578171091445399</v>
      </c>
      <c r="J45" s="39">
        <v>5</v>
      </c>
      <c r="K45" s="9">
        <v>0.133333333333333</v>
      </c>
      <c r="L45" s="46">
        <v>14</v>
      </c>
      <c r="M45" s="47"/>
      <c r="N45" s="3">
        <f>AVERAGE(F45,H45,J45,L45)</f>
        <v>11.333333333333334</v>
      </c>
      <c r="O45" s="1" t="s">
        <v>5</v>
      </c>
      <c r="P45" s="43" t="s">
        <v>19</v>
      </c>
    </row>
    <row r="46" spans="2:22" x14ac:dyDescent="0.2">
      <c r="C46" s="8"/>
      <c r="D46" s="18" t="s">
        <v>12</v>
      </c>
      <c r="E46" s="19">
        <v>0.84255095037138195</v>
      </c>
      <c r="F46" s="19">
        <v>13</v>
      </c>
      <c r="G46" s="19">
        <v>1.2045561261174601E-2</v>
      </c>
      <c r="H46" s="32"/>
      <c r="I46" s="27">
        <v>0.87610619469026496</v>
      </c>
      <c r="J46" s="27">
        <v>1</v>
      </c>
      <c r="K46" s="20">
        <v>0.16</v>
      </c>
      <c r="L46">
        <v>11</v>
      </c>
      <c r="N46" s="3">
        <f>AVERAGE(F46,H46,J46,L46)</f>
        <v>8.3333333333333339</v>
      </c>
      <c r="O46" s="1" t="s">
        <v>15</v>
      </c>
      <c r="P46" s="43" t="s">
        <v>19</v>
      </c>
    </row>
    <row r="47" spans="2:22" x14ac:dyDescent="0.2">
      <c r="C47" s="8"/>
      <c r="D47" s="1" t="s">
        <v>13</v>
      </c>
      <c r="E47" s="2">
        <v>0.83296432964329603</v>
      </c>
      <c r="F47" s="2">
        <v>19</v>
      </c>
      <c r="G47" s="2">
        <v>4.3040641405431602E-3</v>
      </c>
      <c r="H47" s="2"/>
      <c r="I47" s="2">
        <v>0.85103244837758096</v>
      </c>
      <c r="J47" s="39">
        <v>9</v>
      </c>
      <c r="K47" s="9">
        <v>0.13675213675213599</v>
      </c>
      <c r="L47" s="46">
        <v>12</v>
      </c>
      <c r="M47" s="47"/>
      <c r="N47" s="3">
        <f>AVERAGE(F47,H47,J47,L47)</f>
        <v>13.333333333333334</v>
      </c>
      <c r="O47" s="1" t="s">
        <v>11</v>
      </c>
      <c r="P47" s="43" t="s">
        <v>19</v>
      </c>
    </row>
    <row r="48" spans="2:22" x14ac:dyDescent="0.2">
      <c r="C48" s="8"/>
      <c r="D48" s="18" t="s">
        <v>14</v>
      </c>
      <c r="E48" s="19">
        <v>0.850294591343703</v>
      </c>
      <c r="F48" s="19">
        <v>6</v>
      </c>
      <c r="G48" s="29">
        <v>2.7298841486709901E-3</v>
      </c>
      <c r="H48" s="29"/>
      <c r="I48" s="29">
        <v>0.87610619469026496</v>
      </c>
      <c r="J48" s="40">
        <v>1</v>
      </c>
      <c r="K48" s="20">
        <v>0.124999999999999</v>
      </c>
      <c r="L48">
        <v>15</v>
      </c>
      <c r="N48" s="3">
        <f>AVERAGE(F48,H48,J48,L48)</f>
        <v>7.333333333333333</v>
      </c>
      <c r="O48" s="18" t="s">
        <v>6</v>
      </c>
      <c r="P48" s="43" t="s">
        <v>19</v>
      </c>
    </row>
    <row r="49" spans="3:16" x14ac:dyDescent="0.2">
      <c r="C49" s="8"/>
      <c r="D49" s="1" t="s">
        <v>15</v>
      </c>
      <c r="E49" s="27">
        <v>0.85139956371939396</v>
      </c>
      <c r="F49" s="27">
        <v>3</v>
      </c>
      <c r="G49" s="2">
        <v>5.0775284279088902E-3</v>
      </c>
      <c r="H49" s="2"/>
      <c r="I49" s="2">
        <v>0.868731563421828</v>
      </c>
      <c r="J49" s="39">
        <v>4</v>
      </c>
      <c r="K49" s="9">
        <v>0.13592233009708701</v>
      </c>
      <c r="L49" s="46">
        <v>13</v>
      </c>
      <c r="M49" s="47"/>
      <c r="N49" s="3">
        <f>AVERAGE(F49,H49,J49,L49)</f>
        <v>6.666666666666667</v>
      </c>
      <c r="O49" s="1" t="s">
        <v>9</v>
      </c>
      <c r="P49" s="43" t="s">
        <v>18</v>
      </c>
    </row>
    <row r="50" spans="3:16" ht="17" thickBot="1" x14ac:dyDescent="0.25">
      <c r="C50" s="10"/>
      <c r="D50" s="21" t="s">
        <v>16</v>
      </c>
      <c r="E50" s="22">
        <v>0.832227001828029</v>
      </c>
      <c r="F50" s="22">
        <v>20</v>
      </c>
      <c r="G50" s="22">
        <v>8.8742540251571297E-3</v>
      </c>
      <c r="H50" s="22"/>
      <c r="I50" s="22">
        <v>0.86430678466076605</v>
      </c>
      <c r="J50" s="41">
        <v>6</v>
      </c>
      <c r="K50" s="23">
        <v>0.163636363636363</v>
      </c>
      <c r="L50" s="45">
        <v>10</v>
      </c>
      <c r="M50" s="32"/>
      <c r="N50" s="3">
        <f>AVERAGE(F50,H50,J50,L50)</f>
        <v>12</v>
      </c>
      <c r="O50" s="21" t="s">
        <v>16</v>
      </c>
      <c r="P50" s="43" t="s">
        <v>18</v>
      </c>
    </row>
    <row r="51" spans="3:16" ht="17" thickBot="1" x14ac:dyDescent="0.25">
      <c r="C51" s="12" t="s">
        <v>19</v>
      </c>
      <c r="D51" s="13" t="s">
        <v>5</v>
      </c>
      <c r="E51" s="14">
        <v>0.85139276807132702</v>
      </c>
      <c r="F51" s="14">
        <v>4</v>
      </c>
      <c r="G51" s="14">
        <v>1.9160300862298699E-2</v>
      </c>
      <c r="H51" s="14"/>
      <c r="I51" s="14">
        <v>0.840707964601769</v>
      </c>
      <c r="J51" s="42">
        <v>12</v>
      </c>
      <c r="K51" s="15">
        <v>0</v>
      </c>
      <c r="L51" s="46">
        <v>22</v>
      </c>
      <c r="M51" s="47"/>
      <c r="N51" s="3">
        <f>AVERAGE(F51,H51,J51,L51)</f>
        <v>12.666666666666666</v>
      </c>
      <c r="O51" s="33" t="s">
        <v>12</v>
      </c>
      <c r="P51" s="44" t="s">
        <v>19</v>
      </c>
    </row>
    <row r="52" spans="3:16" ht="17" thickBot="1" x14ac:dyDescent="0.25">
      <c r="C52" s="16"/>
      <c r="D52" s="18" t="s">
        <v>6</v>
      </c>
      <c r="E52" s="19">
        <v>0.75111006911174005</v>
      </c>
      <c r="F52" s="19">
        <v>22</v>
      </c>
      <c r="G52" s="19">
        <v>2.2937116716756099E-2</v>
      </c>
      <c r="H52" s="19"/>
      <c r="I52" s="19">
        <v>0.75958702064896699</v>
      </c>
      <c r="J52" s="28">
        <v>17</v>
      </c>
      <c r="K52" s="20">
        <v>0.269058295964125</v>
      </c>
      <c r="L52" s="45">
        <v>4</v>
      </c>
      <c r="M52" s="32"/>
      <c r="N52" s="3">
        <f>AVERAGE(F52,H52,J52,L52)</f>
        <v>14.333333333333334</v>
      </c>
      <c r="O52" s="1" t="s">
        <v>7</v>
      </c>
      <c r="P52" s="44" t="s">
        <v>19</v>
      </c>
    </row>
    <row r="53" spans="3:16" ht="17" thickBot="1" x14ac:dyDescent="0.25">
      <c r="C53" s="16"/>
      <c r="D53" s="1" t="s">
        <v>7</v>
      </c>
      <c r="E53" s="2">
        <v>0.74963609304601297</v>
      </c>
      <c r="F53" s="2">
        <v>24</v>
      </c>
      <c r="G53" s="2">
        <v>1.7484526279108899E-2</v>
      </c>
      <c r="H53" s="2"/>
      <c r="I53" s="2">
        <v>0.76106194690265405</v>
      </c>
      <c r="J53" s="36">
        <v>16</v>
      </c>
      <c r="K53" s="27">
        <v>0.27027027027027001</v>
      </c>
      <c r="L53">
        <v>3</v>
      </c>
      <c r="N53" s="3">
        <f>AVERAGE(F53,H53,J53,L53)</f>
        <v>14.333333333333334</v>
      </c>
      <c r="O53" s="18" t="s">
        <v>10</v>
      </c>
      <c r="P53" s="44" t="s">
        <v>18</v>
      </c>
    </row>
    <row r="54" spans="3:16" ht="17" thickBot="1" x14ac:dyDescent="0.25">
      <c r="C54" s="16"/>
      <c r="D54" s="18" t="s">
        <v>8</v>
      </c>
      <c r="E54" s="19">
        <v>0.84807513268502799</v>
      </c>
      <c r="F54" s="19">
        <v>8</v>
      </c>
      <c r="G54" s="19">
        <v>1.7797062067927302E-2</v>
      </c>
      <c r="H54" s="19"/>
      <c r="I54" s="19">
        <v>0.84513274336283095</v>
      </c>
      <c r="J54" s="28">
        <v>11</v>
      </c>
      <c r="K54" s="20">
        <v>0.10256410256410201</v>
      </c>
      <c r="L54" s="45">
        <v>17</v>
      </c>
      <c r="M54" s="32"/>
      <c r="N54" s="3">
        <f>AVERAGE(F54,H54,J54,L54)</f>
        <v>12</v>
      </c>
      <c r="O54" s="1" t="s">
        <v>13</v>
      </c>
      <c r="P54" s="44" t="s">
        <v>18</v>
      </c>
    </row>
    <row r="55" spans="3:16" ht="17" thickBot="1" x14ac:dyDescent="0.25">
      <c r="C55" s="16"/>
      <c r="D55" s="1" t="s">
        <v>9</v>
      </c>
      <c r="E55" s="2">
        <v>0.84881178093548804</v>
      </c>
      <c r="F55" s="2">
        <v>7</v>
      </c>
      <c r="G55" s="2">
        <v>1.9140923087790598E-2</v>
      </c>
      <c r="H55" s="2"/>
      <c r="I55" s="2">
        <v>0.840707964601769</v>
      </c>
      <c r="J55" s="39">
        <v>12</v>
      </c>
      <c r="K55" s="9">
        <v>0</v>
      </c>
      <c r="L55" s="46">
        <v>22</v>
      </c>
      <c r="M55" s="47"/>
      <c r="N55" s="3">
        <f>AVERAGE(F55,H55,J55,L55)</f>
        <v>13.666666666666666</v>
      </c>
      <c r="O55" s="18" t="s">
        <v>6</v>
      </c>
      <c r="P55" s="44" t="s">
        <v>18</v>
      </c>
    </row>
    <row r="56" spans="3:16" ht="17" thickBot="1" x14ac:dyDescent="0.25">
      <c r="C56" s="16"/>
      <c r="D56" s="18" t="s">
        <v>10</v>
      </c>
      <c r="E56" s="19">
        <v>0.85102376438129002</v>
      </c>
      <c r="F56" s="19">
        <v>5</v>
      </c>
      <c r="G56" s="19">
        <v>1.7333488839790401E-2</v>
      </c>
      <c r="H56" s="19"/>
      <c r="I56" s="19">
        <v>0.840707964601769</v>
      </c>
      <c r="J56" s="28">
        <v>12</v>
      </c>
      <c r="K56" s="20">
        <v>6.8965517241379296E-2</v>
      </c>
      <c r="L56" s="32">
        <v>19</v>
      </c>
      <c r="M56" s="32"/>
      <c r="N56" s="3">
        <f>AVERAGE(F56,H56,J56,L56)</f>
        <v>12</v>
      </c>
      <c r="O56" s="18" t="s">
        <v>14</v>
      </c>
      <c r="P56" s="44" t="s">
        <v>18</v>
      </c>
    </row>
    <row r="57" spans="3:16" ht="17" thickBot="1" x14ac:dyDescent="0.25">
      <c r="C57" s="16"/>
      <c r="D57" s="1" t="s">
        <v>11</v>
      </c>
      <c r="E57" s="2">
        <v>0.84254211602889495</v>
      </c>
      <c r="F57" s="2">
        <v>14</v>
      </c>
      <c r="G57" s="2">
        <v>1.47759001869753E-2</v>
      </c>
      <c r="H57" s="2"/>
      <c r="I57" s="2">
        <v>0.84955752212389302</v>
      </c>
      <c r="J57" s="39">
        <v>10</v>
      </c>
      <c r="K57" s="9">
        <v>0.16393442622950799</v>
      </c>
      <c r="L57" s="46">
        <v>9</v>
      </c>
      <c r="M57" s="47"/>
      <c r="N57" s="3">
        <f>AVERAGE(F57,H57,J57,L57)</f>
        <v>11</v>
      </c>
      <c r="O57" s="1" t="s">
        <v>7</v>
      </c>
      <c r="P57" s="44" t="s">
        <v>18</v>
      </c>
    </row>
    <row r="58" spans="3:16" ht="17" thickBot="1" x14ac:dyDescent="0.25">
      <c r="C58" s="16"/>
      <c r="D58" s="18" t="s">
        <v>12</v>
      </c>
      <c r="E58" s="19">
        <v>0.83850278281788304</v>
      </c>
      <c r="F58" s="19">
        <v>16</v>
      </c>
      <c r="G58" s="19">
        <v>1.12959135024902E-2</v>
      </c>
      <c r="H58" s="19"/>
      <c r="I58" s="19">
        <v>0.83923303834808205</v>
      </c>
      <c r="J58" s="28">
        <v>13</v>
      </c>
      <c r="K58" s="20">
        <v>5.2173913043478203E-2</v>
      </c>
      <c r="L58" s="45">
        <v>21</v>
      </c>
      <c r="M58" s="32"/>
      <c r="N58" s="3">
        <f>AVERAGE(F58,H58,J58,L58)</f>
        <v>16.666666666666668</v>
      </c>
      <c r="O58" s="18" t="s">
        <v>14</v>
      </c>
      <c r="P58" s="44" t="s">
        <v>19</v>
      </c>
    </row>
    <row r="59" spans="3:16" ht="17" thickBot="1" x14ac:dyDescent="0.25">
      <c r="C59" s="16"/>
      <c r="D59" s="1" t="s">
        <v>13</v>
      </c>
      <c r="E59" s="2">
        <v>0.83553648243664702</v>
      </c>
      <c r="F59" s="2">
        <v>17</v>
      </c>
      <c r="G59" s="2">
        <v>1.7997198795854999E-2</v>
      </c>
      <c r="H59" s="2"/>
      <c r="I59" s="2">
        <v>0.83923303834808205</v>
      </c>
      <c r="J59" s="39">
        <v>13</v>
      </c>
      <c r="K59" s="9">
        <v>0.22695035460992899</v>
      </c>
      <c r="L59" s="46">
        <v>7</v>
      </c>
      <c r="M59" s="47"/>
      <c r="N59" s="3">
        <f>AVERAGE(F59,H59,J59,L59)</f>
        <v>12.333333333333334</v>
      </c>
      <c r="O59" s="1" t="s">
        <v>15</v>
      </c>
      <c r="P59" s="44" t="s">
        <v>18</v>
      </c>
    </row>
    <row r="60" spans="3:16" ht="17" thickBot="1" x14ac:dyDescent="0.25">
      <c r="C60" s="16"/>
      <c r="D60" s="18" t="s">
        <v>14</v>
      </c>
      <c r="E60" s="27">
        <v>0.85544705170808599</v>
      </c>
      <c r="F60" s="27">
        <v>1</v>
      </c>
      <c r="G60" s="19">
        <v>1.87799146940071E-2</v>
      </c>
      <c r="H60" s="32"/>
      <c r="I60" s="27">
        <v>0.85840707964601703</v>
      </c>
      <c r="J60" s="27">
        <v>7</v>
      </c>
      <c r="K60" s="20">
        <v>0.21311475409836</v>
      </c>
      <c r="L60">
        <v>8</v>
      </c>
      <c r="N60" s="3">
        <f>AVERAGE(F60,H60,J60,L60)</f>
        <v>5.333333333333333</v>
      </c>
      <c r="O60" s="1" t="s">
        <v>11</v>
      </c>
      <c r="P60" s="44" t="s">
        <v>18</v>
      </c>
    </row>
    <row r="61" spans="3:16" ht="17" thickBot="1" x14ac:dyDescent="0.25">
      <c r="C61" s="16"/>
      <c r="D61" s="1" t="s">
        <v>15</v>
      </c>
      <c r="E61" s="2">
        <v>0.85360339238751504</v>
      </c>
      <c r="F61" s="2">
        <v>2</v>
      </c>
      <c r="G61" s="2">
        <v>1.6796965086273999E-2</v>
      </c>
      <c r="H61" s="2"/>
      <c r="I61" s="2">
        <v>0.85398230088495497</v>
      </c>
      <c r="J61" s="39">
        <v>8</v>
      </c>
      <c r="K61" s="9">
        <v>0.232558139534883</v>
      </c>
      <c r="L61" s="46">
        <v>6</v>
      </c>
      <c r="M61" s="47"/>
      <c r="N61" s="3">
        <f>AVERAGE(F61,H61,J61,L61)</f>
        <v>5.333333333333333</v>
      </c>
      <c r="O61" s="18" t="s">
        <v>8</v>
      </c>
      <c r="P61" s="44" t="s">
        <v>19</v>
      </c>
    </row>
    <row r="62" spans="3:16" ht="17" thickBot="1" x14ac:dyDescent="0.25">
      <c r="C62" s="17"/>
      <c r="D62" s="21" t="s">
        <v>16</v>
      </c>
      <c r="E62" s="22">
        <v>0.83517087657064404</v>
      </c>
      <c r="F62" s="22">
        <v>18</v>
      </c>
      <c r="G62" s="30">
        <v>1.0495559859735E-2</v>
      </c>
      <c r="H62" s="30"/>
      <c r="I62" s="22">
        <v>0.85398230088495497</v>
      </c>
      <c r="J62" s="41">
        <v>8</v>
      </c>
      <c r="K62" s="23">
        <v>0.244274809160305</v>
      </c>
      <c r="L62">
        <v>5</v>
      </c>
      <c r="N62" s="3">
        <f>AVERAGE(F62,H62,J62,L62)</f>
        <v>10.333333333333334</v>
      </c>
      <c r="O62" s="11" t="s">
        <v>13</v>
      </c>
      <c r="P62" s="44" t="s">
        <v>19</v>
      </c>
    </row>
  </sheetData>
  <sortState xmlns:xlrd2="http://schemas.microsoft.com/office/spreadsheetml/2017/richdata2" ref="N40:P62">
    <sortCondition ref="N39:N62"/>
  </sortState>
  <mergeCells count="4">
    <mergeCell ref="C9:C20"/>
    <mergeCell ref="C21:C32"/>
    <mergeCell ref="C39:C50"/>
    <mergeCell ref="C51:C62"/>
  </mergeCells>
  <conditionalFormatting sqref="F9:F18 F20">
    <cfRule type="cellIs" dxfId="44" priority="37" operator="equal">
      <formula>$S$8</formula>
    </cfRule>
  </conditionalFormatting>
  <conditionalFormatting sqref="F21:F29 F31:F32">
    <cfRule type="cellIs" dxfId="43" priority="36" operator="equal">
      <formula>$S$9</formula>
    </cfRule>
  </conditionalFormatting>
  <conditionalFormatting sqref="H9:H17 H19:H20">
    <cfRule type="cellIs" dxfId="42" priority="35" operator="equal">
      <formula>$T$8</formula>
    </cfRule>
  </conditionalFormatting>
  <conditionalFormatting sqref="J9:J15 J19:J20 J17">
    <cfRule type="cellIs" dxfId="41" priority="34" operator="equal">
      <formula>$U$8</formula>
    </cfRule>
  </conditionalFormatting>
  <conditionalFormatting sqref="H21:H31">
    <cfRule type="cellIs" dxfId="40" priority="32" operator="equal">
      <formula>$T$9</formula>
    </cfRule>
  </conditionalFormatting>
  <conditionalFormatting sqref="J20:J29 J31:J32">
    <cfRule type="cellIs" dxfId="39" priority="31" operator="equal">
      <formula>$U$9</formula>
    </cfRule>
  </conditionalFormatting>
  <conditionalFormatting sqref="H32">
    <cfRule type="cellIs" dxfId="38" priority="29" operator="equal">
      <formula>$U$9</formula>
    </cfRule>
  </conditionalFormatting>
  <conditionalFormatting sqref="E9:E18 E20 E50">
    <cfRule type="cellIs" dxfId="37" priority="28" operator="equal">
      <formula>$R$8</formula>
    </cfRule>
  </conditionalFormatting>
  <conditionalFormatting sqref="E21:E29 E31:E32 E61:E62">
    <cfRule type="cellIs" dxfId="36" priority="27" operator="equal">
      <formula>$R$9</formula>
    </cfRule>
  </conditionalFormatting>
  <conditionalFormatting sqref="E39:E48">
    <cfRule type="cellIs" dxfId="35" priority="11" operator="equal">
      <formula>$R$8</formula>
    </cfRule>
  </conditionalFormatting>
  <conditionalFormatting sqref="E51:E59">
    <cfRule type="cellIs" dxfId="34" priority="10" operator="equal">
      <formula>$R$9</formula>
    </cfRule>
  </conditionalFormatting>
  <conditionalFormatting sqref="K12:K20">
    <cfRule type="cellIs" dxfId="33" priority="9" operator="equal">
      <formula>$S$8</formula>
    </cfRule>
  </conditionalFormatting>
  <conditionalFormatting sqref="K24:K32">
    <cfRule type="cellIs" dxfId="32" priority="6" operator="equal">
      <formula>$S$9</formula>
    </cfRule>
  </conditionalFormatting>
  <conditionalFormatting sqref="I39:I62">
    <cfRule type="cellIs" dxfId="31" priority="13" operator="equal">
      <formula>$U$38</formula>
    </cfRule>
  </conditionalFormatting>
  <conditionalFormatting sqref="K39:K62 L61:M61 L47:M47 L42:M45 L54:M59 L49:M52 L39:M40">
    <cfRule type="cellIs" dxfId="30" priority="12" operator="equal">
      <formula>$V$38</formula>
    </cfRule>
  </conditionalFormatting>
  <conditionalFormatting sqref="G39:G62">
    <cfRule type="cellIs" dxfId="29" priority="8" operator="equal">
      <formula>$T$38</formula>
    </cfRule>
  </conditionalFormatting>
  <conditionalFormatting sqref="G9:G17 G19:G20">
    <cfRule type="cellIs" dxfId="28" priority="7" operator="equal">
      <formula>$Q$8</formula>
    </cfRule>
  </conditionalFormatting>
  <conditionalFormatting sqref="G21:G31">
    <cfRule type="cellIs" dxfId="27" priority="6" operator="equal">
      <formula>$Q$9</formula>
    </cfRule>
  </conditionalFormatting>
  <conditionalFormatting sqref="G32 I31:I32">
    <cfRule type="cellIs" dxfId="26" priority="5" operator="equal">
      <formula>$R$9</formula>
    </cfRule>
  </conditionalFormatting>
  <conditionalFormatting sqref="K9:K10">
    <cfRule type="cellIs" dxfId="25" priority="4" operator="equal">
      <formula>$S$8</formula>
    </cfRule>
  </conditionalFormatting>
  <conditionalFormatting sqref="K21:K22">
    <cfRule type="cellIs" dxfId="24" priority="3" operator="equal">
      <formula>$S$9</formula>
    </cfRule>
  </conditionalFormatting>
  <conditionalFormatting sqref="I9:I15 I19:I20 I17">
    <cfRule type="cellIs" dxfId="23" priority="2" operator="equal">
      <formula>$R$8</formula>
    </cfRule>
  </conditionalFormatting>
  <conditionalFormatting sqref="I20:I29">
    <cfRule type="cellIs" dxfId="22" priority="1" operator="equal">
      <formula>$R$9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FF71-0AAF-4D47-B9BC-62858292B9BA}">
  <dimension ref="C5:P37"/>
  <sheetViews>
    <sheetView workbookViewId="0">
      <selection activeCell="G23" sqref="G23"/>
    </sheetView>
  </sheetViews>
  <sheetFormatPr baseColWidth="10" defaultRowHeight="16" x14ac:dyDescent="0.2"/>
  <cols>
    <col min="4" max="4" width="25.83203125" bestFit="1" customWidth="1"/>
    <col min="9" max="9" width="25.83203125" bestFit="1" customWidth="1"/>
    <col min="15" max="15" width="25.83203125" bestFit="1" customWidth="1"/>
  </cols>
  <sheetData>
    <row r="5" spans="3:16" ht="17" thickBot="1" x14ac:dyDescent="0.25">
      <c r="N5" s="3">
        <v>3</v>
      </c>
      <c r="O5" s="34" t="s">
        <v>14</v>
      </c>
      <c r="P5" s="48" t="s">
        <v>18</v>
      </c>
    </row>
    <row r="6" spans="3:16" ht="17" thickBot="1" x14ac:dyDescent="0.25">
      <c r="C6" s="35" t="s">
        <v>25</v>
      </c>
      <c r="D6" s="11"/>
      <c r="E6" s="49"/>
      <c r="H6" t="s">
        <v>28</v>
      </c>
      <c r="N6" s="3">
        <v>3.75</v>
      </c>
      <c r="O6" s="1" t="s">
        <v>15</v>
      </c>
      <c r="P6" s="43" t="s">
        <v>18</v>
      </c>
    </row>
    <row r="7" spans="3:16" x14ac:dyDescent="0.2">
      <c r="C7" s="3">
        <v>5.75</v>
      </c>
      <c r="D7" s="34" t="s">
        <v>6</v>
      </c>
      <c r="E7" s="48" t="s">
        <v>19</v>
      </c>
      <c r="H7" s="3">
        <v>5.333333333333333</v>
      </c>
      <c r="I7" s="37" t="s">
        <v>11</v>
      </c>
      <c r="J7" s="48" t="s">
        <v>18</v>
      </c>
      <c r="N7" s="3">
        <v>5</v>
      </c>
      <c r="O7" s="18" t="s">
        <v>8</v>
      </c>
      <c r="P7" s="43" t="s">
        <v>18</v>
      </c>
    </row>
    <row r="8" spans="3:16" x14ac:dyDescent="0.2">
      <c r="C8" s="3">
        <v>6</v>
      </c>
      <c r="D8" s="1" t="s">
        <v>9</v>
      </c>
      <c r="E8" s="43" t="s">
        <v>18</v>
      </c>
      <c r="H8" s="3">
        <v>5.333333333333333</v>
      </c>
      <c r="I8" s="18" t="s">
        <v>8</v>
      </c>
      <c r="J8" s="43" t="s">
        <v>19</v>
      </c>
      <c r="N8" s="3">
        <v>5.5</v>
      </c>
      <c r="O8" s="18" t="s">
        <v>12</v>
      </c>
      <c r="P8" s="43" t="s">
        <v>18</v>
      </c>
    </row>
    <row r="9" spans="3:16" x14ac:dyDescent="0.2">
      <c r="C9" s="3">
        <v>8</v>
      </c>
      <c r="D9" s="18" t="s">
        <v>8</v>
      </c>
      <c r="E9" s="43" t="s">
        <v>19</v>
      </c>
      <c r="H9" s="3">
        <v>6.666666666666667</v>
      </c>
      <c r="I9" s="1" t="s">
        <v>9</v>
      </c>
      <c r="J9" s="43" t="s">
        <v>18</v>
      </c>
      <c r="N9" s="3">
        <v>5.75</v>
      </c>
      <c r="O9" s="1" t="s">
        <v>5</v>
      </c>
      <c r="P9" s="43" t="s">
        <v>18</v>
      </c>
    </row>
    <row r="10" spans="3:16" x14ac:dyDescent="0.2">
      <c r="C10" s="3">
        <v>8.25</v>
      </c>
      <c r="D10" s="18" t="s">
        <v>10</v>
      </c>
      <c r="E10" s="43" t="s">
        <v>19</v>
      </c>
      <c r="H10" s="3">
        <v>7.333333333333333</v>
      </c>
      <c r="I10" s="18" t="s">
        <v>6</v>
      </c>
      <c r="J10" s="43" t="s">
        <v>19</v>
      </c>
      <c r="N10" s="3">
        <v>5.75</v>
      </c>
      <c r="O10" s="1" t="s">
        <v>13</v>
      </c>
      <c r="P10" s="43" t="s">
        <v>18</v>
      </c>
    </row>
    <row r="11" spans="3:16" x14ac:dyDescent="0.2">
      <c r="C11" s="3">
        <v>9.25</v>
      </c>
      <c r="D11" s="1" t="s">
        <v>15</v>
      </c>
      <c r="E11" s="43" t="s">
        <v>19</v>
      </c>
      <c r="H11" s="3">
        <v>8.3333333333333339</v>
      </c>
      <c r="I11" s="1" t="s">
        <v>15</v>
      </c>
      <c r="J11" s="43" t="s">
        <v>19</v>
      </c>
      <c r="N11" s="3">
        <v>6</v>
      </c>
      <c r="O11" s="1" t="s">
        <v>9</v>
      </c>
      <c r="P11" s="43" t="s">
        <v>18</v>
      </c>
    </row>
    <row r="12" spans="3:16" x14ac:dyDescent="0.2">
      <c r="C12" s="3">
        <v>9.25</v>
      </c>
      <c r="D12" s="1" t="s">
        <v>11</v>
      </c>
      <c r="E12" s="43" t="s">
        <v>18</v>
      </c>
      <c r="H12" s="3">
        <v>9</v>
      </c>
      <c r="I12" s="18" t="s">
        <v>10</v>
      </c>
      <c r="J12" s="43" t="s">
        <v>19</v>
      </c>
      <c r="N12" s="3">
        <v>6.5</v>
      </c>
      <c r="O12" s="18" t="s">
        <v>16</v>
      </c>
      <c r="P12" s="43" t="s">
        <v>18</v>
      </c>
    </row>
    <row r="13" spans="3:16" x14ac:dyDescent="0.2">
      <c r="C13" s="3">
        <v>9.5</v>
      </c>
      <c r="D13" s="1" t="s">
        <v>9</v>
      </c>
      <c r="E13" s="43" t="s">
        <v>19</v>
      </c>
      <c r="H13" s="3">
        <v>10.333333333333334</v>
      </c>
      <c r="I13" s="1" t="s">
        <v>13</v>
      </c>
      <c r="J13" s="43" t="s">
        <v>19</v>
      </c>
      <c r="N13" s="3">
        <v>6.75</v>
      </c>
      <c r="O13" s="18" t="s">
        <v>10</v>
      </c>
      <c r="P13" s="43" t="s">
        <v>18</v>
      </c>
    </row>
    <row r="14" spans="3:16" x14ac:dyDescent="0.2">
      <c r="C14" s="3">
        <v>9.75</v>
      </c>
      <c r="D14" s="1" t="s">
        <v>5</v>
      </c>
      <c r="E14" s="43" t="s">
        <v>18</v>
      </c>
      <c r="H14" s="3">
        <v>11</v>
      </c>
      <c r="I14" s="1" t="s">
        <v>9</v>
      </c>
      <c r="J14" s="43" t="s">
        <v>19</v>
      </c>
      <c r="N14" s="3">
        <v>7.25</v>
      </c>
      <c r="O14" s="1" t="s">
        <v>11</v>
      </c>
      <c r="P14" s="43" t="s">
        <v>18</v>
      </c>
    </row>
    <row r="15" spans="3:16" x14ac:dyDescent="0.2">
      <c r="C15" s="3">
        <v>10</v>
      </c>
      <c r="D15" s="1" t="s">
        <v>13</v>
      </c>
      <c r="E15" s="43" t="s">
        <v>19</v>
      </c>
      <c r="H15" s="3">
        <v>11</v>
      </c>
      <c r="I15" s="1" t="s">
        <v>7</v>
      </c>
      <c r="J15" s="43" t="s">
        <v>18</v>
      </c>
      <c r="N15" s="3">
        <v>8</v>
      </c>
      <c r="O15" s="1" t="s">
        <v>7</v>
      </c>
      <c r="P15" s="43" t="s">
        <v>18</v>
      </c>
    </row>
    <row r="16" spans="3:16" x14ac:dyDescent="0.2">
      <c r="C16" s="3">
        <v>10.25</v>
      </c>
      <c r="D16" s="1" t="s">
        <v>11</v>
      </c>
      <c r="E16" s="43" t="s">
        <v>19</v>
      </c>
      <c r="H16" s="3">
        <v>11.333333333333334</v>
      </c>
      <c r="I16" s="18" t="s">
        <v>8</v>
      </c>
      <c r="J16" s="43" t="s">
        <v>18</v>
      </c>
      <c r="N16" s="3">
        <v>8.5</v>
      </c>
      <c r="O16" s="18" t="s">
        <v>6</v>
      </c>
      <c r="P16" s="43" t="s">
        <v>18</v>
      </c>
    </row>
    <row r="17" spans="3:16" ht="17" thickBot="1" x14ac:dyDescent="0.25">
      <c r="C17" s="3">
        <v>10.5</v>
      </c>
      <c r="D17" s="18" t="s">
        <v>8</v>
      </c>
      <c r="E17" s="43" t="s">
        <v>18</v>
      </c>
      <c r="H17" s="3">
        <v>11.333333333333334</v>
      </c>
      <c r="I17" s="1" t="s">
        <v>5</v>
      </c>
      <c r="J17" s="43" t="s">
        <v>19</v>
      </c>
      <c r="O17" s="11"/>
      <c r="P17" s="50"/>
    </row>
    <row r="18" spans="3:16" x14ac:dyDescent="0.2">
      <c r="C18" s="3">
        <v>10.75</v>
      </c>
      <c r="D18" s="18" t="s">
        <v>16</v>
      </c>
      <c r="E18" s="43" t="s">
        <v>18</v>
      </c>
      <c r="H18" s="3">
        <v>12</v>
      </c>
      <c r="I18" s="1" t="s">
        <v>5</v>
      </c>
      <c r="J18" s="43" t="s">
        <v>18</v>
      </c>
    </row>
    <row r="19" spans="3:16" ht="17" thickBot="1" x14ac:dyDescent="0.25">
      <c r="C19" s="3">
        <v>11</v>
      </c>
      <c r="D19" s="11" t="s">
        <v>5</v>
      </c>
      <c r="E19" s="43" t="s">
        <v>19</v>
      </c>
      <c r="H19" s="3">
        <v>12</v>
      </c>
      <c r="I19" s="21" t="s">
        <v>12</v>
      </c>
      <c r="J19" s="43" t="s">
        <v>18</v>
      </c>
    </row>
    <row r="20" spans="3:16" ht="17" thickBot="1" x14ac:dyDescent="0.25">
      <c r="C20" s="3">
        <v>11.75</v>
      </c>
      <c r="D20" s="13" t="s">
        <v>7</v>
      </c>
      <c r="E20" s="44" t="s">
        <v>18</v>
      </c>
      <c r="H20" s="3">
        <v>12</v>
      </c>
      <c r="I20" s="33" t="s">
        <v>16</v>
      </c>
      <c r="J20" s="44" t="s">
        <v>18</v>
      </c>
    </row>
    <row r="21" spans="3:16" ht="17" thickBot="1" x14ac:dyDescent="0.25">
      <c r="C21" s="3">
        <v>12.75</v>
      </c>
      <c r="D21" s="18" t="s">
        <v>12</v>
      </c>
      <c r="E21" s="44" t="s">
        <v>18</v>
      </c>
      <c r="H21" s="3">
        <v>12</v>
      </c>
      <c r="I21" s="1" t="s">
        <v>13</v>
      </c>
      <c r="J21" s="44" t="s">
        <v>18</v>
      </c>
      <c r="L21" t="s">
        <v>29</v>
      </c>
    </row>
    <row r="22" spans="3:16" ht="17" thickBot="1" x14ac:dyDescent="0.25">
      <c r="C22" s="3">
        <v>13.25</v>
      </c>
      <c r="D22" s="18" t="s">
        <v>16</v>
      </c>
      <c r="E22" s="44" t="s">
        <v>19</v>
      </c>
      <c r="H22" s="3">
        <v>12</v>
      </c>
      <c r="I22" s="18" t="s">
        <v>14</v>
      </c>
      <c r="J22" s="44" t="s">
        <v>18</v>
      </c>
    </row>
    <row r="23" spans="3:16" ht="17" thickBot="1" x14ac:dyDescent="0.25">
      <c r="C23" s="3">
        <v>13.25</v>
      </c>
      <c r="D23" s="18" t="s">
        <v>14</v>
      </c>
      <c r="E23" s="44" t="s">
        <v>18</v>
      </c>
      <c r="H23" s="3">
        <v>12.333333333333334</v>
      </c>
      <c r="I23" s="1" t="s">
        <v>15</v>
      </c>
      <c r="J23" s="44" t="s">
        <v>18</v>
      </c>
    </row>
    <row r="24" spans="3:16" ht="17" thickBot="1" x14ac:dyDescent="0.25">
      <c r="C24" s="3">
        <v>13.75</v>
      </c>
      <c r="D24" s="1" t="s">
        <v>13</v>
      </c>
      <c r="E24" s="44" t="s">
        <v>18</v>
      </c>
      <c r="H24" s="3">
        <v>12.666666666666666</v>
      </c>
      <c r="I24" s="18" t="s">
        <v>12</v>
      </c>
      <c r="J24" s="44" t="s">
        <v>19</v>
      </c>
    </row>
    <row r="25" spans="3:16" ht="17" thickBot="1" x14ac:dyDescent="0.25">
      <c r="C25" s="3">
        <v>14.25</v>
      </c>
      <c r="D25" s="1" t="s">
        <v>15</v>
      </c>
      <c r="E25" s="44" t="s">
        <v>18</v>
      </c>
      <c r="H25" s="3">
        <v>13.333333333333334</v>
      </c>
      <c r="I25" s="18" t="s">
        <v>16</v>
      </c>
      <c r="J25" s="44" t="s">
        <v>19</v>
      </c>
      <c r="N25" s="3">
        <v>3</v>
      </c>
      <c r="O25" s="37" t="s">
        <v>15</v>
      </c>
      <c r="P25" s="48" t="s">
        <v>19</v>
      </c>
    </row>
    <row r="26" spans="3:16" ht="17" thickBot="1" x14ac:dyDescent="0.25">
      <c r="C26" s="3">
        <v>15.25</v>
      </c>
      <c r="D26" s="18" t="s">
        <v>12</v>
      </c>
      <c r="E26" s="44" t="s">
        <v>19</v>
      </c>
      <c r="H26" s="3">
        <v>13.333333333333334</v>
      </c>
      <c r="I26" s="1" t="s">
        <v>11</v>
      </c>
      <c r="J26" s="44" t="s">
        <v>19</v>
      </c>
      <c r="N26" s="3">
        <v>4</v>
      </c>
      <c r="O26" s="33" t="s">
        <v>16</v>
      </c>
      <c r="P26" s="44" t="s">
        <v>19</v>
      </c>
    </row>
    <row r="27" spans="3:16" ht="17" thickBot="1" x14ac:dyDescent="0.25">
      <c r="C27" s="3">
        <v>15.25</v>
      </c>
      <c r="D27" s="18" t="s">
        <v>10</v>
      </c>
      <c r="E27" s="44" t="s">
        <v>18</v>
      </c>
      <c r="H27" s="3">
        <v>13.666666666666666</v>
      </c>
      <c r="I27" s="18" t="s">
        <v>6</v>
      </c>
      <c r="J27" s="44" t="s">
        <v>18</v>
      </c>
      <c r="N27" s="3">
        <v>4.25</v>
      </c>
      <c r="O27" s="18" t="s">
        <v>14</v>
      </c>
      <c r="P27" s="44" t="s">
        <v>19</v>
      </c>
    </row>
    <row r="28" spans="3:16" ht="17" thickBot="1" x14ac:dyDescent="0.25">
      <c r="C28" s="3">
        <v>15.25</v>
      </c>
      <c r="D28" s="18" t="s">
        <v>14</v>
      </c>
      <c r="E28" s="44" t="s">
        <v>19</v>
      </c>
      <c r="H28" s="3">
        <v>14.333333333333334</v>
      </c>
      <c r="I28" s="1" t="s">
        <v>7</v>
      </c>
      <c r="J28" s="44" t="s">
        <v>19</v>
      </c>
      <c r="N28" s="3">
        <v>5</v>
      </c>
      <c r="O28" s="1" t="s">
        <v>11</v>
      </c>
      <c r="P28" s="44" t="s">
        <v>19</v>
      </c>
    </row>
    <row r="29" spans="3:16" ht="17" thickBot="1" x14ac:dyDescent="0.25">
      <c r="C29" s="3">
        <v>15.75</v>
      </c>
      <c r="D29" s="18" t="s">
        <v>6</v>
      </c>
      <c r="E29" s="44" t="s">
        <v>18</v>
      </c>
      <c r="H29" s="3">
        <v>14.333333333333334</v>
      </c>
      <c r="I29" s="18" t="s">
        <v>10</v>
      </c>
      <c r="J29" s="44" t="s">
        <v>18</v>
      </c>
      <c r="N29" s="3">
        <v>5.75</v>
      </c>
      <c r="O29" s="18" t="s">
        <v>10</v>
      </c>
      <c r="P29" s="44" t="s">
        <v>19</v>
      </c>
    </row>
    <row r="30" spans="3:16" ht="17" thickBot="1" x14ac:dyDescent="0.25">
      <c r="C30" s="3">
        <v>16.75</v>
      </c>
      <c r="D30" s="1" t="s">
        <v>7</v>
      </c>
      <c r="E30" s="44" t="s">
        <v>19</v>
      </c>
      <c r="H30" s="3">
        <v>16.666666666666668</v>
      </c>
      <c r="I30" s="18" t="s">
        <v>14</v>
      </c>
      <c r="J30" s="44" t="s">
        <v>19</v>
      </c>
      <c r="N30" s="3">
        <v>6.25</v>
      </c>
      <c r="O30" s="18" t="s">
        <v>8</v>
      </c>
      <c r="P30" s="44" t="s">
        <v>19</v>
      </c>
    </row>
    <row r="31" spans="3:16" ht="17" thickBot="1" x14ac:dyDescent="0.25">
      <c r="N31" s="3">
        <v>6.5</v>
      </c>
      <c r="O31" s="1" t="s">
        <v>7</v>
      </c>
      <c r="P31" s="44" t="s">
        <v>19</v>
      </c>
    </row>
    <row r="32" spans="3:16" ht="17" thickBot="1" x14ac:dyDescent="0.25">
      <c r="N32" s="3">
        <v>6.5</v>
      </c>
      <c r="O32" s="18" t="s">
        <v>12</v>
      </c>
      <c r="P32" s="44" t="s">
        <v>19</v>
      </c>
    </row>
    <row r="33" spans="14:16" ht="17" thickBot="1" x14ac:dyDescent="0.25">
      <c r="N33" s="3">
        <v>7</v>
      </c>
      <c r="O33" s="1" t="s">
        <v>13</v>
      </c>
      <c r="P33" s="44" t="s">
        <v>19</v>
      </c>
    </row>
    <row r="34" spans="14:16" ht="17" thickBot="1" x14ac:dyDescent="0.25">
      <c r="N34" s="3">
        <v>7.5</v>
      </c>
      <c r="O34" s="1" t="s">
        <v>5</v>
      </c>
      <c r="P34" s="44" t="s">
        <v>19</v>
      </c>
    </row>
    <row r="35" spans="14:16" ht="17" thickBot="1" x14ac:dyDescent="0.25">
      <c r="N35" s="3">
        <v>7.75</v>
      </c>
      <c r="O35" s="1" t="s">
        <v>9</v>
      </c>
      <c r="P35" s="44" t="s">
        <v>19</v>
      </c>
    </row>
    <row r="36" spans="14:16" ht="17" thickBot="1" x14ac:dyDescent="0.25">
      <c r="N36" s="3">
        <v>8.25</v>
      </c>
      <c r="O36" s="18" t="s">
        <v>6</v>
      </c>
      <c r="P36" s="44" t="s">
        <v>19</v>
      </c>
    </row>
    <row r="37" spans="14:16" ht="17" thickBot="1" x14ac:dyDescent="0.25">
      <c r="O37" s="11"/>
      <c r="P37" s="49"/>
    </row>
  </sheetData>
  <sortState xmlns:xlrd2="http://schemas.microsoft.com/office/spreadsheetml/2017/richdata2" ref="N25:P37">
    <sortCondition ref="N25:N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77BC-71A4-164D-BEEC-AB373BD1C2BD}">
  <dimension ref="C5:I32"/>
  <sheetViews>
    <sheetView zoomScale="170" zoomScaleNormal="170" workbookViewId="0">
      <selection activeCell="A5" sqref="A5:XFD5"/>
    </sheetView>
  </sheetViews>
  <sheetFormatPr baseColWidth="10" defaultRowHeight="16" x14ac:dyDescent="0.2"/>
  <cols>
    <col min="3" max="3" width="25.83203125" bestFit="1" customWidth="1"/>
  </cols>
  <sheetData>
    <row r="5" spans="3:9" hidden="1" x14ac:dyDescent="0.2">
      <c r="C5" s="1" t="s">
        <v>5</v>
      </c>
      <c r="D5" s="2">
        <v>0.84402492643710902</v>
      </c>
      <c r="E5" s="14">
        <v>0.85139276807132702</v>
      </c>
      <c r="F5" s="3">
        <f>E5-D5</f>
        <v>7.3678416342179975E-3</v>
      </c>
      <c r="G5">
        <v>12</v>
      </c>
      <c r="H5">
        <v>11</v>
      </c>
      <c r="I5">
        <f>AVERAGE(G5:H5)</f>
        <v>11.5</v>
      </c>
    </row>
    <row r="6" spans="3:9" x14ac:dyDescent="0.2">
      <c r="C6" s="18" t="s">
        <v>6</v>
      </c>
      <c r="D6" s="19">
        <v>0.74964152956446695</v>
      </c>
      <c r="E6" s="19">
        <v>0.75111006911174005</v>
      </c>
      <c r="F6" s="3">
        <f t="shared" ref="F6:F16" si="0">E6-D6</f>
        <v>1.4685395472731066E-3</v>
      </c>
      <c r="G6">
        <v>2</v>
      </c>
      <c r="H6">
        <v>2</v>
      </c>
    </row>
    <row r="7" spans="3:9" x14ac:dyDescent="0.2">
      <c r="C7" s="1" t="s">
        <v>7</v>
      </c>
      <c r="D7" s="2">
        <v>0.75627815946667698</v>
      </c>
      <c r="E7" s="2">
        <v>0.74963609304601297</v>
      </c>
      <c r="F7" s="3">
        <f t="shared" si="0"/>
        <v>-6.6420664206640057E-3</v>
      </c>
      <c r="G7">
        <v>1</v>
      </c>
      <c r="H7">
        <v>1</v>
      </c>
    </row>
    <row r="8" spans="3:9" x14ac:dyDescent="0.2">
      <c r="C8" s="18" t="s">
        <v>8</v>
      </c>
      <c r="D8" s="19">
        <v>0.84623894857733095</v>
      </c>
      <c r="E8" s="19">
        <v>0.84807513268502799</v>
      </c>
      <c r="F8" s="3">
        <f t="shared" si="0"/>
        <v>1.8361841076970364E-3</v>
      </c>
      <c r="G8">
        <v>9</v>
      </c>
      <c r="H8">
        <v>8</v>
      </c>
      <c r="I8">
        <f t="shared" ref="I8:I15" si="1">AVERAGE(G8:H8)</f>
        <v>8.5</v>
      </c>
    </row>
    <row r="9" spans="3:9" x14ac:dyDescent="0.2">
      <c r="C9" s="1" t="s">
        <v>9</v>
      </c>
      <c r="D9" s="2">
        <v>0.84292131319103203</v>
      </c>
      <c r="E9" s="2">
        <v>0.84881178093548804</v>
      </c>
      <c r="F9" s="3">
        <f t="shared" si="0"/>
        <v>5.8904677444560072E-3</v>
      </c>
      <c r="G9">
        <v>10</v>
      </c>
      <c r="H9">
        <v>11</v>
      </c>
      <c r="I9">
        <f t="shared" si="1"/>
        <v>10.5</v>
      </c>
    </row>
    <row r="10" spans="3:9" x14ac:dyDescent="0.2">
      <c r="C10" s="18" t="s">
        <v>10</v>
      </c>
      <c r="D10" s="19">
        <v>0.843656602311879</v>
      </c>
      <c r="E10" s="19">
        <v>0.85102376438129002</v>
      </c>
      <c r="F10" s="3">
        <f t="shared" si="0"/>
        <v>7.3671620694110151E-3</v>
      </c>
      <c r="G10">
        <v>11</v>
      </c>
      <c r="H10">
        <v>9</v>
      </c>
      <c r="I10">
        <f t="shared" si="1"/>
        <v>10</v>
      </c>
    </row>
    <row r="11" spans="3:9" x14ac:dyDescent="0.2">
      <c r="C11" s="1" t="s">
        <v>11</v>
      </c>
      <c r="D11" s="2">
        <v>0.84181362255611503</v>
      </c>
      <c r="E11" s="2">
        <v>0.84254211602889495</v>
      </c>
      <c r="F11" s="3">
        <f t="shared" si="0"/>
        <v>7.2849347277992305E-4</v>
      </c>
      <c r="G11">
        <v>7</v>
      </c>
      <c r="H11">
        <v>7</v>
      </c>
      <c r="I11">
        <f t="shared" si="1"/>
        <v>7</v>
      </c>
    </row>
    <row r="12" spans="3:9" x14ac:dyDescent="0.2">
      <c r="C12" s="18" t="s">
        <v>12</v>
      </c>
      <c r="D12" s="19">
        <v>0.84255095037138195</v>
      </c>
      <c r="E12" s="19">
        <v>0.83850278281788304</v>
      </c>
      <c r="F12" s="3">
        <f t="shared" si="0"/>
        <v>-4.0481675534989048E-3</v>
      </c>
      <c r="G12">
        <v>4</v>
      </c>
      <c r="H12">
        <v>10</v>
      </c>
      <c r="I12">
        <f t="shared" si="1"/>
        <v>7</v>
      </c>
    </row>
    <row r="13" spans="3:9" x14ac:dyDescent="0.2">
      <c r="C13" s="1" t="s">
        <v>13</v>
      </c>
      <c r="D13" s="2">
        <v>0.83296432964329603</v>
      </c>
      <c r="E13" s="2">
        <v>0.83553648243664702</v>
      </c>
      <c r="F13" s="3">
        <f t="shared" si="0"/>
        <v>2.5721527933509902E-3</v>
      </c>
      <c r="G13">
        <v>5</v>
      </c>
      <c r="H13">
        <v>5</v>
      </c>
      <c r="I13">
        <f t="shared" si="1"/>
        <v>5</v>
      </c>
    </row>
    <row r="14" spans="3:9" x14ac:dyDescent="0.2">
      <c r="C14" s="18" t="s">
        <v>14</v>
      </c>
      <c r="D14" s="19">
        <v>0.850294591343703</v>
      </c>
      <c r="E14" s="27">
        <v>0.85544705170808599</v>
      </c>
      <c r="F14" s="3">
        <f t="shared" si="0"/>
        <v>5.1524603643829936E-3</v>
      </c>
      <c r="G14">
        <v>8</v>
      </c>
      <c r="H14">
        <v>6</v>
      </c>
      <c r="I14">
        <f t="shared" si="1"/>
        <v>7</v>
      </c>
    </row>
    <row r="15" spans="3:9" x14ac:dyDescent="0.2">
      <c r="C15" s="1" t="s">
        <v>15</v>
      </c>
      <c r="D15" s="27">
        <v>0.85139956371939396</v>
      </c>
      <c r="E15" s="2">
        <v>0.85360339238751504</v>
      </c>
      <c r="F15" s="3">
        <f t="shared" si="0"/>
        <v>2.2038286681210772E-3</v>
      </c>
      <c r="G15">
        <v>6</v>
      </c>
      <c r="H15">
        <v>4</v>
      </c>
      <c r="I15">
        <f t="shared" si="1"/>
        <v>5</v>
      </c>
    </row>
    <row r="16" spans="3:9" ht="17" thickBot="1" x14ac:dyDescent="0.25">
      <c r="C16" s="21" t="s">
        <v>16</v>
      </c>
      <c r="D16" s="22">
        <v>0.832227001828029</v>
      </c>
      <c r="E16" s="22">
        <v>0.83517087657064404</v>
      </c>
      <c r="F16" s="3">
        <f t="shared" si="0"/>
        <v>2.943874742615038E-3</v>
      </c>
      <c r="G16">
        <v>3</v>
      </c>
      <c r="H16">
        <v>3</v>
      </c>
    </row>
    <row r="20" spans="3:5" ht="17" thickBot="1" x14ac:dyDescent="0.25"/>
    <row r="21" spans="3:5" x14ac:dyDescent="0.2">
      <c r="C21" s="1" t="s">
        <v>5</v>
      </c>
      <c r="D21" s="2">
        <v>4</v>
      </c>
      <c r="E21" s="14">
        <v>3</v>
      </c>
    </row>
    <row r="22" spans="3:5" x14ac:dyDescent="0.2">
      <c r="C22" s="18" t="s">
        <v>6</v>
      </c>
      <c r="D22" s="19">
        <v>12</v>
      </c>
      <c r="E22" s="19">
        <v>11</v>
      </c>
    </row>
    <row r="23" spans="3:5" x14ac:dyDescent="0.2">
      <c r="C23" s="1" t="s">
        <v>7</v>
      </c>
      <c r="D23" s="2">
        <v>11</v>
      </c>
      <c r="E23" s="2">
        <v>12</v>
      </c>
    </row>
    <row r="24" spans="3:5" x14ac:dyDescent="0.2">
      <c r="C24" s="18" t="s">
        <v>8</v>
      </c>
      <c r="D24" s="51">
        <v>3</v>
      </c>
      <c r="E24" s="19">
        <v>6</v>
      </c>
    </row>
    <row r="25" spans="3:5" x14ac:dyDescent="0.2">
      <c r="C25" s="1" t="s">
        <v>9</v>
      </c>
      <c r="D25" s="2">
        <v>6</v>
      </c>
      <c r="E25" s="51">
        <v>5</v>
      </c>
    </row>
    <row r="26" spans="3:5" x14ac:dyDescent="0.2">
      <c r="C26" s="18" t="s">
        <v>10</v>
      </c>
      <c r="D26" s="19">
        <v>5</v>
      </c>
      <c r="E26" s="19">
        <v>4</v>
      </c>
    </row>
    <row r="27" spans="3:5" x14ac:dyDescent="0.2">
      <c r="C27" s="1" t="s">
        <v>11</v>
      </c>
      <c r="D27" s="51">
        <v>8</v>
      </c>
      <c r="E27" s="51">
        <v>7</v>
      </c>
    </row>
    <row r="28" spans="3:5" x14ac:dyDescent="0.2">
      <c r="C28" s="18" t="s">
        <v>12</v>
      </c>
      <c r="D28" s="19">
        <v>7</v>
      </c>
      <c r="E28" s="19">
        <v>8</v>
      </c>
    </row>
    <row r="29" spans="3:5" x14ac:dyDescent="0.2">
      <c r="C29" s="1" t="s">
        <v>13</v>
      </c>
      <c r="D29" s="2">
        <v>9</v>
      </c>
      <c r="E29" s="2">
        <v>9</v>
      </c>
    </row>
    <row r="30" spans="3:5" x14ac:dyDescent="0.2">
      <c r="C30" s="18" t="s">
        <v>14</v>
      </c>
      <c r="D30" s="19">
        <v>2</v>
      </c>
      <c r="E30" s="27">
        <v>1</v>
      </c>
    </row>
    <row r="31" spans="3:5" x14ac:dyDescent="0.2">
      <c r="C31" s="1" t="s">
        <v>15</v>
      </c>
      <c r="D31" s="27">
        <v>1</v>
      </c>
      <c r="E31" s="2">
        <v>2</v>
      </c>
    </row>
    <row r="32" spans="3:5" ht="17" thickBot="1" x14ac:dyDescent="0.25">
      <c r="C32" s="21" t="s">
        <v>16</v>
      </c>
      <c r="D32" s="22">
        <v>10</v>
      </c>
      <c r="E32" s="22">
        <v>10</v>
      </c>
    </row>
  </sheetData>
  <conditionalFormatting sqref="D5:D14 D16">
    <cfRule type="cellIs" dxfId="21" priority="5" operator="equal">
      <formula>$O$8</formula>
    </cfRule>
  </conditionalFormatting>
  <conditionalFormatting sqref="E5:E13 E15:E16">
    <cfRule type="cellIs" dxfId="20" priority="4" operator="equal">
      <formula>$O$9</formula>
    </cfRule>
  </conditionalFormatting>
  <conditionalFormatting sqref="D21:D30 D32">
    <cfRule type="cellIs" dxfId="19" priority="3" operator="equal">
      <formula>$S$8</formula>
    </cfRule>
  </conditionalFormatting>
  <conditionalFormatting sqref="E21:E29 E31:E32">
    <cfRule type="cellIs" dxfId="18" priority="1" operator="equal">
      <formula>$S$9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CFA-E2C9-3740-A00F-8A7883F43314}">
  <dimension ref="A1:M37"/>
  <sheetViews>
    <sheetView tabSelected="1" topLeftCell="A3" zoomScale="120" zoomScaleNormal="120" workbookViewId="0">
      <selection activeCell="L22" sqref="L22"/>
    </sheetView>
  </sheetViews>
  <sheetFormatPr baseColWidth="10" defaultRowHeight="16" x14ac:dyDescent="0.2"/>
  <cols>
    <col min="1" max="2" width="10.83203125" style="65"/>
    <col min="4" max="4" width="25.83203125" bestFit="1" customWidth="1"/>
    <col min="5" max="5" width="13.6640625" bestFit="1" customWidth="1"/>
    <col min="6" max="6" width="13" bestFit="1" customWidth="1"/>
    <col min="7" max="7" width="14.33203125" bestFit="1" customWidth="1"/>
    <col min="8" max="8" width="9.1640625" bestFit="1" customWidth="1"/>
  </cols>
  <sheetData>
    <row r="1" spans="3:13" x14ac:dyDescent="0.2">
      <c r="C1" s="65"/>
      <c r="D1" s="65"/>
      <c r="E1" s="65"/>
      <c r="F1" s="65"/>
      <c r="G1" s="65"/>
      <c r="H1" s="65"/>
      <c r="I1" s="65"/>
      <c r="J1" s="65"/>
      <c r="K1" s="65"/>
    </row>
    <row r="2" spans="3:13" x14ac:dyDescent="0.2">
      <c r="C2" s="65"/>
      <c r="D2" s="65"/>
      <c r="E2" s="65"/>
      <c r="F2" s="65"/>
      <c r="G2" s="65"/>
      <c r="H2" s="65"/>
      <c r="I2" s="65"/>
      <c r="J2" s="65"/>
      <c r="K2" s="65"/>
    </row>
    <row r="3" spans="3:13" x14ac:dyDescent="0.2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3:13" x14ac:dyDescent="0.2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3:13" ht="17" thickBot="1" x14ac:dyDescent="0.25"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3:13" x14ac:dyDescent="0.2">
      <c r="C6" s="5"/>
      <c r="D6" s="6" t="s">
        <v>4</v>
      </c>
      <c r="E6" s="6" t="s">
        <v>0</v>
      </c>
      <c r="F6" s="6" t="s">
        <v>1</v>
      </c>
      <c r="G6" s="6" t="s">
        <v>2</v>
      </c>
      <c r="H6" s="7" t="s">
        <v>3</v>
      </c>
      <c r="I6" s="65"/>
      <c r="J6" s="65"/>
      <c r="K6" s="65"/>
      <c r="L6" s="65"/>
      <c r="M6" s="65"/>
    </row>
    <row r="7" spans="3:13" x14ac:dyDescent="0.2">
      <c r="C7" s="8" t="s">
        <v>18</v>
      </c>
      <c r="D7" s="1" t="s">
        <v>5</v>
      </c>
      <c r="E7" s="2">
        <v>0.84402492643710902</v>
      </c>
      <c r="F7" s="2">
        <v>4.5087199876440399E-3</v>
      </c>
      <c r="G7" s="2">
        <v>0.868731563421828</v>
      </c>
      <c r="H7" s="9">
        <v>0</v>
      </c>
      <c r="I7" s="65"/>
      <c r="J7" s="65"/>
      <c r="K7" s="65"/>
      <c r="L7" s="65"/>
      <c r="M7" s="65"/>
    </row>
    <row r="8" spans="3:13" x14ac:dyDescent="0.2">
      <c r="C8" s="8"/>
      <c r="D8" s="18" t="s">
        <v>6</v>
      </c>
      <c r="E8" s="19">
        <v>0.74964152956446695</v>
      </c>
      <c r="F8" s="19">
        <v>1.36230639994371E-2</v>
      </c>
      <c r="G8" s="19">
        <v>0.78023598820058904</v>
      </c>
      <c r="H8" s="20">
        <v>0.28019323671497498</v>
      </c>
      <c r="I8" s="65"/>
      <c r="J8" s="65"/>
      <c r="K8" s="65"/>
      <c r="L8" s="65"/>
      <c r="M8" s="65"/>
    </row>
    <row r="9" spans="3:13" x14ac:dyDescent="0.2">
      <c r="C9" s="8"/>
      <c r="D9" s="1" t="s">
        <v>7</v>
      </c>
      <c r="E9" s="2">
        <v>0.75627815946667698</v>
      </c>
      <c r="F9" s="2">
        <v>1.60694092632328E-2</v>
      </c>
      <c r="G9" s="2">
        <v>0.78466076696165099</v>
      </c>
      <c r="H9" s="2">
        <v>0.29126213592233002</v>
      </c>
      <c r="I9" s="65"/>
      <c r="J9" s="65"/>
      <c r="K9" s="65"/>
      <c r="L9" s="65"/>
      <c r="M9" s="65"/>
    </row>
    <row r="10" spans="3:13" x14ac:dyDescent="0.2">
      <c r="C10" s="8"/>
      <c r="D10" s="18" t="s">
        <v>8</v>
      </c>
      <c r="E10" s="19">
        <v>0.84623894857733095</v>
      </c>
      <c r="F10" s="19">
        <v>7.8744345527486607E-3</v>
      </c>
      <c r="G10" s="19">
        <v>0.87315634218288996</v>
      </c>
      <c r="H10" s="20">
        <v>0.10416666666666601</v>
      </c>
      <c r="I10" s="65"/>
      <c r="J10" s="65"/>
      <c r="K10" s="65"/>
      <c r="L10" s="65"/>
      <c r="M10" s="65"/>
    </row>
    <row r="11" spans="3:13" x14ac:dyDescent="0.2">
      <c r="C11" s="8"/>
      <c r="D11" s="1" t="s">
        <v>9</v>
      </c>
      <c r="E11" s="2">
        <v>0.84292131319103203</v>
      </c>
      <c r="F11" s="2">
        <v>5.7318668595113904E-3</v>
      </c>
      <c r="G11" s="2">
        <v>0.87168141592920301</v>
      </c>
      <c r="H11" s="9">
        <v>8.4210526315789402E-2</v>
      </c>
      <c r="I11" s="65"/>
      <c r="J11" s="65"/>
      <c r="K11" s="65"/>
      <c r="L11" s="65"/>
      <c r="M11" s="65"/>
    </row>
    <row r="12" spans="3:13" x14ac:dyDescent="0.2">
      <c r="C12" s="8"/>
      <c r="D12" s="18" t="s">
        <v>10</v>
      </c>
      <c r="E12" s="19">
        <v>0.843656602311879</v>
      </c>
      <c r="F12" s="19">
        <v>9.7997680576038092E-3</v>
      </c>
      <c r="G12" s="19">
        <v>0.87168141592920301</v>
      </c>
      <c r="H12" s="20">
        <v>6.4516129032257993E-2</v>
      </c>
      <c r="I12" s="65"/>
      <c r="J12" s="65"/>
      <c r="K12" s="65"/>
      <c r="L12" s="65"/>
      <c r="M12" s="65"/>
    </row>
    <row r="13" spans="3:13" x14ac:dyDescent="0.2">
      <c r="C13" s="8"/>
      <c r="D13" s="54" t="s">
        <v>11</v>
      </c>
      <c r="E13" s="55">
        <v>0.84181362255611503</v>
      </c>
      <c r="F13" s="55">
        <v>1.11530641898304E-2</v>
      </c>
      <c r="G13" s="55">
        <v>0.86578171091445399</v>
      </c>
      <c r="H13" s="56">
        <v>0.133333333333333</v>
      </c>
      <c r="I13" s="65"/>
      <c r="J13" s="65"/>
      <c r="K13" s="65"/>
      <c r="L13" s="65"/>
      <c r="M13" s="65"/>
    </row>
    <row r="14" spans="3:13" x14ac:dyDescent="0.2">
      <c r="C14" s="8"/>
      <c r="D14" s="18" t="s">
        <v>12</v>
      </c>
      <c r="E14" s="19">
        <v>0.84255095037138195</v>
      </c>
      <c r="F14" s="19">
        <v>1.2045561261174601E-2</v>
      </c>
      <c r="G14" s="62">
        <v>0.87610619469026496</v>
      </c>
      <c r="H14" s="20">
        <v>0.16</v>
      </c>
      <c r="I14" s="65"/>
      <c r="J14" s="65"/>
      <c r="K14" s="65"/>
      <c r="L14" s="65"/>
      <c r="M14" s="65"/>
    </row>
    <row r="15" spans="3:13" x14ac:dyDescent="0.2">
      <c r="C15" s="8"/>
      <c r="D15" s="1" t="s">
        <v>13</v>
      </c>
      <c r="E15" s="2">
        <v>0.83296432964329603</v>
      </c>
      <c r="F15" s="2">
        <v>4.3040641405431602E-3</v>
      </c>
      <c r="G15" s="2">
        <v>0.85103244837758096</v>
      </c>
      <c r="H15" s="9">
        <v>0.13675213675213599</v>
      </c>
      <c r="I15" s="65"/>
      <c r="J15" s="65"/>
      <c r="K15" s="65"/>
      <c r="L15" s="65"/>
      <c r="M15" s="65"/>
    </row>
    <row r="16" spans="3:13" x14ac:dyDescent="0.2">
      <c r="C16" s="8"/>
      <c r="D16" s="18" t="s">
        <v>30</v>
      </c>
      <c r="E16" s="64">
        <v>0.850294591343703</v>
      </c>
      <c r="F16" s="19">
        <v>2.7298841486709901E-3</v>
      </c>
      <c r="G16" s="19">
        <v>0.87610619469026496</v>
      </c>
      <c r="H16" s="20">
        <v>0.124999999999999</v>
      </c>
      <c r="I16" s="65"/>
      <c r="J16" s="65"/>
      <c r="K16" s="65"/>
      <c r="L16" s="65"/>
      <c r="M16" s="65"/>
    </row>
    <row r="17" spans="3:13" x14ac:dyDescent="0.2">
      <c r="C17" s="8"/>
      <c r="D17" s="1" t="s">
        <v>33</v>
      </c>
      <c r="E17" s="27">
        <v>0.85139956371939396</v>
      </c>
      <c r="F17" s="2">
        <v>5.0775284279088902E-3</v>
      </c>
      <c r="G17" s="2">
        <v>0.868731563421828</v>
      </c>
      <c r="H17" s="9">
        <v>0.13592233009708701</v>
      </c>
      <c r="I17" s="65"/>
      <c r="J17" s="65"/>
      <c r="K17" s="65"/>
      <c r="L17" s="65"/>
      <c r="M17" s="65"/>
    </row>
    <row r="18" spans="3:13" ht="17" thickBot="1" x14ac:dyDescent="0.25">
      <c r="C18" s="10"/>
      <c r="D18" s="21" t="s">
        <v>16</v>
      </c>
      <c r="E18" s="22">
        <v>0.832227001828029</v>
      </c>
      <c r="F18" s="22">
        <v>8.8742540251571297E-3</v>
      </c>
      <c r="G18" s="22">
        <v>0.86430678466076605</v>
      </c>
      <c r="H18" s="23">
        <v>0.163636363636363</v>
      </c>
      <c r="I18" s="65"/>
      <c r="J18" s="65"/>
      <c r="K18" s="65"/>
      <c r="L18" s="65"/>
      <c r="M18" s="65"/>
    </row>
    <row r="19" spans="3:13" x14ac:dyDescent="0.2">
      <c r="C19" s="12" t="s">
        <v>19</v>
      </c>
      <c r="D19" s="13" t="s">
        <v>5</v>
      </c>
      <c r="E19" s="14">
        <v>0.85139276807132702</v>
      </c>
      <c r="F19" s="14">
        <v>1.9160300862298699E-2</v>
      </c>
      <c r="G19" s="14">
        <v>0.840707964601769</v>
      </c>
      <c r="H19" s="15">
        <v>0</v>
      </c>
      <c r="I19" s="65"/>
      <c r="J19" s="65"/>
      <c r="K19" s="65"/>
      <c r="L19" s="65"/>
      <c r="M19" s="65"/>
    </row>
    <row r="20" spans="3:13" x14ac:dyDescent="0.2">
      <c r="C20" s="16"/>
      <c r="D20" s="18" t="s">
        <v>6</v>
      </c>
      <c r="E20" s="19">
        <v>0.75111006911174005</v>
      </c>
      <c r="F20" s="19">
        <v>2.2937116716756099E-2</v>
      </c>
      <c r="G20" s="19">
        <v>0.75958702064896699</v>
      </c>
      <c r="H20" s="20">
        <v>0.269058295964125</v>
      </c>
      <c r="I20" s="65"/>
      <c r="J20" s="65"/>
      <c r="K20" s="65"/>
      <c r="L20" s="65"/>
      <c r="M20" s="65"/>
    </row>
    <row r="21" spans="3:13" x14ac:dyDescent="0.2">
      <c r="C21" s="16"/>
      <c r="D21" s="1" t="s">
        <v>7</v>
      </c>
      <c r="E21" s="2">
        <v>0.74963609304601297</v>
      </c>
      <c r="F21" s="2">
        <v>1.7484526279108899E-2</v>
      </c>
      <c r="G21" s="2">
        <v>0.76106194690265405</v>
      </c>
      <c r="H21" s="2">
        <v>0.27027027027027001</v>
      </c>
      <c r="I21" s="65"/>
      <c r="J21" s="65"/>
      <c r="K21" s="65"/>
      <c r="L21" s="65"/>
      <c r="M21" s="65"/>
    </row>
    <row r="22" spans="3:13" x14ac:dyDescent="0.2">
      <c r="C22" s="16"/>
      <c r="D22" s="18" t="s">
        <v>8</v>
      </c>
      <c r="E22" s="19">
        <v>0.84807513268502799</v>
      </c>
      <c r="F22" s="19">
        <v>1.7797062067927302E-2</v>
      </c>
      <c r="G22" s="19">
        <v>0.84513274336283095</v>
      </c>
      <c r="H22" s="20">
        <v>0.10256410256410201</v>
      </c>
      <c r="I22" s="65"/>
      <c r="J22" s="65"/>
      <c r="K22" s="65"/>
      <c r="L22" s="65"/>
      <c r="M22" s="65"/>
    </row>
    <row r="23" spans="3:13" x14ac:dyDescent="0.2">
      <c r="C23" s="16"/>
      <c r="D23" s="54" t="s">
        <v>9</v>
      </c>
      <c r="E23" s="55">
        <v>0.84881178093548804</v>
      </c>
      <c r="F23" s="55">
        <v>1.9140923087790598E-2</v>
      </c>
      <c r="G23" s="55">
        <v>0.840707964601769</v>
      </c>
      <c r="H23" s="56">
        <v>0</v>
      </c>
      <c r="I23" s="65"/>
      <c r="J23" s="65"/>
      <c r="K23" s="65"/>
      <c r="L23" s="65"/>
      <c r="M23" s="65"/>
    </row>
    <row r="24" spans="3:13" x14ac:dyDescent="0.2">
      <c r="C24" s="16"/>
      <c r="D24" s="18" t="s">
        <v>10</v>
      </c>
      <c r="E24" s="19">
        <v>0.85102376438129002</v>
      </c>
      <c r="F24" s="19">
        <v>1.7333488839790401E-2</v>
      </c>
      <c r="G24" s="19">
        <v>0.840707964601769</v>
      </c>
      <c r="H24" s="20">
        <v>6.8965517241379296E-2</v>
      </c>
      <c r="I24" s="65"/>
      <c r="J24" s="65"/>
      <c r="K24" s="65"/>
      <c r="L24" s="65"/>
      <c r="M24" s="65"/>
    </row>
    <row r="25" spans="3:13" x14ac:dyDescent="0.2">
      <c r="C25" s="16"/>
      <c r="D25" s="54" t="s">
        <v>11</v>
      </c>
      <c r="E25" s="55">
        <v>0.84254211602889495</v>
      </c>
      <c r="F25" s="55">
        <v>1.47759001869753E-2</v>
      </c>
      <c r="G25" s="55">
        <v>0.84955752212389302</v>
      </c>
      <c r="H25" s="56">
        <v>0.16393442622950799</v>
      </c>
      <c r="I25" s="65"/>
      <c r="J25" s="65"/>
      <c r="K25" s="65"/>
      <c r="L25" s="65"/>
      <c r="M25" s="65"/>
    </row>
    <row r="26" spans="3:13" x14ac:dyDescent="0.2">
      <c r="C26" s="16"/>
      <c r="D26" s="18" t="s">
        <v>12</v>
      </c>
      <c r="E26" s="19">
        <v>0.83850278281788304</v>
      </c>
      <c r="F26" s="19">
        <v>1.12959135024902E-2</v>
      </c>
      <c r="G26" s="19">
        <v>0.83923303834808205</v>
      </c>
      <c r="H26" s="20">
        <v>5.2173913043478203E-2</v>
      </c>
      <c r="I26" s="65"/>
      <c r="J26" s="65"/>
      <c r="K26" s="65"/>
      <c r="L26" s="65"/>
      <c r="M26" s="65"/>
    </row>
    <row r="27" spans="3:13" x14ac:dyDescent="0.2">
      <c r="C27" s="16"/>
      <c r="D27" s="1" t="s">
        <v>13</v>
      </c>
      <c r="E27" s="2">
        <v>0.83553648243664702</v>
      </c>
      <c r="F27" s="2">
        <v>1.7997198795854999E-2</v>
      </c>
      <c r="G27" s="2">
        <v>0.83923303834808205</v>
      </c>
      <c r="H27" s="9">
        <v>0.22695035460992899</v>
      </c>
      <c r="I27" s="65"/>
      <c r="J27" s="65"/>
      <c r="K27" s="65"/>
      <c r="L27" s="65"/>
      <c r="M27" s="65"/>
    </row>
    <row r="28" spans="3:13" x14ac:dyDescent="0.2">
      <c r="C28" s="16"/>
      <c r="D28" s="18" t="s">
        <v>32</v>
      </c>
      <c r="E28" s="27">
        <v>0.85544705170808599</v>
      </c>
      <c r="F28" s="19">
        <v>1.87799146940071E-2</v>
      </c>
      <c r="G28" s="62">
        <v>0.85840707964601703</v>
      </c>
      <c r="H28" s="20">
        <v>0.21311475409836</v>
      </c>
      <c r="I28" s="65"/>
      <c r="J28" s="65"/>
      <c r="K28" s="65"/>
      <c r="L28" s="65"/>
      <c r="M28" s="65"/>
    </row>
    <row r="29" spans="3:13" x14ac:dyDescent="0.2">
      <c r="C29" s="16"/>
      <c r="D29" s="1" t="s">
        <v>15</v>
      </c>
      <c r="E29" s="2">
        <v>0.85360339238751504</v>
      </c>
      <c r="F29" s="2">
        <v>1.6796965086273999E-2</v>
      </c>
      <c r="G29" s="2">
        <v>0.85398230088495497</v>
      </c>
      <c r="H29" s="9">
        <v>0.232558139534883</v>
      </c>
      <c r="I29" s="65"/>
      <c r="J29" s="65"/>
      <c r="K29" s="65"/>
      <c r="L29" s="65"/>
      <c r="M29" s="65"/>
    </row>
    <row r="30" spans="3:13" ht="17" thickBot="1" x14ac:dyDescent="0.25">
      <c r="C30" s="17"/>
      <c r="D30" s="21" t="s">
        <v>16</v>
      </c>
      <c r="E30" s="22">
        <v>0.83517087657064404</v>
      </c>
      <c r="F30" s="22">
        <v>1.0495559859735E-2</v>
      </c>
      <c r="G30" s="22">
        <v>0.85398230088495497</v>
      </c>
      <c r="H30" s="23">
        <v>0.244274809160305</v>
      </c>
      <c r="I30" s="65"/>
      <c r="J30" s="65"/>
      <c r="K30" s="65"/>
      <c r="L30" s="65"/>
      <c r="M30" s="65"/>
    </row>
    <row r="31" spans="3:13" x14ac:dyDescent="0.2">
      <c r="C31" s="63" t="s">
        <v>31</v>
      </c>
      <c r="D31" s="57"/>
      <c r="E31" s="57"/>
      <c r="F31" s="57"/>
      <c r="G31" s="57"/>
      <c r="H31" s="58"/>
      <c r="I31" s="65"/>
      <c r="J31" s="65"/>
      <c r="K31" s="65"/>
      <c r="L31" s="65"/>
      <c r="M31" s="65"/>
    </row>
    <row r="32" spans="3:13" ht="17" thickBot="1" x14ac:dyDescent="0.25">
      <c r="C32" s="59"/>
      <c r="D32" s="60"/>
      <c r="E32" s="60"/>
      <c r="F32" s="60"/>
      <c r="G32" s="60"/>
      <c r="H32" s="61"/>
      <c r="I32" s="65"/>
      <c r="J32" s="65"/>
      <c r="K32" s="65"/>
      <c r="L32" s="65"/>
      <c r="M32" s="65"/>
    </row>
    <row r="33" spans="3:13" x14ac:dyDescent="0.2"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</row>
    <row r="34" spans="3:13" x14ac:dyDescent="0.2"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3:13" x14ac:dyDescent="0.2"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</row>
    <row r="36" spans="3:13" x14ac:dyDescent="0.2"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</row>
    <row r="37" spans="3:13" x14ac:dyDescent="0.2">
      <c r="C37" s="65"/>
      <c r="D37" s="65"/>
      <c r="E37" s="65"/>
      <c r="F37" s="65"/>
      <c r="G37" s="65"/>
      <c r="H37" s="65"/>
      <c r="I37" s="65"/>
    </row>
  </sheetData>
  <mergeCells count="3">
    <mergeCell ref="C7:C18"/>
    <mergeCell ref="C19:C30"/>
    <mergeCell ref="C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Sheet1 (2)</vt:lpstr>
      <vt:lpstr>Sheet5</vt:lpstr>
      <vt:lpstr>Sheet6</vt:lpstr>
      <vt:lpstr>Sheet7</vt:lpstr>
      <vt:lpstr>Sheet1!analysis_results</vt:lpstr>
      <vt:lpstr>'Sheet1 (2)'!analysis_results</vt:lpstr>
      <vt:lpstr>Sheet7!analysis_results</vt:lpstr>
      <vt:lpstr>'Sheet1 (2)'!analysis_results_1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Jansson</dc:creator>
  <cp:lastModifiedBy>Chris Jansson</cp:lastModifiedBy>
  <dcterms:created xsi:type="dcterms:W3CDTF">2021-04-07T02:36:47Z</dcterms:created>
  <dcterms:modified xsi:type="dcterms:W3CDTF">2021-04-07T05:11:13Z</dcterms:modified>
</cp:coreProperties>
</file>