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3210" activeTab="1"/>
  </bookViews>
  <sheets>
    <sheet name="普通梁场" sheetId="9" r:id="rId1"/>
    <sheet name="智慧梁场(溪南港)" sheetId="10" r:id="rId2"/>
    <sheet name="强度数据" sheetId="11" state="hidden" r:id="rId3"/>
    <sheet name="保护层数据" sheetId="12" state="hidden" r:id="rId4"/>
    <sheet name="智慧梁场(甘棠) " sheetId="17" r:id="rId5"/>
    <sheet name="已施工梁片统计" sheetId="13" r:id="rId6"/>
    <sheet name="溪南港桥面系" sheetId="15" r:id="rId7"/>
    <sheet name="溪南港负弯矩" sheetId="16" r:id="rId8"/>
  </sheets>
  <definedNames>
    <definedName name="_xlnm._FilterDatabase" localSheetId="0" hidden="1">普通梁场!$A$1:$S$45</definedName>
    <definedName name="_xlnm._FilterDatabase" localSheetId="1" hidden="1">'智慧梁场(溪南港)'!$A$1:$AC$399</definedName>
    <definedName name="_xlnm._FilterDatabase" localSheetId="2" hidden="1">强度数据!$A$1:$U$77</definedName>
    <definedName name="_xlnm._FilterDatabase" localSheetId="3" hidden="1">保护层数据!$A$2:$J$2211</definedName>
    <definedName name="_xlnm._FilterDatabase" localSheetId="4" hidden="1">'智慧梁场(甘棠) '!$A$1:$AC$22</definedName>
    <definedName name="_xlnm._FilterDatabase" localSheetId="6" hidden="1">溪南港桥面系!$A$2:$AL$109</definedName>
    <definedName name="_xlnm.Print_Area" localSheetId="0">普通梁场!$A$1:$L$25</definedName>
    <definedName name="_xlnm.Print_Area" localSheetId="4">'智慧梁场(甘棠) '!$A$1:$AC$4</definedName>
    <definedName name="_xlnm.Print_Area" localSheetId="1">'智慧梁场(溪南港)'!$A$1:$AC$223</definedName>
    <definedName name="_xlnm.Print_Titles" localSheetId="0">普通梁场!$1:$1</definedName>
    <definedName name="_xlnm.Print_Titles" localSheetId="4">'智慧梁场(甘棠) '!$1:$1</definedName>
    <definedName name="_xlnm.Print_Titles" localSheetId="1">'智慧梁场(溪南港)'!$1:$1</definedName>
  </definedNames>
  <calcPr calcId="144525"/>
</workbook>
</file>

<file path=xl/sharedStrings.xml><?xml version="1.0" encoding="utf-8"?>
<sst xmlns="http://schemas.openxmlformats.org/spreadsheetml/2006/main" count="5564" uniqueCount="1597">
  <si>
    <t>序号</t>
  </si>
  <si>
    <t>桥名</t>
  </si>
  <si>
    <t>部位</t>
  </si>
  <si>
    <t>台座编号</t>
  </si>
  <si>
    <t>钢筋绑扎</t>
  </si>
  <si>
    <t>模板安装</t>
  </si>
  <si>
    <t>砼浇筑</t>
  </si>
  <si>
    <t>T梁具体时间</t>
  </si>
  <si>
    <t>张拉日期</t>
  </si>
  <si>
    <t>压浆日期</t>
  </si>
  <si>
    <t>架设时间</t>
  </si>
  <si>
    <t>设计
方量</t>
  </si>
  <si>
    <t>外观
评级</t>
  </si>
  <si>
    <t>钢保
合格率（%)</t>
  </si>
  <si>
    <t>设计
上拱度（mm)</t>
  </si>
  <si>
    <t>初测
上拱度（mm)</t>
  </si>
  <si>
    <t>复测
上拱度（mm)</t>
  </si>
  <si>
    <t>梁型</t>
  </si>
  <si>
    <t>条件选择</t>
  </si>
  <si>
    <t>溪南港特大桥</t>
  </si>
  <si>
    <t>L39-4</t>
  </si>
  <si>
    <t>1-1</t>
  </si>
  <si>
    <t>10:01-14:12</t>
  </si>
  <si>
    <t>良好</t>
  </si>
  <si>
    <t>边跨中梁</t>
  </si>
  <si>
    <t>40米</t>
  </si>
  <si>
    <t>L39-3</t>
  </si>
  <si>
    <t>1-3</t>
  </si>
  <si>
    <t>13:10-17:07</t>
  </si>
  <si>
    <t>L39-2</t>
  </si>
  <si>
    <t>1-5</t>
  </si>
  <si>
    <t>13:32-16:42</t>
  </si>
  <si>
    <t>L39-5</t>
  </si>
  <si>
    <t>1-2</t>
  </si>
  <si>
    <t>17:29-20:37</t>
  </si>
  <si>
    <t>L39-6</t>
  </si>
  <si>
    <t>2-1</t>
  </si>
  <si>
    <t>16:19-19:22</t>
  </si>
  <si>
    <t>L39-1</t>
  </si>
  <si>
    <t>2-3</t>
  </si>
  <si>
    <t>13:10-17:18</t>
  </si>
  <si>
    <t>边跨边梁</t>
  </si>
  <si>
    <t>L39-7</t>
  </si>
  <si>
    <t>3-3</t>
  </si>
  <si>
    <t>17:46-21:52</t>
  </si>
  <si>
    <t>R39-8</t>
  </si>
  <si>
    <t>13:45-17:27</t>
  </si>
  <si>
    <t>R39-9</t>
  </si>
  <si>
    <t>11:35-13:14</t>
  </si>
  <si>
    <t>R38-12</t>
  </si>
  <si>
    <t>08:43-12:25</t>
  </si>
  <si>
    <t>R39-12</t>
  </si>
  <si>
    <t>2-2</t>
  </si>
  <si>
    <t>16:52-20:41</t>
  </si>
  <si>
    <t>R39-11</t>
  </si>
  <si>
    <t>3-2</t>
  </si>
  <si>
    <t>09:34-13:27</t>
  </si>
  <si>
    <t>R39-10</t>
  </si>
  <si>
    <t>09:02-11:20</t>
  </si>
  <si>
    <t>R38-8</t>
  </si>
  <si>
    <t>3-1</t>
  </si>
  <si>
    <t>18:35-22:17</t>
  </si>
  <si>
    <t>R38-11</t>
  </si>
  <si>
    <t>18:20-20:45</t>
  </si>
  <si>
    <t>R38-9</t>
  </si>
  <si>
    <t>1-4</t>
  </si>
  <si>
    <t>10:05-12:31</t>
  </si>
  <si>
    <t>R38-10</t>
  </si>
  <si>
    <t>08:55-12:04</t>
  </si>
  <si>
    <t>L38-7</t>
  </si>
  <si>
    <t>3-5</t>
  </si>
  <si>
    <t>08:05-12:14</t>
  </si>
  <si>
    <t>L38-2</t>
  </si>
  <si>
    <t>18:26-22:35</t>
  </si>
  <si>
    <t>L38-1</t>
  </si>
  <si>
    <t>2-5</t>
  </si>
  <si>
    <t>17:53-21:41</t>
  </si>
  <si>
    <t>L38-5</t>
  </si>
  <si>
    <t>3-4</t>
  </si>
  <si>
    <t>18:08-21:58</t>
  </si>
  <si>
    <t>L38-6</t>
  </si>
  <si>
    <t>2-4</t>
  </si>
  <si>
    <t>14:41-18:47</t>
  </si>
  <si>
    <t>L38-4</t>
  </si>
  <si>
    <t>09:12-12:15</t>
  </si>
  <si>
    <t>L38-3</t>
  </si>
  <si>
    <t>17:17-20:28</t>
  </si>
  <si>
    <t>D匝道桥</t>
  </si>
  <si>
    <t>4-1</t>
  </si>
  <si>
    <t>16:54-18:22</t>
  </si>
  <si>
    <t>中跨中梁</t>
  </si>
  <si>
    <t>20米</t>
  </si>
  <si>
    <t>4-2</t>
  </si>
  <si>
    <t>22:47-23:58</t>
  </si>
  <si>
    <t>4-3</t>
  </si>
  <si>
    <t>21:30-22:55</t>
  </si>
  <si>
    <t>4-4</t>
  </si>
  <si>
    <t>20:42-22:00</t>
  </si>
  <si>
    <t>4-5</t>
  </si>
  <si>
    <t>21:02-22:11</t>
  </si>
  <si>
    <t>21:20-22:15</t>
  </si>
  <si>
    <t>5-2</t>
  </si>
  <si>
    <t>21:20-22:49</t>
  </si>
  <si>
    <t>9-2</t>
  </si>
  <si>
    <t>21:03-22:37</t>
  </si>
  <si>
    <t>6-3</t>
  </si>
  <si>
    <t>20:48-22:00</t>
  </si>
  <si>
    <t>20:59-22:14</t>
  </si>
  <si>
    <t>中跨边梁</t>
  </si>
  <si>
    <t>01:55-03:39</t>
  </si>
  <si>
    <t>19:00-20:30</t>
  </si>
  <si>
    <t>5-1</t>
  </si>
  <si>
    <t>02:23-03:38</t>
  </si>
  <si>
    <t>9-1</t>
  </si>
  <si>
    <t>01:20-02:42</t>
  </si>
  <si>
    <t>22:34-00:20</t>
  </si>
  <si>
    <t>8-1</t>
  </si>
  <si>
    <t>00:38-01:24</t>
  </si>
  <si>
    <t>00:42-01:55</t>
  </si>
  <si>
    <t>T梁浇筑具体时间</t>
  </si>
  <si>
    <t>蒸养时间</t>
  </si>
  <si>
    <t>实际
方量</t>
  </si>
  <si>
    <t>强度
设计值</t>
  </si>
  <si>
    <t>回弹实测平均值</t>
  </si>
  <si>
    <t>状态</t>
  </si>
  <si>
    <t>台车编号</t>
  </si>
  <si>
    <t>拆模时间</t>
  </si>
  <si>
    <t>浇筑温度</t>
  </si>
  <si>
    <t>拆模温度</t>
  </si>
  <si>
    <t>试块抗压强度</t>
  </si>
  <si>
    <t>L37-3</t>
  </si>
  <si>
    <t>1#线</t>
  </si>
  <si>
    <t>10:52-14:36</t>
  </si>
  <si>
    <t>2023-03-25 17:36～2023-03-26 17:40</t>
  </si>
  <si>
    <t>海工C50</t>
  </si>
  <si>
    <t>30米</t>
  </si>
  <si>
    <t>已架设</t>
  </si>
  <si>
    <t>L37-2</t>
  </si>
  <si>
    <t>07:03-10:00</t>
  </si>
  <si>
    <t>2023-03-31 08:05～2023-04-01 8:30</t>
  </si>
  <si>
    <t>L37-4</t>
  </si>
  <si>
    <t>3#线</t>
  </si>
  <si>
    <t>10:22-12:31</t>
  </si>
  <si>
    <t>L36-3</t>
  </si>
  <si>
    <t>5#线</t>
  </si>
  <si>
    <t>09:09-11:25</t>
  </si>
  <si>
    <t>L37-7</t>
  </si>
  <si>
    <t>4#线</t>
  </si>
  <si>
    <t>22:10-00:30</t>
  </si>
  <si>
    <t>2023-04-01 14:50～2023-04-02 15:05</t>
  </si>
  <si>
    <t>L37-1</t>
  </si>
  <si>
    <t>2#线</t>
  </si>
  <si>
    <t>16:15-18:00</t>
  </si>
  <si>
    <t>L37-5</t>
  </si>
  <si>
    <t>18:20-20:39</t>
  </si>
  <si>
    <t>L36-2</t>
  </si>
  <si>
    <t>17:10-19:30</t>
  </si>
  <si>
    <t>2023-04-05 08:30～2023-04-06 09:00</t>
  </si>
  <si>
    <t>L37-6</t>
  </si>
  <si>
    <t>21:00-23:26</t>
  </si>
  <si>
    <t>L35-2</t>
  </si>
  <si>
    <t>22:30-03:38</t>
  </si>
  <si>
    <t>L36-7</t>
  </si>
  <si>
    <t>19:00-22:20</t>
  </si>
  <si>
    <t>L36-1</t>
  </si>
  <si>
    <t>19:40-22:15</t>
  </si>
  <si>
    <t>2023-04-06 15:00～2023-04-07 15:10</t>
  </si>
  <si>
    <t>L36-6</t>
  </si>
  <si>
    <t>17:56-19:30</t>
  </si>
  <si>
    <t>L35-3</t>
  </si>
  <si>
    <t>23:30-02:20</t>
  </si>
  <si>
    <t>L36-4</t>
  </si>
  <si>
    <t>19:15-23:12</t>
  </si>
  <si>
    <t>L35-7</t>
  </si>
  <si>
    <t>17:50-20:36</t>
  </si>
  <si>
    <t>2023-04-08 19:15～2023-04-09 19:20</t>
  </si>
  <si>
    <t>L35-1</t>
  </si>
  <si>
    <t>21:15-00:03</t>
  </si>
  <si>
    <t>L36-5</t>
  </si>
  <si>
    <t>18:40-21:00</t>
  </si>
  <si>
    <t>2023-04-08 08:30～2023-04-09 19:20</t>
  </si>
  <si>
    <t>L34-4</t>
  </si>
  <si>
    <t>19:20-22:18</t>
  </si>
  <si>
    <t>2023-04-12 09:20～2023-04-13 9:30</t>
  </si>
  <si>
    <t>L34-5</t>
  </si>
  <si>
    <t>16:23-18:54</t>
  </si>
  <si>
    <t>2023-04-14 15:00～2023-04-15 15:21</t>
  </si>
  <si>
    <t>L35-4</t>
  </si>
  <si>
    <t>08:50-11:29</t>
  </si>
  <si>
    <t>L30-4</t>
  </si>
  <si>
    <t>23:45-02:05</t>
  </si>
  <si>
    <t>L33-3</t>
  </si>
  <si>
    <t>21:35-23:29</t>
  </si>
  <si>
    <t>L34-1</t>
  </si>
  <si>
    <t>18:19-21:20</t>
  </si>
  <si>
    <t>L35-6</t>
  </si>
  <si>
    <t>20:16-23:35</t>
  </si>
  <si>
    <t>2023-04-21 06:30～2023-04-22 08:56</t>
  </si>
  <si>
    <t>L34-2</t>
  </si>
  <si>
    <t>17:30-20:26</t>
  </si>
  <si>
    <t>L33-2</t>
  </si>
  <si>
    <t>16:10-19:10</t>
  </si>
  <si>
    <t>2023-04-23 18:30～2023-04-24 18:20</t>
  </si>
  <si>
    <t>L35-5</t>
  </si>
  <si>
    <t>19:28-21:35</t>
  </si>
  <si>
    <t>2023-04-24 18:30～2023-04-25 18:45</t>
  </si>
  <si>
    <t>L33-5</t>
  </si>
  <si>
    <t>17:15-19:20</t>
  </si>
  <si>
    <t>L34-3</t>
  </si>
  <si>
    <t>19:32-21:55</t>
  </si>
  <si>
    <t>L33-4</t>
  </si>
  <si>
    <t>19:10-21:00</t>
  </si>
  <si>
    <t>L33-1</t>
  </si>
  <si>
    <t>23:08-01:46</t>
  </si>
  <si>
    <t>L31-2</t>
  </si>
  <si>
    <t>17:01-19:10</t>
  </si>
  <si>
    <t>2023-04-26 09:55～2023-04-27 10:10</t>
  </si>
  <si>
    <t>L32-5</t>
  </si>
  <si>
    <t>20:20-23:45</t>
  </si>
  <si>
    <t>L32-2</t>
  </si>
  <si>
    <t>16:32-19:50</t>
  </si>
  <si>
    <t>L30-2</t>
  </si>
  <si>
    <t>20:18-23:00</t>
  </si>
  <si>
    <t>L32-1</t>
  </si>
  <si>
    <t>20:00-22:54</t>
  </si>
  <si>
    <t>2023-04-27 11:00～2023-04-28 12:45</t>
  </si>
  <si>
    <t>L31-3</t>
  </si>
  <si>
    <t>16:49-19:33</t>
  </si>
  <si>
    <t>L31-5</t>
  </si>
  <si>
    <t>23:12-02:05</t>
  </si>
  <si>
    <t>L32-3</t>
  </si>
  <si>
    <t>18:45-21:29</t>
  </si>
  <si>
    <t>L30-3</t>
  </si>
  <si>
    <t>16:00-19:10</t>
  </si>
  <si>
    <t>2023-05-02 12:00～2023-05-03 12:10</t>
  </si>
  <si>
    <t>L31-4</t>
  </si>
  <si>
    <t>17:30-20:25</t>
  </si>
  <si>
    <t>L31-1</t>
  </si>
  <si>
    <t>13:20-16:28</t>
  </si>
  <si>
    <t>L32-4</t>
  </si>
  <si>
    <t>16:40-19:23</t>
  </si>
  <si>
    <t>L30-5</t>
  </si>
  <si>
    <t>15:11-17:35</t>
  </si>
  <si>
    <t>L29-3</t>
  </si>
  <si>
    <t>18:00-19:30</t>
  </si>
  <si>
    <t>2023-05-03 13:00～2023-05-04 13:00</t>
  </si>
  <si>
    <t>L29-2</t>
  </si>
  <si>
    <t>13:30-16:12</t>
  </si>
  <si>
    <t>L27-2</t>
  </si>
  <si>
    <t>16:12-18:03</t>
  </si>
  <si>
    <t>L30-1</t>
  </si>
  <si>
    <t>18:03-20:15</t>
  </si>
  <si>
    <t>2023-05-06 13:00～2023-05-07 13:00</t>
  </si>
  <si>
    <t>L29-5</t>
  </si>
  <si>
    <t>20:15-22:00</t>
  </si>
  <si>
    <t>L29-4</t>
  </si>
  <si>
    <t>17:00-19:35</t>
  </si>
  <si>
    <t>L27-3</t>
  </si>
  <si>
    <t>19:52-21:40</t>
  </si>
  <si>
    <t>L28-2</t>
  </si>
  <si>
    <t>17:38-18:56</t>
  </si>
  <si>
    <t>L29-1</t>
  </si>
  <si>
    <t>19:09-21:30</t>
  </si>
  <si>
    <t>2023-05-07 14:00～2023-05-08 14:15</t>
  </si>
  <si>
    <t>L28-3</t>
  </si>
  <si>
    <t>21:48-23:50</t>
  </si>
  <si>
    <t>L28-5</t>
  </si>
  <si>
    <t>16:40-19:37</t>
  </si>
  <si>
    <t>L27-4</t>
  </si>
  <si>
    <t>19:55-21:05</t>
  </si>
  <si>
    <t>L26-2</t>
  </si>
  <si>
    <t>21:35-23:41</t>
  </si>
  <si>
    <t>L28-4</t>
  </si>
  <si>
    <t>17:25-19:12</t>
  </si>
  <si>
    <t>2023-05-08 15:00～2023-05-09 15:00</t>
  </si>
  <si>
    <t>L28-1</t>
  </si>
  <si>
    <t>19:33-21:20</t>
  </si>
  <si>
    <t>L25-5</t>
  </si>
  <si>
    <t>16:38-18:30</t>
  </si>
  <si>
    <t>L26-3</t>
  </si>
  <si>
    <t>18:41-20:10</t>
  </si>
  <si>
    <t>L24-2</t>
  </si>
  <si>
    <t>20:16-22:29</t>
  </si>
  <si>
    <t>L25-1</t>
  </si>
  <si>
    <t>17:19-19:18</t>
  </si>
  <si>
    <t>2023-05-09 15:30～2023-05-10 17:00</t>
  </si>
  <si>
    <t>L25-2</t>
  </si>
  <si>
    <t>19:24-22:00</t>
  </si>
  <si>
    <t>L26-4</t>
  </si>
  <si>
    <t>22:11-00:46</t>
  </si>
  <si>
    <t>L27-5</t>
  </si>
  <si>
    <t>18:01-20:15</t>
  </si>
  <si>
    <t>2023-05-10 15:30～2023-05-11 17:30</t>
  </si>
  <si>
    <t>L24-3</t>
  </si>
  <si>
    <t>20:24-23:08</t>
  </si>
  <si>
    <t>L27-1</t>
  </si>
  <si>
    <t>16:51-18:30</t>
  </si>
  <si>
    <t>2023-05-12 12:00～2023-05-13 12:30</t>
  </si>
  <si>
    <t>L25-3</t>
  </si>
  <si>
    <t>19:45-22:34</t>
  </si>
  <si>
    <t>L23-2</t>
  </si>
  <si>
    <t>22:40-01:52</t>
  </si>
  <si>
    <t>L24-4</t>
  </si>
  <si>
    <t>16:43-19:16</t>
  </si>
  <si>
    <t>2023-05-13 12:00～2023-05-14 13:00</t>
  </si>
  <si>
    <t>L24-5</t>
  </si>
  <si>
    <t>19:30-22:35</t>
  </si>
  <si>
    <t>L24-1</t>
  </si>
  <si>
    <t>22:47-01:22</t>
  </si>
  <si>
    <t>L25-4</t>
  </si>
  <si>
    <t>16:30-18:50</t>
  </si>
  <si>
    <t>L26-5</t>
  </si>
  <si>
    <t>19:20-23:41</t>
  </si>
  <si>
    <t>L26-1</t>
  </si>
  <si>
    <t>16:20-18:21</t>
  </si>
  <si>
    <t>2023-05-14 14:00～2023-05-15 14:30</t>
  </si>
  <si>
    <t>L23-3</t>
  </si>
  <si>
    <t>18:40-20:25</t>
  </si>
  <si>
    <t>L23-5</t>
  </si>
  <si>
    <t>21:32-22:57</t>
  </si>
  <si>
    <t>L22-2</t>
  </si>
  <si>
    <t>15:03-17:20</t>
  </si>
  <si>
    <t>2023-05-15 19:00～2023-05-16 19:10</t>
  </si>
  <si>
    <t>L20-2</t>
  </si>
  <si>
    <t>17:50-19:58</t>
  </si>
  <si>
    <t>L23-1</t>
  </si>
  <si>
    <t>20:36-23:55</t>
  </si>
  <si>
    <t>L22-5</t>
  </si>
  <si>
    <t>17:00-19:36</t>
  </si>
  <si>
    <t>2023-05-16 08:00～2023-05-16 09:00</t>
  </si>
  <si>
    <t>L23-4</t>
  </si>
  <si>
    <t>20:00-22:42</t>
  </si>
  <si>
    <t>L22-3</t>
  </si>
  <si>
    <t>23:25-02:05</t>
  </si>
  <si>
    <t>L22-1</t>
  </si>
  <si>
    <t>17:15-19:12</t>
  </si>
  <si>
    <t>2023-05-18 08:00～2023-05-19 09:20</t>
  </si>
  <si>
    <t>L20-3</t>
  </si>
  <si>
    <t>19:55-21:26</t>
  </si>
  <si>
    <t>L19-2</t>
  </si>
  <si>
    <t>18:59-21:21</t>
  </si>
  <si>
    <t>L22-4</t>
  </si>
  <si>
    <t>21:59-00:21</t>
  </si>
  <si>
    <t>2023-05-19 11:00～2023-05-20 11:00</t>
  </si>
  <si>
    <t>L21-5</t>
  </si>
  <si>
    <t>00:30-02:58</t>
  </si>
  <si>
    <t>L20-4</t>
  </si>
  <si>
    <t>19:15-21:29</t>
  </si>
  <si>
    <t>L21-1</t>
  </si>
  <si>
    <t>21:35-23:11</t>
  </si>
  <si>
    <t>L20-5</t>
  </si>
  <si>
    <t>23:31-01:46</t>
  </si>
  <si>
    <t>L19-3</t>
  </si>
  <si>
    <t>16:58-19:25</t>
  </si>
  <si>
    <t>2023-05-20 12:00～2023-05-21 13:00</t>
  </si>
  <si>
    <t>L21-2</t>
  </si>
  <si>
    <t>19:40-21:26</t>
  </si>
  <si>
    <t>L20-1</t>
  </si>
  <si>
    <t>21:52-23:40</t>
  </si>
  <si>
    <t>L19-5</t>
  </si>
  <si>
    <t>16:23-18:05</t>
  </si>
  <si>
    <t>2023-05-22 08:00～2023-05-23 08:30</t>
  </si>
  <si>
    <t>L21-3</t>
  </si>
  <si>
    <t>18:28-21:15</t>
  </si>
  <si>
    <t>L19-4</t>
  </si>
  <si>
    <t>21:30-23:01</t>
  </si>
  <si>
    <t>L19-1</t>
  </si>
  <si>
    <t>16:22-18:45</t>
  </si>
  <si>
    <t>L15-2</t>
  </si>
  <si>
    <t>19:10-21:30</t>
  </si>
  <si>
    <t>L21-4</t>
  </si>
  <si>
    <t>21:56-23:38</t>
  </si>
  <si>
    <t>2023-05-23 16:00～2023-05-24 17:20</t>
  </si>
  <si>
    <t>L18-5</t>
  </si>
  <si>
    <t>17:00-19:20</t>
  </si>
  <si>
    <t>L18-2</t>
  </si>
  <si>
    <t>20:08-22:30</t>
  </si>
  <si>
    <t>L18-3</t>
  </si>
  <si>
    <t>23:02-01:39</t>
  </si>
  <si>
    <t>2023-05-25 15:00～2023-05-26 16:10</t>
  </si>
  <si>
    <t>L18-1</t>
  </si>
  <si>
    <t>16:28-19:00</t>
  </si>
  <si>
    <t>2023-05-24 12:00～2023-05-25 13:00</t>
  </si>
  <si>
    <t>L15-3</t>
  </si>
  <si>
    <t>19:16-20:50</t>
  </si>
  <si>
    <t>L18-4</t>
  </si>
  <si>
    <t>21:12-23:34</t>
  </si>
  <si>
    <t>L17-5</t>
  </si>
  <si>
    <t>16:39-19:10</t>
  </si>
  <si>
    <t>L17-1</t>
  </si>
  <si>
    <t>19:32-21:49</t>
  </si>
  <si>
    <t>L15-4</t>
  </si>
  <si>
    <t>17:23-19:30</t>
  </si>
  <si>
    <t>2023-05-26 17:30～2023-05-27 18:00</t>
  </si>
  <si>
    <t>L17-2</t>
  </si>
  <si>
    <t>19:45-21:41</t>
  </si>
  <si>
    <t>L17-3</t>
  </si>
  <si>
    <t>22:05-00:20</t>
  </si>
  <si>
    <t>L16-1</t>
  </si>
  <si>
    <t>16:30-18:00</t>
  </si>
  <si>
    <t>2023-05-27 19:10～2023-05-28 19:30</t>
  </si>
  <si>
    <t>L16-5</t>
  </si>
  <si>
    <t>18:12-20:25</t>
  </si>
  <si>
    <t>L17-4</t>
  </si>
  <si>
    <t>20:40-22:53</t>
  </si>
  <si>
    <t>L16-2</t>
  </si>
  <si>
    <t>17:10-19:12</t>
  </si>
  <si>
    <t>2023-05-28 20:00～2023-05-29 20:00</t>
  </si>
  <si>
    <t>L14-2</t>
  </si>
  <si>
    <t>19:29-21:01</t>
  </si>
  <si>
    <t>L15-5</t>
  </si>
  <si>
    <t>21:10-23:15</t>
  </si>
  <si>
    <t>L15-1</t>
  </si>
  <si>
    <t>17:30-19:08</t>
  </si>
  <si>
    <t>2023-05-30 08:00～2023-05-31 08:10</t>
  </si>
  <si>
    <t>L16-3</t>
  </si>
  <si>
    <t>19:42-21:26</t>
  </si>
  <si>
    <t>L16-4</t>
  </si>
  <si>
    <t>21:30-23:45</t>
  </si>
  <si>
    <t>L14-5</t>
  </si>
  <si>
    <t>19:00-21:13</t>
  </si>
  <si>
    <t>L14-3</t>
  </si>
  <si>
    <t>21:29-23:57</t>
  </si>
  <si>
    <t>L13-3</t>
  </si>
  <si>
    <t>17:50-20:00</t>
  </si>
  <si>
    <t>2023-06-01 10:00～2023-06-02 10:20</t>
  </si>
  <si>
    <t>L13-2</t>
  </si>
  <si>
    <t>20:12-22:05</t>
  </si>
  <si>
    <t>L14-1</t>
  </si>
  <si>
    <t>22:30-00:41</t>
  </si>
  <si>
    <t>L14-4</t>
  </si>
  <si>
    <t>19:12-21:15</t>
  </si>
  <si>
    <t>L13-4</t>
  </si>
  <si>
    <t>21:20-23:08</t>
  </si>
  <si>
    <t>2023-06-02 11:00～2023-06-03 11:30</t>
  </si>
  <si>
    <t>L13-5</t>
  </si>
  <si>
    <t>23:19-00:52</t>
  </si>
  <si>
    <t>L13-1</t>
  </si>
  <si>
    <t>18:02-19:51</t>
  </si>
  <si>
    <t>L12-3</t>
  </si>
  <si>
    <t>22:00-00:13</t>
  </si>
  <si>
    <t>L10-2</t>
  </si>
  <si>
    <t>18:22-20:05</t>
  </si>
  <si>
    <t>2023-06-03 13:00～2023-06-04 13:15</t>
  </si>
  <si>
    <t>L12-5</t>
  </si>
  <si>
    <t>20:20-23:00</t>
  </si>
  <si>
    <t>L12-1</t>
  </si>
  <si>
    <t>23:10-00:56</t>
  </si>
  <si>
    <t>L12-4</t>
  </si>
  <si>
    <t>17:11-18:50</t>
  </si>
  <si>
    <t>2023-06-04 15:00～2023-06-05 15:20</t>
  </si>
  <si>
    <t>L11-1</t>
  </si>
  <si>
    <t>19:06-21:25</t>
  </si>
  <si>
    <t>L11-5</t>
  </si>
  <si>
    <t>18:27-20:30</t>
  </si>
  <si>
    <t>2023-06-05 08:00～2023-06-06 08:16</t>
  </si>
  <si>
    <t>L10-3</t>
  </si>
  <si>
    <t>20:48-22:39</t>
  </si>
  <si>
    <t>L12-2</t>
  </si>
  <si>
    <t>22:50-00:36</t>
  </si>
  <si>
    <t>2023-06-05 17:00～2023-06-06 17:00</t>
  </si>
  <si>
    <t>L10-1</t>
  </si>
  <si>
    <t>17:20-18:56</t>
  </si>
  <si>
    <t>2023-06-06 09:00～2023-06-07 09:10</t>
  </si>
  <si>
    <t>L10-5</t>
  </si>
  <si>
    <t>19:17-21:31</t>
  </si>
  <si>
    <t>L11-2</t>
  </si>
  <si>
    <t>21:40-23:55</t>
  </si>
  <si>
    <t>L9-5</t>
  </si>
  <si>
    <t>17:40-19:25</t>
  </si>
  <si>
    <t>2023-06-07 10:00～2023-06-08 10:20</t>
  </si>
  <si>
    <t>L10-4</t>
  </si>
  <si>
    <t>19:38-21:29</t>
  </si>
  <si>
    <t>L11-3</t>
  </si>
  <si>
    <t>21:40-23:50</t>
  </si>
  <si>
    <t>L11-4</t>
  </si>
  <si>
    <t>17:10-19:00</t>
  </si>
  <si>
    <t>2023-06-08 13:30～2023-06-09 14:00</t>
  </si>
  <si>
    <t>L9-1</t>
  </si>
  <si>
    <t>19:27-21:36</t>
  </si>
  <si>
    <t>L9-2</t>
  </si>
  <si>
    <t>17:45-19:26</t>
  </si>
  <si>
    <t>2023-06-09 15:00～2023-06-10 15:20</t>
  </si>
  <si>
    <t>L8-5</t>
  </si>
  <si>
    <t>19:38-21:19</t>
  </si>
  <si>
    <t>L8-1</t>
  </si>
  <si>
    <t>21:30-23:35</t>
  </si>
  <si>
    <t>L8-2</t>
  </si>
  <si>
    <t>17:01-18:55</t>
  </si>
  <si>
    <t>2023-06-10 17:00～2023-06-11 17:35</t>
  </si>
  <si>
    <t>L9-3</t>
  </si>
  <si>
    <t>19:06-21:00</t>
  </si>
  <si>
    <t>L7-5</t>
  </si>
  <si>
    <t>21:08-22:49</t>
  </si>
  <si>
    <t>L7-2</t>
  </si>
  <si>
    <t>23:00-01:27</t>
  </si>
  <si>
    <t>L7-1</t>
  </si>
  <si>
    <t>17:40-19:30</t>
  </si>
  <si>
    <t>2023-06-11 18:00～2023-06-12 18:10</t>
  </si>
  <si>
    <t>L8-3</t>
  </si>
  <si>
    <t>19:37-21:23</t>
  </si>
  <si>
    <t>L7-3</t>
  </si>
  <si>
    <t>21:28-23:36</t>
  </si>
  <si>
    <t>L9-4</t>
  </si>
  <si>
    <t>17:50-19:41</t>
  </si>
  <si>
    <t>2023-06-12 18:30～2023-06-13 19:00</t>
  </si>
  <si>
    <t>L8-4</t>
  </si>
  <si>
    <t>19:46-21:55</t>
  </si>
  <si>
    <t>L6-5</t>
  </si>
  <si>
    <t>18:15-20:12</t>
  </si>
  <si>
    <t>2023-06-13 07:00～2023-06-14 07:20</t>
  </si>
  <si>
    <t>L7-4</t>
  </si>
  <si>
    <t>20:16-23:07</t>
  </si>
  <si>
    <t>L5-2</t>
  </si>
  <si>
    <t>16:45-18:27</t>
  </si>
  <si>
    <t>2023-06-14 07:40～2023-06-15 07:50</t>
  </si>
  <si>
    <t>L6-2</t>
  </si>
  <si>
    <t>18:36-20:25</t>
  </si>
  <si>
    <t>L6-1</t>
  </si>
  <si>
    <t>20:31-22:29</t>
  </si>
  <si>
    <t>L5-5</t>
  </si>
  <si>
    <t>17:40-19:35</t>
  </si>
  <si>
    <t>2023-06-15 07:00～2023-06-16 07:30</t>
  </si>
  <si>
    <t>L4-2</t>
  </si>
  <si>
    <t>19:41-22:05</t>
  </si>
  <si>
    <t>L6-3</t>
  </si>
  <si>
    <t>17:36-19:33</t>
  </si>
  <si>
    <t>2023-06-16 07:00～2023-06-17 07:20</t>
  </si>
  <si>
    <t>L5-1</t>
  </si>
  <si>
    <t>19:40-21:39</t>
  </si>
  <si>
    <t>L5-3</t>
  </si>
  <si>
    <t>21:43-23:50</t>
  </si>
  <si>
    <t>L6-4</t>
  </si>
  <si>
    <t>18:26-20:31</t>
  </si>
  <si>
    <t>2023-06-17 08:40～2023-06-18 09:00</t>
  </si>
  <si>
    <t>L4-3</t>
  </si>
  <si>
    <t>20:39-22:25</t>
  </si>
  <si>
    <t>L4-1</t>
  </si>
  <si>
    <t>21:00-23:12</t>
  </si>
  <si>
    <t>2023-06-18 10:00～2023-06-19 11:00</t>
  </si>
  <si>
    <t>L5-4</t>
  </si>
  <si>
    <t>23:18-01:05</t>
  </si>
  <si>
    <t>L4-5</t>
  </si>
  <si>
    <t>18:20-20:35</t>
  </si>
  <si>
    <t>2023-06-19 09:00～2023-06-20 09:30</t>
  </si>
  <si>
    <t>L4-4</t>
  </si>
  <si>
    <t>20:46-22:50</t>
  </si>
  <si>
    <t>一般</t>
  </si>
  <si>
    <t>L3-5</t>
  </si>
  <si>
    <t>20:05-22:26</t>
  </si>
  <si>
    <t>2023-06-21 06:00～2023-06-22 06:00</t>
  </si>
  <si>
    <t>L3-3</t>
  </si>
  <si>
    <t>17:45-19:36</t>
  </si>
  <si>
    <t>L3-2</t>
  </si>
  <si>
    <t>19:40-21:38</t>
  </si>
  <si>
    <t>L3-1</t>
  </si>
  <si>
    <t>21:50-23:45</t>
  </si>
  <si>
    <t>L2-5</t>
  </si>
  <si>
    <t>17:00-18:52</t>
  </si>
  <si>
    <t>2023-06-22 09:00～2023-06-23 09:50</t>
  </si>
  <si>
    <t>L1-2</t>
  </si>
  <si>
    <t>19:03-21:12</t>
  </si>
  <si>
    <t>L3-4</t>
  </si>
  <si>
    <t>21:20-23:10</t>
  </si>
  <si>
    <t>L2-2</t>
  </si>
  <si>
    <t>16:40-18:55</t>
  </si>
  <si>
    <t>2023-06-23 11:00～2023-06-24 11:35</t>
  </si>
  <si>
    <t>L2-1</t>
  </si>
  <si>
    <t>18:59-20:11</t>
  </si>
  <si>
    <t>L2-3</t>
  </si>
  <si>
    <t>17:25-19:14</t>
  </si>
  <si>
    <t>2023-06-24 13:00～2023-06-25 14:00</t>
  </si>
  <si>
    <t>L1-3</t>
  </si>
  <si>
    <t>19:21-21:18</t>
  </si>
  <si>
    <t>L1-5</t>
  </si>
  <si>
    <t>21:30-23:40</t>
  </si>
  <si>
    <t>L1-1</t>
  </si>
  <si>
    <t>18:32-20:29</t>
  </si>
  <si>
    <t>2023-06-25 18:00～2023-06-26 18:15</t>
  </si>
  <si>
    <t>L2-4</t>
  </si>
  <si>
    <t>20:45-22:50</t>
  </si>
  <si>
    <t>L1-4</t>
  </si>
  <si>
    <t>18:05-20:12</t>
  </si>
  <si>
    <t>2023-06-26 19:00～2023-06-27 19:40</t>
  </si>
  <si>
    <t>R10-1</t>
  </si>
  <si>
    <t>20:26-22:33</t>
  </si>
  <si>
    <t>待架设</t>
  </si>
  <si>
    <t>R10-5</t>
  </si>
  <si>
    <t>19:20-21:39</t>
  </si>
  <si>
    <t>2023-06-27 08:00～2023-06-28 09:00</t>
  </si>
  <si>
    <t>待张拉</t>
  </si>
  <si>
    <t>R9-2</t>
  </si>
  <si>
    <t>22:00-00:15</t>
  </si>
  <si>
    <t>R8-2</t>
  </si>
  <si>
    <t>17:47-20:11</t>
  </si>
  <si>
    <t>2023-06-28 12:00～2023-06-29 12:25</t>
  </si>
  <si>
    <t>R10-2</t>
  </si>
  <si>
    <t>18:40-21:05</t>
  </si>
  <si>
    <t>R9-3</t>
  </si>
  <si>
    <t>22:22-00:43</t>
  </si>
  <si>
    <t>2023-06-30 07:00～2023-07-01 07:40</t>
  </si>
  <si>
    <t>R10-3</t>
  </si>
  <si>
    <t>18:39-21:01</t>
  </si>
  <si>
    <t>2023-07-01 07:00～2023-07-02 07:25</t>
  </si>
  <si>
    <t>R9-5</t>
  </si>
  <si>
    <t>21:10-23:08</t>
  </si>
  <si>
    <t>R9-4</t>
  </si>
  <si>
    <t>17:58-20:20</t>
  </si>
  <si>
    <t>2023-07-02 07:30～2023-07-03 08:00</t>
  </si>
  <si>
    <t>R9-1</t>
  </si>
  <si>
    <t>20:35-22:39</t>
  </si>
  <si>
    <t>R8-3</t>
  </si>
  <si>
    <t>22:50-00:44</t>
  </si>
  <si>
    <t>R10-4</t>
  </si>
  <si>
    <t>18:46-20:57</t>
  </si>
  <si>
    <t>2023-07-03 10:10～2023-07-04 10:50</t>
  </si>
  <si>
    <t>R8-5</t>
  </si>
  <si>
    <t>21:04-23:45</t>
  </si>
  <si>
    <t>R8-4</t>
  </si>
  <si>
    <t>23:58-02:36</t>
  </si>
  <si>
    <t>R7-2</t>
  </si>
  <si>
    <t>18:55-21:12</t>
  </si>
  <si>
    <t>2023-07-04 13:00～2023-07-05 13:30</t>
  </si>
  <si>
    <t>R8-1</t>
  </si>
  <si>
    <t>21:29-23:49</t>
  </si>
  <si>
    <t>R7-3</t>
  </si>
  <si>
    <t>19:16-20:46</t>
  </si>
  <si>
    <t>2023-07-07 11:40～2023-07-08 12:40</t>
  </si>
  <si>
    <t>R6-2</t>
  </si>
  <si>
    <t>21:12-23:25</t>
  </si>
  <si>
    <t>改（11）</t>
  </si>
  <si>
    <t>R5-2</t>
  </si>
  <si>
    <t>18:43-20:30</t>
  </si>
  <si>
    <t>2023-07-09 10:30～2023-07-10 11:40</t>
  </si>
  <si>
    <t>R6-3</t>
  </si>
  <si>
    <t>21:32-23:52</t>
  </si>
  <si>
    <t>R5-3</t>
  </si>
  <si>
    <t>19:15-22:25</t>
  </si>
  <si>
    <t>2023-07-10 10:20～2023-07-11 10:40</t>
  </si>
  <si>
    <t>R5-4</t>
  </si>
  <si>
    <t>18:21-20:52</t>
  </si>
  <si>
    <t>2023-07-11 11:30～2023-07-12 14:00</t>
  </si>
  <si>
    <t>R7-4</t>
  </si>
  <si>
    <t>21:18-23:43</t>
  </si>
  <si>
    <t>R6-4</t>
  </si>
  <si>
    <t>18:26-20:33</t>
  </si>
  <si>
    <t>2023-07-12 15:40～2023-07-13 15:50</t>
  </si>
  <si>
    <t>R7-5</t>
  </si>
  <si>
    <t>20:39-10:56</t>
  </si>
  <si>
    <t>R6-5</t>
  </si>
  <si>
    <t>17:34-20:13</t>
  </si>
  <si>
    <t>2023-07-22 09:15～2023-07-23 09:30</t>
  </si>
  <si>
    <t>R4-3</t>
  </si>
  <si>
    <t>20:32-10:34</t>
  </si>
  <si>
    <t>R4-2</t>
  </si>
  <si>
    <t>19:03-21:34</t>
  </si>
  <si>
    <t>R4-4</t>
  </si>
  <si>
    <t>19:50-21:52</t>
  </si>
  <si>
    <t>2023-07-28 08:10～2023-07-29 09:00</t>
  </si>
  <si>
    <t>R3-2</t>
  </si>
  <si>
    <t>22:10-00:26</t>
  </si>
  <si>
    <t>R7-1</t>
  </si>
  <si>
    <t>18:37-20:45</t>
  </si>
  <si>
    <t>R6-1</t>
  </si>
  <si>
    <t>18:15-20:39</t>
  </si>
  <si>
    <t>2023-08-04 06:00～2023-08-05 07:00</t>
  </si>
  <si>
    <t>R3-4</t>
  </si>
  <si>
    <t>21:00-23:22</t>
  </si>
  <si>
    <t>R3-3</t>
  </si>
  <si>
    <t>18:40-20:55</t>
  </si>
  <si>
    <t>R2-2</t>
  </si>
  <si>
    <t>21:12-23:30</t>
  </si>
  <si>
    <t>R27-2</t>
  </si>
  <si>
    <t>20:14-22:21</t>
  </si>
  <si>
    <t>2023-08-07 08:00～2023-08-08 08:25</t>
  </si>
  <si>
    <t>R30-1</t>
  </si>
  <si>
    <t>22:36-01:02</t>
  </si>
  <si>
    <t>R30-2</t>
  </si>
  <si>
    <t>20:35-22:49</t>
  </si>
  <si>
    <t>R29-2</t>
  </si>
  <si>
    <t>23:02-01:20</t>
  </si>
  <si>
    <t>R29-3</t>
  </si>
  <si>
    <t>19:10-21:23</t>
  </si>
  <si>
    <t>2023-08-09 07:35～2023-08-10 08:00</t>
  </si>
  <si>
    <t>R30-7</t>
  </si>
  <si>
    <t>21:37-23:55</t>
  </si>
  <si>
    <t>R29-1</t>
  </si>
  <si>
    <t>17:56-20:15</t>
  </si>
  <si>
    <t>R30-3</t>
  </si>
  <si>
    <t>20:31-22:50</t>
  </si>
  <si>
    <t>R29-7</t>
  </si>
  <si>
    <t>18:39-21:10</t>
  </si>
  <si>
    <t>2023-08-11 05:35～2023-08-12 05:50</t>
  </si>
  <si>
    <t>R29-4</t>
  </si>
  <si>
    <t>21:32-00:09</t>
  </si>
  <si>
    <t>R29-5</t>
  </si>
  <si>
    <t>18:44-21:04</t>
  </si>
  <si>
    <t>R28-1</t>
  </si>
  <si>
    <t>21:28-23:45</t>
  </si>
  <si>
    <r>
      <rPr>
        <sz val="12"/>
        <color theme="1"/>
        <rFont val="宋体"/>
        <charset val="134"/>
      </rPr>
      <t xml:space="preserve"> R30-4</t>
    </r>
    <r>
      <rPr>
        <sz val="12"/>
        <color theme="0"/>
        <rFont val="宋体"/>
        <charset val="134"/>
      </rPr>
      <t>(拌合站上传的右29-6，单子看错了)</t>
    </r>
  </si>
  <si>
    <t>18:29-20:36</t>
  </si>
  <si>
    <t>2023-08-13 09:40～2023-08-14 10:10</t>
  </si>
  <si>
    <t>R28-7</t>
  </si>
  <si>
    <t>20:55-23:27</t>
  </si>
  <si>
    <t>R29-6</t>
  </si>
  <si>
    <t>18:50-21:19</t>
  </si>
  <si>
    <t>R27-1</t>
  </si>
  <si>
    <t>21:30-23:21</t>
  </si>
  <si>
    <t>R28-2</t>
  </si>
  <si>
    <t>18:49-20:32</t>
  </si>
  <si>
    <t>2023-08-15 07:00～2023-08-16 07:00</t>
  </si>
  <si>
    <t xml:space="preserve"> R30-5</t>
  </si>
  <si>
    <t>20:36-22:30</t>
  </si>
  <si>
    <t>R26-1</t>
  </si>
  <si>
    <t>18:00-19:59</t>
  </si>
  <si>
    <t>2023-08-16 06:00～2023-08-17 06:05</t>
  </si>
  <si>
    <t>R27-7</t>
  </si>
  <si>
    <t>20:05-21:56</t>
  </si>
  <si>
    <t>R28-3</t>
  </si>
  <si>
    <t>22:17-00:20</t>
  </si>
  <si>
    <t>R28-4</t>
  </si>
  <si>
    <t>18:13-20:02</t>
  </si>
  <si>
    <t>2023-08-18 07:45～2023-08-19 08:00</t>
  </si>
  <si>
    <t xml:space="preserve"> R30-6</t>
  </si>
  <si>
    <t>20:20-22:13</t>
  </si>
  <si>
    <t>R28-5</t>
  </si>
  <si>
    <t>18:01-19:46</t>
  </si>
  <si>
    <t>R26-7</t>
  </si>
  <si>
    <t>20:00-21:54</t>
  </si>
  <si>
    <t>2023-08-17 07:00～2023-08-18 07:00</t>
  </si>
  <si>
    <t>R26-2</t>
  </si>
  <si>
    <t>18:45-20:37</t>
  </si>
  <si>
    <t>2023-08-20 06:35～2023-08-21 06:46</t>
  </si>
  <si>
    <t>R25-1</t>
  </si>
  <si>
    <t>20:58-22:41</t>
  </si>
  <si>
    <t>R27-3</t>
  </si>
  <si>
    <t>22:50-00:29</t>
  </si>
  <si>
    <t>2023-08-19 06:40～2023-08-20 07:00</t>
  </si>
  <si>
    <t>R25-7</t>
  </si>
  <si>
    <t>18:39-20:33</t>
  </si>
  <si>
    <t>R28-6</t>
  </si>
  <si>
    <t>20:40-22:56</t>
  </si>
  <si>
    <t>R26-3</t>
  </si>
  <si>
    <t>18:29-20:50</t>
  </si>
  <si>
    <t>2023-08-21 07:00～2023-08-22 07:15</t>
  </si>
  <si>
    <t>R27-4</t>
  </si>
  <si>
    <t>21:03-23:14</t>
  </si>
  <si>
    <t>R25-2</t>
  </si>
  <si>
    <t>18:42-20:38</t>
  </si>
  <si>
    <t>R24-1</t>
  </si>
  <si>
    <t>20:45-22:59</t>
  </si>
  <si>
    <t>R24-7</t>
  </si>
  <si>
    <t>18:39-20:20</t>
  </si>
  <si>
    <t>2023-08-22 07:00～2023-08-23 07:00</t>
  </si>
  <si>
    <t>R27-5</t>
  </si>
  <si>
    <t>20:35-22:41</t>
  </si>
  <si>
    <t>R24-6</t>
  </si>
  <si>
    <t>18:02-20:18</t>
  </si>
  <si>
    <t>2023-08-25 07:00～2023-08-26 07:20</t>
  </si>
  <si>
    <t>R26-4</t>
  </si>
  <si>
    <t>20:20-22:39</t>
  </si>
  <si>
    <t>R23-5</t>
  </si>
  <si>
    <t>18:40-20:29</t>
  </si>
  <si>
    <t>2023-08-27 07:50～2023-08-28 08:00</t>
  </si>
  <si>
    <t>R22-5</t>
  </si>
  <si>
    <t>18:22-20:36</t>
  </si>
  <si>
    <t>2023-08-28 08:00～2023-08-29 08:00</t>
  </si>
  <si>
    <t>R21-5</t>
  </si>
  <si>
    <t>20:30-22:42</t>
  </si>
  <si>
    <t>2023-08-29 08:00～2023-08-30 08:06</t>
  </si>
  <si>
    <t>R27-6</t>
  </si>
  <si>
    <t>17:33-19:26</t>
  </si>
  <si>
    <t>2023-09-04 07:15～2023-09-05 07:30</t>
  </si>
  <si>
    <t>R26-5</t>
  </si>
  <si>
    <t>19:35-21:30</t>
  </si>
  <si>
    <t>R25-3</t>
  </si>
  <si>
    <t>18:00-20:10</t>
  </si>
  <si>
    <t>2023-09-05 09:00～2023-09-06 09:00</t>
  </si>
  <si>
    <t>R26-6</t>
  </si>
  <si>
    <t>20:25-22:17</t>
  </si>
  <si>
    <t>R24-2</t>
  </si>
  <si>
    <t>22:20-00:26</t>
  </si>
  <si>
    <t>R23-1</t>
  </si>
  <si>
    <t>17:56-19:43</t>
  </si>
  <si>
    <t>2023-09-06 09:40～2023-09-07 10:00</t>
  </si>
  <si>
    <t>R25-4</t>
  </si>
  <si>
    <t>20:01-22:00</t>
  </si>
  <si>
    <t>R23-2</t>
  </si>
  <si>
    <t>22:09-00:05</t>
  </si>
  <si>
    <t>R24-3</t>
  </si>
  <si>
    <t>00:14-01:48</t>
  </si>
  <si>
    <t>R22-1</t>
  </si>
  <si>
    <t>18:29-20:20</t>
  </si>
  <si>
    <t>2023-09-07 11:00～2023-09-08 11:00</t>
  </si>
  <si>
    <t>R25-5</t>
  </si>
  <si>
    <t>20:21-22:17</t>
  </si>
  <si>
    <t>R23-3</t>
  </si>
  <si>
    <t>22:33-00:40</t>
  </si>
  <si>
    <t>R23-4</t>
  </si>
  <si>
    <t>15:40-17:38</t>
  </si>
  <si>
    <t>2023-09-09 07:00～2023-09-10 07:00</t>
  </si>
  <si>
    <t>R21-1</t>
  </si>
  <si>
    <t>17:49-19:30</t>
  </si>
  <si>
    <t>R20-5</t>
  </si>
  <si>
    <t>19:50-21:48</t>
  </si>
  <si>
    <t>R24-4</t>
  </si>
  <si>
    <t>22:00-00:10</t>
  </si>
  <si>
    <t>R24-5</t>
  </si>
  <si>
    <t>17:28-19:20</t>
  </si>
  <si>
    <t>2023-09-10 08:00～2023-09-11 08:01</t>
  </si>
  <si>
    <t>R19-5</t>
  </si>
  <si>
    <t>19:30-21:27</t>
  </si>
  <si>
    <t>R25-6</t>
  </si>
  <si>
    <t>21:37-23:40</t>
  </si>
  <si>
    <t>R22-2</t>
  </si>
  <si>
    <t>23:48-01:29</t>
  </si>
  <si>
    <t>R20-1</t>
  </si>
  <si>
    <t>18:12-20:19</t>
  </si>
  <si>
    <t>2023-09-11 10:20～2023-09-12 10:55</t>
  </si>
  <si>
    <t>R20-2</t>
  </si>
  <si>
    <t>20:35-22:26</t>
  </si>
  <si>
    <t>R18-5</t>
  </si>
  <si>
    <t>22:41-00:30</t>
  </si>
  <si>
    <t>R22-3</t>
  </si>
  <si>
    <t>R22-4</t>
  </si>
  <si>
    <t>19:10-21:14</t>
  </si>
  <si>
    <t>R19-1</t>
  </si>
  <si>
    <t>2023-09-12 13:08～2023-09-13 13:40</t>
  </si>
  <si>
    <t>R20-3</t>
  </si>
  <si>
    <t>17:24-19:13</t>
  </si>
  <si>
    <t>R17-5</t>
  </si>
  <si>
    <t>19:29-21:42</t>
  </si>
  <si>
    <t>R21-2</t>
  </si>
  <si>
    <t>21:45-23:33</t>
  </si>
  <si>
    <t>R21-3</t>
  </si>
  <si>
    <t>23:40-01:29</t>
  </si>
  <si>
    <t>R18-1</t>
  </si>
  <si>
    <t>19:03-21:10</t>
  </si>
  <si>
    <t>2023-09-14 09:55～2023-09-15 10:17</t>
  </si>
  <si>
    <t>R21-4</t>
  </si>
  <si>
    <t>21:19-23:00</t>
  </si>
  <si>
    <t>R20-4</t>
  </si>
  <si>
    <t>23:08-00:54</t>
  </si>
  <si>
    <t>R18-2</t>
  </si>
  <si>
    <t>20:49-22:35</t>
  </si>
  <si>
    <t>2023-09-15 12:02～2023-09-16 13:00</t>
  </si>
  <si>
    <t>R19-2</t>
  </si>
  <si>
    <t>22:41-00:31</t>
  </si>
  <si>
    <t>2023-09-16 10:50～2023-09-17 11:00</t>
  </si>
  <si>
    <t>R17-1</t>
  </si>
  <si>
    <t>17:52-19:44</t>
  </si>
  <si>
    <t>R18-3</t>
  </si>
  <si>
    <t>19:50-21:46</t>
  </si>
  <si>
    <t>R19-3</t>
  </si>
  <si>
    <t>21:53-23:40</t>
  </si>
  <si>
    <t>R16-5</t>
  </si>
  <si>
    <t>20:30-22:10</t>
  </si>
  <si>
    <t>2023-09-17 13:00～2023-09-18 13:00</t>
  </si>
  <si>
    <t>R19-4</t>
  </si>
  <si>
    <t>17:41-19:30</t>
  </si>
  <si>
    <t>R18-4</t>
  </si>
  <si>
    <t>19:39-21:35</t>
  </si>
  <si>
    <t>R16-1</t>
  </si>
  <si>
    <t>18:55-20:46</t>
  </si>
  <si>
    <t>2023-09-18 14:25～2023-09-19 14:30</t>
  </si>
  <si>
    <t>R17-2</t>
  </si>
  <si>
    <t>20:47-22:29</t>
  </si>
  <si>
    <t>R17-3</t>
  </si>
  <si>
    <t>22:32-00:18</t>
  </si>
  <si>
    <t>R17-4</t>
  </si>
  <si>
    <t>00:20-01:40</t>
  </si>
  <si>
    <t>R15-1</t>
  </si>
  <si>
    <t>17:38-19:20</t>
  </si>
  <si>
    <t>2023-09-19 15:05～2023-09-20 15:00</t>
  </si>
  <si>
    <t>R16-3</t>
  </si>
  <si>
    <t>19:25-21:36</t>
  </si>
  <si>
    <t>R15-5</t>
  </si>
  <si>
    <t>19:06-20:42</t>
  </si>
  <si>
    <t>2023-09-20 10:20～2023-09-21 10:17</t>
  </si>
  <si>
    <t>R16-2</t>
  </si>
  <si>
    <t>20:50-22:38</t>
  </si>
  <si>
    <t>R15-2</t>
  </si>
  <si>
    <t>22:45-00:30</t>
  </si>
  <si>
    <t>R14-1</t>
  </si>
  <si>
    <t>17:47-19:22</t>
  </si>
  <si>
    <t>2023-09-21 12:00～2023-09-22 11:55</t>
  </si>
  <si>
    <t>R16-4</t>
  </si>
  <si>
    <t>19:28-21:10</t>
  </si>
  <si>
    <t>R13-2</t>
  </si>
  <si>
    <t>21:15-22:42</t>
  </si>
  <si>
    <t>R14-5</t>
  </si>
  <si>
    <t>17:50-19:34</t>
  </si>
  <si>
    <t>2023-09-22 13:50～2023-09-23 14:00</t>
  </si>
  <si>
    <t>R15-3</t>
  </si>
  <si>
    <t>19:40-21:31</t>
  </si>
  <si>
    <t>R14-2</t>
  </si>
  <si>
    <t>21:36-23:22</t>
  </si>
  <si>
    <t>R13-1</t>
  </si>
  <si>
    <t>18:27-20:40</t>
  </si>
  <si>
    <t>2023-09-23 15:00～2023-09-24 15:00</t>
  </si>
  <si>
    <t>R13-3</t>
  </si>
  <si>
    <t>20:52-22:39</t>
  </si>
  <si>
    <t>R14-3</t>
  </si>
  <si>
    <t>22:47-00:45</t>
  </si>
  <si>
    <t>R15-4</t>
  </si>
  <si>
    <t>16:32-18:35</t>
  </si>
  <si>
    <t>2023-09-25 10:10～2023-09-26 10:00</t>
  </si>
  <si>
    <t>R14-4</t>
  </si>
  <si>
    <t>17:00-18:50</t>
  </si>
  <si>
    <t>R13-4</t>
  </si>
  <si>
    <t>19:01-20:47</t>
  </si>
  <si>
    <t>R13-5</t>
  </si>
  <si>
    <t>20:55-22:43</t>
  </si>
  <si>
    <t>R12-1</t>
  </si>
  <si>
    <t>22:48-00:20</t>
  </si>
  <si>
    <t>R33-2</t>
  </si>
  <si>
    <t>17:46-19:42</t>
  </si>
  <si>
    <t>2023-09-26 10:55～2023-09-27 11:00</t>
  </si>
  <si>
    <t>R12-4</t>
  </si>
  <si>
    <t>20:04-22:00</t>
  </si>
  <si>
    <t>R12-2</t>
  </si>
  <si>
    <t>19:18-20:55</t>
  </si>
  <si>
    <t>2023-09-27 12:00～2023-09-28 11:45</t>
  </si>
  <si>
    <t>R12-3</t>
  </si>
  <si>
    <t>21:15-23:00</t>
  </si>
  <si>
    <t>R11-1</t>
  </si>
  <si>
    <t>23:09-00:48</t>
  </si>
  <si>
    <t>R12-5</t>
  </si>
  <si>
    <t>00:50-02:41</t>
  </si>
  <si>
    <t>R33-3</t>
  </si>
  <si>
    <t>17:38-19:30</t>
  </si>
  <si>
    <t>2023-09-28 12:05～2023-09-29 12:00</t>
  </si>
  <si>
    <t>待压浆</t>
  </si>
  <si>
    <t>R11-2</t>
  </si>
  <si>
    <t>19:36-21:40</t>
  </si>
  <si>
    <t>R37-2</t>
  </si>
  <si>
    <t>21:49-23:35</t>
  </si>
  <si>
    <t>R33-1</t>
  </si>
  <si>
    <t>23:40-01:52</t>
  </si>
  <si>
    <t>R11-5</t>
  </si>
  <si>
    <t>18:23-20:30</t>
  </si>
  <si>
    <t>2023-09-30 09:58～2023-10-01 10:10</t>
  </si>
  <si>
    <t>R11-3</t>
  </si>
  <si>
    <t>20:32-22:25</t>
  </si>
  <si>
    <t>R37-3</t>
  </si>
  <si>
    <t>22:39-00:27</t>
  </si>
  <si>
    <t>R37-1</t>
  </si>
  <si>
    <t>14:20-16:33</t>
  </si>
  <si>
    <t>2023-10-01 10:24～2023-10-02 10:30</t>
  </si>
  <si>
    <t>R37-4</t>
  </si>
  <si>
    <t>16:38-18:42</t>
  </si>
  <si>
    <t>R33-4</t>
  </si>
  <si>
    <t>18:33-20:22</t>
  </si>
  <si>
    <t>2023-10-02 11:02～2023-10-03 11:10</t>
  </si>
  <si>
    <t>R33-5</t>
  </si>
  <si>
    <t>20:35-22:19</t>
  </si>
  <si>
    <t>R11-4</t>
  </si>
  <si>
    <t>22:20-00:17</t>
  </si>
  <si>
    <t>R36-2</t>
  </si>
  <si>
    <t>17:40-19:32</t>
  </si>
  <si>
    <t>2023-10-03 11:20～2023-10-04 11:15</t>
  </si>
  <si>
    <t>R37-5</t>
  </si>
  <si>
    <t>19:41-21:39</t>
  </si>
  <si>
    <t>R36-3</t>
  </si>
  <si>
    <t>17:55-19:40</t>
  </si>
  <si>
    <t>R36-4</t>
  </si>
  <si>
    <t>19:44-21:28</t>
  </si>
  <si>
    <t>2023-10-04 12:30～2023-10-05 12:30</t>
  </si>
  <si>
    <t>R35-3</t>
  </si>
  <si>
    <t>16:55-18:48</t>
  </si>
  <si>
    <t>R36-1</t>
  </si>
  <si>
    <t>16:37-18:22</t>
  </si>
  <si>
    <t>2023-10-05 14:00～2023-10-05 14:20</t>
  </si>
  <si>
    <t>脱模待养护</t>
  </si>
  <si>
    <t>R36-5</t>
  </si>
  <si>
    <t>16:40-18:36</t>
  </si>
  <si>
    <t>R35-4</t>
  </si>
  <si>
    <t>18:45-20:30</t>
  </si>
  <si>
    <t>R35-1</t>
  </si>
  <si>
    <t>20:36-22:24</t>
  </si>
  <si>
    <t>R35-2</t>
  </si>
  <si>
    <t>22:30-00:29</t>
  </si>
  <si>
    <t>R35-5</t>
  </si>
  <si>
    <t>16:38-18:32</t>
  </si>
  <si>
    <t>浇筑中</t>
  </si>
  <si>
    <t>R34-1</t>
  </si>
  <si>
    <t>R34-2</t>
  </si>
  <si>
    <t>R34-3</t>
  </si>
  <si>
    <t>R34-4</t>
  </si>
  <si>
    <t>待合模浇筑</t>
  </si>
  <si>
    <t>R2-3</t>
  </si>
  <si>
    <t>R34-5</t>
  </si>
  <si>
    <t>R5-1</t>
  </si>
  <si>
    <t>R1-2</t>
  </si>
  <si>
    <t>R4-1</t>
  </si>
  <si>
    <t>R5-5</t>
  </si>
  <si>
    <t>R2-4</t>
  </si>
  <si>
    <t>R4-5</t>
  </si>
  <si>
    <t>R3-1</t>
  </si>
  <si>
    <t>R1-3</t>
  </si>
  <si>
    <t>测试日期</t>
  </si>
  <si>
    <t>回弹仪型号</t>
  </si>
  <si>
    <t>ZG3-A型混凝土回弹仪</t>
  </si>
  <si>
    <t>回弹仪编号</t>
  </si>
  <si>
    <t>NSXCJ-006</t>
  </si>
  <si>
    <t>率定值</t>
  </si>
  <si>
    <t>80±2</t>
  </si>
  <si>
    <t>测试单位</t>
  </si>
  <si>
    <t>中铁十七局集团宁上高速公路霞浦至福安段A4合同段工地试验室</t>
  </si>
  <si>
    <t>龄期</t>
  </si>
  <si>
    <t>测区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</si>
  <si>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</si>
  <si>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</si>
  <si>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</si>
  <si>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</si>
  <si>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</si>
  <si>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</si>
  <si>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</si>
  <si>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</si>
  <si>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</si>
  <si>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</si>
  <si>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</si>
  <si>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</si>
  <si>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</si>
  <si>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</si>
  <si>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</si>
  <si>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</si>
  <si>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有效均值（N)</t>
  </si>
  <si>
    <t>碳化深度（mm）</t>
  </si>
  <si>
    <t xml:space="preserve">推算强度(Mpa) </t>
  </si>
  <si>
    <t>溪南港特大桥
L37-3</t>
  </si>
  <si>
    <t>3腹板</t>
  </si>
  <si>
    <t>3马蹄</t>
  </si>
  <si>
    <t>4腹板</t>
  </si>
  <si>
    <t>4马蹄</t>
  </si>
  <si>
    <t>溪南港特大桥
L36-7</t>
  </si>
  <si>
    <t>马蹄</t>
  </si>
  <si>
    <t>腹板</t>
  </si>
  <si>
    <t>溪南港特大桥
L36-2</t>
  </si>
  <si>
    <t>溪南港特大桥
L37-6</t>
  </si>
  <si>
    <t>溪南港特大桥
L35-2</t>
  </si>
  <si>
    <t>溪南港特大桥
L36-1</t>
  </si>
  <si>
    <t>溪南港特大桥
L36-4</t>
  </si>
  <si>
    <t>溪南港特大桥
L36-6</t>
  </si>
  <si>
    <t>钢筋保护层厚度、间距检测记录表</t>
  </si>
  <si>
    <t>构件名称</t>
  </si>
  <si>
    <t>点数</t>
  </si>
  <si>
    <t>A面第3板</t>
  </si>
  <si>
    <t>A面第4板</t>
  </si>
  <si>
    <t>B面第3板</t>
  </si>
  <si>
    <t>B面第4板</t>
  </si>
  <si>
    <t>保护层厚度
（41～58）</t>
  </si>
  <si>
    <t>间距
（150±10）</t>
  </si>
  <si>
    <t>保护层合格率</t>
  </si>
  <si>
    <t>间距合格率</t>
  </si>
  <si>
    <t>溪南港特大桥
L37-4</t>
  </si>
  <si>
    <t>溪南港特大桥
L37-2</t>
  </si>
  <si>
    <t>溪南港特大桥
L36-3</t>
  </si>
  <si>
    <t>溪南港特大桥
L37-7</t>
  </si>
  <si>
    <t>溪南港特大桥
L37-1</t>
  </si>
  <si>
    <t>溪南港特大桥
L37-5</t>
  </si>
  <si>
    <t>溪南港特大桥
L35-5</t>
  </si>
  <si>
    <t>溪南港特大桥
L33-2</t>
  </si>
  <si>
    <t>溪南港特大桥
L35-6</t>
  </si>
  <si>
    <t>溪南港特大桥
L34-2</t>
  </si>
  <si>
    <t>溪南港特大桥
L36-5</t>
  </si>
  <si>
    <t>溪南港特大桥
L35-1</t>
  </si>
  <si>
    <t>溪南港特大桥
L35-3</t>
  </si>
  <si>
    <t>溪南港特大桥
L35-4</t>
  </si>
  <si>
    <t>溪南港特大桥
L34-1</t>
  </si>
  <si>
    <t>溪南港特大桥
L35-7</t>
  </si>
  <si>
    <t>溪南港特大桥
L34-5</t>
  </si>
  <si>
    <t>溪南港特大桥
L34-4</t>
  </si>
  <si>
    <t>溪南港特大桥
L30-4</t>
  </si>
  <si>
    <t>溪南港特大桥
L33-3</t>
  </si>
  <si>
    <t>溪南港特大桥
L33-5</t>
  </si>
  <si>
    <t>溪南港特大桥
L34-3</t>
  </si>
  <si>
    <t>溪南港特大桥
L33-4</t>
  </si>
  <si>
    <t>溪南港特大桥
L33-1</t>
  </si>
  <si>
    <t>溪南港特大桥
L31-2</t>
  </si>
  <si>
    <t>溪南港特大桥
L32-5</t>
  </si>
  <si>
    <t>溪南港特大桥
L32-2</t>
  </si>
  <si>
    <t>溪南港特大桥
L30-2</t>
  </si>
  <si>
    <t>溪南港特大桥
L32-1</t>
  </si>
  <si>
    <t>溪南港特大桥
L31-3</t>
  </si>
  <si>
    <t>溪南港特大桥
L31-5</t>
  </si>
  <si>
    <t>溪南港特大桥
L32-3</t>
  </si>
  <si>
    <t>溪南港特大桥
L30-3</t>
  </si>
  <si>
    <t>溪南港特大桥
L31-4</t>
  </si>
  <si>
    <t>溪南港特大桥
L31-1</t>
  </si>
  <si>
    <t>溪南港特大桥
L32-4</t>
  </si>
  <si>
    <t>溪南港特大桥
L30-5</t>
  </si>
  <si>
    <t>溪南港特大桥
L29-3</t>
  </si>
  <si>
    <t>溪南港特大桥
L29-2</t>
  </si>
  <si>
    <t>溪南港特大桥
L27-2</t>
  </si>
  <si>
    <t>溪南港特大桥
L30-1</t>
  </si>
  <si>
    <t>溪南港特大桥
L29-5</t>
  </si>
  <si>
    <t>溪南港特大桥
L29-4</t>
  </si>
  <si>
    <t>溪南港特大桥
L27-3</t>
  </si>
  <si>
    <t>溪南港特大桥
L28-2</t>
  </si>
  <si>
    <t>溪南港特大桥
L29-1</t>
  </si>
  <si>
    <t>溪南港特大桥
L28-3</t>
  </si>
  <si>
    <t>溪南港特大桥
L28-5</t>
  </si>
  <si>
    <t>溪南港特大桥
L27-4</t>
  </si>
  <si>
    <t>溪南港特大桥
L26-2</t>
  </si>
  <si>
    <t>溪南港特大桥
L28-4</t>
  </si>
  <si>
    <t>溪南港特大桥
L28-1</t>
  </si>
  <si>
    <t>溪南港特大桥
L25-5</t>
  </si>
  <si>
    <t>溪南港特大桥
L26-3</t>
  </si>
  <si>
    <t>溪南港特大桥
L24-2</t>
  </si>
  <si>
    <t>溪南港特大桥
L25-1</t>
  </si>
  <si>
    <t>溪南港特大桥
L25-2</t>
  </si>
  <si>
    <t>溪南港特大桥
L26-4</t>
  </si>
  <si>
    <t>溪南港特大桥
L27-5</t>
  </si>
  <si>
    <t>溪南港特大桥
L24-3</t>
  </si>
  <si>
    <t>溪南港特大桥
L27-1</t>
  </si>
  <si>
    <t>溪南港特大桥
L25-3</t>
  </si>
  <si>
    <t>溪南港特大桥
L23-2</t>
  </si>
  <si>
    <t>溪南港特大桥
L24-4</t>
  </si>
  <si>
    <t>溪南港特大桥
L24-5</t>
  </si>
  <si>
    <t>溪南港特大桥
L24-1</t>
  </si>
  <si>
    <t>溪南港特大桥
L25-4</t>
  </si>
  <si>
    <t>溪南港特大桥
L26-5</t>
  </si>
  <si>
    <t>溪南港特大桥
L26-1</t>
  </si>
  <si>
    <t>溪南港特大桥
L23-3</t>
  </si>
  <si>
    <t>溪南港特大桥
L22-2</t>
  </si>
  <si>
    <t>溪南港特大桥
L23-5</t>
  </si>
  <si>
    <t>溪南港特大桥
L20-2</t>
  </si>
  <si>
    <t>溪南港特大桥
L23-1</t>
  </si>
  <si>
    <t>溪南港特大桥
L22-5</t>
  </si>
  <si>
    <t>溪南港特大桥
L23-4</t>
  </si>
  <si>
    <t>溪南港特大桥
L22-3</t>
  </si>
  <si>
    <t>溪南港特大桥
L22-1</t>
  </si>
  <si>
    <t>溪南港特大桥
L20-3</t>
  </si>
  <si>
    <t>溪南港特大桥
L19-2</t>
  </si>
  <si>
    <t>溪南港特大桥
L22-4</t>
  </si>
  <si>
    <t>溪南港特大桥
L21-5</t>
  </si>
  <si>
    <t>溪南港特大桥
L20-4</t>
  </si>
  <si>
    <t>溪南港特大桥
L21-1</t>
  </si>
  <si>
    <t>溪南港特大桥
L20-5</t>
  </si>
  <si>
    <t>溪南港特大桥
L19-3</t>
  </si>
  <si>
    <t>溪南港特大桥
L21-2</t>
  </si>
  <si>
    <t>溪南港特大桥
L20-1</t>
  </si>
  <si>
    <t>甘棠大桥</t>
  </si>
  <si>
    <t>00:19-02:23</t>
  </si>
  <si>
    <t>21:50-23:31</t>
  </si>
  <si>
    <t>23:32-01:08</t>
  </si>
  <si>
    <t>21:30-23:17</t>
  </si>
  <si>
    <t>23:20-01:36</t>
  </si>
  <si>
    <t>18:48-20:33</t>
  </si>
  <si>
    <t>20:41-22:27</t>
  </si>
  <si>
    <t>18:22-20:25</t>
  </si>
  <si>
    <t>20:30-22:17</t>
  </si>
  <si>
    <t>22:26-00:30</t>
  </si>
  <si>
    <t>溪南港特大桥左幅</t>
  </si>
  <si>
    <t>第9联</t>
  </si>
  <si>
    <t>L37</t>
  </si>
  <si>
    <t>L36</t>
  </si>
  <si>
    <t>L35</t>
  </si>
  <si>
    <t>第8联</t>
  </si>
  <si>
    <t>L34</t>
  </si>
  <si>
    <t>L33</t>
  </si>
  <si>
    <t>L32</t>
  </si>
  <si>
    <t>L31</t>
  </si>
  <si>
    <t xml:space="preserve"> R37</t>
  </si>
  <si>
    <t>R36</t>
  </si>
  <si>
    <t>R35</t>
  </si>
  <si>
    <t>R34</t>
  </si>
  <si>
    <t>R33</t>
  </si>
  <si>
    <t>第7联</t>
  </si>
  <si>
    <t>L30</t>
  </si>
  <si>
    <t>L29</t>
  </si>
  <si>
    <t>L28</t>
  </si>
  <si>
    <t>L27</t>
  </si>
  <si>
    <t>R30</t>
  </si>
  <si>
    <t>R29</t>
  </si>
  <si>
    <t>R28</t>
  </si>
  <si>
    <t>R27</t>
  </si>
  <si>
    <t>第6联</t>
  </si>
  <si>
    <t>L26</t>
  </si>
  <si>
    <t>L25</t>
  </si>
  <si>
    <t>L24</t>
  </si>
  <si>
    <t>R26</t>
  </si>
  <si>
    <t>R25</t>
  </si>
  <si>
    <t>R24</t>
  </si>
  <si>
    <t>第5联</t>
  </si>
  <si>
    <t>L23</t>
  </si>
  <si>
    <t>L22</t>
  </si>
  <si>
    <t>L21</t>
  </si>
  <si>
    <t>L20</t>
  </si>
  <si>
    <t>R23</t>
  </si>
  <si>
    <t>R22</t>
  </si>
  <si>
    <t>R21</t>
  </si>
  <si>
    <t>R20</t>
  </si>
  <si>
    <t>第4联</t>
  </si>
  <si>
    <t>L19</t>
  </si>
  <si>
    <t>L18</t>
  </si>
  <si>
    <t>L17</t>
  </si>
  <si>
    <t>L16</t>
  </si>
  <si>
    <t>L15</t>
  </si>
  <si>
    <t>R19</t>
  </si>
  <si>
    <t>R18</t>
  </si>
  <si>
    <t>R17</t>
  </si>
  <si>
    <t>第3联</t>
  </si>
  <si>
    <t>L14</t>
  </si>
  <si>
    <t>L13</t>
  </si>
  <si>
    <t>L12</t>
  </si>
  <si>
    <t>L11</t>
  </si>
  <si>
    <t>L10</t>
  </si>
  <si>
    <t>第2联</t>
  </si>
  <si>
    <t>L9</t>
  </si>
  <si>
    <t>L8</t>
  </si>
  <si>
    <t>L7</t>
  </si>
  <si>
    <t>L6</t>
  </si>
  <si>
    <t>L5</t>
  </si>
  <si>
    <t>第1联</t>
  </si>
  <si>
    <t>L4</t>
  </si>
  <si>
    <t>L3</t>
  </si>
  <si>
    <t>L2</t>
  </si>
  <si>
    <t>L1</t>
  </si>
  <si>
    <t>注：该表不包括左右幅第10联的共24片40米T梁</t>
  </si>
  <si>
    <t>溪南港特大桥左幅桥面系浇筑</t>
  </si>
  <si>
    <t>溪南港特大桥右幅桥面系浇筑</t>
  </si>
  <si>
    <t>溪南港特大桥左幅防撞护栏浇筑</t>
  </si>
  <si>
    <t>溪南港特大桥右幅防撞护栏浇筑</t>
  </si>
  <si>
    <t>砼浇注</t>
  </si>
  <si>
    <t>左幅39跨横隔板</t>
  </si>
  <si>
    <t>右幅39跨横隔板</t>
  </si>
  <si>
    <t>左侧</t>
  </si>
  <si>
    <t>39跨</t>
  </si>
  <si>
    <t>海工C30</t>
  </si>
  <si>
    <t>右侧</t>
  </si>
  <si>
    <t>左幅39跨湿接缝</t>
  </si>
  <si>
    <t>38跨</t>
  </si>
  <si>
    <t>左幅38跨横隔板</t>
  </si>
  <si>
    <t>右幅38跨横隔板</t>
  </si>
  <si>
    <t>37跨</t>
  </si>
  <si>
    <t>左幅38跨湿接缝</t>
  </si>
  <si>
    <t>右幅38跨湿接缝</t>
  </si>
  <si>
    <t>36跨</t>
  </si>
  <si>
    <t>左幅38#连续墩墩顶现浇段</t>
  </si>
  <si>
    <t>右幅38#连续墩墩顶现浇段</t>
  </si>
  <si>
    <t>35跨</t>
  </si>
  <si>
    <t>左幅37跨横隔板</t>
  </si>
  <si>
    <t>右幅37跨横隔板</t>
  </si>
  <si>
    <t>34跨</t>
  </si>
  <si>
    <t>左幅37跨湿接缝</t>
  </si>
  <si>
    <t>右幅37跨湿接缝</t>
  </si>
  <si>
    <t>33跨</t>
  </si>
  <si>
    <t>左幅36#连续墩墩顶现浇段</t>
  </si>
  <si>
    <t>右幅36#连续墩墩顶现浇段</t>
  </si>
  <si>
    <t>32跨</t>
  </si>
  <si>
    <t>左幅36跨横隔板</t>
  </si>
  <si>
    <t>右幅36跨横隔板</t>
  </si>
  <si>
    <t>31跨</t>
  </si>
  <si>
    <t>左幅36跨湿接缝</t>
  </si>
  <si>
    <t>右幅36跨湿接缝</t>
  </si>
  <si>
    <t>30跨</t>
  </si>
  <si>
    <t>左幅35#连续墩墩顶现浇段</t>
  </si>
  <si>
    <t>右幅35#连续墩墩顶现浇段</t>
  </si>
  <si>
    <t>29跨</t>
  </si>
  <si>
    <t>左幅35跨横隔板</t>
  </si>
  <si>
    <t>右幅35跨横隔板</t>
  </si>
  <si>
    <t>28跨</t>
  </si>
  <si>
    <t>左幅35跨湿接缝</t>
  </si>
  <si>
    <t>右幅35跨湿接缝</t>
  </si>
  <si>
    <t>27跨</t>
  </si>
  <si>
    <t>左幅34跨横隔板</t>
  </si>
  <si>
    <t>右幅34#连续墩墩顶现浇段</t>
  </si>
  <si>
    <t>26跨</t>
  </si>
  <si>
    <t>左幅34跨湿接缝</t>
  </si>
  <si>
    <t>右幅34跨横隔板</t>
  </si>
  <si>
    <t>25跨</t>
  </si>
  <si>
    <t>左幅33#连续墩墩顶现浇段</t>
  </si>
  <si>
    <t>右幅34跨湿接缝</t>
  </si>
  <si>
    <t>24跨</t>
  </si>
  <si>
    <t>左幅33跨横隔板</t>
  </si>
  <si>
    <t>右幅33#连续墩墩顶现浇段</t>
  </si>
  <si>
    <t>23跨</t>
  </si>
  <si>
    <t>左幅33跨湿接缝</t>
  </si>
  <si>
    <t>右幅33跨横隔板</t>
  </si>
  <si>
    <t>22跨</t>
  </si>
  <si>
    <t>左幅32#连续墩墩顶现浇段</t>
  </si>
  <si>
    <t>右幅33跨湿接缝</t>
  </si>
  <si>
    <t>21跨</t>
  </si>
  <si>
    <t>左幅32跨横隔板</t>
  </si>
  <si>
    <t>右幅30跨横隔板</t>
  </si>
  <si>
    <t>20跨</t>
  </si>
  <si>
    <t>左幅32跨湿接缝</t>
  </si>
  <si>
    <t>右幅30跨湿接缝</t>
  </si>
  <si>
    <t>19跨</t>
  </si>
  <si>
    <t>左幅31#连续墩墩顶现浇段</t>
  </si>
  <si>
    <t>右幅29#连续墩墩顶现浇段</t>
  </si>
  <si>
    <t>18跨</t>
  </si>
  <si>
    <t>左幅31跨横隔板</t>
  </si>
  <si>
    <t>右幅29跨横隔板</t>
  </si>
  <si>
    <t>17跨</t>
  </si>
  <si>
    <t>左幅31跨湿接缝</t>
  </si>
  <si>
    <t>右幅29跨湿接缝</t>
  </si>
  <si>
    <t>16跨</t>
  </si>
  <si>
    <t>左幅30跨横隔板</t>
  </si>
  <si>
    <t>右幅28#连续墩墩顶现浇段</t>
  </si>
  <si>
    <t>15跨</t>
  </si>
  <si>
    <t>左幅30跨湿接缝</t>
  </si>
  <si>
    <t>右幅28跨横隔板</t>
  </si>
  <si>
    <t>14跨</t>
  </si>
  <si>
    <t>左幅29#连续墩墩顶现浇段</t>
  </si>
  <si>
    <t>右幅28跨湿接缝</t>
  </si>
  <si>
    <t>13跨</t>
  </si>
  <si>
    <t>左幅29跨横隔板</t>
  </si>
  <si>
    <t>右幅27#连续墩墩顶现浇段</t>
  </si>
  <si>
    <t>12跨</t>
  </si>
  <si>
    <t>左幅29跨湿接缝</t>
  </si>
  <si>
    <t>右幅27跨横隔板</t>
  </si>
  <si>
    <t>11跨</t>
  </si>
  <si>
    <t>左幅28#连续墩墩顶现浇段</t>
  </si>
  <si>
    <t>右幅27跨湿接缝</t>
  </si>
  <si>
    <t>10跨</t>
  </si>
  <si>
    <t>左幅28跨横隔板</t>
  </si>
  <si>
    <t>右幅26跨横隔板</t>
  </si>
  <si>
    <t>9跨</t>
  </si>
  <si>
    <t>左幅28跨湿接缝</t>
  </si>
  <si>
    <t>右幅26跨湿接缝</t>
  </si>
  <si>
    <t>8跨</t>
  </si>
  <si>
    <t>左幅27#连续墩墩顶现浇段</t>
  </si>
  <si>
    <t>右幅25#连续墩墩顶现浇段</t>
  </si>
  <si>
    <t>7跨</t>
  </si>
  <si>
    <t>左幅27跨横隔板</t>
  </si>
  <si>
    <t>右幅25跨横隔板</t>
  </si>
  <si>
    <t>6跨</t>
  </si>
  <si>
    <t>左幅27跨湿接缝</t>
  </si>
  <si>
    <t>右幅25跨湿接缝</t>
  </si>
  <si>
    <t>5跨</t>
  </si>
  <si>
    <t>左幅26跨横隔板</t>
  </si>
  <si>
    <t>右幅24#连续墩墩顶现浇段</t>
  </si>
  <si>
    <t>4跨</t>
  </si>
  <si>
    <t>左幅26跨湿接缝</t>
  </si>
  <si>
    <t>右幅24跨横隔板</t>
  </si>
  <si>
    <t>3跨</t>
  </si>
  <si>
    <t>左幅25#连续墩墩顶现浇段</t>
  </si>
  <si>
    <t>右幅24跨湿接缝</t>
  </si>
  <si>
    <t>2跨</t>
  </si>
  <si>
    <t>左幅25跨横隔板</t>
  </si>
  <si>
    <t>右幅23跨横隔板</t>
  </si>
  <si>
    <t>1跨</t>
  </si>
  <si>
    <t>左幅25跨湿接缝</t>
  </si>
  <si>
    <t>右幅23跨湿接缝</t>
  </si>
  <si>
    <t>左幅24#连续墩墩顶现浇段</t>
  </si>
  <si>
    <t>右幅22#连续墩墩顶现浇段</t>
  </si>
  <si>
    <t>左幅24跨横隔板</t>
  </si>
  <si>
    <t>右幅22跨横隔板</t>
  </si>
  <si>
    <t>左幅24跨湿接缝</t>
  </si>
  <si>
    <t>右幅22跨湿接缝</t>
  </si>
  <si>
    <t>左幅23跨横隔板</t>
  </si>
  <si>
    <t>右幅21#连续墩墩顶现浇段</t>
  </si>
  <si>
    <t>左幅23跨湿接缝</t>
  </si>
  <si>
    <t>右幅21跨横隔板</t>
  </si>
  <si>
    <t>左幅22#连续墩墩顶现浇段</t>
  </si>
  <si>
    <t>右幅21跨湿接缝</t>
  </si>
  <si>
    <t>左幅22跨横隔板</t>
  </si>
  <si>
    <t>右幅20#连续墩墩顶现浇段</t>
  </si>
  <si>
    <t>左幅22跨湿接缝</t>
  </si>
  <si>
    <t>右幅20跨横隔板</t>
  </si>
  <si>
    <t>左幅21#连续墩墩顶现浇段</t>
  </si>
  <si>
    <t>右幅20跨湿接缝</t>
  </si>
  <si>
    <t>左幅21跨横隔板</t>
  </si>
  <si>
    <t>右幅19跨横隔板</t>
  </si>
  <si>
    <t>左幅21跨湿接缝</t>
  </si>
  <si>
    <t>右幅19跨湿接缝</t>
  </si>
  <si>
    <t>左幅20#连续墩墩顶现浇段</t>
  </si>
  <si>
    <t>右幅18#连续墩墩顶现浇段</t>
  </si>
  <si>
    <t>左幅20跨横隔板</t>
  </si>
  <si>
    <t>右幅18跨横隔板</t>
  </si>
  <si>
    <t>左幅20跨湿接缝</t>
  </si>
  <si>
    <t>右幅18跨湿接缝</t>
  </si>
  <si>
    <t>左幅19跨横隔板</t>
  </si>
  <si>
    <t>右幅17#连续墩墩顶现浇段</t>
  </si>
  <si>
    <t>左幅19跨湿接缝</t>
  </si>
  <si>
    <t>右幅17跨横隔板</t>
  </si>
  <si>
    <t>左幅18#连续墩墩顶现浇段</t>
  </si>
  <si>
    <t>右幅17跨湿接缝</t>
  </si>
  <si>
    <t>左幅18跨横隔板</t>
  </si>
  <si>
    <t>右幅16#连续墩墩顶现浇段</t>
  </si>
  <si>
    <t>左幅18跨湿接缝</t>
  </si>
  <si>
    <t>右幅16跨横隔板</t>
  </si>
  <si>
    <t>左幅17#连续墩墩顶现浇段</t>
  </si>
  <si>
    <t>右幅16跨湿接缝</t>
  </si>
  <si>
    <t>左幅17跨横隔板</t>
  </si>
  <si>
    <t>右幅15#连续墩墩顶现浇段</t>
  </si>
  <si>
    <t>左幅17跨湿接缝</t>
  </si>
  <si>
    <t>右幅15跨横隔板</t>
  </si>
  <si>
    <t>左幅16#连续墩墩顶现浇段</t>
  </si>
  <si>
    <t>右幅15跨湿接缝</t>
  </si>
  <si>
    <t>左幅16跨横隔板</t>
  </si>
  <si>
    <t>右幅14跨横隔板</t>
  </si>
  <si>
    <t>左幅16跨湿接缝</t>
  </si>
  <si>
    <t>右幅14跨湿接缝</t>
  </si>
  <si>
    <t>左幅15#连续墩墩顶现浇段</t>
  </si>
  <si>
    <t>右幅13#连续墩墩顶现浇段</t>
  </si>
  <si>
    <t>左幅15跨横隔板</t>
  </si>
  <si>
    <t>右幅13跨横隔板</t>
  </si>
  <si>
    <t>左幅15跨湿接缝</t>
  </si>
  <si>
    <t>右幅13跨湿接缝</t>
  </si>
  <si>
    <t>左幅14跨横隔板</t>
  </si>
  <si>
    <t>右幅12#连续墩墩顶现浇段</t>
  </si>
  <si>
    <t>左幅14跨湿接缝</t>
  </si>
  <si>
    <t>右幅12跨横隔板</t>
  </si>
  <si>
    <t>左幅13#连续墩墩顶现浇段</t>
  </si>
  <si>
    <t>右幅12跨湿接缝</t>
  </si>
  <si>
    <t>左幅13跨横隔板</t>
  </si>
  <si>
    <t>右幅11#连续墩墩顶现浇段</t>
  </si>
  <si>
    <t>左幅13跨湿接缝</t>
  </si>
  <si>
    <t>右幅11跨横隔板</t>
  </si>
  <si>
    <t>左幅12#连续墩墩顶现浇段</t>
  </si>
  <si>
    <t>右幅11跨湿接缝</t>
  </si>
  <si>
    <t>左幅12跨横隔板</t>
  </si>
  <si>
    <t>右幅10#连续墩墩顶现浇段</t>
  </si>
  <si>
    <t>左幅12跨湿接缝</t>
  </si>
  <si>
    <t>右幅10跨横隔板</t>
  </si>
  <si>
    <t>左幅11#连续墩墩顶现浇段</t>
  </si>
  <si>
    <t>右幅10跨湿接缝</t>
  </si>
  <si>
    <t>左幅11跨横隔板</t>
  </si>
  <si>
    <t>右幅9跨横隔板</t>
  </si>
  <si>
    <t>左幅11跨湿接缝</t>
  </si>
  <si>
    <t>右幅9跨湿接缝</t>
  </si>
  <si>
    <t>左幅10#连续墩墩顶现浇段</t>
  </si>
  <si>
    <t>右幅8#连续墩墩顶现浇段</t>
  </si>
  <si>
    <t>左幅10跨横隔板</t>
  </si>
  <si>
    <t>右幅8跨横隔板</t>
  </si>
  <si>
    <t>左幅10跨湿接缝</t>
  </si>
  <si>
    <t>右幅8跨湿接缝</t>
  </si>
  <si>
    <t>左幅9跨横隔板</t>
  </si>
  <si>
    <t>右幅7#连续墩墩顶现浇段</t>
  </si>
  <si>
    <t>左幅9跨湿接缝</t>
  </si>
  <si>
    <t>右幅7跨横隔板</t>
  </si>
  <si>
    <t>左幅8#连续墩墩顶现浇段</t>
  </si>
  <si>
    <t>右幅7跨湿接缝</t>
  </si>
  <si>
    <t>左幅8跨横隔板</t>
  </si>
  <si>
    <t>右幅6#连续墩墩顶现浇段</t>
  </si>
  <si>
    <t>左幅8跨湿接缝</t>
  </si>
  <si>
    <t>右幅6跨横隔板</t>
  </si>
  <si>
    <t>左幅7#连续墩墩顶现浇段</t>
  </si>
  <si>
    <t>右幅6跨湿接缝</t>
  </si>
  <si>
    <t>左幅7跨横隔板</t>
  </si>
  <si>
    <t>右幅5#连续墩墩顶现浇段</t>
  </si>
  <si>
    <t>左幅7跨湿接缝</t>
  </si>
  <si>
    <t>右幅5跨横隔板</t>
  </si>
  <si>
    <t>左幅6#连续墩墩顶现浇段</t>
  </si>
  <si>
    <t>右幅5跨湿接缝</t>
  </si>
  <si>
    <t>左幅6跨横隔板</t>
  </si>
  <si>
    <t>右幅4跨横隔板</t>
  </si>
  <si>
    <t>左幅6跨湿接缝</t>
  </si>
  <si>
    <t>右幅4跨湿接缝</t>
  </si>
  <si>
    <t>左幅5#连续墩墩顶现浇段</t>
  </si>
  <si>
    <t>右幅3#连续墩墩顶现浇段</t>
  </si>
  <si>
    <t>左幅5跨横隔板</t>
  </si>
  <si>
    <t>右幅3跨横隔板</t>
  </si>
  <si>
    <t>左幅5跨湿接缝</t>
  </si>
  <si>
    <t>右幅3跨湿接缝</t>
  </si>
  <si>
    <t>左幅4跨横隔板</t>
  </si>
  <si>
    <t>右幅2#连续墩墩顶现浇段</t>
  </si>
  <si>
    <t>左幅4跨湿接缝</t>
  </si>
  <si>
    <t>右幅2跨横隔板</t>
  </si>
  <si>
    <t>左幅3#连续墩墩顶现浇段</t>
  </si>
  <si>
    <t>右幅2跨湿接缝</t>
  </si>
  <si>
    <t>左幅3跨横隔板</t>
  </si>
  <si>
    <t>右幅1#连续墩墩顶现浇段</t>
  </si>
  <si>
    <t>左幅3跨湿接缝</t>
  </si>
  <si>
    <t>右幅1跨横隔板</t>
  </si>
  <si>
    <t>左幅2#连续墩墩顶现浇段</t>
  </si>
  <si>
    <t>右幅1跨湿接缝</t>
  </si>
  <si>
    <t>左幅2跨横隔板</t>
  </si>
  <si>
    <t>左幅2跨湿接缝</t>
  </si>
  <si>
    <t>左幅1#连续墩墩顶现浇段</t>
  </si>
  <si>
    <t>左幅1跨横隔板</t>
  </si>
  <si>
    <t>左幅1跨湿接缝</t>
  </si>
  <si>
    <t>溪南港特大桥桥面系张拉</t>
  </si>
  <si>
    <t>张拉</t>
  </si>
  <si>
    <t>压浆</t>
  </si>
  <si>
    <t>左幅第10联</t>
  </si>
  <si>
    <t>左幅38#墩</t>
  </si>
  <si>
    <t>2023-05-24～2023-05-30</t>
  </si>
  <si>
    <t>右幅第10联</t>
  </si>
  <si>
    <t>右幅38#墩</t>
  </si>
  <si>
    <t>2023-08-19～2023-08-20</t>
  </si>
  <si>
    <t>左幅第9联</t>
  </si>
  <si>
    <t>左幅36#墩</t>
  </si>
  <si>
    <t>2023-06-14～2023-06-16</t>
  </si>
  <si>
    <t>右幅第9联</t>
  </si>
  <si>
    <t>右幅36#墩</t>
  </si>
  <si>
    <t>2023-08-26～2023-08-27</t>
  </si>
  <si>
    <t>左幅35#墩</t>
  </si>
  <si>
    <t>2023-06-17～2023-06-18</t>
  </si>
  <si>
    <t>右幅35#墩</t>
  </si>
  <si>
    <t>2023-08-30～2023-08-31</t>
  </si>
  <si>
    <t>左幅第8联</t>
  </si>
  <si>
    <t>左幅33#墩</t>
  </si>
  <si>
    <t>2023-06-22～2023-06-23</t>
  </si>
  <si>
    <t>右幅34#墩</t>
  </si>
  <si>
    <t>2023-09-05～2023-09-06</t>
  </si>
  <si>
    <t>左幅32#墩</t>
  </si>
  <si>
    <t>2023-06-25～2023-06-26</t>
  </si>
  <si>
    <t>右幅33#墩</t>
  </si>
  <si>
    <t>2023-09-11～2023-09-12</t>
  </si>
  <si>
    <t>左幅31#墩</t>
  </si>
  <si>
    <t>2023-06-27～2023-06-28</t>
  </si>
  <si>
    <t>右幅第7联</t>
  </si>
  <si>
    <t>右幅29#墩</t>
  </si>
  <si>
    <t>2023-09-14～2023-09-15</t>
  </si>
  <si>
    <t>左幅第7联</t>
  </si>
  <si>
    <t>左幅29#墩</t>
  </si>
  <si>
    <t>2023-07-01～2023-07-02</t>
  </si>
  <si>
    <t>右幅28#墩</t>
  </si>
  <si>
    <t>2023-09-16～2023-09-17</t>
  </si>
  <si>
    <t>左幅28#墩</t>
  </si>
  <si>
    <t>2023-07-03～2023-07-04</t>
  </si>
  <si>
    <t>右幅27#墩</t>
  </si>
  <si>
    <t>2023-09-20～2023-09-21</t>
  </si>
  <si>
    <t>左幅27#墩</t>
  </si>
  <si>
    <t>2023-07-06～2023-07-07</t>
  </si>
  <si>
    <t>右幅第6联</t>
  </si>
  <si>
    <t>右幅25#墩</t>
  </si>
  <si>
    <t>2023-09-22～2023-09-23</t>
  </si>
  <si>
    <t>左幅第6联</t>
  </si>
  <si>
    <t>左幅25#墩</t>
  </si>
  <si>
    <t>2023-07-08～2023-07-09</t>
  </si>
  <si>
    <t>右幅24#墩</t>
  </si>
  <si>
    <t>2023-09-24～2023-09-25</t>
  </si>
  <si>
    <t>左幅24#墩</t>
  </si>
  <si>
    <t>2023-07-10～2023-07-11</t>
  </si>
  <si>
    <t>右幅第5联</t>
  </si>
  <si>
    <t>右幅22#墩</t>
  </si>
  <si>
    <t>2023-10-01～2023-10-02</t>
  </si>
  <si>
    <t>左幅第5联</t>
  </si>
  <si>
    <t>左幅22#墩</t>
  </si>
  <si>
    <t>2023-07-12～2023-07-13</t>
  </si>
  <si>
    <t>右幅21#墩</t>
  </si>
  <si>
    <t>2023-10-03～2023-10-04</t>
  </si>
  <si>
    <t>左幅21#墩</t>
  </si>
  <si>
    <t>2023-07-14～2023-07-15</t>
  </si>
  <si>
    <t>右幅20#墩</t>
  </si>
  <si>
    <t>2023-10-05～2023-10-06</t>
  </si>
  <si>
    <t>左幅20#墩</t>
  </si>
  <si>
    <t>2023-07-16～2023-07-17</t>
  </si>
  <si>
    <t>右幅第4联</t>
  </si>
  <si>
    <t>右幅18#墩</t>
  </si>
  <si>
    <t>左幅第4联</t>
  </si>
  <si>
    <t>左幅18#墩</t>
  </si>
  <si>
    <t>2023-07-18～2023-07-19</t>
  </si>
  <si>
    <t>右幅17#墩</t>
  </si>
  <si>
    <t>左幅17#墩</t>
  </si>
  <si>
    <t>2023-07-20～2023-07-21</t>
  </si>
  <si>
    <t>右幅16#墩</t>
  </si>
  <si>
    <t>左幅16#墩</t>
  </si>
  <si>
    <t>2023-07-22～2023-07-23</t>
  </si>
  <si>
    <t>右幅15#墩</t>
  </si>
  <si>
    <t>左幅15#墩</t>
  </si>
  <si>
    <t>2023-07-24～2023-07-25</t>
  </si>
  <si>
    <t>右幅第3联</t>
  </si>
  <si>
    <t>右幅13#墩</t>
  </si>
  <si>
    <t>左幅第3联</t>
  </si>
  <si>
    <t>左幅13#墩</t>
  </si>
  <si>
    <t>2023-07-26～2023-07-27</t>
  </si>
  <si>
    <t>右幅12#墩</t>
  </si>
  <si>
    <t>左幅12#墩</t>
  </si>
  <si>
    <t>2023-07-30～2023-07-31</t>
  </si>
  <si>
    <t>右幅11#墩</t>
  </si>
  <si>
    <t>左幅11#墩</t>
  </si>
  <si>
    <t>2023-08-01～2023-08-02</t>
  </si>
  <si>
    <t>右幅10#墩</t>
  </si>
  <si>
    <t>左幅10#墩</t>
  </si>
  <si>
    <t>2023-08-03～2023-08-04</t>
  </si>
  <si>
    <t>右幅第2联</t>
  </si>
  <si>
    <t>右幅8#墩</t>
  </si>
  <si>
    <t>左幅第2联</t>
  </si>
  <si>
    <t>左幅8#墩</t>
  </si>
  <si>
    <t>2023-08-05～2023-08-06</t>
  </si>
  <si>
    <t>右幅7#墩</t>
  </si>
  <si>
    <t>左幅7#墩</t>
  </si>
  <si>
    <t>2023-08-07～2023-08-08</t>
  </si>
  <si>
    <t>右幅6#墩</t>
  </si>
  <si>
    <t>左幅6#墩</t>
  </si>
  <si>
    <t>2023-08-09～2023-08-10</t>
  </si>
  <si>
    <t>右幅5#墩</t>
  </si>
  <si>
    <t>左幅5#墩</t>
  </si>
  <si>
    <t>2023-08-11～2023-08-12</t>
  </si>
  <si>
    <t>右幅第1联</t>
  </si>
  <si>
    <t>右幅3#墩</t>
  </si>
  <si>
    <t>左幅第1联</t>
  </si>
  <si>
    <t>左幅3#墩</t>
  </si>
  <si>
    <t>2023-08-13～2023-08-14</t>
  </si>
  <si>
    <t>右幅2#墩</t>
  </si>
  <si>
    <t>左幅2#墩</t>
  </si>
  <si>
    <t>2023-08-15～2023-08-16</t>
  </si>
  <si>
    <t>右幅1#墩</t>
  </si>
  <si>
    <t>左幅1#墩</t>
  </si>
  <si>
    <t>2023-08-17～2023-08-18</t>
  </si>
</sst>
</file>

<file path=xl/styles.xml><?xml version="1.0" encoding="utf-8"?>
<styleSheet xmlns="http://schemas.openxmlformats.org/spreadsheetml/2006/main" xmlns:xr9="http://schemas.microsoft.com/office/spreadsheetml/2016/revision9">
  <numFmts count="13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;@"/>
    <numFmt numFmtId="177" formatCode="yyyy\-mm\-dd;@"/>
    <numFmt numFmtId="178" formatCode="0.00_ "/>
    <numFmt numFmtId="179" formatCode="h:mm;@"/>
    <numFmt numFmtId="180" formatCode="0.0%"/>
    <numFmt numFmtId="181" formatCode="0_ "/>
    <numFmt numFmtId="182" formatCode="0.0;[Red]0.0"/>
    <numFmt numFmtId="183" formatCode="0.0"/>
    <numFmt numFmtId="184" formatCode="0.00;[Red]0.00"/>
  </numFmts>
  <fonts count="37">
    <font>
      <sz val="12"/>
      <name val="宋体"/>
      <charset val="134"/>
    </font>
    <font>
      <sz val="16"/>
      <name val="宋体"/>
      <charset val="134"/>
    </font>
    <font>
      <sz val="14"/>
      <name val="宋体"/>
      <charset val="134"/>
    </font>
    <font>
      <sz val="12"/>
      <color theme="1"/>
      <name val="宋体"/>
      <charset val="134"/>
    </font>
    <font>
      <sz val="10"/>
      <color theme="1"/>
      <name val="宋体"/>
      <charset val="134"/>
    </font>
    <font>
      <b/>
      <sz val="12"/>
      <color theme="1"/>
      <name val="宋体"/>
      <charset val="134"/>
    </font>
    <font>
      <sz val="12"/>
      <color indexed="8"/>
      <name val="宋体"/>
      <charset val="134"/>
    </font>
    <font>
      <b/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name val="宋体"/>
      <charset val="134"/>
    </font>
    <font>
      <sz val="12"/>
      <color indexed="8"/>
      <name val="Times New Roman"/>
      <charset val="134"/>
    </font>
    <font>
      <sz val="12"/>
      <name val="Times New Roman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0"/>
      <color indexed="8"/>
      <name val="宋体"/>
      <charset val="134"/>
    </font>
    <font>
      <sz val="11"/>
      <color indexed="8"/>
      <name val="Tahoma"/>
      <charset val="134"/>
    </font>
    <font>
      <sz val="12"/>
      <color theme="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3" borderId="3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0" applyNumberFormat="0" applyFill="0" applyAlignment="0" applyProtection="0">
      <alignment vertical="center"/>
    </xf>
    <xf numFmtId="0" fontId="20" fillId="0" borderId="40" applyNumberFormat="0" applyFill="0" applyAlignment="0" applyProtection="0">
      <alignment vertical="center"/>
    </xf>
    <xf numFmtId="0" fontId="21" fillId="0" borderId="4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4" borderId="42" applyNumberFormat="0" applyAlignment="0" applyProtection="0">
      <alignment vertical="center"/>
    </xf>
    <xf numFmtId="0" fontId="23" fillId="15" borderId="43" applyNumberFormat="0" applyAlignment="0" applyProtection="0">
      <alignment vertical="center"/>
    </xf>
    <xf numFmtId="0" fontId="24" fillId="15" borderId="42" applyNumberFormat="0" applyAlignment="0" applyProtection="0">
      <alignment vertical="center"/>
    </xf>
    <xf numFmtId="0" fontId="25" fillId="16" borderId="44" applyNumberFormat="0" applyAlignment="0" applyProtection="0">
      <alignment vertical="center"/>
    </xf>
    <xf numFmtId="0" fontId="26" fillId="0" borderId="45" applyNumberFormat="0" applyFill="0" applyAlignment="0" applyProtection="0">
      <alignment vertical="center"/>
    </xf>
    <xf numFmtId="0" fontId="27" fillId="0" borderId="46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33" fillId="0" borderId="0"/>
    <xf numFmtId="0" fontId="34" fillId="0" borderId="0">
      <alignment vertical="center"/>
    </xf>
    <xf numFmtId="0" fontId="35" fillId="0" borderId="0" applyProtection="0">
      <alignment vertical="center"/>
    </xf>
    <xf numFmtId="0" fontId="35" fillId="0" borderId="0" applyProtection="0">
      <alignment vertical="center"/>
    </xf>
    <xf numFmtId="0" fontId="0" fillId="0" borderId="0" applyProtection="0">
      <alignment vertical="center"/>
    </xf>
    <xf numFmtId="0" fontId="35" fillId="0" borderId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176" fontId="2" fillId="0" borderId="18" xfId="0" applyNumberFormat="1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/>
    </xf>
    <xf numFmtId="176" fontId="0" fillId="0" borderId="20" xfId="0" applyNumberForma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/>
    </xf>
    <xf numFmtId="176" fontId="0" fillId="0" borderId="22" xfId="0" applyNumberForma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76" fontId="2" fillId="0" borderId="20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77" fontId="5" fillId="5" borderId="1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178" fontId="5" fillId="5" borderId="1" xfId="0" applyNumberFormat="1" applyFont="1" applyFill="1" applyBorder="1" applyAlignment="1">
      <alignment horizontal="center" vertical="center" wrapText="1"/>
    </xf>
    <xf numFmtId="178" fontId="5" fillId="5" borderId="4" xfId="0" applyNumberFormat="1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/>
    </xf>
    <xf numFmtId="180" fontId="6" fillId="0" borderId="1" xfId="3" applyNumberFormat="1" applyFont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 wrapText="1"/>
    </xf>
    <xf numFmtId="181" fontId="5" fillId="5" borderId="36" xfId="0" applyNumberFormat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182" fontId="6" fillId="0" borderId="1" xfId="0" applyNumberFormat="1" applyFon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1" fontId="6" fillId="0" borderId="1" xfId="0" applyNumberFormat="1" applyFont="1" applyBorder="1" applyAlignment="1">
      <alignment horizontal="center" vertical="center"/>
    </xf>
    <xf numFmtId="179" fontId="5" fillId="5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79" fontId="3" fillId="0" borderId="1" xfId="0" applyNumberFormat="1" applyFont="1" applyBorder="1" applyAlignment="1">
      <alignment horizontal="center" vertical="center"/>
    </xf>
    <xf numFmtId="183" fontId="3" fillId="0" borderId="1" xfId="0" applyNumberFormat="1" applyFont="1" applyBorder="1" applyAlignment="1">
      <alignment horizontal="center" vertical="center"/>
    </xf>
    <xf numFmtId="0" fontId="0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10" fontId="0" fillId="4" borderId="1" xfId="3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176" fontId="0" fillId="8" borderId="1" xfId="0" applyNumberFormat="1" applyFont="1" applyFill="1" applyBorder="1" applyAlignment="1" applyProtection="1">
      <alignment horizontal="center" vertical="center"/>
      <protection locked="0"/>
    </xf>
    <xf numFmtId="0" fontId="0" fillId="8" borderId="1" xfId="0" applyFont="1" applyFill="1" applyBorder="1" applyAlignment="1">
      <alignment horizontal="center" vertical="center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>
      <alignment horizontal="center" vertical="center"/>
    </xf>
    <xf numFmtId="0" fontId="0" fillId="8" borderId="1" xfId="0" applyFont="1" applyFill="1" applyBorder="1" applyAlignment="1" applyProtection="1">
      <alignment horizontal="center" vertical="center" wrapText="1"/>
      <protection locked="0"/>
    </xf>
    <xf numFmtId="0" fontId="0" fillId="8" borderId="1" xfId="0" applyFont="1" applyFill="1" applyBorder="1" applyAlignment="1">
      <alignment horizontal="center" vertical="center" wrapText="1"/>
    </xf>
    <xf numFmtId="2" fontId="10" fillId="0" borderId="1" xfId="0" applyNumberFormat="1" applyFont="1" applyBorder="1" applyAlignment="1" applyProtection="1">
      <alignment horizontal="center" vertical="center" wrapText="1"/>
      <protection locked="0"/>
    </xf>
    <xf numFmtId="0" fontId="3" fillId="9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/>
    </xf>
    <xf numFmtId="184" fontId="6" fillId="0" borderId="1" xfId="0" applyNumberFormat="1" applyFont="1" applyBorder="1" applyAlignment="1">
      <alignment horizontal="center" vertical="center"/>
    </xf>
    <xf numFmtId="22" fontId="0" fillId="0" borderId="1" xfId="0" applyNumberFormat="1" applyFont="1" applyBorder="1" applyAlignment="1">
      <alignment horizontal="center" vertical="center"/>
    </xf>
    <xf numFmtId="178" fontId="12" fillId="0" borderId="1" xfId="0" applyNumberFormat="1" applyFont="1" applyBorder="1" applyAlignment="1">
      <alignment horizontal="center" vertical="center"/>
    </xf>
    <xf numFmtId="178" fontId="12" fillId="0" borderId="6" xfId="0" applyNumberFormat="1" applyFont="1" applyBorder="1" applyAlignment="1">
      <alignment horizontal="center" vertical="center"/>
    </xf>
    <xf numFmtId="58" fontId="3" fillId="9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178" fontId="0" fillId="0" borderId="37" xfId="0" applyNumberFormat="1" applyFont="1" applyBorder="1" applyAlignment="1">
      <alignment horizontal="center" vertical="center"/>
    </xf>
    <xf numFmtId="178" fontId="0" fillId="0" borderId="38" xfId="0" applyNumberFormat="1" applyFont="1" applyBorder="1" applyAlignment="1">
      <alignment horizontal="center" vertical="center"/>
    </xf>
    <xf numFmtId="183" fontId="0" fillId="0" borderId="37" xfId="0" applyNumberFormat="1" applyFont="1" applyBorder="1" applyAlignment="1">
      <alignment horizontal="center" vertical="center"/>
    </xf>
    <xf numFmtId="177" fontId="3" fillId="10" borderId="1" xfId="0" applyNumberFormat="1" applyFont="1" applyFill="1" applyBorder="1" applyAlignment="1">
      <alignment horizontal="center" vertical="center"/>
    </xf>
    <xf numFmtId="14" fontId="3" fillId="11" borderId="1" xfId="0" applyNumberFormat="1" applyFont="1" applyFill="1" applyBorder="1" applyAlignment="1">
      <alignment horizontal="center" vertical="center"/>
    </xf>
    <xf numFmtId="14" fontId="3" fillId="12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2" xfId="50"/>
    <cellStyle name="常规 2 2" xfId="51"/>
    <cellStyle name="常规 2 5" xfId="52"/>
    <cellStyle name="常规 5" xfId="53"/>
    <cellStyle name="常规 6" xfId="54"/>
    <cellStyle name="常规 8" xfId="55"/>
    <cellStyle name="常规 9" xfId="56"/>
  </cellStyles>
  <dxfs count="5"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auto="1"/>
      </font>
      <fill>
        <patternFill patternType="solid">
          <bgColor rgb="FFFFFF00"/>
        </patternFill>
      </fill>
    </dxf>
    <dxf>
      <fill>
        <patternFill patternType="solid">
          <bgColor theme="5" tint="0.3999450666829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599993896298105"/>
  </sheetPr>
  <dimension ref="A1:S45"/>
  <sheetViews>
    <sheetView workbookViewId="0">
      <pane xSplit="3" ySplit="1" topLeftCell="D2" activePane="bottomRight" state="frozen"/>
      <selection/>
      <selection pane="topRight"/>
      <selection pane="bottomLeft"/>
      <selection pane="bottomRight" activeCell="H42" sqref="H42"/>
    </sheetView>
  </sheetViews>
  <sheetFormatPr defaultColWidth="9" defaultRowHeight="15"/>
  <cols>
    <col min="1" max="1" width="7.08333333333333" style="73" customWidth="1"/>
    <col min="2" max="2" width="16" style="73" customWidth="1"/>
    <col min="3" max="3" width="7.58333333333333" style="72" customWidth="1"/>
    <col min="4" max="4" width="8.33333333333333" style="73" customWidth="1"/>
    <col min="5" max="5" width="13.5833333333333" style="74" customWidth="1"/>
    <col min="6" max="6" width="12.5833333333333" style="74" customWidth="1"/>
    <col min="7" max="7" width="14.5" style="75" customWidth="1"/>
    <col min="8" max="8" width="19.3333333333333" style="73" customWidth="1"/>
    <col min="9" max="10" width="12.5833333333333" style="74" customWidth="1"/>
    <col min="11" max="11" width="11.8333333333333" style="73" customWidth="1"/>
    <col min="12" max="12" width="8.58333333333333" style="76" customWidth="1"/>
    <col min="13" max="13" width="8.5" style="73" customWidth="1"/>
    <col min="14" max="14" width="8.33333333333333" style="73" customWidth="1"/>
    <col min="15" max="17" width="9" style="73"/>
    <col min="18" max="18" width="13" style="73" customWidth="1"/>
    <col min="19" max="16384" width="9" style="73"/>
  </cols>
  <sheetData>
    <row r="1" ht="52" customHeight="1" spans="1:19">
      <c r="A1" s="79" t="s">
        <v>0</v>
      </c>
      <c r="B1" s="79" t="s">
        <v>1</v>
      </c>
      <c r="C1" s="78" t="s">
        <v>2</v>
      </c>
      <c r="D1" s="79" t="s">
        <v>3</v>
      </c>
      <c r="E1" s="80" t="s">
        <v>4</v>
      </c>
      <c r="F1" s="80" t="s">
        <v>5</v>
      </c>
      <c r="G1" s="80" t="s">
        <v>6</v>
      </c>
      <c r="H1" s="81" t="s">
        <v>7</v>
      </c>
      <c r="I1" s="80" t="s">
        <v>8</v>
      </c>
      <c r="J1" s="80" t="s">
        <v>9</v>
      </c>
      <c r="K1" s="85" t="s">
        <v>10</v>
      </c>
      <c r="L1" s="86" t="s">
        <v>11</v>
      </c>
      <c r="M1" s="88" t="s">
        <v>12</v>
      </c>
      <c r="N1" s="88" t="s">
        <v>13</v>
      </c>
      <c r="O1" s="91" t="s">
        <v>14</v>
      </c>
      <c r="P1" s="92" t="s">
        <v>15</v>
      </c>
      <c r="Q1" s="91" t="s">
        <v>16</v>
      </c>
      <c r="R1" s="79" t="s">
        <v>17</v>
      </c>
      <c r="S1" s="93" t="s">
        <v>18</v>
      </c>
    </row>
    <row r="2" ht="25" customHeight="1" spans="1:19">
      <c r="A2" s="82">
        <f t="shared" ref="A2:A45" si="0">ROW()-1</f>
        <v>1</v>
      </c>
      <c r="B2" s="82" t="s">
        <v>19</v>
      </c>
      <c r="C2" s="83" t="s">
        <v>20</v>
      </c>
      <c r="D2" s="83" t="s">
        <v>21</v>
      </c>
      <c r="E2" s="84">
        <v>44912</v>
      </c>
      <c r="F2" s="84">
        <v>44913</v>
      </c>
      <c r="G2" s="84">
        <v>44914</v>
      </c>
      <c r="H2" s="82" t="s">
        <v>22</v>
      </c>
      <c r="I2" s="84">
        <v>45287</v>
      </c>
      <c r="J2" s="84">
        <v>44923</v>
      </c>
      <c r="K2" s="135">
        <v>44938</v>
      </c>
      <c r="L2" s="82">
        <v>60.18</v>
      </c>
      <c r="M2" s="82" t="s">
        <v>23</v>
      </c>
      <c r="N2" s="94">
        <v>100</v>
      </c>
      <c r="O2" s="82">
        <v>34.1</v>
      </c>
      <c r="P2" s="95">
        <v>23.8</v>
      </c>
      <c r="Q2" s="95">
        <v>34.9</v>
      </c>
      <c r="R2" s="96" t="s">
        <v>24</v>
      </c>
      <c r="S2" s="82" t="s">
        <v>25</v>
      </c>
    </row>
    <row r="3" ht="25" customHeight="1" spans="1:19">
      <c r="A3" s="82">
        <f t="shared" si="0"/>
        <v>2</v>
      </c>
      <c r="B3" s="82" t="s">
        <v>19</v>
      </c>
      <c r="C3" s="83" t="s">
        <v>26</v>
      </c>
      <c r="D3" s="83" t="s">
        <v>27</v>
      </c>
      <c r="E3" s="84">
        <v>44915</v>
      </c>
      <c r="F3" s="84">
        <v>44916</v>
      </c>
      <c r="G3" s="84">
        <v>44917</v>
      </c>
      <c r="H3" s="82" t="s">
        <v>28</v>
      </c>
      <c r="I3" s="84">
        <v>44924</v>
      </c>
      <c r="J3" s="84">
        <v>44928</v>
      </c>
      <c r="K3" s="135">
        <v>44938</v>
      </c>
      <c r="L3" s="82">
        <v>60.18</v>
      </c>
      <c r="M3" s="82" t="s">
        <v>23</v>
      </c>
      <c r="N3" s="94">
        <v>100</v>
      </c>
      <c r="O3" s="82">
        <v>34.1</v>
      </c>
      <c r="P3" s="95">
        <v>25.1</v>
      </c>
      <c r="Q3" s="95">
        <v>26.5</v>
      </c>
      <c r="R3" s="96" t="s">
        <v>24</v>
      </c>
      <c r="S3" s="82" t="s">
        <v>25</v>
      </c>
    </row>
    <row r="4" ht="25" customHeight="1" spans="1:19">
      <c r="A4" s="82">
        <f t="shared" si="0"/>
        <v>3</v>
      </c>
      <c r="B4" s="82" t="s">
        <v>19</v>
      </c>
      <c r="C4" s="83" t="s">
        <v>29</v>
      </c>
      <c r="D4" s="83" t="s">
        <v>30</v>
      </c>
      <c r="E4" s="84">
        <v>44918</v>
      </c>
      <c r="F4" s="84">
        <v>44919</v>
      </c>
      <c r="G4" s="84">
        <v>44919</v>
      </c>
      <c r="H4" s="82" t="s">
        <v>31</v>
      </c>
      <c r="I4" s="84">
        <v>44927</v>
      </c>
      <c r="J4" s="84">
        <v>44931</v>
      </c>
      <c r="K4" s="136">
        <v>44940</v>
      </c>
      <c r="L4" s="82">
        <v>60.18</v>
      </c>
      <c r="M4" s="82" t="s">
        <v>23</v>
      </c>
      <c r="N4" s="94">
        <v>100</v>
      </c>
      <c r="O4" s="82">
        <v>34.1</v>
      </c>
      <c r="P4" s="95">
        <v>21</v>
      </c>
      <c r="Q4" s="95">
        <v>35.2</v>
      </c>
      <c r="R4" s="96" t="s">
        <v>24</v>
      </c>
      <c r="S4" s="82" t="s">
        <v>25</v>
      </c>
    </row>
    <row r="5" ht="25" customHeight="1" spans="1:19">
      <c r="A5" s="82">
        <f t="shared" si="0"/>
        <v>4</v>
      </c>
      <c r="B5" s="82" t="s">
        <v>19</v>
      </c>
      <c r="C5" s="83" t="s">
        <v>32</v>
      </c>
      <c r="D5" s="83" t="s">
        <v>33</v>
      </c>
      <c r="E5" s="84">
        <v>44921</v>
      </c>
      <c r="F5" s="84">
        <v>44922</v>
      </c>
      <c r="G5" s="84">
        <v>44922</v>
      </c>
      <c r="H5" s="82" t="s">
        <v>34</v>
      </c>
      <c r="I5" s="84">
        <v>44929</v>
      </c>
      <c r="J5" s="84">
        <v>44931</v>
      </c>
      <c r="K5" s="136">
        <v>44940</v>
      </c>
      <c r="L5" s="82">
        <v>60.18</v>
      </c>
      <c r="M5" s="82" t="s">
        <v>23</v>
      </c>
      <c r="N5" s="94">
        <v>100</v>
      </c>
      <c r="O5" s="82">
        <v>34.1</v>
      </c>
      <c r="P5" s="95">
        <v>25.5</v>
      </c>
      <c r="Q5" s="95">
        <v>30.7</v>
      </c>
      <c r="R5" s="96" t="s">
        <v>24</v>
      </c>
      <c r="S5" s="82" t="s">
        <v>25</v>
      </c>
    </row>
    <row r="6" ht="25" customHeight="1" spans="1:19">
      <c r="A6" s="82">
        <f t="shared" si="0"/>
        <v>5</v>
      </c>
      <c r="B6" s="82" t="s">
        <v>19</v>
      </c>
      <c r="C6" s="83" t="s">
        <v>35</v>
      </c>
      <c r="D6" s="83" t="s">
        <v>36</v>
      </c>
      <c r="E6" s="84">
        <v>44922</v>
      </c>
      <c r="F6" s="84">
        <v>44923</v>
      </c>
      <c r="G6" s="84">
        <v>44924</v>
      </c>
      <c r="H6" s="82" t="s">
        <v>37</v>
      </c>
      <c r="I6" s="84">
        <v>44932</v>
      </c>
      <c r="J6" s="124">
        <v>44934</v>
      </c>
      <c r="K6" s="135">
        <v>44942</v>
      </c>
      <c r="L6" s="82">
        <v>60.18</v>
      </c>
      <c r="M6" s="82" t="s">
        <v>23</v>
      </c>
      <c r="N6" s="94">
        <v>100</v>
      </c>
      <c r="O6" s="82">
        <v>34.1</v>
      </c>
      <c r="P6" s="95">
        <v>22.4</v>
      </c>
      <c r="Q6" s="95">
        <v>27.7</v>
      </c>
      <c r="R6" s="96" t="s">
        <v>24</v>
      </c>
      <c r="S6" s="82" t="s">
        <v>25</v>
      </c>
    </row>
    <row r="7" ht="25" customHeight="1" spans="1:19">
      <c r="A7" s="82">
        <f t="shared" si="0"/>
        <v>6</v>
      </c>
      <c r="B7" s="82" t="s">
        <v>19</v>
      </c>
      <c r="C7" s="83" t="s">
        <v>38</v>
      </c>
      <c r="D7" s="83" t="s">
        <v>39</v>
      </c>
      <c r="E7" s="84">
        <f>F7-1</f>
        <v>44931</v>
      </c>
      <c r="F7" s="84">
        <f>G7</f>
        <v>44932</v>
      </c>
      <c r="G7" s="84">
        <v>44932</v>
      </c>
      <c r="H7" s="82" t="s">
        <v>40</v>
      </c>
      <c r="I7" s="84">
        <v>44938</v>
      </c>
      <c r="J7" s="124">
        <v>44939</v>
      </c>
      <c r="K7" s="135">
        <v>44942</v>
      </c>
      <c r="L7" s="82">
        <v>60.18</v>
      </c>
      <c r="M7" s="82" t="s">
        <v>23</v>
      </c>
      <c r="N7" s="94">
        <v>100</v>
      </c>
      <c r="O7" s="82">
        <v>35.8</v>
      </c>
      <c r="P7" s="95">
        <v>21.7</v>
      </c>
      <c r="Q7" s="95">
        <v>31.3</v>
      </c>
      <c r="R7" s="96" t="s">
        <v>41</v>
      </c>
      <c r="S7" s="82" t="s">
        <v>25</v>
      </c>
    </row>
    <row r="8" ht="25" customHeight="1" spans="1:19">
      <c r="A8" s="82">
        <f t="shared" si="0"/>
        <v>7</v>
      </c>
      <c r="B8" s="82" t="s">
        <v>19</v>
      </c>
      <c r="C8" s="83" t="s">
        <v>42</v>
      </c>
      <c r="D8" s="83" t="s">
        <v>43</v>
      </c>
      <c r="E8" s="84">
        <f>F8-1</f>
        <v>44934</v>
      </c>
      <c r="F8" s="84">
        <f>G8</f>
        <v>44935</v>
      </c>
      <c r="G8" s="84">
        <v>44935</v>
      </c>
      <c r="H8" s="82" t="s">
        <v>44</v>
      </c>
      <c r="I8" s="84">
        <v>44940</v>
      </c>
      <c r="J8" s="124">
        <v>44941</v>
      </c>
      <c r="K8" s="135">
        <v>44942</v>
      </c>
      <c r="L8" s="82">
        <v>60.18</v>
      </c>
      <c r="M8" s="82" t="s">
        <v>23</v>
      </c>
      <c r="N8" s="94">
        <v>100</v>
      </c>
      <c r="O8" s="82">
        <v>35.8</v>
      </c>
      <c r="P8" s="95">
        <v>23.4</v>
      </c>
      <c r="Q8" s="95">
        <v>34.9</v>
      </c>
      <c r="R8" s="96" t="s">
        <v>41</v>
      </c>
      <c r="S8" s="82" t="s">
        <v>25</v>
      </c>
    </row>
    <row r="9" ht="25" customHeight="1" spans="1:19">
      <c r="A9" s="82">
        <f t="shared" si="0"/>
        <v>8</v>
      </c>
      <c r="B9" s="82" t="s">
        <v>19</v>
      </c>
      <c r="C9" s="83" t="s">
        <v>45</v>
      </c>
      <c r="D9" s="83" t="s">
        <v>43</v>
      </c>
      <c r="E9" s="84">
        <f>F9-1</f>
        <v>44944</v>
      </c>
      <c r="F9" s="84">
        <f>G9</f>
        <v>44945</v>
      </c>
      <c r="G9" s="84">
        <v>44945</v>
      </c>
      <c r="H9" s="82" t="s">
        <v>46</v>
      </c>
      <c r="I9" s="84">
        <v>44957</v>
      </c>
      <c r="J9" s="124">
        <v>44968</v>
      </c>
      <c r="K9" s="136">
        <v>44973</v>
      </c>
      <c r="L9" s="82">
        <v>60.18</v>
      </c>
      <c r="M9" s="82" t="s">
        <v>23</v>
      </c>
      <c r="N9" s="94">
        <v>100</v>
      </c>
      <c r="O9" s="82">
        <v>35.8</v>
      </c>
      <c r="P9" s="95">
        <v>21.8</v>
      </c>
      <c r="Q9" s="95">
        <v>35.8</v>
      </c>
      <c r="R9" s="96" t="s">
        <v>41</v>
      </c>
      <c r="S9" s="82" t="s">
        <v>25</v>
      </c>
    </row>
    <row r="10" ht="25" customHeight="1" spans="1:19">
      <c r="A10" s="82">
        <f t="shared" si="0"/>
        <v>9</v>
      </c>
      <c r="B10" s="82" t="s">
        <v>19</v>
      </c>
      <c r="C10" s="83" t="s">
        <v>47</v>
      </c>
      <c r="D10" s="83" t="s">
        <v>33</v>
      </c>
      <c r="E10" s="84">
        <v>44957</v>
      </c>
      <c r="F10" s="84">
        <v>44958</v>
      </c>
      <c r="G10" s="84">
        <v>44958</v>
      </c>
      <c r="H10" s="82" t="s">
        <v>48</v>
      </c>
      <c r="I10" s="84">
        <v>44971</v>
      </c>
      <c r="J10" s="124">
        <v>44972</v>
      </c>
      <c r="K10" s="136">
        <v>44973</v>
      </c>
      <c r="L10" s="82">
        <v>60.18</v>
      </c>
      <c r="M10" s="82" t="s">
        <v>23</v>
      </c>
      <c r="N10" s="94">
        <v>100</v>
      </c>
      <c r="O10" s="82">
        <v>34.1</v>
      </c>
      <c r="P10" s="95">
        <v>21.9</v>
      </c>
      <c r="Q10" s="95">
        <v>29.5</v>
      </c>
      <c r="R10" s="96" t="s">
        <v>24</v>
      </c>
      <c r="S10" s="82" t="s">
        <v>25</v>
      </c>
    </row>
    <row r="11" ht="25" customHeight="1" spans="1:19">
      <c r="A11" s="82">
        <f t="shared" si="0"/>
        <v>10</v>
      </c>
      <c r="B11" s="82" t="s">
        <v>19</v>
      </c>
      <c r="C11" s="83" t="s">
        <v>49</v>
      </c>
      <c r="D11" s="83" t="s">
        <v>36</v>
      </c>
      <c r="E11" s="84">
        <f>F11</f>
        <v>44943</v>
      </c>
      <c r="F11" s="84">
        <f>G11-1</f>
        <v>44943</v>
      </c>
      <c r="G11" s="84">
        <v>44944</v>
      </c>
      <c r="H11" s="82" t="s">
        <v>50</v>
      </c>
      <c r="I11" s="84">
        <v>44956</v>
      </c>
      <c r="J11" s="124">
        <v>44958</v>
      </c>
      <c r="K11" s="135">
        <v>44975</v>
      </c>
      <c r="L11" s="82">
        <v>60.18</v>
      </c>
      <c r="M11" s="82" t="s">
        <v>23</v>
      </c>
      <c r="N11" s="94">
        <v>100</v>
      </c>
      <c r="O11" s="82">
        <v>35.8</v>
      </c>
      <c r="P11" s="95">
        <v>23.9</v>
      </c>
      <c r="Q11" s="95">
        <v>26.9</v>
      </c>
      <c r="R11" s="96" t="s">
        <v>41</v>
      </c>
      <c r="S11" s="82" t="s">
        <v>25</v>
      </c>
    </row>
    <row r="12" ht="25" customHeight="1" spans="1:19">
      <c r="A12" s="82">
        <f t="shared" si="0"/>
        <v>11</v>
      </c>
      <c r="B12" s="82" t="s">
        <v>19</v>
      </c>
      <c r="C12" s="83" t="s">
        <v>51</v>
      </c>
      <c r="D12" s="83" t="s">
        <v>52</v>
      </c>
      <c r="E12" s="84">
        <f>F12-1</f>
        <v>44949</v>
      </c>
      <c r="F12" s="84">
        <f>G12</f>
        <v>44950</v>
      </c>
      <c r="G12" s="84">
        <v>44950</v>
      </c>
      <c r="H12" s="82" t="s">
        <v>53</v>
      </c>
      <c r="I12" s="84">
        <v>44967</v>
      </c>
      <c r="J12" s="124">
        <v>44969</v>
      </c>
      <c r="K12" s="135">
        <v>44975</v>
      </c>
      <c r="L12" s="82">
        <v>60.18</v>
      </c>
      <c r="M12" s="82" t="s">
        <v>23</v>
      </c>
      <c r="N12" s="94">
        <v>100</v>
      </c>
      <c r="O12" s="82">
        <v>35.8</v>
      </c>
      <c r="P12" s="95">
        <v>28.6</v>
      </c>
      <c r="Q12" s="95">
        <v>29.7</v>
      </c>
      <c r="R12" s="96" t="s">
        <v>41</v>
      </c>
      <c r="S12" s="82" t="s">
        <v>25</v>
      </c>
    </row>
    <row r="13" ht="25" customHeight="1" spans="1:19">
      <c r="A13" s="82">
        <f t="shared" si="0"/>
        <v>12</v>
      </c>
      <c r="B13" s="82" t="s">
        <v>19</v>
      </c>
      <c r="C13" s="83" t="s">
        <v>54</v>
      </c>
      <c r="D13" s="83" t="s">
        <v>55</v>
      </c>
      <c r="E13" s="84">
        <f>F13-1</f>
        <v>44951</v>
      </c>
      <c r="F13" s="84">
        <f>G13</f>
        <v>44952</v>
      </c>
      <c r="G13" s="84">
        <v>44952</v>
      </c>
      <c r="H13" s="82" t="s">
        <v>56</v>
      </c>
      <c r="I13" s="84">
        <v>44967</v>
      </c>
      <c r="J13" s="124">
        <v>44968</v>
      </c>
      <c r="K13" s="135">
        <v>44975</v>
      </c>
      <c r="L13" s="82">
        <v>60.18</v>
      </c>
      <c r="M13" s="82" t="s">
        <v>23</v>
      </c>
      <c r="N13" s="94">
        <v>100</v>
      </c>
      <c r="O13" s="82">
        <v>34.1</v>
      </c>
      <c r="P13" s="95">
        <v>27</v>
      </c>
      <c r="Q13" s="95">
        <v>33</v>
      </c>
      <c r="R13" s="96" t="s">
        <v>24</v>
      </c>
      <c r="S13" s="82" t="s">
        <v>25</v>
      </c>
    </row>
    <row r="14" ht="25" customHeight="1" spans="1:19">
      <c r="A14" s="82">
        <f t="shared" si="0"/>
        <v>13</v>
      </c>
      <c r="B14" s="82" t="s">
        <v>19</v>
      </c>
      <c r="C14" s="83" t="s">
        <v>57</v>
      </c>
      <c r="D14" s="83" t="s">
        <v>21</v>
      </c>
      <c r="E14" s="84">
        <v>44957</v>
      </c>
      <c r="F14" s="84">
        <v>44957</v>
      </c>
      <c r="G14" s="84">
        <v>44957</v>
      </c>
      <c r="H14" s="82" t="s">
        <v>58</v>
      </c>
      <c r="I14" s="84">
        <v>44971</v>
      </c>
      <c r="J14" s="124">
        <v>44972</v>
      </c>
      <c r="K14" s="135">
        <v>44975</v>
      </c>
      <c r="L14" s="82">
        <v>60.18</v>
      </c>
      <c r="M14" s="82" t="s">
        <v>23</v>
      </c>
      <c r="N14" s="94">
        <v>100</v>
      </c>
      <c r="O14" s="82">
        <v>34.1</v>
      </c>
      <c r="P14" s="95">
        <v>21</v>
      </c>
      <c r="Q14" s="95">
        <v>34.4</v>
      </c>
      <c r="R14" s="96" t="s">
        <v>24</v>
      </c>
      <c r="S14" s="82" t="s">
        <v>25</v>
      </c>
    </row>
    <row r="15" ht="25" customHeight="1" spans="1:19">
      <c r="A15" s="82">
        <f t="shared" si="0"/>
        <v>14</v>
      </c>
      <c r="B15" s="82" t="s">
        <v>19</v>
      </c>
      <c r="C15" s="83" t="s">
        <v>59</v>
      </c>
      <c r="D15" s="83" t="s">
        <v>60</v>
      </c>
      <c r="E15" s="84">
        <f>F15-1</f>
        <v>44941</v>
      </c>
      <c r="F15" s="84">
        <f>G15</f>
        <v>44942</v>
      </c>
      <c r="G15" s="84">
        <v>44942</v>
      </c>
      <c r="H15" s="82" t="s">
        <v>61</v>
      </c>
      <c r="I15" s="84">
        <v>44957</v>
      </c>
      <c r="J15" s="124">
        <v>44968</v>
      </c>
      <c r="K15" s="136">
        <v>44976</v>
      </c>
      <c r="L15" s="82">
        <v>60.18</v>
      </c>
      <c r="M15" s="82" t="s">
        <v>23</v>
      </c>
      <c r="N15" s="94">
        <v>100</v>
      </c>
      <c r="O15" s="82">
        <v>35.8</v>
      </c>
      <c r="P15" s="95">
        <v>21</v>
      </c>
      <c r="Q15" s="95">
        <v>33.7</v>
      </c>
      <c r="R15" s="96" t="s">
        <v>41</v>
      </c>
      <c r="S15" s="82" t="s">
        <v>25</v>
      </c>
    </row>
    <row r="16" ht="25" customHeight="1" spans="1:19">
      <c r="A16" s="82">
        <f t="shared" si="0"/>
        <v>15</v>
      </c>
      <c r="B16" s="82" t="s">
        <v>19</v>
      </c>
      <c r="C16" s="83" t="s">
        <v>62</v>
      </c>
      <c r="D16" s="83" t="s">
        <v>27</v>
      </c>
      <c r="E16" s="84">
        <v>44957</v>
      </c>
      <c r="F16" s="84">
        <v>44959</v>
      </c>
      <c r="G16" s="84">
        <v>44959</v>
      </c>
      <c r="H16" s="82" t="s">
        <v>63</v>
      </c>
      <c r="I16" s="84">
        <v>44972</v>
      </c>
      <c r="J16" s="124">
        <v>44972</v>
      </c>
      <c r="K16" s="136">
        <v>44976</v>
      </c>
      <c r="L16" s="82">
        <v>60.18</v>
      </c>
      <c r="M16" s="82" t="s">
        <v>23</v>
      </c>
      <c r="N16" s="94">
        <v>100</v>
      </c>
      <c r="O16" s="82">
        <v>34.1</v>
      </c>
      <c r="P16" s="95">
        <v>22.1</v>
      </c>
      <c r="Q16" s="95">
        <v>33</v>
      </c>
      <c r="R16" s="96" t="s">
        <v>24</v>
      </c>
      <c r="S16" s="82" t="s">
        <v>25</v>
      </c>
    </row>
    <row r="17" ht="25" customHeight="1" spans="1:19">
      <c r="A17" s="82">
        <f t="shared" si="0"/>
        <v>16</v>
      </c>
      <c r="B17" s="82" t="s">
        <v>19</v>
      </c>
      <c r="C17" s="83" t="s">
        <v>64</v>
      </c>
      <c r="D17" s="83" t="s">
        <v>65</v>
      </c>
      <c r="E17" s="84">
        <v>44957</v>
      </c>
      <c r="F17" s="84">
        <v>44960</v>
      </c>
      <c r="G17" s="84">
        <v>44960</v>
      </c>
      <c r="H17" s="82" t="s">
        <v>66</v>
      </c>
      <c r="I17" s="84">
        <v>44973</v>
      </c>
      <c r="J17" s="84">
        <v>44974</v>
      </c>
      <c r="K17" s="136">
        <v>44976</v>
      </c>
      <c r="L17" s="82">
        <v>60.18</v>
      </c>
      <c r="M17" s="82" t="s">
        <v>23</v>
      </c>
      <c r="N17" s="94">
        <v>100</v>
      </c>
      <c r="O17" s="82">
        <v>34.1</v>
      </c>
      <c r="P17" s="95">
        <v>27</v>
      </c>
      <c r="Q17" s="95">
        <v>28.5</v>
      </c>
      <c r="R17" s="96" t="s">
        <v>24</v>
      </c>
      <c r="S17" s="82" t="s">
        <v>25</v>
      </c>
    </row>
    <row r="18" ht="25" customHeight="1" spans="1:19">
      <c r="A18" s="82">
        <f t="shared" si="0"/>
        <v>17</v>
      </c>
      <c r="B18" s="82" t="s">
        <v>19</v>
      </c>
      <c r="C18" s="83" t="s">
        <v>67</v>
      </c>
      <c r="D18" s="83" t="s">
        <v>30</v>
      </c>
      <c r="E18" s="84">
        <v>44958</v>
      </c>
      <c r="F18" s="84">
        <v>44961</v>
      </c>
      <c r="G18" s="84">
        <v>44961</v>
      </c>
      <c r="H18" s="82" t="s">
        <v>68</v>
      </c>
      <c r="I18" s="124">
        <v>44973</v>
      </c>
      <c r="J18" s="84">
        <v>44974</v>
      </c>
      <c r="K18" s="136">
        <v>44976</v>
      </c>
      <c r="L18" s="82">
        <v>60.18</v>
      </c>
      <c r="M18" s="82" t="s">
        <v>23</v>
      </c>
      <c r="N18" s="94">
        <v>100</v>
      </c>
      <c r="O18" s="82">
        <v>34.1</v>
      </c>
      <c r="P18" s="95">
        <v>21.9</v>
      </c>
      <c r="Q18" s="95">
        <v>29.1</v>
      </c>
      <c r="R18" s="96" t="s">
        <v>24</v>
      </c>
      <c r="S18" s="82" t="s">
        <v>25</v>
      </c>
    </row>
    <row r="19" ht="25" customHeight="1" spans="1:19">
      <c r="A19" s="82">
        <f t="shared" si="0"/>
        <v>18</v>
      </c>
      <c r="B19" s="82" t="s">
        <v>19</v>
      </c>
      <c r="C19" s="83" t="s">
        <v>69</v>
      </c>
      <c r="D19" s="83" t="s">
        <v>70</v>
      </c>
      <c r="E19" s="84">
        <f>F19</f>
        <v>44937</v>
      </c>
      <c r="F19" s="84">
        <f>G19-1</f>
        <v>44937</v>
      </c>
      <c r="G19" s="84">
        <v>44938</v>
      </c>
      <c r="H19" s="82" t="s">
        <v>71</v>
      </c>
      <c r="I19" s="84">
        <v>44952</v>
      </c>
      <c r="J19" s="124">
        <v>44954</v>
      </c>
      <c r="K19" s="135">
        <v>44977</v>
      </c>
      <c r="L19" s="82">
        <v>60.18</v>
      </c>
      <c r="M19" s="82" t="s">
        <v>23</v>
      </c>
      <c r="N19" s="94">
        <v>100</v>
      </c>
      <c r="O19" s="82">
        <v>35.8</v>
      </c>
      <c r="P19" s="95">
        <v>21.2</v>
      </c>
      <c r="Q19" s="95">
        <v>29</v>
      </c>
      <c r="R19" s="96" t="s">
        <v>41</v>
      </c>
      <c r="S19" s="82" t="s">
        <v>25</v>
      </c>
    </row>
    <row r="20" ht="25" customHeight="1" spans="1:19">
      <c r="A20" s="82">
        <f t="shared" si="0"/>
        <v>19</v>
      </c>
      <c r="B20" s="82" t="s">
        <v>19</v>
      </c>
      <c r="C20" s="83" t="s">
        <v>72</v>
      </c>
      <c r="D20" s="83" t="s">
        <v>55</v>
      </c>
      <c r="E20" s="84">
        <f>F20-1</f>
        <v>44929</v>
      </c>
      <c r="F20" s="84">
        <f>G20</f>
        <v>44930</v>
      </c>
      <c r="G20" s="84">
        <v>44930</v>
      </c>
      <c r="H20" s="82" t="s">
        <v>73</v>
      </c>
      <c r="I20" s="84">
        <v>44938</v>
      </c>
      <c r="J20" s="124">
        <v>44939</v>
      </c>
      <c r="K20" s="136">
        <v>44979</v>
      </c>
      <c r="L20" s="82">
        <v>60.18</v>
      </c>
      <c r="M20" s="82" t="s">
        <v>23</v>
      </c>
      <c r="N20" s="94">
        <v>100</v>
      </c>
      <c r="O20" s="82">
        <v>34.1</v>
      </c>
      <c r="P20" s="95">
        <v>25.7</v>
      </c>
      <c r="Q20" s="95">
        <v>34.7</v>
      </c>
      <c r="R20" s="96" t="s">
        <v>24</v>
      </c>
      <c r="S20" s="82" t="s">
        <v>25</v>
      </c>
    </row>
    <row r="21" ht="25" customHeight="1" spans="1:19">
      <c r="A21" s="82">
        <f t="shared" si="0"/>
        <v>20</v>
      </c>
      <c r="B21" s="82" t="s">
        <v>19</v>
      </c>
      <c r="C21" s="83" t="s">
        <v>74</v>
      </c>
      <c r="D21" s="83" t="s">
        <v>75</v>
      </c>
      <c r="E21" s="84">
        <f>F21-1</f>
        <v>44935</v>
      </c>
      <c r="F21" s="84">
        <f>G21</f>
        <v>44936</v>
      </c>
      <c r="G21" s="84">
        <v>44936</v>
      </c>
      <c r="H21" s="82" t="s">
        <v>76</v>
      </c>
      <c r="I21" s="84">
        <v>44953</v>
      </c>
      <c r="J21" s="124">
        <v>44954</v>
      </c>
      <c r="K21" s="136">
        <v>44979</v>
      </c>
      <c r="L21" s="82">
        <v>60.18</v>
      </c>
      <c r="M21" s="82" t="s">
        <v>23</v>
      </c>
      <c r="N21" s="94">
        <v>100</v>
      </c>
      <c r="O21" s="82">
        <v>35.8</v>
      </c>
      <c r="P21" s="95">
        <v>29.7</v>
      </c>
      <c r="Q21" s="95">
        <v>29</v>
      </c>
      <c r="R21" s="96" t="s">
        <v>41</v>
      </c>
      <c r="S21" s="82" t="s">
        <v>25</v>
      </c>
    </row>
    <row r="22" ht="25" customHeight="1" spans="1:19">
      <c r="A22" s="82">
        <f t="shared" si="0"/>
        <v>21</v>
      </c>
      <c r="B22" s="82" t="s">
        <v>19</v>
      </c>
      <c r="C22" s="83" t="s">
        <v>77</v>
      </c>
      <c r="D22" s="83" t="s">
        <v>78</v>
      </c>
      <c r="E22" s="84">
        <f>F22-1</f>
        <v>44938</v>
      </c>
      <c r="F22" s="84">
        <f>G22</f>
        <v>44939</v>
      </c>
      <c r="G22" s="84">
        <v>44939</v>
      </c>
      <c r="H22" s="82" t="s">
        <v>79</v>
      </c>
      <c r="I22" s="84">
        <v>44952</v>
      </c>
      <c r="J22" s="124">
        <v>44954</v>
      </c>
      <c r="K22" s="136">
        <v>44979</v>
      </c>
      <c r="L22" s="82">
        <v>60.18</v>
      </c>
      <c r="M22" s="82" t="s">
        <v>23</v>
      </c>
      <c r="N22" s="94">
        <v>100</v>
      </c>
      <c r="O22" s="82">
        <v>34.1</v>
      </c>
      <c r="P22" s="95">
        <v>29.7</v>
      </c>
      <c r="Q22" s="95">
        <v>35.3</v>
      </c>
      <c r="R22" s="96" t="s">
        <v>24</v>
      </c>
      <c r="S22" s="82" t="s">
        <v>25</v>
      </c>
    </row>
    <row r="23" ht="25" customHeight="1" spans="1:19">
      <c r="A23" s="82">
        <f t="shared" si="0"/>
        <v>22</v>
      </c>
      <c r="B23" s="82" t="s">
        <v>19</v>
      </c>
      <c r="C23" s="83" t="s">
        <v>80</v>
      </c>
      <c r="D23" s="83" t="s">
        <v>81</v>
      </c>
      <c r="E23" s="84">
        <f>F23-1</f>
        <v>44940</v>
      </c>
      <c r="F23" s="84">
        <f>G23</f>
        <v>44941</v>
      </c>
      <c r="G23" s="84">
        <v>44941</v>
      </c>
      <c r="H23" s="82" t="s">
        <v>82</v>
      </c>
      <c r="I23" s="84">
        <v>44956</v>
      </c>
      <c r="J23" s="124">
        <v>44958</v>
      </c>
      <c r="K23" s="136">
        <v>44979</v>
      </c>
      <c r="L23" s="82">
        <v>60.18</v>
      </c>
      <c r="M23" s="82" t="s">
        <v>23</v>
      </c>
      <c r="N23" s="94">
        <v>100</v>
      </c>
      <c r="O23" s="82">
        <v>34.1</v>
      </c>
      <c r="P23" s="95">
        <v>22.7</v>
      </c>
      <c r="Q23" s="95">
        <v>28</v>
      </c>
      <c r="R23" s="96" t="s">
        <v>24</v>
      </c>
      <c r="S23" s="82" t="s">
        <v>25</v>
      </c>
    </row>
    <row r="24" ht="25" customHeight="1" spans="1:19">
      <c r="A24" s="82">
        <f t="shared" si="0"/>
        <v>23</v>
      </c>
      <c r="B24" s="82" t="s">
        <v>19</v>
      </c>
      <c r="C24" s="83" t="s">
        <v>83</v>
      </c>
      <c r="D24" s="83" t="s">
        <v>52</v>
      </c>
      <c r="E24" s="84">
        <v>44925</v>
      </c>
      <c r="F24" s="84">
        <v>44926</v>
      </c>
      <c r="G24" s="84">
        <v>44927</v>
      </c>
      <c r="H24" s="82" t="s">
        <v>84</v>
      </c>
      <c r="I24" s="84">
        <v>44934</v>
      </c>
      <c r="J24" s="124">
        <v>44936</v>
      </c>
      <c r="K24" s="135">
        <v>44980</v>
      </c>
      <c r="L24" s="82">
        <v>60.18</v>
      </c>
      <c r="M24" s="82" t="s">
        <v>23</v>
      </c>
      <c r="N24" s="94">
        <v>100</v>
      </c>
      <c r="O24" s="82">
        <v>34.1</v>
      </c>
      <c r="P24" s="95">
        <v>26</v>
      </c>
      <c r="Q24" s="95">
        <v>29</v>
      </c>
      <c r="R24" s="96" t="s">
        <v>24</v>
      </c>
      <c r="S24" s="82" t="s">
        <v>25</v>
      </c>
    </row>
    <row r="25" ht="25" customHeight="1" spans="1:19">
      <c r="A25" s="82">
        <f t="shared" si="0"/>
        <v>24</v>
      </c>
      <c r="B25" s="82" t="s">
        <v>19</v>
      </c>
      <c r="C25" s="83" t="s">
        <v>85</v>
      </c>
      <c r="D25" s="83" t="s">
        <v>60</v>
      </c>
      <c r="E25" s="84">
        <v>44927</v>
      </c>
      <c r="F25" s="84">
        <v>44928</v>
      </c>
      <c r="G25" s="84">
        <v>44928</v>
      </c>
      <c r="H25" s="82" t="s">
        <v>86</v>
      </c>
      <c r="I25" s="84">
        <v>44935</v>
      </c>
      <c r="J25" s="124">
        <v>44936</v>
      </c>
      <c r="K25" s="135">
        <v>44980</v>
      </c>
      <c r="L25" s="82">
        <v>60.18</v>
      </c>
      <c r="M25" s="82" t="s">
        <v>23</v>
      </c>
      <c r="N25" s="94">
        <v>100</v>
      </c>
      <c r="O25" s="82">
        <v>34.1</v>
      </c>
      <c r="P25" s="95">
        <v>20.3</v>
      </c>
      <c r="Q25" s="95">
        <v>35.1</v>
      </c>
      <c r="R25" s="96" t="s">
        <v>24</v>
      </c>
      <c r="S25" s="82" t="s">
        <v>25</v>
      </c>
    </row>
    <row r="26" ht="25" customHeight="1" spans="1:19">
      <c r="A26" s="82">
        <f t="shared" si="0"/>
        <v>25</v>
      </c>
      <c r="B26" s="82" t="s">
        <v>87</v>
      </c>
      <c r="C26" s="83" t="s">
        <v>52</v>
      </c>
      <c r="D26" s="83" t="s">
        <v>88</v>
      </c>
      <c r="E26" s="84">
        <v>45179</v>
      </c>
      <c r="F26" s="84">
        <v>45179</v>
      </c>
      <c r="G26" s="84">
        <v>45179</v>
      </c>
      <c r="H26" s="82" t="s">
        <v>89</v>
      </c>
      <c r="I26" s="84">
        <v>45185</v>
      </c>
      <c r="J26" s="84">
        <v>45186</v>
      </c>
      <c r="K26" s="137"/>
      <c r="L26" s="82">
        <v>19.75</v>
      </c>
      <c r="M26" s="82" t="s">
        <v>23</v>
      </c>
      <c r="N26" s="94"/>
      <c r="O26" s="82"/>
      <c r="P26" s="95"/>
      <c r="Q26" s="95"/>
      <c r="R26" s="96" t="s">
        <v>90</v>
      </c>
      <c r="S26" s="82" t="s">
        <v>91</v>
      </c>
    </row>
    <row r="27" ht="25" customHeight="1" spans="1:19">
      <c r="A27" s="82">
        <f t="shared" si="0"/>
        <v>26</v>
      </c>
      <c r="B27" s="82" t="s">
        <v>87</v>
      </c>
      <c r="C27" s="83" t="s">
        <v>39</v>
      </c>
      <c r="D27" s="83" t="s">
        <v>92</v>
      </c>
      <c r="E27" s="84">
        <v>45181</v>
      </c>
      <c r="F27" s="84">
        <v>45181</v>
      </c>
      <c r="G27" s="84">
        <v>45181</v>
      </c>
      <c r="H27" s="82" t="s">
        <v>93</v>
      </c>
      <c r="I27" s="84">
        <v>45186</v>
      </c>
      <c r="J27" s="84">
        <v>45186</v>
      </c>
      <c r="K27" s="137"/>
      <c r="L27" s="82">
        <v>19.75</v>
      </c>
      <c r="M27" s="82" t="s">
        <v>23</v>
      </c>
      <c r="N27" s="94"/>
      <c r="O27" s="82"/>
      <c r="P27" s="95"/>
      <c r="Q27" s="95"/>
      <c r="R27" s="96" t="s">
        <v>90</v>
      </c>
      <c r="S27" s="82" t="s">
        <v>91</v>
      </c>
    </row>
    <row r="28" ht="25" customHeight="1" spans="1:19">
      <c r="A28" s="82">
        <f t="shared" si="0"/>
        <v>27</v>
      </c>
      <c r="B28" s="82" t="s">
        <v>87</v>
      </c>
      <c r="C28" s="83" t="s">
        <v>55</v>
      </c>
      <c r="D28" s="83" t="s">
        <v>94</v>
      </c>
      <c r="E28" s="84">
        <v>45182</v>
      </c>
      <c r="F28" s="84">
        <v>45182</v>
      </c>
      <c r="G28" s="84">
        <v>45182</v>
      </c>
      <c r="H28" s="82" t="s">
        <v>95</v>
      </c>
      <c r="I28" s="84">
        <v>45186</v>
      </c>
      <c r="J28" s="84">
        <v>45186</v>
      </c>
      <c r="K28" s="137"/>
      <c r="L28" s="82">
        <v>19.75</v>
      </c>
      <c r="M28" s="82" t="s">
        <v>23</v>
      </c>
      <c r="N28" s="94"/>
      <c r="O28" s="82"/>
      <c r="P28" s="95"/>
      <c r="Q28" s="95"/>
      <c r="R28" s="96" t="s">
        <v>90</v>
      </c>
      <c r="S28" s="82" t="s">
        <v>91</v>
      </c>
    </row>
    <row r="29" ht="25" customHeight="1" spans="1:19">
      <c r="A29" s="82">
        <f t="shared" si="0"/>
        <v>28</v>
      </c>
      <c r="B29" s="82" t="s">
        <v>87</v>
      </c>
      <c r="C29" s="83" t="s">
        <v>43</v>
      </c>
      <c r="D29" s="83" t="s">
        <v>96</v>
      </c>
      <c r="E29" s="84">
        <v>45184</v>
      </c>
      <c r="F29" s="84">
        <v>45184</v>
      </c>
      <c r="G29" s="84">
        <v>45184</v>
      </c>
      <c r="H29" s="82" t="s">
        <v>97</v>
      </c>
      <c r="I29" s="84">
        <v>45189</v>
      </c>
      <c r="J29" s="84">
        <v>45190</v>
      </c>
      <c r="K29" s="137"/>
      <c r="L29" s="82">
        <v>19.75</v>
      </c>
      <c r="M29" s="82" t="s">
        <v>23</v>
      </c>
      <c r="N29" s="94"/>
      <c r="O29" s="82"/>
      <c r="P29" s="95"/>
      <c r="Q29" s="95"/>
      <c r="R29" s="96" t="s">
        <v>90</v>
      </c>
      <c r="S29" s="82" t="s">
        <v>91</v>
      </c>
    </row>
    <row r="30" ht="25" customHeight="1" spans="1:19">
      <c r="A30" s="82">
        <f t="shared" si="0"/>
        <v>29</v>
      </c>
      <c r="B30" s="82" t="s">
        <v>87</v>
      </c>
      <c r="C30" s="83" t="s">
        <v>33</v>
      </c>
      <c r="D30" s="83" t="s">
        <v>98</v>
      </c>
      <c r="E30" s="84">
        <v>45185</v>
      </c>
      <c r="F30" s="84">
        <v>45185</v>
      </c>
      <c r="G30" s="84">
        <v>45185</v>
      </c>
      <c r="H30" s="82" t="s">
        <v>99</v>
      </c>
      <c r="I30" s="84">
        <v>45189</v>
      </c>
      <c r="J30" s="84">
        <v>45190</v>
      </c>
      <c r="K30" s="137"/>
      <c r="L30" s="82">
        <v>19.75</v>
      </c>
      <c r="M30" s="82" t="s">
        <v>23</v>
      </c>
      <c r="N30" s="94"/>
      <c r="O30" s="82"/>
      <c r="P30" s="95"/>
      <c r="Q30" s="95"/>
      <c r="R30" s="96" t="s">
        <v>24</v>
      </c>
      <c r="S30" s="82" t="s">
        <v>91</v>
      </c>
    </row>
    <row r="31" ht="25" customHeight="1" spans="1:19">
      <c r="A31" s="82">
        <f t="shared" si="0"/>
        <v>30</v>
      </c>
      <c r="B31" s="82" t="s">
        <v>87</v>
      </c>
      <c r="C31" s="83" t="s">
        <v>27</v>
      </c>
      <c r="D31" s="83" t="s">
        <v>88</v>
      </c>
      <c r="E31" s="84">
        <v>45187</v>
      </c>
      <c r="F31" s="84">
        <v>45187</v>
      </c>
      <c r="G31" s="84">
        <v>45187</v>
      </c>
      <c r="H31" s="82" t="s">
        <v>100</v>
      </c>
      <c r="I31" s="84">
        <v>45193</v>
      </c>
      <c r="J31" s="84">
        <v>45194</v>
      </c>
      <c r="K31" s="137"/>
      <c r="L31" s="82">
        <v>19.75</v>
      </c>
      <c r="M31" s="82" t="s">
        <v>23</v>
      </c>
      <c r="N31" s="94"/>
      <c r="O31" s="82"/>
      <c r="P31" s="95"/>
      <c r="Q31" s="95"/>
      <c r="R31" s="96" t="s">
        <v>24</v>
      </c>
      <c r="S31" s="82" t="s">
        <v>91</v>
      </c>
    </row>
    <row r="32" ht="25" customHeight="1" spans="1:19">
      <c r="A32" s="82">
        <f t="shared" si="0"/>
        <v>31</v>
      </c>
      <c r="B32" s="82" t="s">
        <v>87</v>
      </c>
      <c r="C32" s="83" t="s">
        <v>101</v>
      </c>
      <c r="D32" s="83" t="s">
        <v>92</v>
      </c>
      <c r="E32" s="84">
        <v>45188</v>
      </c>
      <c r="F32" s="84">
        <v>45188</v>
      </c>
      <c r="G32" s="84">
        <v>45188</v>
      </c>
      <c r="H32" s="82" t="s">
        <v>102</v>
      </c>
      <c r="I32" s="84">
        <v>45193</v>
      </c>
      <c r="J32" s="84">
        <v>45194</v>
      </c>
      <c r="K32" s="137"/>
      <c r="L32" s="82">
        <v>19.75</v>
      </c>
      <c r="M32" s="82" t="s">
        <v>23</v>
      </c>
      <c r="N32" s="94"/>
      <c r="O32" s="82"/>
      <c r="P32" s="95"/>
      <c r="Q32" s="95"/>
      <c r="R32" s="96" t="s">
        <v>24</v>
      </c>
      <c r="S32" s="82" t="s">
        <v>91</v>
      </c>
    </row>
    <row r="33" ht="25" customHeight="1" spans="1:19">
      <c r="A33" s="82">
        <f t="shared" si="0"/>
        <v>32</v>
      </c>
      <c r="B33" s="82" t="s">
        <v>87</v>
      </c>
      <c r="C33" s="83" t="s">
        <v>103</v>
      </c>
      <c r="D33" s="83" t="s">
        <v>94</v>
      </c>
      <c r="E33" s="84">
        <v>45189</v>
      </c>
      <c r="F33" s="84">
        <v>45189</v>
      </c>
      <c r="G33" s="84">
        <v>45189</v>
      </c>
      <c r="H33" s="82" t="s">
        <v>104</v>
      </c>
      <c r="I33" s="84">
        <v>45193</v>
      </c>
      <c r="J33" s="84">
        <v>45194</v>
      </c>
      <c r="K33" s="137"/>
      <c r="L33" s="82">
        <v>19.75</v>
      </c>
      <c r="M33" s="82" t="s">
        <v>23</v>
      </c>
      <c r="N33" s="94"/>
      <c r="O33" s="82"/>
      <c r="P33" s="95"/>
      <c r="Q33" s="95"/>
      <c r="R33" s="96" t="s">
        <v>24</v>
      </c>
      <c r="S33" s="82" t="s">
        <v>91</v>
      </c>
    </row>
    <row r="34" ht="25" customHeight="1" spans="1:19">
      <c r="A34" s="82">
        <f t="shared" si="0"/>
        <v>33</v>
      </c>
      <c r="B34" s="82" t="s">
        <v>87</v>
      </c>
      <c r="C34" s="83" t="s">
        <v>105</v>
      </c>
      <c r="D34" s="83" t="s">
        <v>96</v>
      </c>
      <c r="E34" s="84">
        <v>45191</v>
      </c>
      <c r="F34" s="84">
        <v>45191</v>
      </c>
      <c r="G34" s="84">
        <v>45191</v>
      </c>
      <c r="H34" s="82" t="s">
        <v>106</v>
      </c>
      <c r="I34" s="84">
        <v>45196</v>
      </c>
      <c r="J34" s="84">
        <v>45197</v>
      </c>
      <c r="K34" s="137"/>
      <c r="L34" s="82">
        <v>19.75</v>
      </c>
      <c r="M34" s="82" t="s">
        <v>23</v>
      </c>
      <c r="N34" s="94"/>
      <c r="O34" s="82"/>
      <c r="P34" s="95"/>
      <c r="Q34" s="95"/>
      <c r="R34" s="96" t="s">
        <v>90</v>
      </c>
      <c r="S34" s="82" t="s">
        <v>91</v>
      </c>
    </row>
    <row r="35" ht="25" customHeight="1" spans="1:19">
      <c r="A35" s="82">
        <f t="shared" si="0"/>
        <v>34</v>
      </c>
      <c r="B35" s="82" t="s">
        <v>87</v>
      </c>
      <c r="C35" s="83" t="s">
        <v>36</v>
      </c>
      <c r="D35" s="83" t="s">
        <v>98</v>
      </c>
      <c r="E35" s="84">
        <v>45192</v>
      </c>
      <c r="F35" s="84">
        <v>45192</v>
      </c>
      <c r="G35" s="84">
        <v>45192</v>
      </c>
      <c r="H35" s="82" t="s">
        <v>107</v>
      </c>
      <c r="I35" s="84">
        <v>45196</v>
      </c>
      <c r="J35" s="84">
        <v>45197</v>
      </c>
      <c r="K35" s="137"/>
      <c r="L35" s="82">
        <v>19.75</v>
      </c>
      <c r="M35" s="82" t="s">
        <v>23</v>
      </c>
      <c r="N35" s="94"/>
      <c r="O35" s="82"/>
      <c r="P35" s="95"/>
      <c r="Q35" s="95"/>
      <c r="R35" s="96" t="s">
        <v>108</v>
      </c>
      <c r="S35" s="82" t="s">
        <v>91</v>
      </c>
    </row>
    <row r="36" ht="25" customHeight="1" spans="1:19">
      <c r="A36" s="82">
        <f t="shared" si="0"/>
        <v>35</v>
      </c>
      <c r="B36" s="82" t="s">
        <v>87</v>
      </c>
      <c r="C36" s="83" t="s">
        <v>60</v>
      </c>
      <c r="D36" s="83" t="s">
        <v>88</v>
      </c>
      <c r="E36" s="84">
        <v>45195</v>
      </c>
      <c r="F36" s="84">
        <v>45195</v>
      </c>
      <c r="G36" s="84">
        <v>45196</v>
      </c>
      <c r="H36" s="82" t="s">
        <v>109</v>
      </c>
      <c r="I36" s="84">
        <v>45201</v>
      </c>
      <c r="J36" s="84">
        <v>45202</v>
      </c>
      <c r="K36" s="137"/>
      <c r="L36" s="82">
        <v>19.75</v>
      </c>
      <c r="M36" s="82" t="s">
        <v>23</v>
      </c>
      <c r="N36" s="94"/>
      <c r="O36" s="82"/>
      <c r="P36" s="95"/>
      <c r="Q36" s="95"/>
      <c r="R36" s="96" t="s">
        <v>108</v>
      </c>
      <c r="S36" s="82" t="s">
        <v>91</v>
      </c>
    </row>
    <row r="37" ht="25" customHeight="1" spans="1:19">
      <c r="A37" s="82">
        <f t="shared" si="0"/>
        <v>36</v>
      </c>
      <c r="B37" s="82" t="s">
        <v>87</v>
      </c>
      <c r="C37" s="83" t="s">
        <v>21</v>
      </c>
      <c r="D37" s="83" t="s">
        <v>92</v>
      </c>
      <c r="E37" s="84">
        <v>45197</v>
      </c>
      <c r="F37" s="84">
        <v>45197</v>
      </c>
      <c r="G37" s="84">
        <v>45198</v>
      </c>
      <c r="H37" s="82" t="s">
        <v>110</v>
      </c>
      <c r="I37" s="84">
        <v>45201</v>
      </c>
      <c r="J37" s="84">
        <v>45202</v>
      </c>
      <c r="K37" s="137"/>
      <c r="L37" s="82">
        <v>19.75</v>
      </c>
      <c r="M37" s="82" t="s">
        <v>23</v>
      </c>
      <c r="N37" s="94"/>
      <c r="O37" s="82"/>
      <c r="P37" s="95"/>
      <c r="Q37" s="95"/>
      <c r="R37" s="96" t="s">
        <v>41</v>
      </c>
      <c r="S37" s="82" t="s">
        <v>91</v>
      </c>
    </row>
    <row r="38" ht="25" customHeight="1" spans="1:19">
      <c r="A38" s="82">
        <f t="shared" si="0"/>
        <v>37</v>
      </c>
      <c r="B38" s="82" t="s">
        <v>87</v>
      </c>
      <c r="C38" s="83" t="s">
        <v>111</v>
      </c>
      <c r="D38" s="83" t="s">
        <v>94</v>
      </c>
      <c r="E38" s="84">
        <v>45199</v>
      </c>
      <c r="F38" s="84">
        <v>45199</v>
      </c>
      <c r="G38" s="84">
        <v>45199</v>
      </c>
      <c r="H38" s="82" t="s">
        <v>112</v>
      </c>
      <c r="I38" s="84">
        <v>45202</v>
      </c>
      <c r="J38" s="84">
        <v>45202</v>
      </c>
      <c r="K38" s="137"/>
      <c r="L38" s="82">
        <v>19.75</v>
      </c>
      <c r="M38" s="82" t="s">
        <v>23</v>
      </c>
      <c r="N38" s="94"/>
      <c r="O38" s="82"/>
      <c r="P38" s="95"/>
      <c r="Q38" s="95"/>
      <c r="R38" s="96" t="s">
        <v>41</v>
      </c>
      <c r="S38" s="82" t="s">
        <v>91</v>
      </c>
    </row>
    <row r="39" ht="25" customHeight="1" spans="1:19">
      <c r="A39" s="82">
        <f t="shared" si="0"/>
        <v>38</v>
      </c>
      <c r="B39" s="82" t="s">
        <v>87</v>
      </c>
      <c r="C39" s="83" t="s">
        <v>113</v>
      </c>
      <c r="D39" s="83" t="s">
        <v>96</v>
      </c>
      <c r="E39" s="84">
        <v>45200</v>
      </c>
      <c r="F39" s="84">
        <v>45200</v>
      </c>
      <c r="G39" s="84">
        <v>45200</v>
      </c>
      <c r="H39" s="82" t="s">
        <v>114</v>
      </c>
      <c r="I39" s="84">
        <v>45205</v>
      </c>
      <c r="J39" s="124"/>
      <c r="K39" s="137"/>
      <c r="L39" s="82">
        <v>19.75</v>
      </c>
      <c r="M39" s="82" t="s">
        <v>23</v>
      </c>
      <c r="N39" s="94"/>
      <c r="O39" s="82"/>
      <c r="P39" s="95"/>
      <c r="Q39" s="95"/>
      <c r="R39" s="96" t="s">
        <v>41</v>
      </c>
      <c r="S39" s="82" t="s">
        <v>91</v>
      </c>
    </row>
    <row r="40" ht="25" customHeight="1" spans="1:19">
      <c r="A40" s="82">
        <f t="shared" si="0"/>
        <v>39</v>
      </c>
      <c r="B40" s="82" t="s">
        <v>87</v>
      </c>
      <c r="C40" s="83" t="s">
        <v>88</v>
      </c>
      <c r="D40" s="83" t="s">
        <v>98</v>
      </c>
      <c r="E40" s="84">
        <v>45202</v>
      </c>
      <c r="F40" s="84">
        <v>45202</v>
      </c>
      <c r="G40" s="84">
        <v>45202</v>
      </c>
      <c r="H40" s="82" t="s">
        <v>115</v>
      </c>
      <c r="I40" s="84">
        <v>45205</v>
      </c>
      <c r="J40" s="124"/>
      <c r="K40" s="137"/>
      <c r="L40" s="82">
        <v>19.75</v>
      </c>
      <c r="M40" s="82" t="s">
        <v>23</v>
      </c>
      <c r="N40" s="94"/>
      <c r="O40" s="82"/>
      <c r="P40" s="95"/>
      <c r="Q40" s="95"/>
      <c r="R40" s="96" t="s">
        <v>41</v>
      </c>
      <c r="S40" s="82" t="s">
        <v>91</v>
      </c>
    </row>
    <row r="41" ht="25" customHeight="1" spans="1:19">
      <c r="A41" s="82">
        <f t="shared" si="0"/>
        <v>40</v>
      </c>
      <c r="B41" s="82" t="s">
        <v>87</v>
      </c>
      <c r="C41" s="83" t="s">
        <v>116</v>
      </c>
      <c r="D41" s="83" t="s">
        <v>88</v>
      </c>
      <c r="E41" s="84">
        <v>45203</v>
      </c>
      <c r="F41" s="84">
        <v>45203</v>
      </c>
      <c r="G41" s="84">
        <v>45203</v>
      </c>
      <c r="H41" s="82" t="s">
        <v>117</v>
      </c>
      <c r="I41" s="84"/>
      <c r="J41" s="124"/>
      <c r="K41" s="137"/>
      <c r="L41" s="82">
        <v>19.75</v>
      </c>
      <c r="M41" s="82" t="s">
        <v>23</v>
      </c>
      <c r="N41" s="94"/>
      <c r="O41" s="82"/>
      <c r="P41" s="95"/>
      <c r="Q41" s="95"/>
      <c r="R41" s="96" t="s">
        <v>41</v>
      </c>
      <c r="S41" s="82" t="s">
        <v>91</v>
      </c>
    </row>
    <row r="42" ht="25" customHeight="1" spans="1:19">
      <c r="A42" s="82">
        <f t="shared" si="0"/>
        <v>41</v>
      </c>
      <c r="B42" s="82" t="s">
        <v>87</v>
      </c>
      <c r="C42" s="83" t="s">
        <v>65</v>
      </c>
      <c r="D42" s="83" t="s">
        <v>92</v>
      </c>
      <c r="E42" s="84">
        <v>45204</v>
      </c>
      <c r="F42" s="84">
        <v>45204</v>
      </c>
      <c r="G42" s="84">
        <v>45204</v>
      </c>
      <c r="H42" s="82" t="s">
        <v>118</v>
      </c>
      <c r="I42" s="84"/>
      <c r="J42" s="124"/>
      <c r="K42" s="137"/>
      <c r="L42" s="82">
        <v>19.75</v>
      </c>
      <c r="M42" s="82" t="s">
        <v>23</v>
      </c>
      <c r="N42" s="94"/>
      <c r="O42" s="82"/>
      <c r="P42" s="95"/>
      <c r="Q42" s="95"/>
      <c r="R42" s="96" t="s">
        <v>41</v>
      </c>
      <c r="S42" s="82" t="s">
        <v>91</v>
      </c>
    </row>
    <row r="43" ht="25" customHeight="1" spans="1:19">
      <c r="A43" s="82">
        <f t="shared" si="0"/>
        <v>42</v>
      </c>
      <c r="B43" s="82" t="s">
        <v>87</v>
      </c>
      <c r="C43" s="83" t="s">
        <v>81</v>
      </c>
      <c r="D43" s="83" t="s">
        <v>94</v>
      </c>
      <c r="E43" s="84">
        <v>45205</v>
      </c>
      <c r="F43" s="84">
        <v>45205</v>
      </c>
      <c r="G43" s="84">
        <v>45205</v>
      </c>
      <c r="H43" s="82"/>
      <c r="I43" s="84"/>
      <c r="J43" s="124"/>
      <c r="K43" s="137"/>
      <c r="L43" s="82"/>
      <c r="M43" s="82"/>
      <c r="N43" s="94"/>
      <c r="O43" s="82"/>
      <c r="P43" s="95"/>
      <c r="Q43" s="95"/>
      <c r="R43" s="96" t="s">
        <v>108</v>
      </c>
      <c r="S43" s="82" t="s">
        <v>91</v>
      </c>
    </row>
    <row r="44" ht="25" customHeight="1" spans="1:19">
      <c r="A44" s="82">
        <f t="shared" si="0"/>
        <v>43</v>
      </c>
      <c r="B44" s="82"/>
      <c r="C44" s="83"/>
      <c r="D44" s="83"/>
      <c r="E44" s="84"/>
      <c r="F44" s="84"/>
      <c r="G44" s="84"/>
      <c r="H44" s="82"/>
      <c r="I44" s="84"/>
      <c r="J44" s="124"/>
      <c r="K44" s="137"/>
      <c r="L44" s="82"/>
      <c r="M44" s="82"/>
      <c r="N44" s="94"/>
      <c r="O44" s="82"/>
      <c r="P44" s="95"/>
      <c r="Q44" s="95"/>
      <c r="R44" s="96"/>
      <c r="S44" s="82"/>
    </row>
    <row r="45" ht="25" customHeight="1" spans="1:19">
      <c r="A45" s="82">
        <f t="shared" si="0"/>
        <v>44</v>
      </c>
      <c r="B45" s="82"/>
      <c r="C45" s="83"/>
      <c r="D45" s="83"/>
      <c r="E45" s="84"/>
      <c r="F45" s="84"/>
      <c r="G45" s="84"/>
      <c r="H45" s="82"/>
      <c r="I45" s="84"/>
      <c r="J45" s="124"/>
      <c r="K45" s="137"/>
      <c r="L45" s="82"/>
      <c r="M45" s="82"/>
      <c r="N45" s="94"/>
      <c r="O45" s="82"/>
      <c r="P45" s="95"/>
      <c r="Q45" s="95"/>
      <c r="R45" s="96"/>
      <c r="S45" s="82"/>
    </row>
  </sheetData>
  <autoFilter ref="A1:S45">
    <extLst/>
  </autoFilter>
  <printOptions horizontalCentered="1"/>
  <pageMargins left="0.7" right="0.7" top="1.34" bottom="0.75" header="0.3" footer="0.3"/>
  <pageSetup paperSize="9" scale="7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399975585192419"/>
    <pageSetUpPr fitToPage="1"/>
  </sheetPr>
  <dimension ref="A1:AC399"/>
  <sheetViews>
    <sheetView tabSelected="1" workbookViewId="0">
      <pane xSplit="4" ySplit="1" topLeftCell="E2" activePane="bottomRight" state="frozen"/>
      <selection/>
      <selection pane="topRight"/>
      <selection pane="bottomLeft"/>
      <selection pane="bottomRight" activeCell="I17" sqref="I17"/>
    </sheetView>
  </sheetViews>
  <sheetFormatPr defaultColWidth="9" defaultRowHeight="15"/>
  <cols>
    <col min="1" max="1" width="7.08333333333333" style="72" customWidth="1"/>
    <col min="2" max="2" width="15.0833333333333" style="73" customWidth="1"/>
    <col min="3" max="3" width="7.58333333333333" style="121" customWidth="1"/>
    <col min="4" max="4" width="8.33333333333333" style="73" customWidth="1"/>
    <col min="5" max="5" width="13.5833333333333" style="74" customWidth="1"/>
    <col min="6" max="6" width="12.5833333333333" style="74" customWidth="1"/>
    <col min="7" max="7" width="14.5" style="75" customWidth="1"/>
    <col min="8" max="8" width="17.5" style="75" customWidth="1"/>
    <col min="9" max="9" width="35.5833333333333" style="75" customWidth="1"/>
    <col min="10" max="11" width="12.5833333333333" style="74" customWidth="1"/>
    <col min="12" max="12" width="11.8333333333333" style="73" customWidth="1"/>
    <col min="13" max="14" width="8.58333333333333" style="76" customWidth="1"/>
    <col min="15" max="15" width="8.5" style="73" customWidth="1"/>
    <col min="16" max="18" width="8.33333333333333" style="73" customWidth="1"/>
    <col min="19" max="21" width="9" style="73"/>
    <col min="22" max="22" width="13" style="73" customWidth="1"/>
    <col min="23" max="23" width="9" style="73"/>
    <col min="24" max="25" width="12.8333333333333" style="73" customWidth="1"/>
    <col min="26" max="26" width="12.8333333333333" style="77" customWidth="1"/>
    <col min="27" max="28" width="12.8333333333333" style="73" customWidth="1"/>
    <col min="29" max="16384" width="9" style="73"/>
  </cols>
  <sheetData>
    <row r="1" ht="52" customHeight="1" spans="1:29">
      <c r="A1" s="78" t="s">
        <v>0</v>
      </c>
      <c r="B1" s="79" t="s">
        <v>1</v>
      </c>
      <c r="C1" s="79" t="s">
        <v>2</v>
      </c>
      <c r="D1" s="79" t="s">
        <v>3</v>
      </c>
      <c r="E1" s="80" t="s">
        <v>4</v>
      </c>
      <c r="F1" s="80" t="s">
        <v>5</v>
      </c>
      <c r="G1" s="80" t="s">
        <v>6</v>
      </c>
      <c r="H1" s="81" t="s">
        <v>119</v>
      </c>
      <c r="I1" s="81" t="s">
        <v>120</v>
      </c>
      <c r="J1" s="80" t="s">
        <v>8</v>
      </c>
      <c r="K1" s="80" t="s">
        <v>9</v>
      </c>
      <c r="L1" s="85" t="s">
        <v>10</v>
      </c>
      <c r="M1" s="86" t="s">
        <v>11</v>
      </c>
      <c r="N1" s="87" t="s">
        <v>121</v>
      </c>
      <c r="O1" s="88" t="s">
        <v>12</v>
      </c>
      <c r="P1" s="88" t="s">
        <v>13</v>
      </c>
      <c r="Q1" s="85" t="s">
        <v>122</v>
      </c>
      <c r="R1" s="85" t="s">
        <v>123</v>
      </c>
      <c r="S1" s="91" t="s">
        <v>14</v>
      </c>
      <c r="T1" s="92" t="s">
        <v>15</v>
      </c>
      <c r="U1" s="91" t="s">
        <v>16</v>
      </c>
      <c r="V1" s="79" t="s">
        <v>17</v>
      </c>
      <c r="W1" s="93" t="s">
        <v>18</v>
      </c>
      <c r="X1" s="79" t="s">
        <v>124</v>
      </c>
      <c r="Y1" s="79" t="s">
        <v>125</v>
      </c>
      <c r="Z1" s="97" t="s">
        <v>126</v>
      </c>
      <c r="AA1" s="79" t="s">
        <v>127</v>
      </c>
      <c r="AB1" s="79" t="s">
        <v>128</v>
      </c>
      <c r="AC1" s="98" t="s">
        <v>129</v>
      </c>
    </row>
    <row r="2" ht="25" customHeight="1" spans="1:29">
      <c r="A2" s="3">
        <v>1</v>
      </c>
      <c r="B2" s="82" t="s">
        <v>19</v>
      </c>
      <c r="C2" s="122" t="s">
        <v>130</v>
      </c>
      <c r="D2" s="83" t="s">
        <v>131</v>
      </c>
      <c r="E2" s="84">
        <v>45008</v>
      </c>
      <c r="F2" s="84">
        <v>45009</v>
      </c>
      <c r="G2" s="84">
        <v>45009</v>
      </c>
      <c r="H2" s="82" t="s">
        <v>132</v>
      </c>
      <c r="I2" s="82" t="s">
        <v>133</v>
      </c>
      <c r="J2" s="84">
        <v>45016</v>
      </c>
      <c r="K2" s="84">
        <v>45020</v>
      </c>
      <c r="L2" s="84">
        <v>45024</v>
      </c>
      <c r="M2" s="89" t="str">
        <f t="shared" ref="M2:M33" si="0">IF($V2="边跨边梁","33.68",IF($V2="边跨中梁","33.64",IF($V2="中跨边梁","33.28",IF($V2="中跨中梁","33.41","请填梁型"))))</f>
        <v>33.64</v>
      </c>
      <c r="N2" s="89">
        <v>35</v>
      </c>
      <c r="O2" s="82" t="s">
        <v>23</v>
      </c>
      <c r="P2" s="90">
        <f>保护层数据!D26</f>
        <v>0.975</v>
      </c>
      <c r="Q2" s="94" t="s">
        <v>134</v>
      </c>
      <c r="R2" s="125">
        <f>AVERAGE(强度数据!U3:U12)</f>
        <v>41.9840677654773</v>
      </c>
      <c r="S2" s="89" t="str">
        <f t="shared" ref="S2:S33" si="1">IF($V2="边跨边梁","34.9",IF($V2="边跨中梁","32.6",IF($V2="中跨边梁","28.4",IF($V2="中跨中梁","24.5","请填梁型"))))</f>
        <v>32.6</v>
      </c>
      <c r="T2" s="95">
        <v>21</v>
      </c>
      <c r="U2" s="95"/>
      <c r="V2" s="96" t="s">
        <v>24</v>
      </c>
      <c r="W2" s="82" t="s">
        <v>135</v>
      </c>
      <c r="X2" s="82" t="s">
        <v>136</v>
      </c>
      <c r="Y2" s="82"/>
      <c r="Z2" s="99"/>
      <c r="AA2" s="82"/>
      <c r="AB2" s="82"/>
      <c r="AC2" s="100">
        <v>45.1</v>
      </c>
    </row>
    <row r="3" ht="25" customHeight="1" spans="1:29">
      <c r="A3" s="3">
        <v>2</v>
      </c>
      <c r="B3" s="82" t="s">
        <v>19</v>
      </c>
      <c r="C3" s="122" t="s">
        <v>137</v>
      </c>
      <c r="D3" s="83" t="s">
        <v>131</v>
      </c>
      <c r="E3" s="84">
        <v>45012</v>
      </c>
      <c r="F3" s="84">
        <v>45013</v>
      </c>
      <c r="G3" s="84">
        <v>45013</v>
      </c>
      <c r="H3" s="82" t="s">
        <v>138</v>
      </c>
      <c r="I3" s="82" t="s">
        <v>139</v>
      </c>
      <c r="J3" s="84">
        <v>45018</v>
      </c>
      <c r="K3" s="84">
        <v>45020</v>
      </c>
      <c r="L3" s="84">
        <v>45024</v>
      </c>
      <c r="M3" s="89" t="str">
        <f t="shared" si="0"/>
        <v>33.64</v>
      </c>
      <c r="N3" s="89">
        <v>36</v>
      </c>
      <c r="O3" s="82" t="s">
        <v>23</v>
      </c>
      <c r="P3" s="90">
        <f>保护层数据!D72</f>
        <v>1</v>
      </c>
      <c r="Q3" s="94" t="s">
        <v>134</v>
      </c>
      <c r="R3" s="125"/>
      <c r="S3" s="89" t="str">
        <f t="shared" si="1"/>
        <v>32.6</v>
      </c>
      <c r="T3" s="95">
        <v>20</v>
      </c>
      <c r="U3" s="95"/>
      <c r="V3" s="96" t="s">
        <v>24</v>
      </c>
      <c r="W3" s="82" t="s">
        <v>135</v>
      </c>
      <c r="X3" s="82" t="s">
        <v>136</v>
      </c>
      <c r="Y3" s="82"/>
      <c r="Z3" s="99"/>
      <c r="AA3" s="82"/>
      <c r="AB3" s="82"/>
      <c r="AC3" s="100">
        <v>47</v>
      </c>
    </row>
    <row r="4" ht="25" customHeight="1" spans="1:29">
      <c r="A4" s="3">
        <v>3</v>
      </c>
      <c r="B4" s="82" t="s">
        <v>19</v>
      </c>
      <c r="C4" s="122" t="s">
        <v>140</v>
      </c>
      <c r="D4" s="83" t="s">
        <v>141</v>
      </c>
      <c r="E4" s="84">
        <v>45012</v>
      </c>
      <c r="F4" s="84">
        <v>45013</v>
      </c>
      <c r="G4" s="84">
        <v>45013</v>
      </c>
      <c r="H4" s="82" t="s">
        <v>142</v>
      </c>
      <c r="I4" s="82" t="s">
        <v>139</v>
      </c>
      <c r="J4" s="84">
        <v>45019</v>
      </c>
      <c r="K4" s="84">
        <v>45020</v>
      </c>
      <c r="L4" s="84">
        <v>45022</v>
      </c>
      <c r="M4" s="89" t="str">
        <f t="shared" si="0"/>
        <v>33.64</v>
      </c>
      <c r="N4" s="76">
        <v>34</v>
      </c>
      <c r="O4" s="82" t="s">
        <v>23</v>
      </c>
      <c r="P4" s="90">
        <f>保护层数据!D49</f>
        <v>1</v>
      </c>
      <c r="Q4" s="94" t="s">
        <v>134</v>
      </c>
      <c r="R4" s="94"/>
      <c r="S4" s="89" t="str">
        <f t="shared" si="1"/>
        <v>32.6</v>
      </c>
      <c r="T4" s="95">
        <v>22</v>
      </c>
      <c r="U4" s="95"/>
      <c r="V4" s="96" t="s">
        <v>24</v>
      </c>
      <c r="W4" s="82" t="s">
        <v>135</v>
      </c>
      <c r="X4" s="82" t="s">
        <v>136</v>
      </c>
      <c r="Y4" s="82"/>
      <c r="Z4" s="99"/>
      <c r="AA4" s="82"/>
      <c r="AB4" s="82"/>
      <c r="AC4" s="100">
        <v>47</v>
      </c>
    </row>
    <row r="5" ht="25" customHeight="1" spans="1:29">
      <c r="A5" s="3">
        <v>4</v>
      </c>
      <c r="B5" s="82" t="s">
        <v>19</v>
      </c>
      <c r="C5" s="122" t="s">
        <v>143</v>
      </c>
      <c r="D5" s="83" t="s">
        <v>144</v>
      </c>
      <c r="E5" s="84">
        <v>45013</v>
      </c>
      <c r="F5" s="84">
        <v>45014</v>
      </c>
      <c r="G5" s="84">
        <v>45014</v>
      </c>
      <c r="H5" s="82" t="s">
        <v>145</v>
      </c>
      <c r="I5" s="82" t="s">
        <v>139</v>
      </c>
      <c r="J5" s="84">
        <v>45019</v>
      </c>
      <c r="K5" s="84">
        <v>45020</v>
      </c>
      <c r="L5" s="84">
        <v>45028</v>
      </c>
      <c r="M5" s="89" t="str">
        <f t="shared" si="0"/>
        <v>33.41</v>
      </c>
      <c r="N5" s="89">
        <v>34.5</v>
      </c>
      <c r="O5" s="82" t="s">
        <v>23</v>
      </c>
      <c r="P5" s="90">
        <f>保护层数据!D95</f>
        <v>0.975</v>
      </c>
      <c r="Q5" s="94" t="s">
        <v>134</v>
      </c>
      <c r="R5" s="94"/>
      <c r="S5" s="89" t="str">
        <f t="shared" si="1"/>
        <v>24.5</v>
      </c>
      <c r="T5" s="95">
        <v>18</v>
      </c>
      <c r="U5" s="95"/>
      <c r="V5" s="96" t="s">
        <v>90</v>
      </c>
      <c r="W5" s="82" t="s">
        <v>135</v>
      </c>
      <c r="X5" s="82" t="s">
        <v>136</v>
      </c>
      <c r="Y5" s="82"/>
      <c r="Z5" s="99"/>
      <c r="AA5" s="82"/>
      <c r="AB5" s="82"/>
      <c r="AC5" s="100">
        <v>45.8</v>
      </c>
    </row>
    <row r="6" ht="25" customHeight="1" spans="1:29">
      <c r="A6" s="3">
        <v>5</v>
      </c>
      <c r="B6" s="82" t="s">
        <v>19</v>
      </c>
      <c r="C6" s="122" t="s">
        <v>146</v>
      </c>
      <c r="D6" s="83" t="s">
        <v>147</v>
      </c>
      <c r="E6" s="84">
        <v>45013</v>
      </c>
      <c r="F6" s="84">
        <v>45014</v>
      </c>
      <c r="G6" s="84">
        <v>45015</v>
      </c>
      <c r="H6" s="82" t="s">
        <v>148</v>
      </c>
      <c r="I6" s="82" t="s">
        <v>149</v>
      </c>
      <c r="J6" s="84">
        <v>45022</v>
      </c>
      <c r="K6" s="84">
        <v>45023</v>
      </c>
      <c r="L6" s="84">
        <v>45024</v>
      </c>
      <c r="M6" s="89" t="str">
        <f t="shared" si="0"/>
        <v>33.68</v>
      </c>
      <c r="N6" s="76">
        <v>34</v>
      </c>
      <c r="O6" s="82" t="s">
        <v>23</v>
      </c>
      <c r="P6" s="90">
        <f>保护层数据!D118</f>
        <v>1</v>
      </c>
      <c r="Q6" s="94" t="s">
        <v>134</v>
      </c>
      <c r="R6" s="94"/>
      <c r="S6" s="89" t="str">
        <f t="shared" si="1"/>
        <v>34.9</v>
      </c>
      <c r="T6" s="95">
        <v>21</v>
      </c>
      <c r="U6" s="95"/>
      <c r="V6" s="96" t="s">
        <v>41</v>
      </c>
      <c r="W6" s="82" t="s">
        <v>135</v>
      </c>
      <c r="X6" s="82" t="s">
        <v>136</v>
      </c>
      <c r="Y6" s="82"/>
      <c r="Z6" s="99"/>
      <c r="AA6" s="82"/>
      <c r="AB6" s="82"/>
      <c r="AC6" s="100">
        <v>46.7</v>
      </c>
    </row>
    <row r="7" ht="25" customHeight="1" spans="1:29">
      <c r="A7" s="3">
        <v>6</v>
      </c>
      <c r="B7" s="82" t="s">
        <v>19</v>
      </c>
      <c r="C7" s="122" t="s">
        <v>150</v>
      </c>
      <c r="D7" s="83" t="s">
        <v>151</v>
      </c>
      <c r="E7" s="84">
        <v>45015</v>
      </c>
      <c r="F7" s="84">
        <v>45016</v>
      </c>
      <c r="G7" s="84">
        <v>45016</v>
      </c>
      <c r="H7" s="82" t="s">
        <v>152</v>
      </c>
      <c r="I7" s="82" t="s">
        <v>149</v>
      </c>
      <c r="J7" s="84">
        <v>45022</v>
      </c>
      <c r="K7" s="84">
        <v>45023</v>
      </c>
      <c r="L7" s="84">
        <v>45024</v>
      </c>
      <c r="M7" s="89" t="str">
        <f t="shared" si="0"/>
        <v>33.68</v>
      </c>
      <c r="N7" s="89">
        <v>32</v>
      </c>
      <c r="O7" s="82" t="s">
        <v>23</v>
      </c>
      <c r="P7" s="90">
        <f>保护层数据!D141</f>
        <v>1</v>
      </c>
      <c r="Q7" s="94" t="s">
        <v>134</v>
      </c>
      <c r="R7" s="94"/>
      <c r="S7" s="89" t="str">
        <f t="shared" si="1"/>
        <v>34.9</v>
      </c>
      <c r="T7" s="95">
        <v>22</v>
      </c>
      <c r="U7" s="95"/>
      <c r="V7" s="96" t="s">
        <v>41</v>
      </c>
      <c r="W7" s="82" t="s">
        <v>135</v>
      </c>
      <c r="X7" s="82" t="s">
        <v>136</v>
      </c>
      <c r="Y7" s="82"/>
      <c r="Z7" s="99"/>
      <c r="AA7" s="82"/>
      <c r="AB7" s="82"/>
      <c r="AC7" s="100">
        <v>47</v>
      </c>
    </row>
    <row r="8" ht="25" customHeight="1" spans="1:29">
      <c r="A8" s="3">
        <v>7</v>
      </c>
      <c r="B8" s="82" t="s">
        <v>19</v>
      </c>
      <c r="C8" s="122" t="s">
        <v>153</v>
      </c>
      <c r="D8" s="83" t="s">
        <v>131</v>
      </c>
      <c r="E8" s="84">
        <v>45015</v>
      </c>
      <c r="F8" s="84">
        <v>45016</v>
      </c>
      <c r="G8" s="84">
        <v>45016</v>
      </c>
      <c r="H8" s="82" t="s">
        <v>154</v>
      </c>
      <c r="I8" s="82" t="s">
        <v>149</v>
      </c>
      <c r="J8" s="84">
        <v>45023</v>
      </c>
      <c r="K8" s="84">
        <v>45025</v>
      </c>
      <c r="L8" s="84">
        <v>45026</v>
      </c>
      <c r="M8" s="89" t="str">
        <f t="shared" si="0"/>
        <v>33.64</v>
      </c>
      <c r="N8" s="89">
        <v>34.5</v>
      </c>
      <c r="O8" s="82" t="s">
        <v>23</v>
      </c>
      <c r="P8" s="90">
        <f>保护层数据!D164</f>
        <v>1</v>
      </c>
      <c r="Q8" s="94" t="s">
        <v>134</v>
      </c>
      <c r="R8" s="94"/>
      <c r="S8" s="89" t="str">
        <f t="shared" si="1"/>
        <v>32.6</v>
      </c>
      <c r="T8" s="95">
        <v>21</v>
      </c>
      <c r="U8" s="95"/>
      <c r="V8" s="96" t="s">
        <v>24</v>
      </c>
      <c r="W8" s="82" t="s">
        <v>135</v>
      </c>
      <c r="X8" s="82" t="s">
        <v>136</v>
      </c>
      <c r="Y8" s="82"/>
      <c r="Z8" s="99"/>
      <c r="AA8" s="82"/>
      <c r="AB8" s="82"/>
      <c r="AC8" s="100">
        <v>46.6</v>
      </c>
    </row>
    <row r="9" ht="25" customHeight="1" spans="1:29">
      <c r="A9" s="3">
        <v>8</v>
      </c>
      <c r="B9" s="82" t="s">
        <v>19</v>
      </c>
      <c r="C9" s="122" t="s">
        <v>155</v>
      </c>
      <c r="D9" s="83" t="s">
        <v>144</v>
      </c>
      <c r="E9" s="84">
        <v>45016</v>
      </c>
      <c r="F9" s="84">
        <v>45017</v>
      </c>
      <c r="G9" s="84">
        <v>45017</v>
      </c>
      <c r="H9" s="82" t="s">
        <v>156</v>
      </c>
      <c r="I9" s="82" t="s">
        <v>157</v>
      </c>
      <c r="J9" s="84">
        <v>45024</v>
      </c>
      <c r="K9" s="84">
        <v>45025</v>
      </c>
      <c r="L9" s="84">
        <v>45027</v>
      </c>
      <c r="M9" s="89" t="str">
        <f t="shared" si="0"/>
        <v>33.41</v>
      </c>
      <c r="N9" s="89">
        <v>33</v>
      </c>
      <c r="O9" s="82" t="s">
        <v>23</v>
      </c>
      <c r="P9" s="90">
        <f>保护层数据!D463</f>
        <v>1</v>
      </c>
      <c r="Q9" s="94" t="s">
        <v>134</v>
      </c>
      <c r="R9" s="94">
        <f>AVERAGE(强度数据!U22:U25)</f>
        <v>35.8707744438101</v>
      </c>
      <c r="S9" s="89" t="str">
        <f t="shared" si="1"/>
        <v>24.5</v>
      </c>
      <c r="T9" s="95">
        <v>20</v>
      </c>
      <c r="U9" s="95"/>
      <c r="V9" s="96" t="s">
        <v>90</v>
      </c>
      <c r="W9" s="82" t="s">
        <v>135</v>
      </c>
      <c r="X9" s="82" t="s">
        <v>136</v>
      </c>
      <c r="Y9" s="82"/>
      <c r="Z9" s="99"/>
      <c r="AA9" s="82"/>
      <c r="AB9" s="82"/>
      <c r="AC9" s="100">
        <v>46.8</v>
      </c>
    </row>
    <row r="10" ht="25" customHeight="1" spans="1:29">
      <c r="A10" s="3">
        <v>9</v>
      </c>
      <c r="B10" s="82" t="s">
        <v>19</v>
      </c>
      <c r="C10" s="122" t="s">
        <v>158</v>
      </c>
      <c r="D10" s="83" t="s">
        <v>141</v>
      </c>
      <c r="E10" s="84">
        <v>45016</v>
      </c>
      <c r="F10" s="84">
        <v>45017</v>
      </c>
      <c r="G10" s="84">
        <v>45017</v>
      </c>
      <c r="H10" s="82" t="s">
        <v>159</v>
      </c>
      <c r="I10" s="82" t="s">
        <v>157</v>
      </c>
      <c r="J10" s="84">
        <v>45024</v>
      </c>
      <c r="K10" s="84">
        <v>45025</v>
      </c>
      <c r="L10" s="84">
        <v>45026</v>
      </c>
      <c r="M10" s="89" t="str">
        <f t="shared" si="0"/>
        <v>33.64</v>
      </c>
      <c r="N10" s="89">
        <v>33.6</v>
      </c>
      <c r="O10" s="82" t="s">
        <v>23</v>
      </c>
      <c r="P10" s="90">
        <f>保护层数据!D578</f>
        <v>1</v>
      </c>
      <c r="Q10" s="94" t="s">
        <v>134</v>
      </c>
      <c r="R10" s="94">
        <f>AVERAGE(强度数据!U27:U32)</f>
        <v>30.598909975111</v>
      </c>
      <c r="S10" s="89" t="str">
        <f t="shared" si="1"/>
        <v>32.6</v>
      </c>
      <c r="T10" s="95">
        <v>25</v>
      </c>
      <c r="U10" s="95"/>
      <c r="V10" s="96" t="s">
        <v>24</v>
      </c>
      <c r="W10" s="82" t="s">
        <v>135</v>
      </c>
      <c r="X10" s="82" t="s">
        <v>136</v>
      </c>
      <c r="Y10" s="82"/>
      <c r="Z10" s="99"/>
      <c r="AA10" s="82"/>
      <c r="AB10" s="82"/>
      <c r="AC10" s="100">
        <v>47</v>
      </c>
    </row>
    <row r="11" ht="25" customHeight="1" spans="1:29">
      <c r="A11" s="3">
        <v>10</v>
      </c>
      <c r="B11" s="82" t="s">
        <v>19</v>
      </c>
      <c r="C11" s="122" t="s">
        <v>160</v>
      </c>
      <c r="D11" s="83" t="s">
        <v>131</v>
      </c>
      <c r="E11" s="84">
        <v>45017</v>
      </c>
      <c r="F11" s="84">
        <v>45019</v>
      </c>
      <c r="G11" s="84">
        <v>45019</v>
      </c>
      <c r="H11" s="123" t="s">
        <v>161</v>
      </c>
      <c r="I11" s="82" t="s">
        <v>157</v>
      </c>
      <c r="J11" s="84">
        <v>45026</v>
      </c>
      <c r="K11" s="84">
        <v>45027</v>
      </c>
      <c r="L11" s="84">
        <v>45042</v>
      </c>
      <c r="M11" s="89" t="str">
        <f t="shared" si="0"/>
        <v>33.64</v>
      </c>
      <c r="N11" s="89">
        <v>33.5</v>
      </c>
      <c r="O11" s="82" t="s">
        <v>23</v>
      </c>
      <c r="P11" s="90">
        <f>保护层数据!D302</f>
        <v>1</v>
      </c>
      <c r="Q11" s="94" t="s">
        <v>134</v>
      </c>
      <c r="R11" s="94">
        <f>AVERAGE(强度数据!U34:U39)</f>
        <v>36.9440350589362</v>
      </c>
      <c r="S11" s="89" t="str">
        <f t="shared" si="1"/>
        <v>32.6</v>
      </c>
      <c r="T11" s="95">
        <v>22</v>
      </c>
      <c r="U11" s="95"/>
      <c r="V11" s="96" t="s">
        <v>24</v>
      </c>
      <c r="W11" s="82" t="s">
        <v>135</v>
      </c>
      <c r="X11" s="82" t="s">
        <v>136</v>
      </c>
      <c r="Y11" s="82"/>
      <c r="Z11" s="99"/>
      <c r="AA11" s="82"/>
      <c r="AB11" s="82"/>
      <c r="AC11" s="100">
        <v>48.9</v>
      </c>
    </row>
    <row r="12" ht="25" customHeight="1" spans="1:29">
      <c r="A12" s="3">
        <v>11</v>
      </c>
      <c r="B12" s="82" t="s">
        <v>19</v>
      </c>
      <c r="C12" s="122" t="s">
        <v>162</v>
      </c>
      <c r="D12" s="83" t="s">
        <v>147</v>
      </c>
      <c r="E12" s="84">
        <v>45017</v>
      </c>
      <c r="F12" s="84">
        <v>45019</v>
      </c>
      <c r="G12" s="84">
        <v>45019</v>
      </c>
      <c r="H12" s="82" t="s">
        <v>163</v>
      </c>
      <c r="I12" s="82" t="s">
        <v>157</v>
      </c>
      <c r="J12" s="84">
        <v>45025</v>
      </c>
      <c r="K12" s="84">
        <v>45027</v>
      </c>
      <c r="L12" s="84">
        <v>45028</v>
      </c>
      <c r="M12" s="89" t="str">
        <f t="shared" si="0"/>
        <v>33.28</v>
      </c>
      <c r="N12" s="89">
        <v>31.2</v>
      </c>
      <c r="O12" s="82" t="s">
        <v>23</v>
      </c>
      <c r="P12" s="90">
        <f>保护层数据!D532</f>
        <v>1</v>
      </c>
      <c r="Q12" s="94" t="s">
        <v>134</v>
      </c>
      <c r="R12" s="94">
        <f>AVERAGE(强度数据!U14:U20)</f>
        <v>41.1541442824507</v>
      </c>
      <c r="S12" s="89" t="str">
        <f t="shared" si="1"/>
        <v>28.4</v>
      </c>
      <c r="T12" s="95">
        <v>23</v>
      </c>
      <c r="U12" s="95"/>
      <c r="V12" s="96" t="s">
        <v>108</v>
      </c>
      <c r="W12" s="82" t="s">
        <v>135</v>
      </c>
      <c r="X12" s="82" t="s">
        <v>136</v>
      </c>
      <c r="Y12" s="82"/>
      <c r="Z12" s="99"/>
      <c r="AA12" s="82"/>
      <c r="AB12" s="82"/>
      <c r="AC12" s="100">
        <v>45</v>
      </c>
    </row>
    <row r="13" ht="25" customHeight="1" spans="1:29">
      <c r="A13" s="3">
        <v>12</v>
      </c>
      <c r="B13" s="82" t="s">
        <v>19</v>
      </c>
      <c r="C13" s="122" t="s">
        <v>164</v>
      </c>
      <c r="D13" s="83" t="s">
        <v>151</v>
      </c>
      <c r="E13" s="84">
        <v>45019</v>
      </c>
      <c r="F13" s="84">
        <v>45020</v>
      </c>
      <c r="G13" s="84">
        <v>45020</v>
      </c>
      <c r="H13" s="82" t="s">
        <v>165</v>
      </c>
      <c r="I13" s="82" t="s">
        <v>166</v>
      </c>
      <c r="J13" s="84">
        <v>45025</v>
      </c>
      <c r="K13" s="84">
        <v>45027</v>
      </c>
      <c r="L13" s="84">
        <v>45027</v>
      </c>
      <c r="M13" s="89" t="str">
        <f t="shared" si="0"/>
        <v>33.28</v>
      </c>
      <c r="N13" s="89">
        <v>32</v>
      </c>
      <c r="O13" s="82" t="s">
        <v>23</v>
      </c>
      <c r="P13" s="90">
        <f>保护层数据!D509</f>
        <v>1</v>
      </c>
      <c r="Q13" s="94" t="s">
        <v>134</v>
      </c>
      <c r="R13" s="94">
        <f>AVERAGE(强度数据!U41:U51)</f>
        <v>37.9114023200875</v>
      </c>
      <c r="S13" s="89" t="str">
        <f t="shared" si="1"/>
        <v>28.4</v>
      </c>
      <c r="T13" s="95">
        <v>20</v>
      </c>
      <c r="U13" s="95"/>
      <c r="V13" s="96" t="s">
        <v>108</v>
      </c>
      <c r="W13" s="82" t="s">
        <v>135</v>
      </c>
      <c r="X13" s="82" t="s">
        <v>136</v>
      </c>
      <c r="Y13" s="82"/>
      <c r="Z13" s="99"/>
      <c r="AA13" s="82"/>
      <c r="AB13" s="82"/>
      <c r="AC13" s="100">
        <v>46.5</v>
      </c>
    </row>
    <row r="14" ht="25" customHeight="1" spans="1:29">
      <c r="A14" s="3">
        <v>13</v>
      </c>
      <c r="B14" s="82" t="s">
        <v>19</v>
      </c>
      <c r="C14" s="122" t="s">
        <v>167</v>
      </c>
      <c r="D14" s="83" t="s">
        <v>144</v>
      </c>
      <c r="E14" s="84">
        <v>45019</v>
      </c>
      <c r="F14" s="84">
        <v>45020</v>
      </c>
      <c r="G14" s="84">
        <v>45020</v>
      </c>
      <c r="H14" s="82" t="s">
        <v>168</v>
      </c>
      <c r="I14" s="82" t="s">
        <v>166</v>
      </c>
      <c r="J14" s="84">
        <v>45030</v>
      </c>
      <c r="K14" s="84">
        <v>45030</v>
      </c>
      <c r="L14" s="84">
        <v>45028</v>
      </c>
      <c r="M14" s="89" t="str">
        <f t="shared" si="0"/>
        <v>33.41</v>
      </c>
      <c r="N14" s="89">
        <v>33</v>
      </c>
      <c r="O14" s="82" t="s">
        <v>23</v>
      </c>
      <c r="P14" s="90">
        <f>保护层数据!D187</f>
        <v>1</v>
      </c>
      <c r="Q14" s="94" t="s">
        <v>134</v>
      </c>
      <c r="R14" s="94">
        <f>AVERAGE(强度数据!U65:U77)</f>
        <v>32.3381841805586</v>
      </c>
      <c r="S14" s="89" t="str">
        <f t="shared" si="1"/>
        <v>24.5</v>
      </c>
      <c r="T14" s="95">
        <v>16</v>
      </c>
      <c r="U14" s="95"/>
      <c r="V14" s="96" t="s">
        <v>90</v>
      </c>
      <c r="W14" s="82" t="s">
        <v>135</v>
      </c>
      <c r="X14" s="82" t="s">
        <v>136</v>
      </c>
      <c r="Y14" s="82"/>
      <c r="Z14" s="99"/>
      <c r="AA14" s="82"/>
      <c r="AB14" s="82"/>
      <c r="AC14" s="100">
        <v>47.9</v>
      </c>
    </row>
    <row r="15" ht="25" customHeight="1" spans="1:29">
      <c r="A15" s="3">
        <v>14</v>
      </c>
      <c r="B15" s="82" t="s">
        <v>19</v>
      </c>
      <c r="C15" s="122" t="s">
        <v>169</v>
      </c>
      <c r="D15" s="83" t="s">
        <v>131</v>
      </c>
      <c r="E15" s="84">
        <v>45020</v>
      </c>
      <c r="F15" s="84">
        <v>45021</v>
      </c>
      <c r="G15" s="84">
        <v>45021</v>
      </c>
      <c r="H15" s="123" t="s">
        <v>170</v>
      </c>
      <c r="I15" s="82" t="s">
        <v>166</v>
      </c>
      <c r="J15" s="84">
        <v>45030</v>
      </c>
      <c r="K15" s="84">
        <v>45030</v>
      </c>
      <c r="L15" s="84">
        <v>45042</v>
      </c>
      <c r="M15" s="89" t="str">
        <f t="shared" si="0"/>
        <v>33.64</v>
      </c>
      <c r="N15" s="89">
        <v>33.5</v>
      </c>
      <c r="O15" s="82" t="s">
        <v>23</v>
      </c>
      <c r="P15" s="90">
        <f>保护层数据!D394</f>
        <v>1</v>
      </c>
      <c r="Q15" s="94" t="s">
        <v>134</v>
      </c>
      <c r="R15" s="94"/>
      <c r="S15" s="89" t="str">
        <f t="shared" si="1"/>
        <v>32.6</v>
      </c>
      <c r="T15" s="95">
        <v>21</v>
      </c>
      <c r="U15" s="95"/>
      <c r="V15" s="96" t="s">
        <v>24</v>
      </c>
      <c r="W15" s="82" t="s">
        <v>135</v>
      </c>
      <c r="X15" s="82" t="s">
        <v>136</v>
      </c>
      <c r="Y15" s="82"/>
      <c r="Z15" s="99"/>
      <c r="AA15" s="82"/>
      <c r="AB15" s="82"/>
      <c r="AC15" s="100">
        <v>46.7</v>
      </c>
    </row>
    <row r="16" ht="25" customHeight="1" spans="1:29">
      <c r="A16" s="3">
        <v>15</v>
      </c>
      <c r="B16" s="82" t="s">
        <v>19</v>
      </c>
      <c r="C16" s="122" t="s">
        <v>171</v>
      </c>
      <c r="D16" s="83" t="s">
        <v>141</v>
      </c>
      <c r="E16" s="84">
        <v>45020</v>
      </c>
      <c r="F16" s="84">
        <v>45021</v>
      </c>
      <c r="G16" s="84">
        <v>45021</v>
      </c>
      <c r="H16" s="123" t="s">
        <v>172</v>
      </c>
      <c r="I16" s="82" t="s">
        <v>166</v>
      </c>
      <c r="J16" s="84">
        <v>45030</v>
      </c>
      <c r="K16" s="84">
        <v>45030</v>
      </c>
      <c r="L16" s="84">
        <v>45032</v>
      </c>
      <c r="M16" s="89" t="str">
        <f t="shared" si="0"/>
        <v>33.41</v>
      </c>
      <c r="N16" s="89">
        <v>33.5</v>
      </c>
      <c r="O16" s="82" t="s">
        <v>23</v>
      </c>
      <c r="P16" s="90">
        <f>保护层数据!D325</f>
        <v>1</v>
      </c>
      <c r="Q16" s="94" t="s">
        <v>134</v>
      </c>
      <c r="R16" s="94">
        <f>AVERAGE(强度数据!U53:U63)</f>
        <v>33.4807044948344</v>
      </c>
      <c r="S16" s="89" t="str">
        <f t="shared" si="1"/>
        <v>24.5</v>
      </c>
      <c r="T16" s="95">
        <v>20</v>
      </c>
      <c r="U16" s="95"/>
      <c r="V16" s="96" t="s">
        <v>90</v>
      </c>
      <c r="W16" s="82" t="s">
        <v>135</v>
      </c>
      <c r="X16" s="82" t="s">
        <v>136</v>
      </c>
      <c r="Y16" s="82"/>
      <c r="Z16" s="99"/>
      <c r="AA16" s="82"/>
      <c r="AB16" s="82"/>
      <c r="AC16" s="100">
        <v>47.3</v>
      </c>
    </row>
    <row r="17" ht="25" customHeight="1" spans="1:29">
      <c r="A17" s="3">
        <v>16</v>
      </c>
      <c r="B17" s="82" t="s">
        <v>19</v>
      </c>
      <c r="C17" s="122" t="s">
        <v>173</v>
      </c>
      <c r="D17" s="83" t="s">
        <v>147</v>
      </c>
      <c r="E17" s="84">
        <v>45022</v>
      </c>
      <c r="F17" s="84">
        <v>45022</v>
      </c>
      <c r="G17" s="84">
        <v>45022</v>
      </c>
      <c r="H17" s="123" t="s">
        <v>174</v>
      </c>
      <c r="I17" s="82" t="s">
        <v>175</v>
      </c>
      <c r="J17" s="84">
        <v>45028</v>
      </c>
      <c r="K17" s="84">
        <v>45030</v>
      </c>
      <c r="L17" s="84">
        <v>45043</v>
      </c>
      <c r="M17" s="89" t="str">
        <f t="shared" si="0"/>
        <v>33.68</v>
      </c>
      <c r="N17" s="89">
        <v>35.5</v>
      </c>
      <c r="O17" s="82" t="s">
        <v>23</v>
      </c>
      <c r="P17" s="90">
        <f>保护层数据!D486</f>
        <v>1</v>
      </c>
      <c r="Q17" s="94" t="s">
        <v>134</v>
      </c>
      <c r="R17" s="94"/>
      <c r="S17" s="89" t="str">
        <f t="shared" si="1"/>
        <v>34.9</v>
      </c>
      <c r="T17" s="95">
        <v>25</v>
      </c>
      <c r="U17" s="95"/>
      <c r="V17" s="96" t="s">
        <v>41</v>
      </c>
      <c r="W17" s="82" t="s">
        <v>135</v>
      </c>
      <c r="X17" s="82" t="s">
        <v>136</v>
      </c>
      <c r="Y17" s="82"/>
      <c r="Z17" s="99"/>
      <c r="AA17" s="82"/>
      <c r="AB17" s="82"/>
      <c r="AC17" s="100">
        <v>48.6</v>
      </c>
    </row>
    <row r="18" ht="25" customHeight="1" spans="1:29">
      <c r="A18" s="3">
        <v>17</v>
      </c>
      <c r="B18" s="82" t="s">
        <v>19</v>
      </c>
      <c r="C18" s="122" t="s">
        <v>176</v>
      </c>
      <c r="D18" s="83" t="s">
        <v>151</v>
      </c>
      <c r="E18" s="84">
        <v>45022</v>
      </c>
      <c r="F18" s="84">
        <v>45023</v>
      </c>
      <c r="G18" s="84">
        <v>45023</v>
      </c>
      <c r="H18" s="123" t="s">
        <v>177</v>
      </c>
      <c r="I18" s="82" t="s">
        <v>175</v>
      </c>
      <c r="J18" s="84">
        <v>45028</v>
      </c>
      <c r="K18" s="84">
        <v>45030</v>
      </c>
      <c r="L18" s="84">
        <v>45033</v>
      </c>
      <c r="M18" s="89" t="str">
        <f t="shared" si="0"/>
        <v>33.68</v>
      </c>
      <c r="N18" s="89">
        <v>33</v>
      </c>
      <c r="O18" s="82" t="s">
        <v>23</v>
      </c>
      <c r="P18" s="90">
        <f>保护层数据!D371</f>
        <v>1</v>
      </c>
      <c r="Q18" s="94" t="s">
        <v>134</v>
      </c>
      <c r="R18" s="94"/>
      <c r="S18" s="89" t="str">
        <f t="shared" si="1"/>
        <v>34.9</v>
      </c>
      <c r="T18" s="95">
        <v>23</v>
      </c>
      <c r="U18" s="95"/>
      <c r="V18" s="96" t="s">
        <v>41</v>
      </c>
      <c r="W18" s="82" t="s">
        <v>135</v>
      </c>
      <c r="X18" s="82" t="s">
        <v>136</v>
      </c>
      <c r="Y18" s="82"/>
      <c r="Z18" s="99"/>
      <c r="AA18" s="82"/>
      <c r="AB18" s="82"/>
      <c r="AC18" s="100">
        <v>45.9</v>
      </c>
    </row>
    <row r="19" ht="25" customHeight="1" spans="1:29">
      <c r="A19" s="3">
        <v>18</v>
      </c>
      <c r="B19" s="82" t="s">
        <v>19</v>
      </c>
      <c r="C19" s="122" t="s">
        <v>178</v>
      </c>
      <c r="D19" s="83" t="s">
        <v>144</v>
      </c>
      <c r="E19" s="84">
        <v>45022</v>
      </c>
      <c r="F19" s="84">
        <v>45023</v>
      </c>
      <c r="G19" s="84">
        <v>45023</v>
      </c>
      <c r="H19" s="123" t="s">
        <v>179</v>
      </c>
      <c r="I19" s="82" t="s">
        <v>180</v>
      </c>
      <c r="J19" s="124">
        <v>45031</v>
      </c>
      <c r="K19" s="84">
        <v>45032</v>
      </c>
      <c r="L19" s="84">
        <v>45032</v>
      </c>
      <c r="M19" s="89" t="str">
        <f t="shared" si="0"/>
        <v>33.41</v>
      </c>
      <c r="N19" s="89">
        <v>34</v>
      </c>
      <c r="O19" s="82" t="s">
        <v>23</v>
      </c>
      <c r="P19" s="90">
        <f>保护层数据!D348</f>
        <v>1</v>
      </c>
      <c r="Q19" s="94" t="s">
        <v>134</v>
      </c>
      <c r="R19" s="94"/>
      <c r="S19" s="89" t="str">
        <f t="shared" si="1"/>
        <v>24.5</v>
      </c>
      <c r="T19" s="95">
        <v>20</v>
      </c>
      <c r="U19" s="95"/>
      <c r="V19" s="96" t="s">
        <v>90</v>
      </c>
      <c r="W19" s="82" t="s">
        <v>135</v>
      </c>
      <c r="X19" s="82" t="s">
        <v>136</v>
      </c>
      <c r="Y19" s="82"/>
      <c r="Z19" s="99"/>
      <c r="AA19" s="82"/>
      <c r="AB19" s="82"/>
      <c r="AC19" s="100">
        <v>47.5</v>
      </c>
    </row>
    <row r="20" ht="25" customHeight="1" spans="1:29">
      <c r="A20" s="3">
        <v>19</v>
      </c>
      <c r="B20" s="82" t="s">
        <v>19</v>
      </c>
      <c r="C20" s="122" t="s">
        <v>181</v>
      </c>
      <c r="D20" s="83" t="s">
        <v>141</v>
      </c>
      <c r="E20" s="84">
        <v>45024</v>
      </c>
      <c r="F20" s="84">
        <v>45025</v>
      </c>
      <c r="G20" s="84">
        <v>45026</v>
      </c>
      <c r="H20" s="82" t="s">
        <v>182</v>
      </c>
      <c r="I20" s="82" t="s">
        <v>183</v>
      </c>
      <c r="J20" s="124">
        <v>45032</v>
      </c>
      <c r="K20" s="84">
        <v>45033</v>
      </c>
      <c r="L20" s="84">
        <v>45044</v>
      </c>
      <c r="M20" s="89" t="str">
        <f t="shared" si="0"/>
        <v>33.64</v>
      </c>
      <c r="N20" s="89">
        <v>31.5</v>
      </c>
      <c r="O20" s="82" t="s">
        <v>23</v>
      </c>
      <c r="P20" s="90">
        <f>保护层数据!D601</f>
        <v>1</v>
      </c>
      <c r="Q20" s="94" t="s">
        <v>134</v>
      </c>
      <c r="R20" s="94"/>
      <c r="S20" s="89" t="str">
        <f t="shared" si="1"/>
        <v>32.6</v>
      </c>
      <c r="T20" s="95">
        <v>21</v>
      </c>
      <c r="U20" s="95"/>
      <c r="V20" s="96" t="s">
        <v>24</v>
      </c>
      <c r="W20" s="82" t="s">
        <v>135</v>
      </c>
      <c r="X20" s="82" t="s">
        <v>136</v>
      </c>
      <c r="Y20" s="82"/>
      <c r="Z20" s="99"/>
      <c r="AA20" s="82"/>
      <c r="AB20" s="82"/>
      <c r="AC20" s="100">
        <v>47</v>
      </c>
    </row>
    <row r="21" ht="25" customHeight="1" spans="1:29">
      <c r="A21" s="3">
        <v>20</v>
      </c>
      <c r="B21" s="82" t="s">
        <v>19</v>
      </c>
      <c r="C21" s="122" t="s">
        <v>184</v>
      </c>
      <c r="D21" s="83" t="s">
        <v>147</v>
      </c>
      <c r="E21" s="84">
        <v>45023</v>
      </c>
      <c r="F21" s="84">
        <v>45024</v>
      </c>
      <c r="G21" s="84">
        <v>45026</v>
      </c>
      <c r="H21" s="82" t="s">
        <v>185</v>
      </c>
      <c r="I21" s="82" t="s">
        <v>186</v>
      </c>
      <c r="J21" s="124">
        <v>45035</v>
      </c>
      <c r="K21" s="84">
        <v>45036</v>
      </c>
      <c r="L21" s="84">
        <v>45044</v>
      </c>
      <c r="M21" s="89" t="str">
        <f t="shared" si="0"/>
        <v>33.68</v>
      </c>
      <c r="N21" s="89">
        <v>34</v>
      </c>
      <c r="O21" s="82" t="s">
        <v>23</v>
      </c>
      <c r="P21" s="90">
        <f>保护层数据!D555</f>
        <v>1</v>
      </c>
      <c r="Q21" s="94" t="s">
        <v>134</v>
      </c>
      <c r="R21" s="94"/>
      <c r="S21" s="89" t="str">
        <f t="shared" si="1"/>
        <v>34.9</v>
      </c>
      <c r="T21" s="95">
        <v>22</v>
      </c>
      <c r="U21" s="95"/>
      <c r="V21" s="96" t="s">
        <v>41</v>
      </c>
      <c r="W21" s="82" t="s">
        <v>135</v>
      </c>
      <c r="X21" s="82" t="s">
        <v>136</v>
      </c>
      <c r="Y21" s="82"/>
      <c r="Z21" s="99"/>
      <c r="AA21" s="82"/>
      <c r="AB21" s="82"/>
      <c r="AC21" s="100">
        <v>46.6</v>
      </c>
    </row>
    <row r="22" ht="25" customHeight="1" spans="1:29">
      <c r="A22" s="3">
        <v>21</v>
      </c>
      <c r="B22" s="82" t="s">
        <v>19</v>
      </c>
      <c r="C22" s="122" t="s">
        <v>187</v>
      </c>
      <c r="D22" s="83" t="s">
        <v>131</v>
      </c>
      <c r="E22" s="84">
        <v>45023</v>
      </c>
      <c r="F22" s="84">
        <v>45024</v>
      </c>
      <c r="G22" s="84">
        <v>45026</v>
      </c>
      <c r="H22" s="82" t="s">
        <v>188</v>
      </c>
      <c r="I22" s="82" t="s">
        <v>183</v>
      </c>
      <c r="J22" s="124">
        <v>45032</v>
      </c>
      <c r="K22" s="84">
        <v>45033</v>
      </c>
      <c r="L22" s="84">
        <v>45043</v>
      </c>
      <c r="M22" s="89" t="str">
        <f t="shared" si="0"/>
        <v>33.64</v>
      </c>
      <c r="N22" s="89">
        <v>34.5</v>
      </c>
      <c r="O22" s="82" t="s">
        <v>23</v>
      </c>
      <c r="P22" s="90">
        <f>保护层数据!D417</f>
        <v>1</v>
      </c>
      <c r="Q22" s="94" t="s">
        <v>134</v>
      </c>
      <c r="R22" s="94"/>
      <c r="S22" s="89" t="str">
        <f t="shared" si="1"/>
        <v>32.6</v>
      </c>
      <c r="T22" s="95">
        <v>22</v>
      </c>
      <c r="U22" s="95"/>
      <c r="V22" s="96" t="s">
        <v>24</v>
      </c>
      <c r="W22" s="82" t="s">
        <v>135</v>
      </c>
      <c r="X22" s="82" t="s">
        <v>136</v>
      </c>
      <c r="Y22" s="82"/>
      <c r="Z22" s="99"/>
      <c r="AA22" s="82"/>
      <c r="AB22" s="82"/>
      <c r="AC22" s="100">
        <v>46</v>
      </c>
    </row>
    <row r="23" ht="25" customHeight="1" spans="1:29">
      <c r="A23" s="3">
        <v>22</v>
      </c>
      <c r="B23" s="82" t="s">
        <v>19</v>
      </c>
      <c r="C23" s="122" t="s">
        <v>189</v>
      </c>
      <c r="D23" s="83" t="s">
        <v>141</v>
      </c>
      <c r="E23" s="84">
        <v>45026</v>
      </c>
      <c r="F23" s="84">
        <v>45027</v>
      </c>
      <c r="G23" s="84">
        <v>45027</v>
      </c>
      <c r="H23" s="82" t="s">
        <v>190</v>
      </c>
      <c r="I23" s="82" t="s">
        <v>186</v>
      </c>
      <c r="J23" s="124">
        <v>45035</v>
      </c>
      <c r="K23" s="84">
        <v>45036</v>
      </c>
      <c r="L23" s="84">
        <v>45054</v>
      </c>
      <c r="M23" s="89" t="str">
        <f t="shared" si="0"/>
        <v>33.64</v>
      </c>
      <c r="N23" s="89">
        <v>34</v>
      </c>
      <c r="O23" s="82" t="s">
        <v>23</v>
      </c>
      <c r="P23" s="90">
        <f>保护层数据!D624</f>
        <v>1</v>
      </c>
      <c r="Q23" s="94" t="s">
        <v>134</v>
      </c>
      <c r="R23" s="94"/>
      <c r="S23" s="89" t="str">
        <f t="shared" si="1"/>
        <v>32.6</v>
      </c>
      <c r="T23" s="95">
        <v>21</v>
      </c>
      <c r="U23" s="95"/>
      <c r="V23" s="96" t="s">
        <v>24</v>
      </c>
      <c r="W23" s="82" t="s">
        <v>135</v>
      </c>
      <c r="X23" s="82" t="s">
        <v>136</v>
      </c>
      <c r="Y23" s="82"/>
      <c r="Z23" s="99"/>
      <c r="AA23" s="82"/>
      <c r="AB23" s="82"/>
      <c r="AC23" s="100">
        <v>46.8</v>
      </c>
    </row>
    <row r="24" ht="25" customHeight="1" spans="1:29">
      <c r="A24" s="3">
        <v>23</v>
      </c>
      <c r="B24" s="82" t="s">
        <v>19</v>
      </c>
      <c r="C24" s="122" t="s">
        <v>191</v>
      </c>
      <c r="D24" s="83" t="s">
        <v>144</v>
      </c>
      <c r="E24" s="84">
        <v>45026</v>
      </c>
      <c r="F24" s="84">
        <v>45027</v>
      </c>
      <c r="G24" s="84">
        <v>45027</v>
      </c>
      <c r="H24" s="82" t="s">
        <v>192</v>
      </c>
      <c r="I24" s="82" t="s">
        <v>186</v>
      </c>
      <c r="J24" s="124">
        <v>45035</v>
      </c>
      <c r="K24" s="84">
        <v>45036</v>
      </c>
      <c r="L24" s="84">
        <v>45046</v>
      </c>
      <c r="M24" s="89" t="str">
        <f t="shared" si="0"/>
        <v>33.41</v>
      </c>
      <c r="N24" s="89">
        <v>34</v>
      </c>
      <c r="O24" s="82" t="s">
        <v>23</v>
      </c>
      <c r="P24" s="90">
        <f>保护层数据!D647</f>
        <v>1</v>
      </c>
      <c r="Q24" s="94" t="s">
        <v>134</v>
      </c>
      <c r="R24" s="94"/>
      <c r="S24" s="89" t="str">
        <f t="shared" si="1"/>
        <v>24.5</v>
      </c>
      <c r="T24" s="95">
        <v>20</v>
      </c>
      <c r="U24" s="95"/>
      <c r="V24" s="96" t="s">
        <v>90</v>
      </c>
      <c r="W24" s="82" t="s">
        <v>135</v>
      </c>
      <c r="X24" s="82" t="s">
        <v>136</v>
      </c>
      <c r="Y24" s="82"/>
      <c r="Z24" s="99"/>
      <c r="AA24" s="82"/>
      <c r="AB24" s="82"/>
      <c r="AC24" s="100">
        <v>52.1</v>
      </c>
    </row>
    <row r="25" ht="25" customHeight="1" spans="1:29">
      <c r="A25" s="3">
        <v>24</v>
      </c>
      <c r="B25" s="82" t="s">
        <v>19</v>
      </c>
      <c r="C25" s="122" t="s">
        <v>193</v>
      </c>
      <c r="D25" s="83" t="s">
        <v>151</v>
      </c>
      <c r="E25" s="84">
        <v>45024</v>
      </c>
      <c r="F25" s="84">
        <v>45025</v>
      </c>
      <c r="G25" s="84">
        <v>45027</v>
      </c>
      <c r="H25" s="82" t="s">
        <v>194</v>
      </c>
      <c r="I25" s="82" t="s">
        <v>186</v>
      </c>
      <c r="J25" s="124">
        <v>45032</v>
      </c>
      <c r="K25" s="84">
        <v>45033</v>
      </c>
      <c r="L25" s="84">
        <v>45044</v>
      </c>
      <c r="M25" s="89" t="str">
        <f t="shared" si="0"/>
        <v>33.68</v>
      </c>
      <c r="N25" s="89">
        <v>34</v>
      </c>
      <c r="O25" s="82" t="s">
        <v>23</v>
      </c>
      <c r="P25" s="90">
        <f>保护层数据!D440</f>
        <v>1</v>
      </c>
      <c r="Q25" s="94" t="s">
        <v>134</v>
      </c>
      <c r="R25" s="94"/>
      <c r="S25" s="89" t="str">
        <f t="shared" si="1"/>
        <v>34.9</v>
      </c>
      <c r="T25" s="95">
        <v>22</v>
      </c>
      <c r="U25" s="95"/>
      <c r="V25" s="96" t="s">
        <v>41</v>
      </c>
      <c r="W25" s="82" t="s">
        <v>135</v>
      </c>
      <c r="X25" s="82" t="s">
        <v>136</v>
      </c>
      <c r="Y25" s="82"/>
      <c r="Z25" s="99"/>
      <c r="AA25" s="82"/>
      <c r="AB25" s="82"/>
      <c r="AC25" s="100">
        <v>47.5</v>
      </c>
    </row>
    <row r="26" ht="25" customHeight="1" spans="1:29">
      <c r="A26" s="3">
        <v>25</v>
      </c>
      <c r="B26" s="82" t="s">
        <v>19</v>
      </c>
      <c r="C26" s="122" t="s">
        <v>195</v>
      </c>
      <c r="D26" s="83" t="s">
        <v>131</v>
      </c>
      <c r="E26" s="84">
        <v>45034</v>
      </c>
      <c r="F26" s="84">
        <v>45035</v>
      </c>
      <c r="G26" s="84">
        <v>45035</v>
      </c>
      <c r="H26" s="82" t="s">
        <v>196</v>
      </c>
      <c r="I26" s="82" t="s">
        <v>197</v>
      </c>
      <c r="J26" s="124">
        <v>45039</v>
      </c>
      <c r="K26" s="84">
        <v>45041</v>
      </c>
      <c r="L26" s="84">
        <v>45043</v>
      </c>
      <c r="M26" s="89" t="str">
        <f t="shared" si="0"/>
        <v>33.64</v>
      </c>
      <c r="N26" s="89">
        <v>34.5</v>
      </c>
      <c r="O26" s="82" t="s">
        <v>23</v>
      </c>
      <c r="P26" s="90">
        <f>保护层数据!D256</f>
        <v>1</v>
      </c>
      <c r="Q26" s="94" t="s">
        <v>134</v>
      </c>
      <c r="R26" s="94"/>
      <c r="S26" s="89" t="str">
        <f t="shared" si="1"/>
        <v>32.6</v>
      </c>
      <c r="T26" s="95">
        <v>21</v>
      </c>
      <c r="U26" s="95"/>
      <c r="V26" s="96" t="s">
        <v>24</v>
      </c>
      <c r="W26" s="82" t="s">
        <v>135</v>
      </c>
      <c r="X26" s="82" t="s">
        <v>136</v>
      </c>
      <c r="Y26" s="82"/>
      <c r="Z26" s="99"/>
      <c r="AA26" s="82"/>
      <c r="AB26" s="82"/>
      <c r="AC26" s="100">
        <v>46.6</v>
      </c>
    </row>
    <row r="27" ht="25" customHeight="1" spans="1:29">
      <c r="A27" s="3">
        <v>26</v>
      </c>
      <c r="B27" s="82" t="s">
        <v>19</v>
      </c>
      <c r="C27" s="122" t="s">
        <v>198</v>
      </c>
      <c r="D27" s="83" t="s">
        <v>141</v>
      </c>
      <c r="E27" s="84">
        <v>45036</v>
      </c>
      <c r="F27" s="84">
        <v>45036</v>
      </c>
      <c r="G27" s="84">
        <v>45036</v>
      </c>
      <c r="H27" s="82" t="s">
        <v>199</v>
      </c>
      <c r="I27" s="82" t="s">
        <v>197</v>
      </c>
      <c r="J27" s="124">
        <v>45040</v>
      </c>
      <c r="K27" s="84">
        <v>45041</v>
      </c>
      <c r="L27" s="84">
        <v>45044</v>
      </c>
      <c r="M27" s="89" t="str">
        <f t="shared" si="0"/>
        <v>33.64</v>
      </c>
      <c r="N27" s="89">
        <v>35</v>
      </c>
      <c r="O27" s="82" t="s">
        <v>23</v>
      </c>
      <c r="P27" s="90">
        <f>保护层数据!D279</f>
        <v>1</v>
      </c>
      <c r="Q27" s="94" t="s">
        <v>134</v>
      </c>
      <c r="R27" s="94"/>
      <c r="S27" s="89" t="str">
        <f t="shared" si="1"/>
        <v>32.6</v>
      </c>
      <c r="T27" s="95">
        <v>20</v>
      </c>
      <c r="U27" s="95"/>
      <c r="V27" s="96" t="s">
        <v>24</v>
      </c>
      <c r="W27" s="82" t="s">
        <v>135</v>
      </c>
      <c r="X27" s="82" t="s">
        <v>136</v>
      </c>
      <c r="Y27" s="82"/>
      <c r="Z27" s="99"/>
      <c r="AA27" s="82"/>
      <c r="AB27" s="82"/>
      <c r="AC27" s="100">
        <v>48.3</v>
      </c>
    </row>
    <row r="28" ht="25" customHeight="1" spans="1:29">
      <c r="A28" s="3">
        <v>27</v>
      </c>
      <c r="B28" s="82" t="s">
        <v>19</v>
      </c>
      <c r="C28" s="122" t="s">
        <v>200</v>
      </c>
      <c r="D28" s="83" t="s">
        <v>144</v>
      </c>
      <c r="E28" s="84">
        <v>45036</v>
      </c>
      <c r="F28" s="84">
        <v>45037</v>
      </c>
      <c r="G28" s="84">
        <v>45037</v>
      </c>
      <c r="H28" s="82" t="s">
        <v>201</v>
      </c>
      <c r="I28" s="82" t="s">
        <v>202</v>
      </c>
      <c r="J28" s="124">
        <v>45042</v>
      </c>
      <c r="K28" s="84">
        <v>45042</v>
      </c>
      <c r="L28" s="84">
        <v>45045</v>
      </c>
      <c r="M28" s="89" t="str">
        <f t="shared" si="0"/>
        <v>33.41</v>
      </c>
      <c r="N28" s="89">
        <v>34</v>
      </c>
      <c r="O28" s="82" t="s">
        <v>23</v>
      </c>
      <c r="P28" s="90">
        <f>保护层数据!D233</f>
        <v>1</v>
      </c>
      <c r="Q28" s="94" t="s">
        <v>134</v>
      </c>
      <c r="R28" s="94"/>
      <c r="S28" s="89" t="str">
        <f t="shared" si="1"/>
        <v>24.5</v>
      </c>
      <c r="T28" s="95">
        <v>21</v>
      </c>
      <c r="U28" s="95"/>
      <c r="V28" s="96" t="s">
        <v>90</v>
      </c>
      <c r="W28" s="82" t="s">
        <v>135</v>
      </c>
      <c r="X28" s="82" t="s">
        <v>136</v>
      </c>
      <c r="Y28" s="82"/>
      <c r="Z28" s="99"/>
      <c r="AA28" s="82"/>
      <c r="AB28" s="82"/>
      <c r="AC28" s="100">
        <v>49.4</v>
      </c>
    </row>
    <row r="29" ht="25" customHeight="1" spans="1:29">
      <c r="A29" s="3">
        <v>28</v>
      </c>
      <c r="B29" s="82" t="s">
        <v>19</v>
      </c>
      <c r="C29" s="122" t="s">
        <v>203</v>
      </c>
      <c r="D29" s="83" t="s">
        <v>131</v>
      </c>
      <c r="E29" s="84">
        <v>45036</v>
      </c>
      <c r="F29" s="84">
        <v>45037</v>
      </c>
      <c r="G29" s="84">
        <v>45037</v>
      </c>
      <c r="H29" s="82" t="s">
        <v>204</v>
      </c>
      <c r="I29" s="82" t="s">
        <v>205</v>
      </c>
      <c r="J29" s="124">
        <v>45041</v>
      </c>
      <c r="K29" s="84">
        <v>45042</v>
      </c>
      <c r="L29" s="84">
        <v>45043</v>
      </c>
      <c r="M29" s="89" t="str">
        <f t="shared" si="0"/>
        <v>33.64</v>
      </c>
      <c r="N29" s="89">
        <v>33.6</v>
      </c>
      <c r="O29" s="82" t="s">
        <v>23</v>
      </c>
      <c r="P29" s="90">
        <f>保护层数据!D210</f>
        <v>1</v>
      </c>
      <c r="Q29" s="94" t="s">
        <v>134</v>
      </c>
      <c r="R29" s="94"/>
      <c r="S29" s="89" t="str">
        <f t="shared" si="1"/>
        <v>32.6</v>
      </c>
      <c r="T29" s="95">
        <v>21</v>
      </c>
      <c r="U29" s="95"/>
      <c r="V29" s="96" t="s">
        <v>24</v>
      </c>
      <c r="W29" s="82" t="s">
        <v>135</v>
      </c>
      <c r="X29" s="82" t="s">
        <v>136</v>
      </c>
      <c r="Y29" s="82"/>
      <c r="Z29" s="99"/>
      <c r="AA29" s="82"/>
      <c r="AB29" s="82"/>
      <c r="AC29" s="100">
        <v>50</v>
      </c>
    </row>
    <row r="30" ht="25" customHeight="1" spans="1:29">
      <c r="A30" s="3">
        <v>29</v>
      </c>
      <c r="B30" s="82" t="s">
        <v>19</v>
      </c>
      <c r="C30" s="122" t="s">
        <v>206</v>
      </c>
      <c r="D30" s="83" t="s">
        <v>147</v>
      </c>
      <c r="E30" s="84">
        <v>45037</v>
      </c>
      <c r="F30" s="84">
        <v>45038</v>
      </c>
      <c r="G30" s="84">
        <v>45038</v>
      </c>
      <c r="H30" s="82" t="s">
        <v>207</v>
      </c>
      <c r="I30" s="82" t="s">
        <v>202</v>
      </c>
      <c r="J30" s="124">
        <v>45042</v>
      </c>
      <c r="K30" s="84">
        <v>45043</v>
      </c>
      <c r="L30" s="84">
        <v>45046</v>
      </c>
      <c r="M30" s="89" t="str">
        <f t="shared" si="0"/>
        <v>33.28</v>
      </c>
      <c r="N30" s="89">
        <v>34</v>
      </c>
      <c r="O30" s="82" t="s">
        <v>23</v>
      </c>
      <c r="P30" s="90">
        <f>保护层数据!D670</f>
        <v>1</v>
      </c>
      <c r="Q30" s="94" t="s">
        <v>134</v>
      </c>
      <c r="R30" s="94"/>
      <c r="S30" s="89" t="str">
        <f t="shared" si="1"/>
        <v>28.4</v>
      </c>
      <c r="T30" s="95">
        <v>22</v>
      </c>
      <c r="U30" s="95"/>
      <c r="V30" s="96" t="s">
        <v>108</v>
      </c>
      <c r="W30" s="82" t="s">
        <v>135</v>
      </c>
      <c r="X30" s="82" t="s">
        <v>136</v>
      </c>
      <c r="Y30" s="82"/>
      <c r="Z30" s="99"/>
      <c r="AA30" s="82"/>
      <c r="AB30" s="82"/>
      <c r="AC30" s="100">
        <v>48.3</v>
      </c>
    </row>
    <row r="31" ht="25" customHeight="1" spans="1:29">
      <c r="A31" s="3">
        <v>30</v>
      </c>
      <c r="B31" s="82" t="s">
        <v>19</v>
      </c>
      <c r="C31" s="122" t="s">
        <v>208</v>
      </c>
      <c r="D31" s="83" t="s">
        <v>141</v>
      </c>
      <c r="E31" s="84">
        <v>45037</v>
      </c>
      <c r="F31" s="84">
        <v>45038</v>
      </c>
      <c r="G31" s="84">
        <v>45038</v>
      </c>
      <c r="H31" s="123" t="s">
        <v>209</v>
      </c>
      <c r="I31" s="82" t="s">
        <v>202</v>
      </c>
      <c r="J31" s="124">
        <v>45043</v>
      </c>
      <c r="K31" s="84">
        <v>45043</v>
      </c>
      <c r="L31" s="84">
        <v>45044</v>
      </c>
      <c r="M31" s="89" t="str">
        <f t="shared" si="0"/>
        <v>33.64</v>
      </c>
      <c r="N31" s="89">
        <v>34</v>
      </c>
      <c r="O31" s="82" t="s">
        <v>23</v>
      </c>
      <c r="P31" s="90">
        <f>保护层数据!D693</f>
        <v>1</v>
      </c>
      <c r="Q31" s="94" t="s">
        <v>134</v>
      </c>
      <c r="R31" s="94"/>
      <c r="S31" s="89" t="str">
        <f t="shared" si="1"/>
        <v>32.6</v>
      </c>
      <c r="T31" s="95">
        <v>22</v>
      </c>
      <c r="U31" s="95"/>
      <c r="V31" s="96" t="s">
        <v>24</v>
      </c>
      <c r="W31" s="82" t="s">
        <v>135</v>
      </c>
      <c r="X31" s="82" t="s">
        <v>136</v>
      </c>
      <c r="Y31" s="82"/>
      <c r="Z31" s="99"/>
      <c r="AA31" s="82"/>
      <c r="AB31" s="82"/>
      <c r="AC31" s="100">
        <v>47.3</v>
      </c>
    </row>
    <row r="32" ht="25" customHeight="1" spans="1:29">
      <c r="A32" s="3">
        <v>31</v>
      </c>
      <c r="B32" s="82" t="s">
        <v>19</v>
      </c>
      <c r="C32" s="122" t="s">
        <v>210</v>
      </c>
      <c r="D32" s="83" t="s">
        <v>144</v>
      </c>
      <c r="E32" s="84">
        <v>45038</v>
      </c>
      <c r="F32" s="84">
        <v>45039</v>
      </c>
      <c r="G32" s="84">
        <v>45039</v>
      </c>
      <c r="H32" s="123" t="s">
        <v>211</v>
      </c>
      <c r="I32" s="82" t="s">
        <v>205</v>
      </c>
      <c r="J32" s="124">
        <v>45044</v>
      </c>
      <c r="K32" s="84">
        <v>45045</v>
      </c>
      <c r="L32" s="84">
        <v>45046</v>
      </c>
      <c r="M32" s="89" t="str">
        <f t="shared" si="0"/>
        <v>33.41</v>
      </c>
      <c r="N32" s="89">
        <v>34</v>
      </c>
      <c r="O32" s="82" t="s">
        <v>23</v>
      </c>
      <c r="P32" s="90">
        <f>保护层数据!D716</f>
        <v>1</v>
      </c>
      <c r="Q32" s="94" t="s">
        <v>134</v>
      </c>
      <c r="R32" s="94"/>
      <c r="S32" s="89" t="str">
        <f t="shared" si="1"/>
        <v>24.5</v>
      </c>
      <c r="T32" s="95">
        <v>20</v>
      </c>
      <c r="U32" s="95"/>
      <c r="V32" s="96" t="s">
        <v>90</v>
      </c>
      <c r="W32" s="82" t="s">
        <v>135</v>
      </c>
      <c r="X32" s="82" t="s">
        <v>136</v>
      </c>
      <c r="Y32" s="82"/>
      <c r="Z32" s="99"/>
      <c r="AA32" s="82"/>
      <c r="AB32" s="82"/>
      <c r="AC32" s="100">
        <v>46.7</v>
      </c>
    </row>
    <row r="33" ht="25" customHeight="1" spans="1:29">
      <c r="A33" s="3">
        <v>32</v>
      </c>
      <c r="B33" s="82" t="s">
        <v>19</v>
      </c>
      <c r="C33" s="122" t="s">
        <v>212</v>
      </c>
      <c r="D33" s="83" t="s">
        <v>151</v>
      </c>
      <c r="E33" s="84">
        <v>45038</v>
      </c>
      <c r="F33" s="84">
        <v>45039</v>
      </c>
      <c r="G33" s="84">
        <v>45039</v>
      </c>
      <c r="H33" s="123" t="s">
        <v>213</v>
      </c>
      <c r="I33" s="82" t="s">
        <v>205</v>
      </c>
      <c r="J33" s="124">
        <v>45044</v>
      </c>
      <c r="K33" s="84">
        <v>45045</v>
      </c>
      <c r="L33" s="84">
        <v>45045</v>
      </c>
      <c r="M33" s="89" t="str">
        <f t="shared" si="0"/>
        <v>33.28</v>
      </c>
      <c r="N33" s="89">
        <v>33.5</v>
      </c>
      <c r="O33" s="82" t="s">
        <v>23</v>
      </c>
      <c r="P33" s="90">
        <f>保护层数据!D739</f>
        <v>1</v>
      </c>
      <c r="Q33" s="94" t="s">
        <v>134</v>
      </c>
      <c r="R33" s="94"/>
      <c r="S33" s="89" t="str">
        <f t="shared" si="1"/>
        <v>28.4</v>
      </c>
      <c r="T33" s="95">
        <v>22</v>
      </c>
      <c r="U33" s="95"/>
      <c r="V33" s="96" t="s">
        <v>108</v>
      </c>
      <c r="W33" s="82" t="s">
        <v>135</v>
      </c>
      <c r="X33" s="82" t="s">
        <v>136</v>
      </c>
      <c r="Y33" s="82"/>
      <c r="Z33" s="99"/>
      <c r="AA33" s="82"/>
      <c r="AB33" s="82"/>
      <c r="AC33" s="100">
        <v>47</v>
      </c>
    </row>
    <row r="34" ht="25" customHeight="1" spans="1:29">
      <c r="A34" s="3">
        <v>33</v>
      </c>
      <c r="B34" s="82" t="s">
        <v>19</v>
      </c>
      <c r="C34" s="122" t="s">
        <v>214</v>
      </c>
      <c r="D34" s="83" t="s">
        <v>131</v>
      </c>
      <c r="E34" s="84">
        <v>45039</v>
      </c>
      <c r="F34" s="84">
        <v>45040</v>
      </c>
      <c r="G34" s="84">
        <v>45040</v>
      </c>
      <c r="H34" s="82" t="s">
        <v>215</v>
      </c>
      <c r="I34" s="82" t="s">
        <v>216</v>
      </c>
      <c r="J34" s="124">
        <v>45044</v>
      </c>
      <c r="K34" s="84">
        <v>45045</v>
      </c>
      <c r="L34" s="84">
        <v>45052</v>
      </c>
      <c r="M34" s="89" t="str">
        <f t="shared" ref="M34:M65" si="2">IF($V34="边跨边梁","33.68",IF($V34="边跨中梁","33.64",IF($V34="中跨边梁","33.28",IF($V34="中跨中梁","33.41","请填梁型"))))</f>
        <v>33.64</v>
      </c>
      <c r="N34" s="89">
        <v>34</v>
      </c>
      <c r="O34" s="82" t="s">
        <v>23</v>
      </c>
      <c r="P34" s="90">
        <f>保护层数据!D762</f>
        <v>1</v>
      </c>
      <c r="Q34" s="94" t="s">
        <v>134</v>
      </c>
      <c r="R34" s="94"/>
      <c r="S34" s="89" t="str">
        <f t="shared" ref="S34:S65" si="3">IF($V34="边跨边梁","34.9",IF($V34="边跨中梁","32.6",IF($V34="中跨边梁","28.4",IF($V34="中跨中梁","24.5","请填梁型"))))</f>
        <v>32.6</v>
      </c>
      <c r="T34" s="95">
        <v>21</v>
      </c>
      <c r="U34" s="95"/>
      <c r="V34" s="96" t="s">
        <v>24</v>
      </c>
      <c r="W34" s="82" t="s">
        <v>135</v>
      </c>
      <c r="X34" s="82" t="s">
        <v>136</v>
      </c>
      <c r="Y34" s="82"/>
      <c r="Z34" s="99"/>
      <c r="AA34" s="82"/>
      <c r="AB34" s="82"/>
      <c r="AC34" s="100">
        <v>45.6</v>
      </c>
    </row>
    <row r="35" ht="25" customHeight="1" spans="1:29">
      <c r="A35" s="3">
        <v>34</v>
      </c>
      <c r="B35" s="82" t="s">
        <v>19</v>
      </c>
      <c r="C35" s="122" t="s">
        <v>217</v>
      </c>
      <c r="D35" s="83" t="s">
        <v>147</v>
      </c>
      <c r="E35" s="84">
        <v>45039</v>
      </c>
      <c r="F35" s="84">
        <v>45040</v>
      </c>
      <c r="G35" s="84">
        <v>45040</v>
      </c>
      <c r="H35" s="82" t="s">
        <v>218</v>
      </c>
      <c r="I35" s="82" t="s">
        <v>216</v>
      </c>
      <c r="J35" s="124">
        <v>45044</v>
      </c>
      <c r="K35" s="84">
        <v>45045</v>
      </c>
      <c r="L35" s="84">
        <v>45050</v>
      </c>
      <c r="M35" s="89" t="str">
        <f t="shared" si="2"/>
        <v>33.28</v>
      </c>
      <c r="N35" s="89">
        <v>33.5</v>
      </c>
      <c r="O35" s="82" t="s">
        <v>23</v>
      </c>
      <c r="P35" s="90">
        <f>保护层数据!D785</f>
        <v>1</v>
      </c>
      <c r="Q35" s="94" t="s">
        <v>134</v>
      </c>
      <c r="R35" s="94"/>
      <c r="S35" s="89" t="str">
        <f t="shared" si="3"/>
        <v>28.4</v>
      </c>
      <c r="T35" s="95">
        <v>21</v>
      </c>
      <c r="U35" s="95"/>
      <c r="V35" s="96" t="s">
        <v>108</v>
      </c>
      <c r="W35" s="82" t="s">
        <v>135</v>
      </c>
      <c r="X35" s="82" t="s">
        <v>136</v>
      </c>
      <c r="Y35" s="82"/>
      <c r="Z35" s="99"/>
      <c r="AA35" s="82"/>
      <c r="AB35" s="82"/>
      <c r="AC35" s="100">
        <v>48</v>
      </c>
    </row>
    <row r="36" ht="25" customHeight="1" spans="1:29">
      <c r="A36" s="3">
        <v>35</v>
      </c>
      <c r="B36" s="82" t="s">
        <v>19</v>
      </c>
      <c r="C36" s="122" t="s">
        <v>219</v>
      </c>
      <c r="D36" s="83" t="s">
        <v>144</v>
      </c>
      <c r="E36" s="84">
        <v>45040</v>
      </c>
      <c r="F36" s="84">
        <v>45041</v>
      </c>
      <c r="G36" s="84">
        <v>45041</v>
      </c>
      <c r="H36" s="82" t="s">
        <v>220</v>
      </c>
      <c r="I36" s="82" t="s">
        <v>216</v>
      </c>
      <c r="J36" s="124">
        <v>45046</v>
      </c>
      <c r="K36" s="124">
        <v>45047</v>
      </c>
      <c r="L36" s="84">
        <v>45048</v>
      </c>
      <c r="M36" s="89" t="str">
        <f t="shared" si="2"/>
        <v>33.41</v>
      </c>
      <c r="N36" s="89">
        <v>34</v>
      </c>
      <c r="O36" s="82" t="s">
        <v>23</v>
      </c>
      <c r="P36" s="90">
        <f>保护层数据!D808</f>
        <v>1</v>
      </c>
      <c r="Q36" s="94" t="s">
        <v>134</v>
      </c>
      <c r="R36" s="94"/>
      <c r="S36" s="89" t="str">
        <f t="shared" si="3"/>
        <v>24.5</v>
      </c>
      <c r="T36" s="95">
        <v>21</v>
      </c>
      <c r="U36" s="95"/>
      <c r="V36" s="96" t="s">
        <v>90</v>
      </c>
      <c r="W36" s="82" t="s">
        <v>135</v>
      </c>
      <c r="X36" s="82" t="s">
        <v>136</v>
      </c>
      <c r="Y36" s="82"/>
      <c r="Z36" s="99"/>
      <c r="AA36" s="82"/>
      <c r="AB36" s="82"/>
      <c r="AC36" s="100">
        <v>46.5</v>
      </c>
    </row>
    <row r="37" ht="25" customHeight="1" spans="1:29">
      <c r="A37" s="3">
        <v>36</v>
      </c>
      <c r="B37" s="82" t="s">
        <v>19</v>
      </c>
      <c r="C37" s="122" t="s">
        <v>221</v>
      </c>
      <c r="D37" s="83" t="s">
        <v>141</v>
      </c>
      <c r="E37" s="84">
        <v>45040</v>
      </c>
      <c r="F37" s="84">
        <v>45041</v>
      </c>
      <c r="G37" s="84">
        <v>45041</v>
      </c>
      <c r="H37" s="82" t="s">
        <v>222</v>
      </c>
      <c r="I37" s="82" t="s">
        <v>216</v>
      </c>
      <c r="J37" s="124">
        <v>45046</v>
      </c>
      <c r="K37" s="124">
        <v>45047</v>
      </c>
      <c r="L37" s="84">
        <v>45055</v>
      </c>
      <c r="M37" s="89" t="str">
        <f t="shared" si="2"/>
        <v>33.64</v>
      </c>
      <c r="N37" s="89">
        <v>34</v>
      </c>
      <c r="O37" s="82" t="s">
        <v>23</v>
      </c>
      <c r="P37" s="90">
        <f>保护层数据!D831</f>
        <v>1</v>
      </c>
      <c r="Q37" s="94" t="s">
        <v>134</v>
      </c>
      <c r="R37" s="94"/>
      <c r="S37" s="89" t="str">
        <f t="shared" si="3"/>
        <v>32.6</v>
      </c>
      <c r="T37" s="95">
        <v>22</v>
      </c>
      <c r="U37" s="95"/>
      <c r="V37" s="96" t="s">
        <v>24</v>
      </c>
      <c r="W37" s="82" t="s">
        <v>135</v>
      </c>
      <c r="X37" s="82" t="s">
        <v>136</v>
      </c>
      <c r="Y37" s="82"/>
      <c r="Z37" s="99"/>
      <c r="AA37" s="82"/>
      <c r="AB37" s="82"/>
      <c r="AC37" s="100">
        <v>48.6</v>
      </c>
    </row>
    <row r="38" ht="25" customHeight="1" spans="1:29">
      <c r="A38" s="3">
        <v>37</v>
      </c>
      <c r="B38" s="82" t="s">
        <v>19</v>
      </c>
      <c r="C38" s="122" t="s">
        <v>223</v>
      </c>
      <c r="D38" s="83" t="s">
        <v>151</v>
      </c>
      <c r="E38" s="84">
        <v>45040</v>
      </c>
      <c r="F38" s="84">
        <v>45042</v>
      </c>
      <c r="G38" s="84">
        <v>45042</v>
      </c>
      <c r="H38" s="82" t="s">
        <v>224</v>
      </c>
      <c r="I38" s="82" t="s">
        <v>225</v>
      </c>
      <c r="J38" s="124">
        <v>45046</v>
      </c>
      <c r="K38" s="124">
        <v>45047</v>
      </c>
      <c r="L38" s="84">
        <v>45048</v>
      </c>
      <c r="M38" s="89" t="str">
        <f t="shared" si="2"/>
        <v>33.28</v>
      </c>
      <c r="N38" s="89">
        <v>33.5</v>
      </c>
      <c r="O38" s="82" t="s">
        <v>23</v>
      </c>
      <c r="P38" s="90">
        <f>保护层数据!D854</f>
        <v>1</v>
      </c>
      <c r="Q38" s="94" t="s">
        <v>134</v>
      </c>
      <c r="R38" s="94"/>
      <c r="S38" s="89" t="str">
        <f t="shared" si="3"/>
        <v>28.4</v>
      </c>
      <c r="T38" s="95">
        <v>21</v>
      </c>
      <c r="U38" s="95"/>
      <c r="V38" s="96" t="s">
        <v>108</v>
      </c>
      <c r="W38" s="82" t="s">
        <v>135</v>
      </c>
      <c r="X38" s="82" t="s">
        <v>136</v>
      </c>
      <c r="Y38" s="82"/>
      <c r="Z38" s="99"/>
      <c r="AA38" s="82"/>
      <c r="AB38" s="82"/>
      <c r="AC38" s="100">
        <v>46.6</v>
      </c>
    </row>
    <row r="39" ht="25" customHeight="1" spans="1:29">
      <c r="A39" s="3">
        <v>38</v>
      </c>
      <c r="B39" s="82" t="s">
        <v>19</v>
      </c>
      <c r="C39" s="122" t="s">
        <v>226</v>
      </c>
      <c r="D39" s="83" t="s">
        <v>131</v>
      </c>
      <c r="E39" s="84">
        <v>45041</v>
      </c>
      <c r="F39" s="84">
        <v>45042</v>
      </c>
      <c r="G39" s="84">
        <v>45042</v>
      </c>
      <c r="H39" s="82" t="s">
        <v>227</v>
      </c>
      <c r="I39" s="82" t="s">
        <v>225</v>
      </c>
      <c r="J39" s="124">
        <v>45048</v>
      </c>
      <c r="K39" s="124">
        <v>45049</v>
      </c>
      <c r="L39" s="84">
        <v>45052</v>
      </c>
      <c r="M39" s="89" t="str">
        <f t="shared" si="2"/>
        <v>33.64</v>
      </c>
      <c r="N39" s="89">
        <v>34</v>
      </c>
      <c r="O39" s="82" t="s">
        <v>23</v>
      </c>
      <c r="P39" s="90">
        <f>保护层数据!D877</f>
        <v>1</v>
      </c>
      <c r="Q39" s="94" t="s">
        <v>134</v>
      </c>
      <c r="R39" s="94"/>
      <c r="S39" s="89" t="str">
        <f t="shared" si="3"/>
        <v>32.6</v>
      </c>
      <c r="T39" s="95">
        <v>19</v>
      </c>
      <c r="U39" s="95"/>
      <c r="V39" s="96" t="s">
        <v>24</v>
      </c>
      <c r="W39" s="82" t="s">
        <v>135</v>
      </c>
      <c r="X39" s="82" t="s">
        <v>136</v>
      </c>
      <c r="Y39" s="82"/>
      <c r="Z39" s="99"/>
      <c r="AA39" s="82"/>
      <c r="AB39" s="82"/>
      <c r="AC39" s="100">
        <v>47.2</v>
      </c>
    </row>
    <row r="40" ht="25" customHeight="1" spans="1:29">
      <c r="A40" s="3">
        <v>39</v>
      </c>
      <c r="B40" s="82" t="s">
        <v>19</v>
      </c>
      <c r="C40" s="122" t="s">
        <v>228</v>
      </c>
      <c r="D40" s="83" t="s">
        <v>147</v>
      </c>
      <c r="E40" s="84">
        <v>45041</v>
      </c>
      <c r="F40" s="84">
        <v>45042</v>
      </c>
      <c r="G40" s="84">
        <v>45042</v>
      </c>
      <c r="H40" s="82" t="s">
        <v>229</v>
      </c>
      <c r="I40" s="82" t="s">
        <v>225</v>
      </c>
      <c r="J40" s="124">
        <v>45048</v>
      </c>
      <c r="K40" s="124">
        <v>45049</v>
      </c>
      <c r="L40" s="84">
        <v>45052</v>
      </c>
      <c r="M40" s="89" t="str">
        <f t="shared" si="2"/>
        <v>33.68</v>
      </c>
      <c r="N40" s="89">
        <v>34</v>
      </c>
      <c r="O40" s="82" t="s">
        <v>23</v>
      </c>
      <c r="P40" s="90">
        <f>保护层数据!D900</f>
        <v>1</v>
      </c>
      <c r="Q40" s="94" t="s">
        <v>134</v>
      </c>
      <c r="R40" s="94"/>
      <c r="S40" s="89" t="str">
        <f t="shared" si="3"/>
        <v>34.9</v>
      </c>
      <c r="T40" s="95">
        <v>20</v>
      </c>
      <c r="U40" s="95"/>
      <c r="V40" s="96" t="s">
        <v>41</v>
      </c>
      <c r="W40" s="82" t="s">
        <v>135</v>
      </c>
      <c r="X40" s="82" t="s">
        <v>136</v>
      </c>
      <c r="Y40" s="82"/>
      <c r="Z40" s="99"/>
      <c r="AA40" s="82"/>
      <c r="AB40" s="82"/>
      <c r="AC40" s="100">
        <v>48.2</v>
      </c>
    </row>
    <row r="41" ht="25" customHeight="1" spans="1:29">
      <c r="A41" s="3">
        <v>40</v>
      </c>
      <c r="B41" s="82" t="s">
        <v>19</v>
      </c>
      <c r="C41" s="122" t="s">
        <v>230</v>
      </c>
      <c r="D41" s="83" t="s">
        <v>144</v>
      </c>
      <c r="E41" s="84">
        <v>45042</v>
      </c>
      <c r="F41" s="84">
        <v>45043</v>
      </c>
      <c r="G41" s="84">
        <v>45043</v>
      </c>
      <c r="H41" s="82" t="s">
        <v>231</v>
      </c>
      <c r="I41" s="82" t="s">
        <v>225</v>
      </c>
      <c r="J41" s="124">
        <v>45048</v>
      </c>
      <c r="K41" s="124">
        <v>45049</v>
      </c>
      <c r="L41" s="84">
        <v>45050</v>
      </c>
      <c r="M41" s="89" t="str">
        <f t="shared" si="2"/>
        <v>33.41</v>
      </c>
      <c r="N41" s="89">
        <v>33.5</v>
      </c>
      <c r="O41" s="82" t="s">
        <v>23</v>
      </c>
      <c r="P41" s="90">
        <f>保护层数据!D923</f>
        <v>1</v>
      </c>
      <c r="Q41" s="94" t="s">
        <v>134</v>
      </c>
      <c r="R41" s="94"/>
      <c r="S41" s="89" t="str">
        <f t="shared" si="3"/>
        <v>24.5</v>
      </c>
      <c r="T41" s="95">
        <v>19</v>
      </c>
      <c r="U41" s="95"/>
      <c r="V41" s="96" t="s">
        <v>90</v>
      </c>
      <c r="W41" s="82" t="s">
        <v>135</v>
      </c>
      <c r="X41" s="82" t="s">
        <v>136</v>
      </c>
      <c r="Y41" s="82"/>
      <c r="Z41" s="99"/>
      <c r="AA41" s="82"/>
      <c r="AB41" s="82"/>
      <c r="AC41" s="100">
        <v>48.2</v>
      </c>
    </row>
    <row r="42" ht="25" customHeight="1" spans="1:29">
      <c r="A42" s="3">
        <v>41</v>
      </c>
      <c r="B42" s="82" t="s">
        <v>19</v>
      </c>
      <c r="C42" s="122" t="s">
        <v>232</v>
      </c>
      <c r="D42" s="83" t="s">
        <v>141</v>
      </c>
      <c r="E42" s="84">
        <v>45043</v>
      </c>
      <c r="F42" s="84">
        <v>45044</v>
      </c>
      <c r="G42" s="84">
        <v>45044</v>
      </c>
      <c r="H42" s="82" t="s">
        <v>233</v>
      </c>
      <c r="I42" s="82" t="s">
        <v>234</v>
      </c>
      <c r="J42" s="124">
        <v>45049</v>
      </c>
      <c r="K42" s="124">
        <v>45050</v>
      </c>
      <c r="L42" s="84">
        <v>45055</v>
      </c>
      <c r="M42" s="89" t="str">
        <f t="shared" si="2"/>
        <v>33.64</v>
      </c>
      <c r="N42" s="89">
        <v>34</v>
      </c>
      <c r="O42" s="82" t="s">
        <v>23</v>
      </c>
      <c r="P42" s="90">
        <f>保护层数据!D946</f>
        <v>1</v>
      </c>
      <c r="Q42" s="94" t="s">
        <v>134</v>
      </c>
      <c r="R42" s="94"/>
      <c r="S42" s="89" t="str">
        <f t="shared" si="3"/>
        <v>32.6</v>
      </c>
      <c r="T42" s="95">
        <v>19</v>
      </c>
      <c r="U42" s="95"/>
      <c r="V42" s="96" t="s">
        <v>24</v>
      </c>
      <c r="W42" s="82" t="s">
        <v>135</v>
      </c>
      <c r="X42" s="82" t="s">
        <v>136</v>
      </c>
      <c r="Y42" s="82"/>
      <c r="Z42" s="99"/>
      <c r="AA42" s="82"/>
      <c r="AB42" s="82"/>
      <c r="AC42" s="100">
        <v>48.2</v>
      </c>
    </row>
    <row r="43" ht="25" customHeight="1" spans="1:29">
      <c r="A43" s="3">
        <v>42</v>
      </c>
      <c r="B43" s="82" t="s">
        <v>19</v>
      </c>
      <c r="C43" s="122" t="s">
        <v>235</v>
      </c>
      <c r="D43" s="83" t="s">
        <v>131</v>
      </c>
      <c r="E43" s="84">
        <v>45044</v>
      </c>
      <c r="F43" s="84">
        <v>45045</v>
      </c>
      <c r="G43" s="84">
        <v>45045</v>
      </c>
      <c r="H43" s="82" t="s">
        <v>236</v>
      </c>
      <c r="I43" s="82" t="s">
        <v>234</v>
      </c>
      <c r="J43" s="124">
        <v>45050</v>
      </c>
      <c r="K43" s="124">
        <v>45050</v>
      </c>
      <c r="L43" s="84">
        <v>45052</v>
      </c>
      <c r="M43" s="89" t="str">
        <f t="shared" si="2"/>
        <v>33.64</v>
      </c>
      <c r="N43" s="89">
        <v>33.5</v>
      </c>
      <c r="O43" s="82" t="s">
        <v>23</v>
      </c>
      <c r="P43" s="90">
        <f>保护层数据!D969</f>
        <v>1</v>
      </c>
      <c r="Q43" s="94" t="s">
        <v>134</v>
      </c>
      <c r="R43" s="94"/>
      <c r="S43" s="89" t="str">
        <f t="shared" si="3"/>
        <v>32.6</v>
      </c>
      <c r="T43" s="95">
        <v>21</v>
      </c>
      <c r="U43" s="95"/>
      <c r="V43" s="96" t="s">
        <v>24</v>
      </c>
      <c r="W43" s="82" t="s">
        <v>135</v>
      </c>
      <c r="X43" s="82" t="s">
        <v>136</v>
      </c>
      <c r="Y43" s="82"/>
      <c r="Z43" s="99"/>
      <c r="AA43" s="82"/>
      <c r="AB43" s="82"/>
      <c r="AC43" s="100">
        <v>48</v>
      </c>
    </row>
    <row r="44" ht="25" customHeight="1" spans="1:29">
      <c r="A44" s="3">
        <v>43</v>
      </c>
      <c r="B44" s="82" t="s">
        <v>19</v>
      </c>
      <c r="C44" s="122" t="s">
        <v>237</v>
      </c>
      <c r="D44" s="83" t="s">
        <v>151</v>
      </c>
      <c r="E44" s="84">
        <v>45044</v>
      </c>
      <c r="F44" s="84">
        <v>45046</v>
      </c>
      <c r="G44" s="84">
        <v>45046</v>
      </c>
      <c r="H44" s="82" t="s">
        <v>238</v>
      </c>
      <c r="I44" s="82" t="s">
        <v>234</v>
      </c>
      <c r="J44" s="124">
        <v>45050</v>
      </c>
      <c r="K44" s="124">
        <v>45051</v>
      </c>
      <c r="L44" s="84">
        <v>45051</v>
      </c>
      <c r="M44" s="89" t="str">
        <f t="shared" si="2"/>
        <v>33.68</v>
      </c>
      <c r="N44" s="89">
        <v>34</v>
      </c>
      <c r="O44" s="82" t="s">
        <v>23</v>
      </c>
      <c r="P44" s="90">
        <f>保护层数据!D992</f>
        <v>1</v>
      </c>
      <c r="Q44" s="94" t="s">
        <v>134</v>
      </c>
      <c r="R44" s="94"/>
      <c r="S44" s="89" t="str">
        <f t="shared" si="3"/>
        <v>34.9</v>
      </c>
      <c r="T44" s="95">
        <v>25</v>
      </c>
      <c r="U44" s="95"/>
      <c r="V44" s="96" t="s">
        <v>41</v>
      </c>
      <c r="W44" s="82" t="s">
        <v>135</v>
      </c>
      <c r="X44" s="82" t="s">
        <v>136</v>
      </c>
      <c r="Y44" s="82"/>
      <c r="Z44" s="99"/>
      <c r="AA44" s="82"/>
      <c r="AB44" s="82"/>
      <c r="AC44" s="100">
        <v>46.8</v>
      </c>
    </row>
    <row r="45" ht="25" customHeight="1" spans="1:29">
      <c r="A45" s="3">
        <v>44</v>
      </c>
      <c r="B45" s="82" t="s">
        <v>19</v>
      </c>
      <c r="C45" s="122" t="s">
        <v>239</v>
      </c>
      <c r="D45" s="83" t="s">
        <v>144</v>
      </c>
      <c r="E45" s="84">
        <v>45045</v>
      </c>
      <c r="F45" s="84">
        <v>45046</v>
      </c>
      <c r="G45" s="84">
        <v>45046</v>
      </c>
      <c r="H45" s="82" t="s">
        <v>240</v>
      </c>
      <c r="I45" s="82" t="s">
        <v>234</v>
      </c>
      <c r="J45" s="124">
        <v>45050</v>
      </c>
      <c r="K45" s="124">
        <v>45050</v>
      </c>
      <c r="L45" s="84">
        <v>45050</v>
      </c>
      <c r="M45" s="89" t="str">
        <f t="shared" si="2"/>
        <v>33.41</v>
      </c>
      <c r="N45" s="89">
        <v>34</v>
      </c>
      <c r="O45" s="82" t="s">
        <v>23</v>
      </c>
      <c r="P45" s="90">
        <f>保护层数据!D1015</f>
        <v>1</v>
      </c>
      <c r="Q45" s="94" t="s">
        <v>134</v>
      </c>
      <c r="R45" s="94"/>
      <c r="S45" s="89" t="str">
        <f t="shared" si="3"/>
        <v>24.5</v>
      </c>
      <c r="T45" s="95">
        <v>18</v>
      </c>
      <c r="U45" s="95"/>
      <c r="V45" s="96" t="s">
        <v>90</v>
      </c>
      <c r="W45" s="82" t="s">
        <v>135</v>
      </c>
      <c r="X45" s="82" t="s">
        <v>136</v>
      </c>
      <c r="Y45" s="82"/>
      <c r="Z45" s="99"/>
      <c r="AA45" s="82"/>
      <c r="AB45" s="82"/>
      <c r="AC45" s="100">
        <v>46.3</v>
      </c>
    </row>
    <row r="46" ht="25" customHeight="1" spans="1:29">
      <c r="A46" s="3">
        <v>45</v>
      </c>
      <c r="B46" s="82" t="s">
        <v>19</v>
      </c>
      <c r="C46" s="122" t="s">
        <v>241</v>
      </c>
      <c r="D46" s="83" t="s">
        <v>147</v>
      </c>
      <c r="E46" s="84">
        <v>45046</v>
      </c>
      <c r="F46" s="84">
        <v>45047</v>
      </c>
      <c r="G46" s="84">
        <v>45047</v>
      </c>
      <c r="H46" s="82" t="s">
        <v>242</v>
      </c>
      <c r="I46" s="82" t="s">
        <v>234</v>
      </c>
      <c r="J46" s="124">
        <v>45051</v>
      </c>
      <c r="K46" s="124">
        <v>45052</v>
      </c>
      <c r="L46" s="84">
        <v>45054</v>
      </c>
      <c r="M46" s="89" t="str">
        <f t="shared" si="2"/>
        <v>33.68</v>
      </c>
      <c r="N46" s="89">
        <v>34</v>
      </c>
      <c r="O46" s="82" t="s">
        <v>23</v>
      </c>
      <c r="P46" s="90">
        <f>保护层数据!D1038</f>
        <v>1</v>
      </c>
      <c r="Q46" s="94" t="s">
        <v>134</v>
      </c>
      <c r="R46" s="94"/>
      <c r="S46" s="89" t="str">
        <f t="shared" si="3"/>
        <v>34.9</v>
      </c>
      <c r="T46" s="95">
        <v>20</v>
      </c>
      <c r="U46" s="95"/>
      <c r="V46" s="96" t="s">
        <v>41</v>
      </c>
      <c r="W46" s="82" t="s">
        <v>135</v>
      </c>
      <c r="X46" s="82" t="s">
        <v>136</v>
      </c>
      <c r="Y46" s="82"/>
      <c r="Z46" s="99"/>
      <c r="AA46" s="82"/>
      <c r="AB46" s="82"/>
      <c r="AC46" s="100">
        <v>46</v>
      </c>
    </row>
    <row r="47" ht="25" customHeight="1" spans="1:29">
      <c r="A47" s="3">
        <v>46</v>
      </c>
      <c r="B47" s="82" t="s">
        <v>19</v>
      </c>
      <c r="C47" s="122" t="s">
        <v>243</v>
      </c>
      <c r="D47" s="83" t="s">
        <v>144</v>
      </c>
      <c r="E47" s="84">
        <v>45046</v>
      </c>
      <c r="F47" s="84">
        <v>45047</v>
      </c>
      <c r="G47" s="84">
        <v>45047</v>
      </c>
      <c r="H47" s="82" t="s">
        <v>244</v>
      </c>
      <c r="I47" s="82" t="s">
        <v>245</v>
      </c>
      <c r="J47" s="124">
        <v>45051</v>
      </c>
      <c r="K47" s="124">
        <v>45052</v>
      </c>
      <c r="L47" s="84">
        <v>45056</v>
      </c>
      <c r="M47" s="89" t="str">
        <f t="shared" si="2"/>
        <v>33.41</v>
      </c>
      <c r="N47" s="89">
        <v>34</v>
      </c>
      <c r="O47" s="82" t="s">
        <v>23</v>
      </c>
      <c r="P47" s="90">
        <f>保护层数据!D1061</f>
        <v>1</v>
      </c>
      <c r="Q47" s="94" t="s">
        <v>134</v>
      </c>
      <c r="R47" s="94"/>
      <c r="S47" s="89" t="str">
        <f t="shared" si="3"/>
        <v>24.5</v>
      </c>
      <c r="T47" s="95">
        <v>21</v>
      </c>
      <c r="U47" s="95"/>
      <c r="V47" s="96" t="s">
        <v>90</v>
      </c>
      <c r="W47" s="82" t="s">
        <v>135</v>
      </c>
      <c r="X47" s="82" t="s">
        <v>136</v>
      </c>
      <c r="Y47" s="82"/>
      <c r="Z47" s="99"/>
      <c r="AA47" s="82"/>
      <c r="AB47" s="82"/>
      <c r="AC47" s="100">
        <v>45</v>
      </c>
    </row>
    <row r="48" ht="25" customHeight="1" spans="1:29">
      <c r="A48" s="3">
        <v>47</v>
      </c>
      <c r="B48" s="82" t="s">
        <v>19</v>
      </c>
      <c r="C48" s="122" t="s">
        <v>246</v>
      </c>
      <c r="D48" s="83" t="s">
        <v>141</v>
      </c>
      <c r="E48" s="84">
        <v>45047</v>
      </c>
      <c r="F48" s="84">
        <v>45048</v>
      </c>
      <c r="G48" s="84">
        <v>45048</v>
      </c>
      <c r="H48" s="82" t="s">
        <v>247</v>
      </c>
      <c r="I48" s="82" t="s">
        <v>245</v>
      </c>
      <c r="J48" s="124">
        <v>45052</v>
      </c>
      <c r="K48" s="84">
        <v>45054</v>
      </c>
      <c r="L48" s="84">
        <v>45056</v>
      </c>
      <c r="M48" s="89" t="str">
        <f t="shared" si="2"/>
        <v>33.41</v>
      </c>
      <c r="N48" s="89">
        <v>34</v>
      </c>
      <c r="O48" s="82" t="s">
        <v>23</v>
      </c>
      <c r="P48" s="90">
        <f>保护层数据!D1084</f>
        <v>1</v>
      </c>
      <c r="Q48" s="94" t="s">
        <v>134</v>
      </c>
      <c r="R48" s="94"/>
      <c r="S48" s="89" t="str">
        <f t="shared" si="3"/>
        <v>24.5</v>
      </c>
      <c r="T48" s="95">
        <v>22</v>
      </c>
      <c r="U48" s="95"/>
      <c r="V48" s="96" t="s">
        <v>90</v>
      </c>
      <c r="W48" s="82" t="s">
        <v>135</v>
      </c>
      <c r="X48" s="82" t="s">
        <v>136</v>
      </c>
      <c r="Y48" s="82"/>
      <c r="Z48" s="99"/>
      <c r="AA48" s="82"/>
      <c r="AB48" s="82"/>
      <c r="AC48" s="100">
        <v>47.3</v>
      </c>
    </row>
    <row r="49" ht="25" customHeight="1" spans="1:29">
      <c r="A49" s="3">
        <v>48</v>
      </c>
      <c r="B49" s="82" t="s">
        <v>19</v>
      </c>
      <c r="C49" s="122" t="s">
        <v>248</v>
      </c>
      <c r="D49" s="83" t="s">
        <v>131</v>
      </c>
      <c r="E49" s="84">
        <v>45047</v>
      </c>
      <c r="F49" s="84">
        <v>45048</v>
      </c>
      <c r="G49" s="84">
        <v>45048</v>
      </c>
      <c r="H49" s="82" t="s">
        <v>249</v>
      </c>
      <c r="I49" s="82" t="s">
        <v>245</v>
      </c>
      <c r="J49" s="124">
        <v>45052</v>
      </c>
      <c r="K49" s="84">
        <v>45054</v>
      </c>
      <c r="L49" s="84">
        <v>45061</v>
      </c>
      <c r="M49" s="89" t="str">
        <f t="shared" si="2"/>
        <v>33.64</v>
      </c>
      <c r="N49" s="89">
        <v>33.5</v>
      </c>
      <c r="O49" s="82" t="s">
        <v>23</v>
      </c>
      <c r="P49" s="90">
        <f>保护层数据!D1107</f>
        <v>1</v>
      </c>
      <c r="Q49" s="94" t="s">
        <v>134</v>
      </c>
      <c r="R49" s="94"/>
      <c r="S49" s="89" t="str">
        <f t="shared" si="3"/>
        <v>32.6</v>
      </c>
      <c r="T49" s="95">
        <v>20</v>
      </c>
      <c r="U49" s="95"/>
      <c r="V49" s="96" t="s">
        <v>24</v>
      </c>
      <c r="W49" s="82" t="s">
        <v>135</v>
      </c>
      <c r="X49" s="82" t="s">
        <v>136</v>
      </c>
      <c r="Y49" s="82"/>
      <c r="Z49" s="99"/>
      <c r="AA49" s="82"/>
      <c r="AB49" s="82"/>
      <c r="AC49" s="100">
        <v>45.7</v>
      </c>
    </row>
    <row r="50" ht="25" customHeight="1" spans="1:29">
      <c r="A50" s="3">
        <v>49</v>
      </c>
      <c r="B50" s="82" t="s">
        <v>19</v>
      </c>
      <c r="C50" s="122" t="s">
        <v>250</v>
      </c>
      <c r="D50" s="83" t="s">
        <v>151</v>
      </c>
      <c r="E50" s="84">
        <v>45047</v>
      </c>
      <c r="F50" s="84">
        <v>45048</v>
      </c>
      <c r="G50" s="84">
        <v>45048</v>
      </c>
      <c r="H50" s="82" t="s">
        <v>251</v>
      </c>
      <c r="I50" s="82" t="s">
        <v>252</v>
      </c>
      <c r="J50" s="84">
        <v>45053</v>
      </c>
      <c r="K50" s="84">
        <v>45054</v>
      </c>
      <c r="L50" s="84">
        <v>45055</v>
      </c>
      <c r="M50" s="89" t="str">
        <f t="shared" si="2"/>
        <v>33.68</v>
      </c>
      <c r="N50" s="89">
        <v>34</v>
      </c>
      <c r="O50" s="82" t="s">
        <v>23</v>
      </c>
      <c r="P50" s="90">
        <f>保护层数据!D1130</f>
        <v>1</v>
      </c>
      <c r="Q50" s="94" t="s">
        <v>134</v>
      </c>
      <c r="R50" s="94"/>
      <c r="S50" s="89" t="str">
        <f t="shared" si="3"/>
        <v>34.9</v>
      </c>
      <c r="T50" s="95">
        <v>20</v>
      </c>
      <c r="U50" s="95"/>
      <c r="V50" s="96" t="s">
        <v>41</v>
      </c>
      <c r="W50" s="82" t="s">
        <v>135</v>
      </c>
      <c r="X50" s="82" t="s">
        <v>136</v>
      </c>
      <c r="Y50" s="82"/>
      <c r="Z50" s="99"/>
      <c r="AA50" s="82"/>
      <c r="AB50" s="82"/>
      <c r="AC50" s="100">
        <v>50.1</v>
      </c>
    </row>
    <row r="51" ht="25" customHeight="1" spans="1:29">
      <c r="A51" s="3">
        <v>50</v>
      </c>
      <c r="B51" s="82" t="s">
        <v>19</v>
      </c>
      <c r="C51" s="122" t="s">
        <v>253</v>
      </c>
      <c r="D51" s="83" t="s">
        <v>147</v>
      </c>
      <c r="E51" s="84">
        <v>45047</v>
      </c>
      <c r="F51" s="84">
        <v>45048</v>
      </c>
      <c r="G51" s="84">
        <v>45048</v>
      </c>
      <c r="H51" s="82" t="s">
        <v>254</v>
      </c>
      <c r="I51" s="82" t="s">
        <v>252</v>
      </c>
      <c r="J51" s="84">
        <v>45053</v>
      </c>
      <c r="K51" s="84">
        <v>45054</v>
      </c>
      <c r="L51" s="84">
        <v>45056</v>
      </c>
      <c r="M51" s="89" t="str">
        <f t="shared" si="2"/>
        <v>33.28</v>
      </c>
      <c r="N51" s="89">
        <v>34</v>
      </c>
      <c r="O51" s="82" t="s">
        <v>23</v>
      </c>
      <c r="P51" s="90">
        <f>保护层数据!D1153</f>
        <v>1</v>
      </c>
      <c r="Q51" s="94" t="s">
        <v>134</v>
      </c>
      <c r="R51" s="94"/>
      <c r="S51" s="89" t="str">
        <f t="shared" si="3"/>
        <v>28.4</v>
      </c>
      <c r="T51" s="95">
        <v>21</v>
      </c>
      <c r="U51" s="95"/>
      <c r="V51" s="96" t="s">
        <v>108</v>
      </c>
      <c r="W51" s="82" t="s">
        <v>135</v>
      </c>
      <c r="X51" s="82" t="s">
        <v>136</v>
      </c>
      <c r="Y51" s="82"/>
      <c r="Z51" s="99"/>
      <c r="AA51" s="82"/>
      <c r="AB51" s="82"/>
      <c r="AC51" s="100">
        <v>49.3</v>
      </c>
    </row>
    <row r="52" ht="25" customHeight="1" spans="1:29">
      <c r="A52" s="3">
        <v>51</v>
      </c>
      <c r="B52" s="82" t="s">
        <v>19</v>
      </c>
      <c r="C52" s="122" t="s">
        <v>255</v>
      </c>
      <c r="D52" s="83" t="s">
        <v>144</v>
      </c>
      <c r="E52" s="84">
        <v>45048</v>
      </c>
      <c r="F52" s="84">
        <v>45049</v>
      </c>
      <c r="G52" s="84">
        <v>45049</v>
      </c>
      <c r="H52" s="82" t="s">
        <v>256</v>
      </c>
      <c r="I52" s="82" t="s">
        <v>252</v>
      </c>
      <c r="J52" s="84">
        <v>45053</v>
      </c>
      <c r="K52" s="84">
        <v>45054</v>
      </c>
      <c r="L52" s="84">
        <v>45056</v>
      </c>
      <c r="M52" s="89" t="str">
        <f t="shared" si="2"/>
        <v>33.41</v>
      </c>
      <c r="N52" s="89">
        <v>33.5</v>
      </c>
      <c r="O52" s="82" t="s">
        <v>23</v>
      </c>
      <c r="P52" s="90">
        <f>保护层数据!D1176</f>
        <v>1</v>
      </c>
      <c r="Q52" s="94" t="s">
        <v>134</v>
      </c>
      <c r="R52" s="94"/>
      <c r="S52" s="89" t="str">
        <f t="shared" si="3"/>
        <v>24.5</v>
      </c>
      <c r="T52" s="95">
        <v>20</v>
      </c>
      <c r="U52" s="95"/>
      <c r="V52" s="96" t="s">
        <v>90</v>
      </c>
      <c r="W52" s="82" t="s">
        <v>135</v>
      </c>
      <c r="X52" s="82" t="s">
        <v>136</v>
      </c>
      <c r="Y52" s="82"/>
      <c r="Z52" s="99"/>
      <c r="AA52" s="82"/>
      <c r="AB52" s="82"/>
      <c r="AC52" s="100">
        <v>48.1</v>
      </c>
    </row>
    <row r="53" ht="25" customHeight="1" spans="1:29">
      <c r="A53" s="3">
        <v>52</v>
      </c>
      <c r="B53" s="82" t="s">
        <v>19</v>
      </c>
      <c r="C53" s="122" t="s">
        <v>257</v>
      </c>
      <c r="D53" s="83" t="s">
        <v>131</v>
      </c>
      <c r="E53" s="84">
        <v>45048</v>
      </c>
      <c r="F53" s="84">
        <v>45049</v>
      </c>
      <c r="G53" s="84">
        <v>45049</v>
      </c>
      <c r="H53" s="82" t="s">
        <v>258</v>
      </c>
      <c r="I53" s="82" t="s">
        <v>252</v>
      </c>
      <c r="J53" s="84">
        <v>45054</v>
      </c>
      <c r="K53" s="84">
        <v>45055</v>
      </c>
      <c r="L53" s="84">
        <v>45061</v>
      </c>
      <c r="M53" s="89" t="str">
        <f t="shared" si="2"/>
        <v>33.64</v>
      </c>
      <c r="N53" s="89">
        <v>34</v>
      </c>
      <c r="O53" s="82" t="s">
        <v>23</v>
      </c>
      <c r="P53" s="90">
        <f>保护层数据!D1199</f>
        <v>1</v>
      </c>
      <c r="Q53" s="94" t="s">
        <v>134</v>
      </c>
      <c r="R53" s="94"/>
      <c r="S53" s="89" t="str">
        <f t="shared" si="3"/>
        <v>32.6</v>
      </c>
      <c r="T53" s="95">
        <v>19</v>
      </c>
      <c r="U53" s="95"/>
      <c r="V53" s="96" t="s">
        <v>24</v>
      </c>
      <c r="W53" s="82" t="s">
        <v>135</v>
      </c>
      <c r="X53" s="82" t="s">
        <v>136</v>
      </c>
      <c r="Y53" s="82"/>
      <c r="Z53" s="99"/>
      <c r="AA53" s="82"/>
      <c r="AB53" s="82"/>
      <c r="AC53" s="100">
        <v>47.1</v>
      </c>
    </row>
    <row r="54" ht="25" customHeight="1" spans="1:29">
      <c r="A54" s="3">
        <v>53</v>
      </c>
      <c r="B54" s="82" t="s">
        <v>19</v>
      </c>
      <c r="C54" s="122" t="s">
        <v>259</v>
      </c>
      <c r="D54" s="83" t="s">
        <v>141</v>
      </c>
      <c r="E54" s="84">
        <v>45049</v>
      </c>
      <c r="F54" s="84">
        <v>45050</v>
      </c>
      <c r="G54" s="84">
        <v>45050</v>
      </c>
      <c r="H54" s="82" t="s">
        <v>260</v>
      </c>
      <c r="I54" s="82" t="s">
        <v>252</v>
      </c>
      <c r="J54" s="84">
        <v>45054</v>
      </c>
      <c r="K54" s="84">
        <v>45055</v>
      </c>
      <c r="L54" s="84">
        <v>45057</v>
      </c>
      <c r="M54" s="89" t="str">
        <f t="shared" si="2"/>
        <v>33.41</v>
      </c>
      <c r="N54" s="89">
        <v>33.5</v>
      </c>
      <c r="O54" s="82" t="s">
        <v>23</v>
      </c>
      <c r="P54" s="90">
        <f>保护层数据!D1222</f>
        <v>1</v>
      </c>
      <c r="Q54" s="94" t="s">
        <v>134</v>
      </c>
      <c r="R54" s="94"/>
      <c r="S54" s="89" t="str">
        <f t="shared" si="3"/>
        <v>24.5</v>
      </c>
      <c r="T54" s="95">
        <v>22</v>
      </c>
      <c r="U54" s="95"/>
      <c r="V54" s="96" t="s">
        <v>90</v>
      </c>
      <c r="W54" s="82" t="s">
        <v>135</v>
      </c>
      <c r="X54" s="82" t="s">
        <v>136</v>
      </c>
      <c r="Y54" s="82"/>
      <c r="Z54" s="99"/>
      <c r="AA54" s="82"/>
      <c r="AB54" s="82"/>
      <c r="AC54" s="100">
        <v>48.3</v>
      </c>
    </row>
    <row r="55" ht="25" customHeight="1" spans="1:29">
      <c r="A55" s="3">
        <v>54</v>
      </c>
      <c r="B55" s="82" t="s">
        <v>19</v>
      </c>
      <c r="C55" s="122" t="s">
        <v>261</v>
      </c>
      <c r="D55" s="83" t="s">
        <v>151</v>
      </c>
      <c r="E55" s="84">
        <v>45049</v>
      </c>
      <c r="F55" s="84">
        <v>45050</v>
      </c>
      <c r="G55" s="84">
        <v>45050</v>
      </c>
      <c r="H55" s="82" t="s">
        <v>262</v>
      </c>
      <c r="I55" s="82" t="s">
        <v>263</v>
      </c>
      <c r="J55" s="84">
        <v>45055</v>
      </c>
      <c r="K55" s="84">
        <v>45056</v>
      </c>
      <c r="L55" s="84">
        <v>45056</v>
      </c>
      <c r="M55" s="89" t="str">
        <f t="shared" si="2"/>
        <v>33.28</v>
      </c>
      <c r="N55" s="89">
        <v>33</v>
      </c>
      <c r="O55" s="82" t="s">
        <v>23</v>
      </c>
      <c r="P55" s="90">
        <f>保护层数据!D1245</f>
        <v>1</v>
      </c>
      <c r="Q55" s="94" t="s">
        <v>134</v>
      </c>
      <c r="R55" s="94"/>
      <c r="S55" s="89" t="str">
        <f t="shared" si="3"/>
        <v>28.4</v>
      </c>
      <c r="T55" s="95">
        <v>19</v>
      </c>
      <c r="U55" s="95"/>
      <c r="V55" s="96" t="s">
        <v>108</v>
      </c>
      <c r="W55" s="82" t="s">
        <v>135</v>
      </c>
      <c r="X55" s="82" t="s">
        <v>136</v>
      </c>
      <c r="Y55" s="82"/>
      <c r="Z55" s="99"/>
      <c r="AA55" s="82"/>
      <c r="AB55" s="82"/>
      <c r="AC55" s="100">
        <v>47.6</v>
      </c>
    </row>
    <row r="56" ht="25" customHeight="1" spans="1:29">
      <c r="A56" s="3">
        <v>55</v>
      </c>
      <c r="B56" s="82" t="s">
        <v>19</v>
      </c>
      <c r="C56" s="122" t="s">
        <v>264</v>
      </c>
      <c r="D56" s="83" t="s">
        <v>144</v>
      </c>
      <c r="E56" s="84">
        <v>45049</v>
      </c>
      <c r="F56" s="84">
        <v>45050</v>
      </c>
      <c r="G56" s="84">
        <v>45050</v>
      </c>
      <c r="H56" s="82" t="s">
        <v>265</v>
      </c>
      <c r="I56" s="82" t="s">
        <v>263</v>
      </c>
      <c r="J56" s="84">
        <v>45055</v>
      </c>
      <c r="K56" s="84">
        <v>45056</v>
      </c>
      <c r="L56" s="84">
        <v>45058</v>
      </c>
      <c r="M56" s="89" t="str">
        <f t="shared" si="2"/>
        <v>33.41</v>
      </c>
      <c r="N56" s="89">
        <v>33.5</v>
      </c>
      <c r="O56" s="82" t="s">
        <v>23</v>
      </c>
      <c r="P56" s="90">
        <f>保护层数据!D1268</f>
        <v>1</v>
      </c>
      <c r="Q56" s="94" t="s">
        <v>134</v>
      </c>
      <c r="R56" s="94"/>
      <c r="S56" s="89" t="str">
        <f t="shared" si="3"/>
        <v>24.5</v>
      </c>
      <c r="T56" s="95">
        <v>20</v>
      </c>
      <c r="U56" s="95"/>
      <c r="V56" s="96" t="s">
        <v>90</v>
      </c>
      <c r="W56" s="82" t="s">
        <v>135</v>
      </c>
      <c r="X56" s="82" t="s">
        <v>136</v>
      </c>
      <c r="Y56" s="82"/>
      <c r="Z56" s="99"/>
      <c r="AA56" s="82"/>
      <c r="AB56" s="82"/>
      <c r="AC56" s="100">
        <v>46</v>
      </c>
    </row>
    <row r="57" ht="25" customHeight="1" spans="1:29">
      <c r="A57" s="3">
        <v>56</v>
      </c>
      <c r="B57" s="82" t="s">
        <v>19</v>
      </c>
      <c r="C57" s="122" t="s">
        <v>266</v>
      </c>
      <c r="D57" s="83" t="s">
        <v>147</v>
      </c>
      <c r="E57" s="84">
        <v>45050</v>
      </c>
      <c r="F57" s="84">
        <v>45051</v>
      </c>
      <c r="G57" s="84">
        <v>45051</v>
      </c>
      <c r="H57" s="82" t="s">
        <v>267</v>
      </c>
      <c r="I57" s="82" t="s">
        <v>263</v>
      </c>
      <c r="J57" s="84">
        <v>45055</v>
      </c>
      <c r="K57" s="84">
        <v>45056</v>
      </c>
      <c r="L57" s="84">
        <v>45057</v>
      </c>
      <c r="M57" s="89" t="str">
        <f t="shared" si="2"/>
        <v>33.28</v>
      </c>
      <c r="N57" s="89">
        <v>34</v>
      </c>
      <c r="O57" s="82" t="s">
        <v>23</v>
      </c>
      <c r="P57" s="90">
        <f>保护层数据!D1291</f>
        <v>1</v>
      </c>
      <c r="Q57" s="94" t="s">
        <v>134</v>
      </c>
      <c r="R57" s="94"/>
      <c r="S57" s="89" t="str">
        <f t="shared" si="3"/>
        <v>28.4</v>
      </c>
      <c r="T57" s="95">
        <v>18</v>
      </c>
      <c r="U57" s="95"/>
      <c r="V57" s="96" t="s">
        <v>108</v>
      </c>
      <c r="W57" s="82" t="s">
        <v>135</v>
      </c>
      <c r="X57" s="82" t="s">
        <v>136</v>
      </c>
      <c r="Y57" s="82"/>
      <c r="Z57" s="99"/>
      <c r="AA57" s="82"/>
      <c r="AB57" s="82"/>
      <c r="AC57" s="100">
        <v>47</v>
      </c>
    </row>
    <row r="58" ht="25" customHeight="1" spans="1:29">
      <c r="A58" s="3">
        <v>57</v>
      </c>
      <c r="B58" s="82" t="s">
        <v>19</v>
      </c>
      <c r="C58" s="122" t="s">
        <v>268</v>
      </c>
      <c r="D58" s="83" t="s">
        <v>131</v>
      </c>
      <c r="E58" s="84">
        <v>45050</v>
      </c>
      <c r="F58" s="84">
        <v>45051</v>
      </c>
      <c r="G58" s="84">
        <v>45051</v>
      </c>
      <c r="H58" s="82" t="s">
        <v>269</v>
      </c>
      <c r="I58" s="82" t="s">
        <v>263</v>
      </c>
      <c r="J58" s="84">
        <v>45056</v>
      </c>
      <c r="K58" s="84">
        <v>45058</v>
      </c>
      <c r="L58" s="84">
        <v>45061</v>
      </c>
      <c r="M58" s="89" t="str">
        <f t="shared" si="2"/>
        <v>33.64</v>
      </c>
      <c r="N58" s="89">
        <v>34</v>
      </c>
      <c r="O58" s="82" t="s">
        <v>23</v>
      </c>
      <c r="P58" s="90">
        <f>保护层数据!D1314</f>
        <v>1</v>
      </c>
      <c r="Q58" s="94" t="s">
        <v>134</v>
      </c>
      <c r="R58" s="94"/>
      <c r="S58" s="89" t="str">
        <f t="shared" si="3"/>
        <v>32.6</v>
      </c>
      <c r="T58" s="95">
        <v>18</v>
      </c>
      <c r="U58" s="95"/>
      <c r="V58" s="96" t="s">
        <v>24</v>
      </c>
      <c r="W58" s="82" t="s">
        <v>135</v>
      </c>
      <c r="X58" s="82" t="s">
        <v>136</v>
      </c>
      <c r="Y58" s="82"/>
      <c r="Z58" s="99"/>
      <c r="AA58" s="82"/>
      <c r="AB58" s="82"/>
      <c r="AC58" s="100">
        <v>46.4</v>
      </c>
    </row>
    <row r="59" ht="25" customHeight="1" spans="1:29">
      <c r="A59" s="3">
        <v>58</v>
      </c>
      <c r="B59" s="82" t="s">
        <v>19</v>
      </c>
      <c r="C59" s="122" t="s">
        <v>270</v>
      </c>
      <c r="D59" s="83" t="s">
        <v>141</v>
      </c>
      <c r="E59" s="84">
        <v>45050</v>
      </c>
      <c r="F59" s="84">
        <v>45051</v>
      </c>
      <c r="G59" s="84">
        <v>45051</v>
      </c>
      <c r="H59" s="82" t="s">
        <v>271</v>
      </c>
      <c r="I59" s="82" t="s">
        <v>263</v>
      </c>
      <c r="J59" s="84">
        <v>45056</v>
      </c>
      <c r="K59" s="84">
        <v>45057</v>
      </c>
      <c r="L59" s="84">
        <v>45064</v>
      </c>
      <c r="M59" s="89" t="str">
        <f t="shared" si="2"/>
        <v>33.64</v>
      </c>
      <c r="N59" s="89">
        <v>34</v>
      </c>
      <c r="O59" s="82" t="s">
        <v>23</v>
      </c>
      <c r="P59" s="90">
        <f>保护层数据!D1337</f>
        <v>1</v>
      </c>
      <c r="Q59" s="94" t="s">
        <v>134</v>
      </c>
      <c r="R59" s="94"/>
      <c r="S59" s="89" t="str">
        <f t="shared" si="3"/>
        <v>32.6</v>
      </c>
      <c r="T59" s="95">
        <v>20</v>
      </c>
      <c r="U59" s="95"/>
      <c r="V59" s="96" t="s">
        <v>24</v>
      </c>
      <c r="W59" s="82" t="s">
        <v>135</v>
      </c>
      <c r="X59" s="82" t="s">
        <v>136</v>
      </c>
      <c r="Y59" s="82"/>
      <c r="Z59" s="99"/>
      <c r="AA59" s="82"/>
      <c r="AB59" s="82"/>
      <c r="AC59" s="100">
        <v>49.5</v>
      </c>
    </row>
    <row r="60" ht="25" customHeight="1" spans="1:29">
      <c r="A60" s="3">
        <v>59</v>
      </c>
      <c r="B60" s="82" t="s">
        <v>19</v>
      </c>
      <c r="C60" s="122" t="s">
        <v>272</v>
      </c>
      <c r="D60" s="83" t="s">
        <v>144</v>
      </c>
      <c r="E60" s="84">
        <v>45051</v>
      </c>
      <c r="F60" s="84">
        <v>45052</v>
      </c>
      <c r="G60" s="84">
        <v>45052</v>
      </c>
      <c r="H60" s="82" t="s">
        <v>273</v>
      </c>
      <c r="I60" s="82" t="s">
        <v>274</v>
      </c>
      <c r="J60" s="84">
        <v>45056</v>
      </c>
      <c r="K60" s="84">
        <v>45057</v>
      </c>
      <c r="L60" s="84">
        <v>45058</v>
      </c>
      <c r="M60" s="89" t="str">
        <f t="shared" si="2"/>
        <v>33.41</v>
      </c>
      <c r="N60" s="89">
        <v>34</v>
      </c>
      <c r="O60" s="82" t="s">
        <v>23</v>
      </c>
      <c r="P60" s="90">
        <f>保护层数据!D1360</f>
        <v>1</v>
      </c>
      <c r="Q60" s="94" t="s">
        <v>134</v>
      </c>
      <c r="R60" s="94"/>
      <c r="S60" s="89" t="str">
        <f t="shared" si="3"/>
        <v>24.5</v>
      </c>
      <c r="T60" s="95">
        <v>20</v>
      </c>
      <c r="U60" s="95"/>
      <c r="V60" s="96" t="s">
        <v>90</v>
      </c>
      <c r="W60" s="82" t="s">
        <v>135</v>
      </c>
      <c r="X60" s="82" t="s">
        <v>136</v>
      </c>
      <c r="Y60" s="82"/>
      <c r="Z60" s="99"/>
      <c r="AA60" s="82"/>
      <c r="AB60" s="82"/>
      <c r="AC60" s="100">
        <v>46</v>
      </c>
    </row>
    <row r="61" ht="25" customHeight="1" spans="1:29">
      <c r="A61" s="3">
        <v>60</v>
      </c>
      <c r="B61" s="82" t="s">
        <v>19</v>
      </c>
      <c r="C61" s="122" t="s">
        <v>275</v>
      </c>
      <c r="D61" s="83" t="s">
        <v>151</v>
      </c>
      <c r="E61" s="84">
        <v>45051</v>
      </c>
      <c r="F61" s="84">
        <v>45052</v>
      </c>
      <c r="G61" s="84">
        <v>45052</v>
      </c>
      <c r="H61" s="82" t="s">
        <v>276</v>
      </c>
      <c r="I61" s="82" t="s">
        <v>274</v>
      </c>
      <c r="J61" s="84">
        <v>45056</v>
      </c>
      <c r="K61" s="84">
        <v>45057</v>
      </c>
      <c r="L61" s="84">
        <v>45057</v>
      </c>
      <c r="M61" s="89" t="str">
        <f t="shared" si="2"/>
        <v>33.28</v>
      </c>
      <c r="N61" s="89">
        <v>34</v>
      </c>
      <c r="O61" s="82" t="s">
        <v>23</v>
      </c>
      <c r="P61" s="90">
        <f>保护层数据!D1383</f>
        <v>1</v>
      </c>
      <c r="Q61" s="94" t="s">
        <v>134</v>
      </c>
      <c r="R61" s="94"/>
      <c r="S61" s="89" t="str">
        <f t="shared" si="3"/>
        <v>28.4</v>
      </c>
      <c r="T61" s="95">
        <v>20</v>
      </c>
      <c r="U61" s="95"/>
      <c r="V61" s="96" t="s">
        <v>108</v>
      </c>
      <c r="W61" s="82" t="s">
        <v>135</v>
      </c>
      <c r="X61" s="82" t="s">
        <v>136</v>
      </c>
      <c r="Y61" s="82"/>
      <c r="Z61" s="99"/>
      <c r="AA61" s="82"/>
      <c r="AB61" s="82"/>
      <c r="AC61" s="100">
        <v>46.6</v>
      </c>
    </row>
    <row r="62" ht="25" customHeight="1" spans="1:29">
      <c r="A62" s="3">
        <v>61</v>
      </c>
      <c r="B62" s="82" t="s">
        <v>19</v>
      </c>
      <c r="C62" s="122" t="s">
        <v>277</v>
      </c>
      <c r="D62" s="83" t="s">
        <v>147</v>
      </c>
      <c r="E62" s="84">
        <v>45052</v>
      </c>
      <c r="F62" s="84">
        <v>45053</v>
      </c>
      <c r="G62" s="84">
        <v>45053</v>
      </c>
      <c r="H62" s="82" t="s">
        <v>278</v>
      </c>
      <c r="I62" s="82" t="s">
        <v>274</v>
      </c>
      <c r="J62" s="84">
        <v>45057</v>
      </c>
      <c r="K62" s="84">
        <v>45058</v>
      </c>
      <c r="L62" s="84">
        <v>45065</v>
      </c>
      <c r="M62" s="89" t="str">
        <f t="shared" si="2"/>
        <v>33.64</v>
      </c>
      <c r="N62" s="89">
        <v>33.5</v>
      </c>
      <c r="O62" s="82" t="s">
        <v>23</v>
      </c>
      <c r="P62" s="90">
        <f>保护层数据!D1406</f>
        <v>1</v>
      </c>
      <c r="Q62" s="94" t="s">
        <v>134</v>
      </c>
      <c r="R62" s="94"/>
      <c r="S62" s="89" t="str">
        <f t="shared" si="3"/>
        <v>32.6</v>
      </c>
      <c r="T62" s="95">
        <v>21</v>
      </c>
      <c r="U62" s="95"/>
      <c r="V62" s="96" t="s">
        <v>24</v>
      </c>
      <c r="W62" s="82" t="s">
        <v>135</v>
      </c>
      <c r="X62" s="82" t="s">
        <v>136</v>
      </c>
      <c r="Y62" s="82"/>
      <c r="Z62" s="99"/>
      <c r="AA62" s="82"/>
      <c r="AB62" s="82"/>
      <c r="AC62" s="100">
        <v>46.3</v>
      </c>
    </row>
    <row r="63" ht="25" customHeight="1" spans="1:29">
      <c r="A63" s="3">
        <v>62</v>
      </c>
      <c r="B63" s="82" t="s">
        <v>19</v>
      </c>
      <c r="C63" s="122" t="s">
        <v>279</v>
      </c>
      <c r="D63" s="83" t="s">
        <v>131</v>
      </c>
      <c r="E63" s="84">
        <v>45052</v>
      </c>
      <c r="F63" s="84">
        <v>45053</v>
      </c>
      <c r="G63" s="84">
        <v>45053</v>
      </c>
      <c r="H63" s="82" t="s">
        <v>280</v>
      </c>
      <c r="I63" s="82" t="s">
        <v>274</v>
      </c>
      <c r="J63" s="84">
        <v>45057</v>
      </c>
      <c r="K63" s="84">
        <v>45058</v>
      </c>
      <c r="L63" s="84">
        <v>45064</v>
      </c>
      <c r="M63" s="89" t="str">
        <f t="shared" si="2"/>
        <v>33.64</v>
      </c>
      <c r="N63" s="89">
        <v>34</v>
      </c>
      <c r="O63" s="82" t="s">
        <v>23</v>
      </c>
      <c r="P63" s="90">
        <f>保护层数据!D1429</f>
        <v>1</v>
      </c>
      <c r="Q63" s="94" t="s">
        <v>134</v>
      </c>
      <c r="R63" s="94"/>
      <c r="S63" s="89" t="str">
        <f t="shared" si="3"/>
        <v>32.6</v>
      </c>
      <c r="T63" s="95">
        <v>20</v>
      </c>
      <c r="U63" s="95"/>
      <c r="V63" s="96" t="s">
        <v>24</v>
      </c>
      <c r="W63" s="82" t="s">
        <v>135</v>
      </c>
      <c r="X63" s="82" t="s">
        <v>136</v>
      </c>
      <c r="Y63" s="82"/>
      <c r="Z63" s="99"/>
      <c r="AA63" s="82"/>
      <c r="AB63" s="82"/>
      <c r="AC63" s="100">
        <v>47.3</v>
      </c>
    </row>
    <row r="64" ht="25" customHeight="1" spans="1:29">
      <c r="A64" s="3">
        <v>63</v>
      </c>
      <c r="B64" s="82" t="s">
        <v>19</v>
      </c>
      <c r="C64" s="122" t="s">
        <v>281</v>
      </c>
      <c r="D64" s="83" t="s">
        <v>141</v>
      </c>
      <c r="E64" s="84">
        <v>45052</v>
      </c>
      <c r="F64" s="84">
        <v>45053</v>
      </c>
      <c r="G64" s="84">
        <v>45053</v>
      </c>
      <c r="H64" s="82" t="s">
        <v>282</v>
      </c>
      <c r="I64" s="82" t="s">
        <v>274</v>
      </c>
      <c r="J64" s="84">
        <v>45058</v>
      </c>
      <c r="K64" s="84">
        <v>45058</v>
      </c>
      <c r="L64" s="84">
        <v>45067</v>
      </c>
      <c r="M64" s="89" t="str">
        <f t="shared" si="2"/>
        <v>33.64</v>
      </c>
      <c r="N64" s="89">
        <v>34</v>
      </c>
      <c r="O64" s="82" t="s">
        <v>23</v>
      </c>
      <c r="P64" s="90">
        <f>保护层数据!D1452</f>
        <v>1</v>
      </c>
      <c r="Q64" s="94" t="s">
        <v>134</v>
      </c>
      <c r="R64" s="94"/>
      <c r="S64" s="89" t="str">
        <f t="shared" si="3"/>
        <v>32.6</v>
      </c>
      <c r="T64" s="95">
        <v>19</v>
      </c>
      <c r="U64" s="95"/>
      <c r="V64" s="96" t="s">
        <v>24</v>
      </c>
      <c r="W64" s="82" t="s">
        <v>135</v>
      </c>
      <c r="X64" s="82" t="s">
        <v>136</v>
      </c>
      <c r="Y64" s="82"/>
      <c r="Z64" s="99"/>
      <c r="AA64" s="82"/>
      <c r="AB64" s="82"/>
      <c r="AC64" s="100">
        <v>48.1</v>
      </c>
    </row>
    <row r="65" ht="25" customHeight="1" spans="1:29">
      <c r="A65" s="3">
        <v>64</v>
      </c>
      <c r="B65" s="82" t="s">
        <v>19</v>
      </c>
      <c r="C65" s="122" t="s">
        <v>283</v>
      </c>
      <c r="D65" s="83" t="s">
        <v>151</v>
      </c>
      <c r="E65" s="84">
        <v>45053</v>
      </c>
      <c r="F65" s="84">
        <v>45054</v>
      </c>
      <c r="G65" s="84">
        <v>45054</v>
      </c>
      <c r="H65" s="82" t="s">
        <v>284</v>
      </c>
      <c r="I65" s="126" t="s">
        <v>285</v>
      </c>
      <c r="J65" s="84">
        <v>45058</v>
      </c>
      <c r="K65" s="84">
        <v>45058</v>
      </c>
      <c r="L65" s="84">
        <v>45065</v>
      </c>
      <c r="M65" s="89" t="str">
        <f t="shared" si="2"/>
        <v>33.28</v>
      </c>
      <c r="N65" s="89">
        <v>34</v>
      </c>
      <c r="O65" s="82" t="s">
        <v>23</v>
      </c>
      <c r="P65" s="90">
        <f>保护层数据!D1475</f>
        <v>1</v>
      </c>
      <c r="Q65" s="94" t="s">
        <v>134</v>
      </c>
      <c r="R65" s="94"/>
      <c r="S65" s="89" t="str">
        <f t="shared" si="3"/>
        <v>28.4</v>
      </c>
      <c r="T65" s="95">
        <v>17</v>
      </c>
      <c r="U65" s="95"/>
      <c r="V65" s="96" t="s">
        <v>108</v>
      </c>
      <c r="W65" s="82" t="s">
        <v>135</v>
      </c>
      <c r="X65" s="82" t="s">
        <v>136</v>
      </c>
      <c r="Y65" s="82"/>
      <c r="Z65" s="99"/>
      <c r="AA65" s="82"/>
      <c r="AB65" s="82"/>
      <c r="AC65" s="100">
        <v>48.1</v>
      </c>
    </row>
    <row r="66" ht="25" customHeight="1" spans="1:29">
      <c r="A66" s="3">
        <v>65</v>
      </c>
      <c r="B66" s="82" t="s">
        <v>19</v>
      </c>
      <c r="C66" s="122" t="s">
        <v>286</v>
      </c>
      <c r="D66" s="83" t="s">
        <v>144</v>
      </c>
      <c r="E66" s="84">
        <v>45053</v>
      </c>
      <c r="F66" s="84">
        <v>45054</v>
      </c>
      <c r="G66" s="84">
        <v>45054</v>
      </c>
      <c r="H66" s="123" t="s">
        <v>287</v>
      </c>
      <c r="I66" s="126" t="s">
        <v>285</v>
      </c>
      <c r="J66" s="84">
        <v>45058</v>
      </c>
      <c r="K66" s="84">
        <v>45058</v>
      </c>
      <c r="L66" s="84">
        <v>45065</v>
      </c>
      <c r="M66" s="89" t="str">
        <f t="shared" ref="M66:M97" si="4">IF($V66="边跨边梁","33.68",IF($V66="边跨中梁","33.64",IF($V66="中跨边梁","33.28",IF($V66="中跨中梁","33.41","请填梁型"))))</f>
        <v>33.41</v>
      </c>
      <c r="N66" s="89">
        <v>34</v>
      </c>
      <c r="O66" s="82" t="s">
        <v>23</v>
      </c>
      <c r="P66" s="90">
        <f>保护层数据!D1498</f>
        <v>1</v>
      </c>
      <c r="Q66" s="94" t="s">
        <v>134</v>
      </c>
      <c r="R66" s="94"/>
      <c r="S66" s="89" t="str">
        <f t="shared" ref="S66:S97" si="5">IF($V66="边跨边梁","34.9",IF($V66="边跨中梁","32.6",IF($V66="中跨边梁","28.4",IF($V66="中跨中梁","24.5","请填梁型"))))</f>
        <v>24.5</v>
      </c>
      <c r="T66" s="95">
        <v>19</v>
      </c>
      <c r="U66" s="95"/>
      <c r="V66" s="96" t="s">
        <v>90</v>
      </c>
      <c r="W66" s="82" t="s">
        <v>135</v>
      </c>
      <c r="X66" s="82" t="s">
        <v>136</v>
      </c>
      <c r="Y66" s="82"/>
      <c r="Z66" s="99"/>
      <c r="AA66" s="82"/>
      <c r="AB66" s="82"/>
      <c r="AC66" s="100">
        <v>46</v>
      </c>
    </row>
    <row r="67" ht="25" customHeight="1" spans="1:29">
      <c r="A67" s="3">
        <v>66</v>
      </c>
      <c r="B67" s="82" t="s">
        <v>19</v>
      </c>
      <c r="C67" s="122" t="s">
        <v>288</v>
      </c>
      <c r="D67" s="83" t="s">
        <v>141</v>
      </c>
      <c r="E67" s="84">
        <v>45053</v>
      </c>
      <c r="F67" s="84">
        <v>45054</v>
      </c>
      <c r="G67" s="84">
        <v>45054</v>
      </c>
      <c r="H67" s="123" t="s">
        <v>289</v>
      </c>
      <c r="I67" s="126" t="s">
        <v>285</v>
      </c>
      <c r="J67" s="84">
        <v>45060</v>
      </c>
      <c r="K67" s="84">
        <v>45060</v>
      </c>
      <c r="L67" s="84">
        <v>45064</v>
      </c>
      <c r="M67" s="89" t="str">
        <f t="shared" si="4"/>
        <v>33.64</v>
      </c>
      <c r="N67" s="89">
        <v>34</v>
      </c>
      <c r="O67" s="82" t="s">
        <v>23</v>
      </c>
      <c r="P67" s="90">
        <f>保护层数据!D1521</f>
        <v>1</v>
      </c>
      <c r="Q67" s="94" t="s">
        <v>134</v>
      </c>
      <c r="R67" s="94"/>
      <c r="S67" s="89" t="str">
        <f t="shared" si="5"/>
        <v>32.6</v>
      </c>
      <c r="T67" s="95">
        <v>19</v>
      </c>
      <c r="U67" s="95"/>
      <c r="V67" s="96" t="s">
        <v>24</v>
      </c>
      <c r="W67" s="82" t="s">
        <v>135</v>
      </c>
      <c r="X67" s="82" t="s">
        <v>136</v>
      </c>
      <c r="Y67" s="82"/>
      <c r="Z67" s="99"/>
      <c r="AA67" s="82"/>
      <c r="AB67" s="82"/>
      <c r="AC67" s="100">
        <v>50.1</v>
      </c>
    </row>
    <row r="68" ht="25" customHeight="1" spans="1:29">
      <c r="A68" s="3">
        <v>67</v>
      </c>
      <c r="B68" s="82" t="s">
        <v>19</v>
      </c>
      <c r="C68" s="122" t="s">
        <v>290</v>
      </c>
      <c r="D68" s="83" t="s">
        <v>147</v>
      </c>
      <c r="E68" s="84">
        <v>45054</v>
      </c>
      <c r="F68" s="84">
        <v>45055</v>
      </c>
      <c r="G68" s="84">
        <v>45055</v>
      </c>
      <c r="H68" s="82" t="s">
        <v>291</v>
      </c>
      <c r="I68" s="126" t="s">
        <v>292</v>
      </c>
      <c r="J68" s="84">
        <v>45059</v>
      </c>
      <c r="K68" s="84">
        <v>45060</v>
      </c>
      <c r="L68" s="84">
        <v>45061</v>
      </c>
      <c r="M68" s="89" t="str">
        <f t="shared" si="4"/>
        <v>33.68</v>
      </c>
      <c r="N68" s="89">
        <v>34</v>
      </c>
      <c r="O68" s="82" t="s">
        <v>23</v>
      </c>
      <c r="P68" s="90">
        <f>保护层数据!D1544</f>
        <v>1</v>
      </c>
      <c r="Q68" s="94" t="s">
        <v>134</v>
      </c>
      <c r="R68" s="94"/>
      <c r="S68" s="89" t="str">
        <f t="shared" si="5"/>
        <v>34.9</v>
      </c>
      <c r="T68" s="95">
        <v>20</v>
      </c>
      <c r="U68" s="95"/>
      <c r="V68" s="96" t="s">
        <v>41</v>
      </c>
      <c r="W68" s="82" t="s">
        <v>135</v>
      </c>
      <c r="X68" s="82" t="s">
        <v>136</v>
      </c>
      <c r="Y68" s="82"/>
      <c r="Z68" s="99"/>
      <c r="AA68" s="82"/>
      <c r="AB68" s="82"/>
      <c r="AC68" s="100">
        <v>48.4</v>
      </c>
    </row>
    <row r="69" ht="25" customHeight="1" spans="1:29">
      <c r="A69" s="3">
        <v>68</v>
      </c>
      <c r="B69" s="82" t="s">
        <v>19</v>
      </c>
      <c r="C69" s="122" t="s">
        <v>293</v>
      </c>
      <c r="D69" s="83" t="s">
        <v>131</v>
      </c>
      <c r="E69" s="84">
        <v>45054</v>
      </c>
      <c r="F69" s="84">
        <v>45055</v>
      </c>
      <c r="G69" s="84">
        <v>45055</v>
      </c>
      <c r="H69" s="82" t="s">
        <v>294</v>
      </c>
      <c r="I69" s="126" t="s">
        <v>292</v>
      </c>
      <c r="J69" s="84">
        <v>45060</v>
      </c>
      <c r="K69" s="84">
        <v>45060</v>
      </c>
      <c r="L69" s="84">
        <v>45067</v>
      </c>
      <c r="M69" s="89" t="str">
        <f t="shared" si="4"/>
        <v>33.64</v>
      </c>
      <c r="N69" s="89">
        <v>34</v>
      </c>
      <c r="O69" s="82" t="s">
        <v>23</v>
      </c>
      <c r="P69" s="90">
        <f>保护层数据!D1567</f>
        <v>1</v>
      </c>
      <c r="Q69" s="94" t="s">
        <v>134</v>
      </c>
      <c r="R69" s="94"/>
      <c r="S69" s="89" t="str">
        <f t="shared" si="5"/>
        <v>32.6</v>
      </c>
      <c r="T69" s="95">
        <v>18</v>
      </c>
      <c r="U69" s="95"/>
      <c r="V69" s="96" t="s">
        <v>24</v>
      </c>
      <c r="W69" s="82" t="s">
        <v>135</v>
      </c>
      <c r="X69" s="82" t="s">
        <v>136</v>
      </c>
      <c r="Y69" s="82"/>
      <c r="Z69" s="99"/>
      <c r="AA69" s="82"/>
      <c r="AB69" s="82"/>
      <c r="AC69" s="100">
        <v>47</v>
      </c>
    </row>
    <row r="70" ht="25" customHeight="1" spans="1:29">
      <c r="A70" s="3">
        <v>69</v>
      </c>
      <c r="B70" s="82" t="s">
        <v>19</v>
      </c>
      <c r="C70" s="122" t="s">
        <v>295</v>
      </c>
      <c r="D70" s="83" t="s">
        <v>151</v>
      </c>
      <c r="E70" s="84">
        <v>45055</v>
      </c>
      <c r="F70" s="84">
        <v>45056</v>
      </c>
      <c r="G70" s="84">
        <v>45056</v>
      </c>
      <c r="H70" s="82" t="s">
        <v>296</v>
      </c>
      <c r="I70" s="126" t="s">
        <v>297</v>
      </c>
      <c r="J70" s="84">
        <v>45059</v>
      </c>
      <c r="K70" s="84">
        <v>45060</v>
      </c>
      <c r="L70" s="84">
        <v>45061</v>
      </c>
      <c r="M70" s="89" t="str">
        <f t="shared" si="4"/>
        <v>33.68</v>
      </c>
      <c r="N70" s="89">
        <v>34</v>
      </c>
      <c r="O70" s="82" t="s">
        <v>23</v>
      </c>
      <c r="P70" s="90">
        <f>保护层数据!D1590</f>
        <v>1</v>
      </c>
      <c r="Q70" s="94" t="s">
        <v>134</v>
      </c>
      <c r="R70" s="94"/>
      <c r="S70" s="89" t="str">
        <f t="shared" si="5"/>
        <v>34.9</v>
      </c>
      <c r="T70" s="95">
        <v>16</v>
      </c>
      <c r="U70" s="95"/>
      <c r="V70" s="96" t="s">
        <v>41</v>
      </c>
      <c r="W70" s="82" t="s">
        <v>135</v>
      </c>
      <c r="X70" s="82" t="s">
        <v>136</v>
      </c>
      <c r="Y70" s="82"/>
      <c r="Z70" s="99"/>
      <c r="AA70" s="82"/>
      <c r="AB70" s="82"/>
      <c r="AC70" s="100">
        <v>48.9</v>
      </c>
    </row>
    <row r="71" ht="25" customHeight="1" spans="1:29">
      <c r="A71" s="3">
        <v>70</v>
      </c>
      <c r="B71" s="82" t="s">
        <v>19</v>
      </c>
      <c r="C71" s="122" t="s">
        <v>298</v>
      </c>
      <c r="D71" s="83" t="s">
        <v>144</v>
      </c>
      <c r="E71" s="84">
        <v>45055</v>
      </c>
      <c r="F71" s="84">
        <v>45056</v>
      </c>
      <c r="G71" s="84">
        <v>45056</v>
      </c>
      <c r="H71" s="82" t="s">
        <v>299</v>
      </c>
      <c r="I71" s="126" t="s">
        <v>297</v>
      </c>
      <c r="J71" s="84">
        <v>45060</v>
      </c>
      <c r="K71" s="84">
        <v>45060</v>
      </c>
      <c r="L71" s="84">
        <v>45065</v>
      </c>
      <c r="M71" s="89" t="str">
        <f t="shared" si="4"/>
        <v>33.41</v>
      </c>
      <c r="N71" s="89">
        <v>34</v>
      </c>
      <c r="O71" s="82" t="s">
        <v>23</v>
      </c>
      <c r="P71" s="90">
        <f>保护层数据!D1613</f>
        <v>1</v>
      </c>
      <c r="Q71" s="94" t="s">
        <v>134</v>
      </c>
      <c r="R71" s="94"/>
      <c r="S71" s="89" t="str">
        <f t="shared" si="5"/>
        <v>24.5</v>
      </c>
      <c r="T71" s="95">
        <v>19</v>
      </c>
      <c r="U71" s="95"/>
      <c r="V71" s="96" t="s">
        <v>90</v>
      </c>
      <c r="W71" s="82" t="s">
        <v>135</v>
      </c>
      <c r="X71" s="82" t="s">
        <v>136</v>
      </c>
      <c r="Y71" s="82"/>
      <c r="Z71" s="99"/>
      <c r="AA71" s="82"/>
      <c r="AB71" s="82"/>
      <c r="AC71" s="100">
        <v>47.5</v>
      </c>
    </row>
    <row r="72" ht="25" customHeight="1" spans="1:29">
      <c r="A72" s="3">
        <v>71</v>
      </c>
      <c r="B72" s="82" t="s">
        <v>19</v>
      </c>
      <c r="C72" s="122" t="s">
        <v>300</v>
      </c>
      <c r="D72" s="83" t="s">
        <v>141</v>
      </c>
      <c r="E72" s="84">
        <v>45055</v>
      </c>
      <c r="F72" s="84">
        <v>45056</v>
      </c>
      <c r="G72" s="84">
        <v>45056</v>
      </c>
      <c r="H72" s="82" t="s">
        <v>301</v>
      </c>
      <c r="I72" s="126" t="s">
        <v>297</v>
      </c>
      <c r="J72" s="84">
        <v>45062</v>
      </c>
      <c r="K72" s="84">
        <v>45062</v>
      </c>
      <c r="L72" s="84">
        <v>45068</v>
      </c>
      <c r="M72" s="89" t="str">
        <f t="shared" si="4"/>
        <v>33.64</v>
      </c>
      <c r="N72" s="89">
        <v>34</v>
      </c>
      <c r="O72" s="82" t="s">
        <v>23</v>
      </c>
      <c r="P72" s="90">
        <f>保护层数据!D1636</f>
        <v>1</v>
      </c>
      <c r="Q72" s="94" t="s">
        <v>134</v>
      </c>
      <c r="R72" s="94"/>
      <c r="S72" s="89" t="str">
        <f t="shared" si="5"/>
        <v>32.6</v>
      </c>
      <c r="T72" s="95">
        <v>20</v>
      </c>
      <c r="U72" s="95"/>
      <c r="V72" s="96" t="s">
        <v>24</v>
      </c>
      <c r="W72" s="82" t="s">
        <v>135</v>
      </c>
      <c r="X72" s="82" t="s">
        <v>136</v>
      </c>
      <c r="Y72" s="82"/>
      <c r="Z72" s="99"/>
      <c r="AA72" s="82"/>
      <c r="AB72" s="82"/>
      <c r="AC72" s="100">
        <v>48.2</v>
      </c>
    </row>
    <row r="73" ht="25" customHeight="1" spans="1:29">
      <c r="A73" s="3">
        <v>72</v>
      </c>
      <c r="B73" s="82" t="s">
        <v>19</v>
      </c>
      <c r="C73" s="122" t="s">
        <v>302</v>
      </c>
      <c r="D73" s="83" t="s">
        <v>131</v>
      </c>
      <c r="E73" s="84">
        <v>45056</v>
      </c>
      <c r="F73" s="84">
        <v>45057</v>
      </c>
      <c r="G73" s="84">
        <v>45057</v>
      </c>
      <c r="H73" s="82" t="s">
        <v>303</v>
      </c>
      <c r="I73" s="126" t="s">
        <v>304</v>
      </c>
      <c r="J73" s="84">
        <v>45062</v>
      </c>
      <c r="K73" s="84">
        <v>45062</v>
      </c>
      <c r="L73" s="84">
        <v>45067</v>
      </c>
      <c r="M73" s="89" t="str">
        <f t="shared" si="4"/>
        <v>33.64</v>
      </c>
      <c r="N73" s="89">
        <v>34</v>
      </c>
      <c r="O73" s="82" t="s">
        <v>23</v>
      </c>
      <c r="P73" s="90">
        <f>保护层数据!D1659</f>
        <v>1</v>
      </c>
      <c r="Q73" s="94" t="s">
        <v>134</v>
      </c>
      <c r="R73" s="94"/>
      <c r="S73" s="89" t="str">
        <f t="shared" si="5"/>
        <v>32.6</v>
      </c>
      <c r="T73" s="95">
        <v>20</v>
      </c>
      <c r="U73" s="95"/>
      <c r="V73" s="96" t="s">
        <v>24</v>
      </c>
      <c r="W73" s="82" t="s">
        <v>135</v>
      </c>
      <c r="X73" s="82" t="s">
        <v>136</v>
      </c>
      <c r="Y73" s="82"/>
      <c r="Z73" s="99"/>
      <c r="AA73" s="82"/>
      <c r="AB73" s="82"/>
      <c r="AC73" s="100">
        <v>45.8</v>
      </c>
    </row>
    <row r="74" ht="25" customHeight="1" spans="1:29">
      <c r="A74" s="3">
        <v>73</v>
      </c>
      <c r="B74" s="82" t="s">
        <v>19</v>
      </c>
      <c r="C74" s="122" t="s">
        <v>305</v>
      </c>
      <c r="D74" s="83" t="s">
        <v>147</v>
      </c>
      <c r="E74" s="84">
        <v>45056</v>
      </c>
      <c r="F74" s="84">
        <v>45057</v>
      </c>
      <c r="G74" s="84">
        <v>45057</v>
      </c>
      <c r="H74" s="82" t="s">
        <v>306</v>
      </c>
      <c r="I74" s="126" t="s">
        <v>297</v>
      </c>
      <c r="J74" s="84">
        <v>45060</v>
      </c>
      <c r="K74" s="84">
        <v>45060</v>
      </c>
      <c r="L74" s="84">
        <v>45067</v>
      </c>
      <c r="M74" s="89" t="str">
        <f t="shared" si="4"/>
        <v>33.68</v>
      </c>
      <c r="N74" s="89">
        <v>34</v>
      </c>
      <c r="O74" s="82" t="s">
        <v>23</v>
      </c>
      <c r="P74" s="90">
        <f>保护层数据!D1682</f>
        <v>1</v>
      </c>
      <c r="Q74" s="94" t="s">
        <v>134</v>
      </c>
      <c r="R74" s="94"/>
      <c r="S74" s="89" t="str">
        <f t="shared" si="5"/>
        <v>34.9</v>
      </c>
      <c r="T74" s="95">
        <v>21</v>
      </c>
      <c r="U74" s="95"/>
      <c r="V74" s="96" t="s">
        <v>41</v>
      </c>
      <c r="W74" s="82" t="s">
        <v>135</v>
      </c>
      <c r="X74" s="82" t="s">
        <v>136</v>
      </c>
      <c r="Y74" s="82"/>
      <c r="Z74" s="99"/>
      <c r="AA74" s="82"/>
      <c r="AB74" s="82"/>
      <c r="AC74" s="100">
        <v>45.5</v>
      </c>
    </row>
    <row r="75" ht="25" customHeight="1" spans="1:29">
      <c r="A75" s="3">
        <v>74</v>
      </c>
      <c r="B75" s="82" t="s">
        <v>19</v>
      </c>
      <c r="C75" s="122" t="s">
        <v>307</v>
      </c>
      <c r="D75" s="83" t="s">
        <v>151</v>
      </c>
      <c r="E75" s="84">
        <v>45056</v>
      </c>
      <c r="F75" s="84">
        <v>45057</v>
      </c>
      <c r="G75" s="84">
        <v>45057</v>
      </c>
      <c r="H75" s="123" t="s">
        <v>308</v>
      </c>
      <c r="I75" s="126" t="s">
        <v>304</v>
      </c>
      <c r="J75" s="84">
        <v>45062</v>
      </c>
      <c r="K75" s="84">
        <v>45062</v>
      </c>
      <c r="L75" s="84">
        <v>45067</v>
      </c>
      <c r="M75" s="89" t="str">
        <f t="shared" si="4"/>
        <v>33.68</v>
      </c>
      <c r="N75" s="89">
        <v>34</v>
      </c>
      <c r="O75" s="82" t="s">
        <v>23</v>
      </c>
      <c r="P75" s="90">
        <f>保护层数据!D1705</f>
        <v>1</v>
      </c>
      <c r="Q75" s="94" t="s">
        <v>134</v>
      </c>
      <c r="R75" s="94"/>
      <c r="S75" s="89" t="str">
        <f t="shared" si="5"/>
        <v>34.9</v>
      </c>
      <c r="T75" s="95">
        <v>19</v>
      </c>
      <c r="U75" s="95"/>
      <c r="V75" s="96" t="s">
        <v>41</v>
      </c>
      <c r="W75" s="82" t="s">
        <v>135</v>
      </c>
      <c r="X75" s="82" t="s">
        <v>136</v>
      </c>
      <c r="Y75" s="82"/>
      <c r="Z75" s="99"/>
      <c r="AA75" s="82"/>
      <c r="AB75" s="82"/>
      <c r="AC75" s="100">
        <v>46.6</v>
      </c>
    </row>
    <row r="76" ht="25" customHeight="1" spans="1:29">
      <c r="A76" s="3">
        <v>75</v>
      </c>
      <c r="B76" s="82" t="s">
        <v>19</v>
      </c>
      <c r="C76" s="122" t="s">
        <v>309</v>
      </c>
      <c r="D76" s="83" t="s">
        <v>144</v>
      </c>
      <c r="E76" s="84">
        <v>45057</v>
      </c>
      <c r="F76" s="84">
        <v>45058</v>
      </c>
      <c r="G76" s="84">
        <v>45058</v>
      </c>
      <c r="H76" s="82" t="s">
        <v>310</v>
      </c>
      <c r="I76" s="126" t="s">
        <v>304</v>
      </c>
      <c r="J76" s="84">
        <v>45062</v>
      </c>
      <c r="K76" s="84">
        <v>45062</v>
      </c>
      <c r="L76" s="84">
        <v>45065</v>
      </c>
      <c r="M76" s="89" t="str">
        <f t="shared" si="4"/>
        <v>33.41</v>
      </c>
      <c r="N76" s="89">
        <v>34</v>
      </c>
      <c r="O76" s="82" t="s">
        <v>23</v>
      </c>
      <c r="P76" s="90">
        <f>保护层数据!D1728</f>
        <v>1</v>
      </c>
      <c r="Q76" s="94" t="s">
        <v>134</v>
      </c>
      <c r="R76" s="94"/>
      <c r="S76" s="89" t="str">
        <f t="shared" si="5"/>
        <v>24.5</v>
      </c>
      <c r="T76" s="95">
        <v>19</v>
      </c>
      <c r="U76" s="95"/>
      <c r="V76" s="96" t="s">
        <v>90</v>
      </c>
      <c r="W76" s="82" t="s">
        <v>135</v>
      </c>
      <c r="X76" s="82" t="s">
        <v>136</v>
      </c>
      <c r="Y76" s="82"/>
      <c r="Z76" s="99"/>
      <c r="AA76" s="82"/>
      <c r="AB76" s="82"/>
      <c r="AC76" s="100">
        <v>47.3</v>
      </c>
    </row>
    <row r="77" ht="25" customHeight="1" spans="1:29">
      <c r="A77" s="3">
        <v>76</v>
      </c>
      <c r="B77" s="82" t="s">
        <v>19</v>
      </c>
      <c r="C77" s="122" t="s">
        <v>311</v>
      </c>
      <c r="D77" s="83" t="s">
        <v>147</v>
      </c>
      <c r="E77" s="84">
        <v>45057</v>
      </c>
      <c r="F77" s="84">
        <v>45058</v>
      </c>
      <c r="G77" s="84">
        <v>45058</v>
      </c>
      <c r="H77" s="82" t="s">
        <v>312</v>
      </c>
      <c r="I77" s="126" t="s">
        <v>304</v>
      </c>
      <c r="J77" s="84">
        <v>45061</v>
      </c>
      <c r="K77" s="84">
        <v>45062</v>
      </c>
      <c r="L77" s="84">
        <v>45063</v>
      </c>
      <c r="M77" s="89" t="str">
        <f t="shared" si="4"/>
        <v>33.68</v>
      </c>
      <c r="N77" s="89">
        <v>34</v>
      </c>
      <c r="O77" s="82" t="s">
        <v>23</v>
      </c>
      <c r="P77" s="90">
        <f>保护层数据!D1751</f>
        <v>1</v>
      </c>
      <c r="Q77" s="94" t="s">
        <v>134</v>
      </c>
      <c r="R77" s="94"/>
      <c r="S77" s="89" t="str">
        <f t="shared" si="5"/>
        <v>34.9</v>
      </c>
      <c r="T77" s="95">
        <v>21</v>
      </c>
      <c r="U77" s="95"/>
      <c r="V77" s="96" t="s">
        <v>41</v>
      </c>
      <c r="W77" s="82" t="s">
        <v>135</v>
      </c>
      <c r="X77" s="82" t="s">
        <v>136</v>
      </c>
      <c r="Y77" s="82"/>
      <c r="Z77" s="99"/>
      <c r="AA77" s="82"/>
      <c r="AB77" s="82"/>
      <c r="AC77" s="100">
        <v>48.5</v>
      </c>
    </row>
    <row r="78" ht="25" customHeight="1" spans="1:29">
      <c r="A78" s="3">
        <v>77</v>
      </c>
      <c r="B78" s="82" t="s">
        <v>19</v>
      </c>
      <c r="C78" s="122" t="s">
        <v>313</v>
      </c>
      <c r="D78" s="83" t="s">
        <v>151</v>
      </c>
      <c r="E78" s="84">
        <v>45058</v>
      </c>
      <c r="F78" s="84">
        <v>45059</v>
      </c>
      <c r="G78" s="84">
        <v>45059</v>
      </c>
      <c r="H78" s="82" t="s">
        <v>314</v>
      </c>
      <c r="I78" s="126" t="s">
        <v>315</v>
      </c>
      <c r="J78" s="84">
        <v>45063</v>
      </c>
      <c r="K78" s="84">
        <v>45064</v>
      </c>
      <c r="L78" s="84">
        <v>45064</v>
      </c>
      <c r="M78" s="89" t="str">
        <f t="shared" si="4"/>
        <v>33.68</v>
      </c>
      <c r="N78" s="89">
        <v>34</v>
      </c>
      <c r="O78" s="82" t="s">
        <v>23</v>
      </c>
      <c r="P78" s="90">
        <f>保护层数据!D1774</f>
        <v>1</v>
      </c>
      <c r="Q78" s="94" t="s">
        <v>134</v>
      </c>
      <c r="R78" s="94"/>
      <c r="S78" s="89" t="str">
        <f t="shared" si="5"/>
        <v>34.9</v>
      </c>
      <c r="T78" s="95">
        <v>19</v>
      </c>
      <c r="U78" s="95"/>
      <c r="V78" s="96" t="s">
        <v>41</v>
      </c>
      <c r="W78" s="82" t="s">
        <v>135</v>
      </c>
      <c r="X78" s="82" t="s">
        <v>136</v>
      </c>
      <c r="Y78" s="82"/>
      <c r="Z78" s="99"/>
      <c r="AA78" s="82"/>
      <c r="AB78" s="82"/>
      <c r="AC78" s="100">
        <v>47.2</v>
      </c>
    </row>
    <row r="79" ht="25" customHeight="1" spans="1:29">
      <c r="A79" s="3">
        <v>78</v>
      </c>
      <c r="B79" s="82" t="s">
        <v>19</v>
      </c>
      <c r="C79" s="122" t="s">
        <v>316</v>
      </c>
      <c r="D79" s="83" t="s">
        <v>141</v>
      </c>
      <c r="E79" s="84">
        <v>45058</v>
      </c>
      <c r="F79" s="84">
        <v>45059</v>
      </c>
      <c r="G79" s="84">
        <v>45059</v>
      </c>
      <c r="H79" s="82" t="s">
        <v>317</v>
      </c>
      <c r="I79" s="126" t="s">
        <v>315</v>
      </c>
      <c r="J79" s="84">
        <v>45063</v>
      </c>
      <c r="K79" s="84">
        <v>45064</v>
      </c>
      <c r="L79" s="84">
        <v>45068</v>
      </c>
      <c r="M79" s="89" t="str">
        <f t="shared" si="4"/>
        <v>33.64</v>
      </c>
      <c r="N79" s="89">
        <v>34</v>
      </c>
      <c r="O79" s="82" t="s">
        <v>23</v>
      </c>
      <c r="P79" s="90">
        <f>保护层数据!D1797</f>
        <v>1</v>
      </c>
      <c r="Q79" s="94" t="s">
        <v>134</v>
      </c>
      <c r="R79" s="94"/>
      <c r="S79" s="89" t="str">
        <f t="shared" si="5"/>
        <v>32.6</v>
      </c>
      <c r="T79" s="95">
        <v>20</v>
      </c>
      <c r="U79" s="95"/>
      <c r="V79" s="96" t="s">
        <v>24</v>
      </c>
      <c r="W79" s="82" t="s">
        <v>135</v>
      </c>
      <c r="X79" s="82" t="s">
        <v>136</v>
      </c>
      <c r="Y79" s="82"/>
      <c r="Z79" s="99"/>
      <c r="AA79" s="82"/>
      <c r="AB79" s="82"/>
      <c r="AC79" s="100">
        <v>49.3</v>
      </c>
    </row>
    <row r="80" ht="25" customHeight="1" spans="1:29">
      <c r="A80" s="3">
        <v>79</v>
      </c>
      <c r="B80" s="82" t="s">
        <v>19</v>
      </c>
      <c r="C80" s="122" t="s">
        <v>318</v>
      </c>
      <c r="D80" s="83" t="s">
        <v>147</v>
      </c>
      <c r="E80" s="84">
        <v>45058</v>
      </c>
      <c r="F80" s="84">
        <v>45059</v>
      </c>
      <c r="G80" s="84">
        <v>45059</v>
      </c>
      <c r="H80" s="82" t="s">
        <v>319</v>
      </c>
      <c r="I80" s="126" t="s">
        <v>315</v>
      </c>
      <c r="J80" s="84">
        <v>45063</v>
      </c>
      <c r="K80" s="84">
        <v>45064</v>
      </c>
      <c r="L80" s="84">
        <v>45068</v>
      </c>
      <c r="M80" s="89" t="str">
        <f t="shared" si="4"/>
        <v>33.68</v>
      </c>
      <c r="N80" s="89">
        <v>34</v>
      </c>
      <c r="O80" s="82" t="s">
        <v>23</v>
      </c>
      <c r="P80" s="90">
        <f>保护层数据!D1820</f>
        <v>1</v>
      </c>
      <c r="Q80" s="94" t="s">
        <v>134</v>
      </c>
      <c r="R80" s="94"/>
      <c r="S80" s="89" t="str">
        <f t="shared" si="5"/>
        <v>34.9</v>
      </c>
      <c r="T80" s="95">
        <v>20</v>
      </c>
      <c r="U80" s="95"/>
      <c r="V80" s="96" t="s">
        <v>41</v>
      </c>
      <c r="W80" s="82" t="s">
        <v>135</v>
      </c>
      <c r="X80" s="82" t="s">
        <v>136</v>
      </c>
      <c r="Y80" s="82"/>
      <c r="Z80" s="99"/>
      <c r="AA80" s="82"/>
      <c r="AB80" s="82"/>
      <c r="AC80" s="100">
        <v>46.3</v>
      </c>
    </row>
    <row r="81" ht="25" customHeight="1" spans="1:29">
      <c r="A81" s="3">
        <v>80</v>
      </c>
      <c r="B81" s="82" t="s">
        <v>19</v>
      </c>
      <c r="C81" s="122" t="s">
        <v>320</v>
      </c>
      <c r="D81" s="83" t="s">
        <v>144</v>
      </c>
      <c r="E81" s="84">
        <v>45059</v>
      </c>
      <c r="F81" s="84">
        <v>45060</v>
      </c>
      <c r="G81" s="84">
        <v>45060</v>
      </c>
      <c r="H81" s="82" t="s">
        <v>321</v>
      </c>
      <c r="I81" s="126" t="s">
        <v>322</v>
      </c>
      <c r="J81" s="84">
        <v>45064</v>
      </c>
      <c r="K81" s="84">
        <v>45064</v>
      </c>
      <c r="L81" s="84">
        <v>45070</v>
      </c>
      <c r="M81" s="89" t="str">
        <f t="shared" si="4"/>
        <v>33.41</v>
      </c>
      <c r="N81" s="89">
        <v>34</v>
      </c>
      <c r="O81" s="82" t="s">
        <v>23</v>
      </c>
      <c r="P81" s="90">
        <f>保护层数据!D1843</f>
        <v>1</v>
      </c>
      <c r="Q81" s="94" t="s">
        <v>134</v>
      </c>
      <c r="R81" s="94"/>
      <c r="S81" s="89" t="str">
        <f t="shared" si="5"/>
        <v>24.5</v>
      </c>
      <c r="T81" s="95">
        <v>20</v>
      </c>
      <c r="U81" s="95"/>
      <c r="V81" s="96" t="s">
        <v>90</v>
      </c>
      <c r="W81" s="82" t="s">
        <v>135</v>
      </c>
      <c r="X81" s="82" t="s">
        <v>136</v>
      </c>
      <c r="Y81" s="82"/>
      <c r="Z81" s="99"/>
      <c r="AA81" s="82"/>
      <c r="AB81" s="82"/>
      <c r="AC81" s="100">
        <v>47</v>
      </c>
    </row>
    <row r="82" ht="25" customHeight="1" spans="1:29">
      <c r="A82" s="3">
        <v>81</v>
      </c>
      <c r="B82" s="82" t="s">
        <v>19</v>
      </c>
      <c r="C82" s="122" t="s">
        <v>323</v>
      </c>
      <c r="D82" s="83" t="s">
        <v>131</v>
      </c>
      <c r="E82" s="84">
        <v>45059</v>
      </c>
      <c r="F82" s="84">
        <v>45060</v>
      </c>
      <c r="G82" s="84">
        <v>45060</v>
      </c>
      <c r="H82" s="82" t="s">
        <v>324</v>
      </c>
      <c r="I82" s="126" t="s">
        <v>322</v>
      </c>
      <c r="J82" s="84">
        <v>45064</v>
      </c>
      <c r="K82" s="84">
        <v>45064</v>
      </c>
      <c r="L82" s="84">
        <v>45073</v>
      </c>
      <c r="M82" s="89" t="str">
        <f t="shared" si="4"/>
        <v>33.64</v>
      </c>
      <c r="N82" s="89">
        <v>34</v>
      </c>
      <c r="O82" s="82" t="s">
        <v>23</v>
      </c>
      <c r="P82" s="90">
        <f>保护层数据!D1866</f>
        <v>1</v>
      </c>
      <c r="Q82" s="94" t="s">
        <v>134</v>
      </c>
      <c r="R82" s="94"/>
      <c r="S82" s="89" t="str">
        <f t="shared" si="5"/>
        <v>32.6</v>
      </c>
      <c r="T82" s="95">
        <v>19</v>
      </c>
      <c r="U82" s="95"/>
      <c r="V82" s="96" t="s">
        <v>24</v>
      </c>
      <c r="W82" s="82" t="s">
        <v>135</v>
      </c>
      <c r="X82" s="82" t="s">
        <v>136</v>
      </c>
      <c r="Y82" s="82"/>
      <c r="Z82" s="99"/>
      <c r="AA82" s="82"/>
      <c r="AB82" s="82"/>
      <c r="AC82" s="100">
        <v>47.6</v>
      </c>
    </row>
    <row r="83" ht="25" customHeight="1" spans="1:29">
      <c r="A83" s="3">
        <v>82</v>
      </c>
      <c r="B83" s="82" t="s">
        <v>19</v>
      </c>
      <c r="C83" s="122" t="s">
        <v>325</v>
      </c>
      <c r="D83" s="83" t="s">
        <v>151</v>
      </c>
      <c r="E83" s="84">
        <v>45059</v>
      </c>
      <c r="F83" s="84">
        <v>45060</v>
      </c>
      <c r="G83" s="84">
        <v>45060</v>
      </c>
      <c r="H83" s="82" t="s">
        <v>326</v>
      </c>
      <c r="I83" s="126" t="s">
        <v>322</v>
      </c>
      <c r="J83" s="84">
        <v>45064</v>
      </c>
      <c r="K83" s="84">
        <v>45064</v>
      </c>
      <c r="L83" s="84">
        <v>45068</v>
      </c>
      <c r="M83" s="89" t="str">
        <f t="shared" si="4"/>
        <v>33.68</v>
      </c>
      <c r="N83" s="89">
        <v>35</v>
      </c>
      <c r="O83" s="82" t="s">
        <v>23</v>
      </c>
      <c r="P83" s="90">
        <f>保护层数据!D1889</f>
        <v>1</v>
      </c>
      <c r="Q83" s="94" t="s">
        <v>134</v>
      </c>
      <c r="R83" s="94"/>
      <c r="S83" s="89" t="str">
        <f t="shared" si="5"/>
        <v>34.9</v>
      </c>
      <c r="T83" s="95">
        <v>20</v>
      </c>
      <c r="U83" s="95"/>
      <c r="V83" s="96" t="s">
        <v>41</v>
      </c>
      <c r="W83" s="82" t="s">
        <v>135</v>
      </c>
      <c r="X83" s="82" t="s">
        <v>136</v>
      </c>
      <c r="Y83" s="82"/>
      <c r="Z83" s="99"/>
      <c r="AA83" s="82"/>
      <c r="AB83" s="82"/>
      <c r="AC83" s="100">
        <v>46.3</v>
      </c>
    </row>
    <row r="84" ht="25" customHeight="1" spans="1:29">
      <c r="A84" s="3">
        <v>83</v>
      </c>
      <c r="B84" s="82" t="s">
        <v>19</v>
      </c>
      <c r="C84" s="122" t="s">
        <v>327</v>
      </c>
      <c r="D84" s="83" t="s">
        <v>147</v>
      </c>
      <c r="E84" s="84">
        <v>45060</v>
      </c>
      <c r="F84" s="84">
        <v>45061</v>
      </c>
      <c r="G84" s="84">
        <v>45061</v>
      </c>
      <c r="H84" s="82" t="s">
        <v>328</v>
      </c>
      <c r="I84" s="126" t="s">
        <v>329</v>
      </c>
      <c r="J84" s="84">
        <v>45065</v>
      </c>
      <c r="K84" s="84">
        <v>45066</v>
      </c>
      <c r="L84" s="84">
        <v>45070</v>
      </c>
      <c r="M84" s="89" t="str">
        <f t="shared" si="4"/>
        <v>33.28</v>
      </c>
      <c r="N84" s="89">
        <v>33.5</v>
      </c>
      <c r="O84" s="82" t="s">
        <v>23</v>
      </c>
      <c r="P84" s="90">
        <f>保护层数据!D1912</f>
        <v>1</v>
      </c>
      <c r="Q84" s="94" t="s">
        <v>134</v>
      </c>
      <c r="R84" s="94"/>
      <c r="S84" s="89" t="str">
        <f t="shared" si="5"/>
        <v>28.4</v>
      </c>
      <c r="T84" s="95">
        <v>18</v>
      </c>
      <c r="U84" s="95"/>
      <c r="V84" s="96" t="s">
        <v>108</v>
      </c>
      <c r="W84" s="82" t="s">
        <v>135</v>
      </c>
      <c r="X84" s="82" t="s">
        <v>136</v>
      </c>
      <c r="Y84" s="82"/>
      <c r="Z84" s="99"/>
      <c r="AA84" s="82"/>
      <c r="AB84" s="82"/>
      <c r="AC84" s="100">
        <v>47</v>
      </c>
    </row>
    <row r="85" ht="25" customHeight="1" spans="1:29">
      <c r="A85" s="3">
        <v>84</v>
      </c>
      <c r="B85" s="82" t="s">
        <v>19</v>
      </c>
      <c r="C85" s="122" t="s">
        <v>330</v>
      </c>
      <c r="D85" s="83" t="s">
        <v>141</v>
      </c>
      <c r="E85" s="84">
        <v>45060</v>
      </c>
      <c r="F85" s="84">
        <v>45061</v>
      </c>
      <c r="G85" s="84">
        <v>45061</v>
      </c>
      <c r="H85" s="82" t="s">
        <v>331</v>
      </c>
      <c r="I85" s="126" t="s">
        <v>329</v>
      </c>
      <c r="J85" s="84">
        <v>45065</v>
      </c>
      <c r="K85" s="84">
        <v>45066</v>
      </c>
      <c r="L85" s="84">
        <v>45068</v>
      </c>
      <c r="M85" s="89" t="str">
        <f t="shared" si="4"/>
        <v>33.64</v>
      </c>
      <c r="N85" s="89">
        <v>33.5</v>
      </c>
      <c r="O85" s="82" t="s">
        <v>23</v>
      </c>
      <c r="P85" s="90">
        <f>保护层数据!D1935</f>
        <v>1</v>
      </c>
      <c r="Q85" s="94" t="s">
        <v>134</v>
      </c>
      <c r="R85" s="94"/>
      <c r="S85" s="89" t="str">
        <f t="shared" si="5"/>
        <v>32.6</v>
      </c>
      <c r="T85" s="95">
        <v>18</v>
      </c>
      <c r="U85" s="95"/>
      <c r="V85" s="96" t="s">
        <v>24</v>
      </c>
      <c r="W85" s="82" t="s">
        <v>135</v>
      </c>
      <c r="X85" s="82" t="s">
        <v>136</v>
      </c>
      <c r="Y85" s="82"/>
      <c r="Z85" s="99"/>
      <c r="AA85" s="82"/>
      <c r="AB85" s="82"/>
      <c r="AC85" s="100">
        <v>45.4</v>
      </c>
    </row>
    <row r="86" ht="25" customHeight="1" spans="1:29">
      <c r="A86" s="3">
        <v>85</v>
      </c>
      <c r="B86" s="82" t="s">
        <v>19</v>
      </c>
      <c r="C86" s="122" t="s">
        <v>332</v>
      </c>
      <c r="D86" s="83" t="s">
        <v>144</v>
      </c>
      <c r="E86" s="84">
        <v>45060</v>
      </c>
      <c r="F86" s="84">
        <v>45061</v>
      </c>
      <c r="G86" s="84">
        <v>45061</v>
      </c>
      <c r="H86" s="82" t="s">
        <v>333</v>
      </c>
      <c r="I86" s="126" t="s">
        <v>329</v>
      </c>
      <c r="J86" s="84">
        <v>45065</v>
      </c>
      <c r="K86" s="84">
        <v>45066</v>
      </c>
      <c r="L86" s="84">
        <v>45070</v>
      </c>
      <c r="M86" s="89" t="str">
        <f t="shared" si="4"/>
        <v>33.41</v>
      </c>
      <c r="N86" s="89">
        <v>34</v>
      </c>
      <c r="O86" s="82" t="s">
        <v>23</v>
      </c>
      <c r="P86" s="90">
        <f>保护层数据!D1958</f>
        <v>1</v>
      </c>
      <c r="Q86" s="94" t="s">
        <v>134</v>
      </c>
      <c r="R86" s="94"/>
      <c r="S86" s="89" t="str">
        <f t="shared" si="5"/>
        <v>24.5</v>
      </c>
      <c r="T86" s="95">
        <v>19</v>
      </c>
      <c r="U86" s="95"/>
      <c r="V86" s="96" t="s">
        <v>90</v>
      </c>
      <c r="W86" s="82" t="s">
        <v>135</v>
      </c>
      <c r="X86" s="82" t="s">
        <v>136</v>
      </c>
      <c r="Y86" s="82"/>
      <c r="Z86" s="99"/>
      <c r="AA86" s="82"/>
      <c r="AB86" s="82"/>
      <c r="AC86" s="100">
        <v>45.1</v>
      </c>
    </row>
    <row r="87" ht="25" customHeight="1" spans="1:29">
      <c r="A87" s="3">
        <v>86</v>
      </c>
      <c r="B87" s="82" t="s">
        <v>19</v>
      </c>
      <c r="C87" s="122" t="s">
        <v>334</v>
      </c>
      <c r="D87" s="83" t="s">
        <v>151</v>
      </c>
      <c r="E87" s="84">
        <v>45061</v>
      </c>
      <c r="F87" s="84">
        <v>45062</v>
      </c>
      <c r="G87" s="84">
        <v>45062</v>
      </c>
      <c r="H87" s="82" t="s">
        <v>335</v>
      </c>
      <c r="I87" s="126" t="s">
        <v>336</v>
      </c>
      <c r="J87" s="84">
        <v>45066</v>
      </c>
      <c r="K87" s="84">
        <v>45066</v>
      </c>
      <c r="L87" s="84">
        <v>45070</v>
      </c>
      <c r="M87" s="89" t="str">
        <f t="shared" si="4"/>
        <v>33.28</v>
      </c>
      <c r="N87" s="89">
        <v>34</v>
      </c>
      <c r="O87" s="82" t="s">
        <v>23</v>
      </c>
      <c r="P87" s="90">
        <f>保护层数据!D1981</f>
        <v>1</v>
      </c>
      <c r="Q87" s="94" t="s">
        <v>134</v>
      </c>
      <c r="R87" s="94"/>
      <c r="S87" s="89" t="str">
        <f t="shared" si="5"/>
        <v>28.4</v>
      </c>
      <c r="T87" s="95">
        <v>19</v>
      </c>
      <c r="U87" s="95"/>
      <c r="V87" s="96" t="s">
        <v>108</v>
      </c>
      <c r="W87" s="82" t="s">
        <v>135</v>
      </c>
      <c r="X87" s="82" t="s">
        <v>136</v>
      </c>
      <c r="Y87" s="82"/>
      <c r="Z87" s="99"/>
      <c r="AA87" s="82"/>
      <c r="AB87" s="82"/>
      <c r="AC87" s="100">
        <v>47.6</v>
      </c>
    </row>
    <row r="88" ht="25" customHeight="1" spans="1:29">
      <c r="A88" s="3">
        <v>87</v>
      </c>
      <c r="B88" s="82" t="s">
        <v>19</v>
      </c>
      <c r="C88" s="122" t="s">
        <v>337</v>
      </c>
      <c r="D88" s="83" t="s">
        <v>131</v>
      </c>
      <c r="E88" s="84">
        <v>45061</v>
      </c>
      <c r="F88" s="84">
        <v>45062</v>
      </c>
      <c r="G88" s="84">
        <v>45062</v>
      </c>
      <c r="H88" s="82" t="s">
        <v>338</v>
      </c>
      <c r="I88" s="126" t="s">
        <v>336</v>
      </c>
      <c r="J88" s="84">
        <v>45066</v>
      </c>
      <c r="K88" s="84">
        <v>45066</v>
      </c>
      <c r="L88" s="84">
        <v>45073</v>
      </c>
      <c r="M88" s="89" t="str">
        <f t="shared" si="4"/>
        <v>33.64</v>
      </c>
      <c r="N88" s="89">
        <v>35</v>
      </c>
      <c r="O88" s="82" t="s">
        <v>23</v>
      </c>
      <c r="P88" s="90">
        <f>保护层数据!D2004</f>
        <v>1</v>
      </c>
      <c r="Q88" s="94" t="s">
        <v>134</v>
      </c>
      <c r="R88" s="94"/>
      <c r="S88" s="89" t="str">
        <f t="shared" si="5"/>
        <v>32.6</v>
      </c>
      <c r="T88" s="95">
        <v>20</v>
      </c>
      <c r="U88" s="95"/>
      <c r="V88" s="96" t="s">
        <v>24</v>
      </c>
      <c r="W88" s="82" t="s">
        <v>135</v>
      </c>
      <c r="X88" s="82" t="s">
        <v>136</v>
      </c>
      <c r="Y88" s="82"/>
      <c r="Z88" s="99"/>
      <c r="AA88" s="82"/>
      <c r="AB88" s="82"/>
      <c r="AC88" s="100">
        <v>48.5</v>
      </c>
    </row>
    <row r="89" ht="25" customHeight="1" spans="1:29">
      <c r="A89" s="3">
        <v>88</v>
      </c>
      <c r="B89" s="82" t="s">
        <v>19</v>
      </c>
      <c r="C89" s="122" t="s">
        <v>339</v>
      </c>
      <c r="D89" s="83" t="s">
        <v>141</v>
      </c>
      <c r="E89" s="84">
        <v>45062</v>
      </c>
      <c r="F89" s="84">
        <v>45063</v>
      </c>
      <c r="G89" s="84">
        <v>45063</v>
      </c>
      <c r="H89" s="82" t="s">
        <v>340</v>
      </c>
      <c r="I89" s="126" t="s">
        <v>336</v>
      </c>
      <c r="J89" s="84">
        <v>45067</v>
      </c>
      <c r="K89" s="84">
        <v>45068</v>
      </c>
      <c r="L89" s="84">
        <v>45075</v>
      </c>
      <c r="M89" s="89" t="str">
        <f t="shared" si="4"/>
        <v>33.64</v>
      </c>
      <c r="N89" s="89">
        <v>36</v>
      </c>
      <c r="O89" s="82" t="s">
        <v>23</v>
      </c>
      <c r="P89" s="90">
        <f>保护层数据!D2027</f>
        <v>1</v>
      </c>
      <c r="Q89" s="94" t="s">
        <v>134</v>
      </c>
      <c r="R89" s="94"/>
      <c r="S89" s="89" t="str">
        <f t="shared" si="5"/>
        <v>32.6</v>
      </c>
      <c r="T89" s="95">
        <v>16</v>
      </c>
      <c r="U89" s="95"/>
      <c r="V89" s="96" t="s">
        <v>24</v>
      </c>
      <c r="W89" s="82" t="s">
        <v>135</v>
      </c>
      <c r="X89" s="82" t="s">
        <v>136</v>
      </c>
      <c r="Y89" s="82"/>
      <c r="Z89" s="99"/>
      <c r="AA89" s="82"/>
      <c r="AB89" s="82"/>
      <c r="AC89" s="100">
        <v>47.6</v>
      </c>
    </row>
    <row r="90" ht="25" customHeight="1" spans="1:29">
      <c r="A90" s="3">
        <v>89</v>
      </c>
      <c r="B90" s="82" t="s">
        <v>19</v>
      </c>
      <c r="C90" s="122" t="s">
        <v>341</v>
      </c>
      <c r="D90" s="83" t="s">
        <v>144</v>
      </c>
      <c r="E90" s="84">
        <v>45062</v>
      </c>
      <c r="F90" s="84">
        <v>45063</v>
      </c>
      <c r="G90" s="84">
        <v>45063</v>
      </c>
      <c r="H90" s="82" t="s">
        <v>342</v>
      </c>
      <c r="I90" s="126" t="s">
        <v>343</v>
      </c>
      <c r="J90" s="84">
        <v>45067</v>
      </c>
      <c r="K90" s="84">
        <v>45068</v>
      </c>
      <c r="L90" s="84">
        <v>45070</v>
      </c>
      <c r="M90" s="89" t="str">
        <f t="shared" si="4"/>
        <v>33.41</v>
      </c>
      <c r="N90" s="89">
        <v>34</v>
      </c>
      <c r="O90" s="82" t="s">
        <v>23</v>
      </c>
      <c r="P90" s="90">
        <f>保护层数据!D2050</f>
        <v>1</v>
      </c>
      <c r="Q90" s="94" t="s">
        <v>134</v>
      </c>
      <c r="R90" s="94"/>
      <c r="S90" s="89" t="str">
        <f t="shared" si="5"/>
        <v>24.5</v>
      </c>
      <c r="T90" s="95">
        <v>18</v>
      </c>
      <c r="U90" s="95"/>
      <c r="V90" s="96" t="s">
        <v>90</v>
      </c>
      <c r="W90" s="82" t="s">
        <v>135</v>
      </c>
      <c r="X90" s="82" t="s">
        <v>136</v>
      </c>
      <c r="Y90" s="82"/>
      <c r="Z90" s="99"/>
      <c r="AA90" s="82"/>
      <c r="AB90" s="82"/>
      <c r="AC90" s="100">
        <v>47.8</v>
      </c>
    </row>
    <row r="91" ht="25" customHeight="1" spans="1:29">
      <c r="A91" s="3">
        <v>90</v>
      </c>
      <c r="B91" s="82" t="s">
        <v>19</v>
      </c>
      <c r="C91" s="122" t="s">
        <v>344</v>
      </c>
      <c r="D91" s="83" t="s">
        <v>147</v>
      </c>
      <c r="E91" s="84">
        <v>45062</v>
      </c>
      <c r="F91" s="84">
        <v>45063</v>
      </c>
      <c r="G91" s="84">
        <v>45063</v>
      </c>
      <c r="H91" s="82" t="s">
        <v>345</v>
      </c>
      <c r="I91" s="126" t="s">
        <v>336</v>
      </c>
      <c r="J91" s="84">
        <v>45067</v>
      </c>
      <c r="K91" s="84">
        <v>45068</v>
      </c>
      <c r="L91" s="84">
        <v>45072</v>
      </c>
      <c r="M91" s="89" t="str">
        <f t="shared" si="4"/>
        <v>33.28</v>
      </c>
      <c r="N91" s="89">
        <v>34</v>
      </c>
      <c r="O91" s="82" t="s">
        <v>23</v>
      </c>
      <c r="P91" s="90">
        <f>保护层数据!D2073</f>
        <v>1</v>
      </c>
      <c r="Q91" s="94" t="s">
        <v>134</v>
      </c>
      <c r="R91" s="94"/>
      <c r="S91" s="89" t="str">
        <f t="shared" si="5"/>
        <v>28.4</v>
      </c>
      <c r="T91" s="95">
        <v>17</v>
      </c>
      <c r="U91" s="95"/>
      <c r="V91" s="96" t="s">
        <v>108</v>
      </c>
      <c r="W91" s="82" t="s">
        <v>135</v>
      </c>
      <c r="X91" s="82" t="s">
        <v>136</v>
      </c>
      <c r="Y91" s="82"/>
      <c r="Z91" s="99"/>
      <c r="AA91" s="82"/>
      <c r="AB91" s="82"/>
      <c r="AC91" s="100">
        <v>47.7</v>
      </c>
    </row>
    <row r="92" ht="25" customHeight="1" spans="1:29">
      <c r="A92" s="3">
        <v>91</v>
      </c>
      <c r="B92" s="82" t="s">
        <v>19</v>
      </c>
      <c r="C92" s="122" t="s">
        <v>346</v>
      </c>
      <c r="D92" s="83" t="s">
        <v>131</v>
      </c>
      <c r="E92" s="84">
        <v>45063</v>
      </c>
      <c r="F92" s="84">
        <v>45064</v>
      </c>
      <c r="G92" s="84">
        <v>45064</v>
      </c>
      <c r="H92" s="82" t="s">
        <v>347</v>
      </c>
      <c r="I92" s="126" t="s">
        <v>343</v>
      </c>
      <c r="J92" s="84">
        <v>45068</v>
      </c>
      <c r="K92" s="84">
        <v>45068</v>
      </c>
      <c r="L92" s="84">
        <v>45073</v>
      </c>
      <c r="M92" s="89" t="str">
        <f t="shared" si="4"/>
        <v>33.64</v>
      </c>
      <c r="N92" s="89">
        <v>34</v>
      </c>
      <c r="O92" s="82" t="s">
        <v>23</v>
      </c>
      <c r="P92" s="90">
        <f>保护层数据!D2096</f>
        <v>1</v>
      </c>
      <c r="Q92" s="94" t="s">
        <v>134</v>
      </c>
      <c r="R92" s="94"/>
      <c r="S92" s="89" t="str">
        <f t="shared" si="5"/>
        <v>32.6</v>
      </c>
      <c r="T92" s="95">
        <v>17</v>
      </c>
      <c r="U92" s="95"/>
      <c r="V92" s="96" t="s">
        <v>24</v>
      </c>
      <c r="W92" s="82" t="s">
        <v>135</v>
      </c>
      <c r="X92" s="82" t="s">
        <v>136</v>
      </c>
      <c r="Y92" s="82"/>
      <c r="Z92" s="99"/>
      <c r="AA92" s="82"/>
      <c r="AB92" s="82"/>
      <c r="AC92" s="100">
        <v>47.5</v>
      </c>
    </row>
    <row r="93" ht="25" customHeight="1" spans="1:29">
      <c r="A93" s="3">
        <v>92</v>
      </c>
      <c r="B93" s="82" t="s">
        <v>19</v>
      </c>
      <c r="C93" s="122" t="s">
        <v>348</v>
      </c>
      <c r="D93" s="83" t="s">
        <v>151</v>
      </c>
      <c r="E93" s="84">
        <v>45063</v>
      </c>
      <c r="F93" s="84">
        <v>45064</v>
      </c>
      <c r="G93" s="84">
        <v>45064</v>
      </c>
      <c r="H93" s="82" t="s">
        <v>349</v>
      </c>
      <c r="I93" s="126" t="s">
        <v>343</v>
      </c>
      <c r="J93" s="84">
        <v>45068</v>
      </c>
      <c r="K93" s="84">
        <v>45068</v>
      </c>
      <c r="L93" s="84">
        <v>45072</v>
      </c>
      <c r="M93" s="89" t="str">
        <f t="shared" si="4"/>
        <v>33.28</v>
      </c>
      <c r="N93" s="89">
        <v>34</v>
      </c>
      <c r="O93" s="82" t="s">
        <v>23</v>
      </c>
      <c r="P93" s="90">
        <f>保护层数据!D2119</f>
        <v>1</v>
      </c>
      <c r="Q93" s="94" t="s">
        <v>134</v>
      </c>
      <c r="R93" s="94"/>
      <c r="S93" s="89" t="str">
        <f t="shared" si="5"/>
        <v>28.4</v>
      </c>
      <c r="T93" s="95">
        <v>18</v>
      </c>
      <c r="U93" s="95"/>
      <c r="V93" s="96" t="s">
        <v>108</v>
      </c>
      <c r="W93" s="82" t="s">
        <v>135</v>
      </c>
      <c r="X93" s="82" t="s">
        <v>136</v>
      </c>
      <c r="Y93" s="82"/>
      <c r="Z93" s="99"/>
      <c r="AA93" s="82"/>
      <c r="AB93" s="82"/>
      <c r="AC93" s="100">
        <v>47</v>
      </c>
    </row>
    <row r="94" ht="25" customHeight="1" spans="1:29">
      <c r="A94" s="3">
        <v>93</v>
      </c>
      <c r="B94" s="82" t="s">
        <v>19</v>
      </c>
      <c r="C94" s="122" t="s">
        <v>350</v>
      </c>
      <c r="D94" s="83" t="s">
        <v>147</v>
      </c>
      <c r="E94" s="84">
        <v>45063</v>
      </c>
      <c r="F94" s="84">
        <v>45064</v>
      </c>
      <c r="G94" s="84">
        <v>45064</v>
      </c>
      <c r="H94" s="82" t="s">
        <v>351</v>
      </c>
      <c r="I94" s="126" t="s">
        <v>343</v>
      </c>
      <c r="J94" s="84">
        <v>45068</v>
      </c>
      <c r="K94" s="84">
        <v>45068</v>
      </c>
      <c r="L94" s="84">
        <v>45073</v>
      </c>
      <c r="M94" s="89" t="str">
        <f t="shared" si="4"/>
        <v>33.68</v>
      </c>
      <c r="N94" s="89">
        <v>34</v>
      </c>
      <c r="O94" s="82" t="s">
        <v>23</v>
      </c>
      <c r="P94" s="90">
        <f>保护层数据!D2142</f>
        <v>1</v>
      </c>
      <c r="Q94" s="94" t="s">
        <v>134</v>
      </c>
      <c r="R94" s="94"/>
      <c r="S94" s="89" t="str">
        <f t="shared" si="5"/>
        <v>34.9</v>
      </c>
      <c r="T94" s="95">
        <v>20</v>
      </c>
      <c r="U94" s="95"/>
      <c r="V94" s="96" t="s">
        <v>41</v>
      </c>
      <c r="W94" s="82" t="s">
        <v>135</v>
      </c>
      <c r="X94" s="82" t="s">
        <v>136</v>
      </c>
      <c r="Y94" s="82"/>
      <c r="Z94" s="99"/>
      <c r="AA94" s="82"/>
      <c r="AB94" s="82"/>
      <c r="AC94" s="100">
        <v>48.2</v>
      </c>
    </row>
    <row r="95" ht="25" customHeight="1" spans="1:29">
      <c r="A95" s="3">
        <v>94</v>
      </c>
      <c r="B95" s="82" t="s">
        <v>19</v>
      </c>
      <c r="C95" s="122" t="s">
        <v>352</v>
      </c>
      <c r="D95" s="83" t="s">
        <v>141</v>
      </c>
      <c r="E95" s="84">
        <v>45064</v>
      </c>
      <c r="F95" s="84">
        <v>45065</v>
      </c>
      <c r="G95" s="84">
        <v>45065</v>
      </c>
      <c r="H95" s="82" t="s">
        <v>353</v>
      </c>
      <c r="I95" s="126" t="s">
        <v>354</v>
      </c>
      <c r="J95" s="84">
        <v>45069</v>
      </c>
      <c r="K95" s="84">
        <v>45070</v>
      </c>
      <c r="L95" s="84">
        <v>45075</v>
      </c>
      <c r="M95" s="89" t="str">
        <f t="shared" si="4"/>
        <v>33.64</v>
      </c>
      <c r="N95" s="89">
        <v>34</v>
      </c>
      <c r="O95" s="82" t="s">
        <v>23</v>
      </c>
      <c r="P95" s="90">
        <f>保护层数据!D2165</f>
        <v>1</v>
      </c>
      <c r="Q95" s="94" t="s">
        <v>134</v>
      </c>
      <c r="R95" s="94"/>
      <c r="S95" s="89" t="str">
        <f t="shared" si="5"/>
        <v>32.6</v>
      </c>
      <c r="T95" s="95">
        <v>20</v>
      </c>
      <c r="U95" s="95"/>
      <c r="V95" s="96" t="s">
        <v>24</v>
      </c>
      <c r="W95" s="82" t="s">
        <v>135</v>
      </c>
      <c r="X95" s="82" t="s">
        <v>136</v>
      </c>
      <c r="Y95" s="82"/>
      <c r="Z95" s="99"/>
      <c r="AA95" s="82"/>
      <c r="AB95" s="82"/>
      <c r="AC95" s="100">
        <v>46.4</v>
      </c>
    </row>
    <row r="96" ht="25" customHeight="1" spans="1:29">
      <c r="A96" s="3">
        <v>95</v>
      </c>
      <c r="B96" s="82" t="s">
        <v>19</v>
      </c>
      <c r="C96" s="122" t="s">
        <v>355</v>
      </c>
      <c r="D96" s="83" t="s">
        <v>131</v>
      </c>
      <c r="E96" s="84">
        <v>45064</v>
      </c>
      <c r="F96" s="84">
        <v>45065</v>
      </c>
      <c r="G96" s="84">
        <v>45065</v>
      </c>
      <c r="H96" s="82" t="s">
        <v>356</v>
      </c>
      <c r="I96" s="126" t="s">
        <v>354</v>
      </c>
      <c r="J96" s="84">
        <v>45069</v>
      </c>
      <c r="K96" s="84">
        <v>45070</v>
      </c>
      <c r="L96" s="84">
        <v>45072</v>
      </c>
      <c r="M96" s="89" t="str">
        <f t="shared" si="4"/>
        <v>33.41</v>
      </c>
      <c r="N96" s="89">
        <v>33.5</v>
      </c>
      <c r="O96" s="82" t="s">
        <v>23</v>
      </c>
      <c r="P96" s="90">
        <f>保护层数据!D2188</f>
        <v>1</v>
      </c>
      <c r="Q96" s="94" t="s">
        <v>134</v>
      </c>
      <c r="R96" s="94"/>
      <c r="S96" s="89" t="str">
        <f t="shared" si="5"/>
        <v>24.5</v>
      </c>
      <c r="T96" s="95">
        <v>21</v>
      </c>
      <c r="U96" s="95"/>
      <c r="V96" s="96" t="s">
        <v>90</v>
      </c>
      <c r="W96" s="82" t="s">
        <v>135</v>
      </c>
      <c r="X96" s="82" t="s">
        <v>136</v>
      </c>
      <c r="Y96" s="82"/>
      <c r="Z96" s="99"/>
      <c r="AA96" s="82"/>
      <c r="AB96" s="82"/>
      <c r="AC96" s="100">
        <v>47.9</v>
      </c>
    </row>
    <row r="97" ht="25" customHeight="1" spans="1:29">
      <c r="A97" s="3">
        <v>96</v>
      </c>
      <c r="B97" s="82" t="s">
        <v>19</v>
      </c>
      <c r="C97" s="122" t="s">
        <v>357</v>
      </c>
      <c r="D97" s="83" t="s">
        <v>151</v>
      </c>
      <c r="E97" s="84">
        <v>45064</v>
      </c>
      <c r="F97" s="84">
        <v>45065</v>
      </c>
      <c r="G97" s="84">
        <v>45065</v>
      </c>
      <c r="H97" s="82" t="s">
        <v>358</v>
      </c>
      <c r="I97" s="126" t="s">
        <v>354</v>
      </c>
      <c r="J97" s="84">
        <v>45069</v>
      </c>
      <c r="K97" s="84">
        <v>45070</v>
      </c>
      <c r="L97" s="84">
        <v>45073</v>
      </c>
      <c r="M97" s="89" t="str">
        <f t="shared" si="4"/>
        <v>33.68</v>
      </c>
      <c r="N97" s="89">
        <v>34</v>
      </c>
      <c r="O97" s="82" t="s">
        <v>23</v>
      </c>
      <c r="P97" s="90">
        <f>保护层数据!D2211</f>
        <v>1</v>
      </c>
      <c r="Q97" s="94" t="s">
        <v>134</v>
      </c>
      <c r="R97" s="94"/>
      <c r="S97" s="89" t="str">
        <f t="shared" si="5"/>
        <v>34.9</v>
      </c>
      <c r="T97" s="95">
        <v>20</v>
      </c>
      <c r="U97" s="95"/>
      <c r="V97" s="96" t="s">
        <v>41</v>
      </c>
      <c r="W97" s="82" t="s">
        <v>135</v>
      </c>
      <c r="X97" s="82" t="s">
        <v>136</v>
      </c>
      <c r="Y97" s="82"/>
      <c r="Z97" s="99"/>
      <c r="AA97" s="82"/>
      <c r="AB97" s="82"/>
      <c r="AC97" s="100">
        <v>45.9</v>
      </c>
    </row>
    <row r="98" ht="25" customHeight="1" spans="1:29">
      <c r="A98" s="3">
        <v>97</v>
      </c>
      <c r="B98" s="82" t="s">
        <v>19</v>
      </c>
      <c r="C98" s="122" t="s">
        <v>359</v>
      </c>
      <c r="D98" s="83" t="s">
        <v>147</v>
      </c>
      <c r="E98" s="84">
        <v>45065</v>
      </c>
      <c r="F98" s="84">
        <v>45066</v>
      </c>
      <c r="G98" s="84">
        <v>45066</v>
      </c>
      <c r="H98" s="82" t="s">
        <v>360</v>
      </c>
      <c r="I98" s="126" t="s">
        <v>361</v>
      </c>
      <c r="J98" s="84">
        <v>45070</v>
      </c>
      <c r="K98" s="84">
        <v>45070</v>
      </c>
      <c r="L98" s="84">
        <v>45075</v>
      </c>
      <c r="M98" s="89" t="str">
        <f t="shared" ref="M98:M161" si="6">IF($V98="边跨边梁","33.68",IF($V98="边跨中梁","33.64",IF($V98="中跨边梁","33.28",IF($V98="中跨中梁","33.41","请填梁型"))))</f>
        <v>33.68</v>
      </c>
      <c r="N98" s="89">
        <v>34</v>
      </c>
      <c r="O98" s="82" t="s">
        <v>23</v>
      </c>
      <c r="P98" s="90">
        <v>1</v>
      </c>
      <c r="Q98" s="94" t="s">
        <v>134</v>
      </c>
      <c r="R98" s="94"/>
      <c r="S98" s="89" t="str">
        <f t="shared" ref="S98:S161" si="7">IF($V98="边跨边梁","34.9",IF($V98="边跨中梁","32.6",IF($V98="中跨边梁","28.4",IF($V98="中跨中梁","24.5","请填梁型"))))</f>
        <v>34.9</v>
      </c>
      <c r="T98" s="95">
        <v>18</v>
      </c>
      <c r="U98" s="95"/>
      <c r="V98" s="96" t="s">
        <v>41</v>
      </c>
      <c r="W98" s="82" t="s">
        <v>135</v>
      </c>
      <c r="X98" s="82" t="s">
        <v>136</v>
      </c>
      <c r="Y98" s="82"/>
      <c r="Z98" s="99"/>
      <c r="AA98" s="82"/>
      <c r="AB98" s="82"/>
      <c r="AC98" s="100">
        <v>48.6</v>
      </c>
    </row>
    <row r="99" ht="25" customHeight="1" spans="1:29">
      <c r="A99" s="3">
        <v>98</v>
      </c>
      <c r="B99" s="82" t="s">
        <v>19</v>
      </c>
      <c r="C99" s="122" t="s">
        <v>362</v>
      </c>
      <c r="D99" s="83" t="s">
        <v>144</v>
      </c>
      <c r="E99" s="84">
        <v>45065</v>
      </c>
      <c r="F99" s="84">
        <v>45066</v>
      </c>
      <c r="G99" s="84">
        <v>45066</v>
      </c>
      <c r="H99" s="82" t="s">
        <v>363</v>
      </c>
      <c r="I99" s="126" t="s">
        <v>361</v>
      </c>
      <c r="J99" s="84">
        <v>45070</v>
      </c>
      <c r="K99" s="84">
        <v>45070</v>
      </c>
      <c r="L99" s="84">
        <v>45072</v>
      </c>
      <c r="M99" s="89" t="str">
        <f t="shared" si="6"/>
        <v>33.41</v>
      </c>
      <c r="N99" s="89">
        <v>34</v>
      </c>
      <c r="O99" s="82" t="s">
        <v>23</v>
      </c>
      <c r="P99" s="90">
        <v>1</v>
      </c>
      <c r="Q99" s="94" t="s">
        <v>134</v>
      </c>
      <c r="R99" s="94"/>
      <c r="S99" s="89" t="str">
        <f t="shared" si="7"/>
        <v>24.5</v>
      </c>
      <c r="T99" s="95">
        <v>20</v>
      </c>
      <c r="U99" s="95"/>
      <c r="V99" s="96" t="s">
        <v>90</v>
      </c>
      <c r="W99" s="82" t="s">
        <v>135</v>
      </c>
      <c r="X99" s="82" t="s">
        <v>136</v>
      </c>
      <c r="Y99" s="82"/>
      <c r="Z99" s="99"/>
      <c r="AA99" s="82"/>
      <c r="AB99" s="82"/>
      <c r="AC99" s="100">
        <v>48.4</v>
      </c>
    </row>
    <row r="100" ht="25" customHeight="1" spans="1:29">
      <c r="A100" s="3">
        <v>99</v>
      </c>
      <c r="B100" s="82" t="s">
        <v>19</v>
      </c>
      <c r="C100" s="122" t="s">
        <v>364</v>
      </c>
      <c r="D100" s="83" t="s">
        <v>141</v>
      </c>
      <c r="E100" s="84">
        <v>45065</v>
      </c>
      <c r="F100" s="84">
        <v>45066</v>
      </c>
      <c r="G100" s="84">
        <v>45066</v>
      </c>
      <c r="H100" s="82" t="s">
        <v>365</v>
      </c>
      <c r="I100" s="126" t="s">
        <v>361</v>
      </c>
      <c r="J100" s="84">
        <v>45070</v>
      </c>
      <c r="K100" s="84">
        <v>45070</v>
      </c>
      <c r="L100" s="84">
        <v>45075</v>
      </c>
      <c r="M100" s="89" t="str">
        <f t="shared" si="6"/>
        <v>33.64</v>
      </c>
      <c r="N100" s="89">
        <v>38.5</v>
      </c>
      <c r="O100" s="82" t="s">
        <v>23</v>
      </c>
      <c r="P100" s="90">
        <v>1</v>
      </c>
      <c r="Q100" s="94" t="s">
        <v>134</v>
      </c>
      <c r="R100" s="94"/>
      <c r="S100" s="89" t="str">
        <f t="shared" si="7"/>
        <v>32.6</v>
      </c>
      <c r="T100" s="95">
        <v>19</v>
      </c>
      <c r="U100" s="95"/>
      <c r="V100" s="96" t="s">
        <v>24</v>
      </c>
      <c r="W100" s="82" t="s">
        <v>135</v>
      </c>
      <c r="X100" s="82" t="s">
        <v>136</v>
      </c>
      <c r="Y100" s="82"/>
      <c r="Z100" s="99"/>
      <c r="AA100" s="82"/>
      <c r="AB100" s="82"/>
      <c r="AC100" s="100">
        <v>47.9</v>
      </c>
    </row>
    <row r="101" ht="25" customHeight="1" spans="1:29">
      <c r="A101" s="3">
        <v>100</v>
      </c>
      <c r="B101" s="82" t="s">
        <v>19</v>
      </c>
      <c r="C101" s="122" t="s">
        <v>366</v>
      </c>
      <c r="D101" s="83" t="s">
        <v>151</v>
      </c>
      <c r="E101" s="84">
        <v>45066</v>
      </c>
      <c r="F101" s="84">
        <v>45067</v>
      </c>
      <c r="G101" s="84">
        <v>45067</v>
      </c>
      <c r="H101" s="82" t="s">
        <v>367</v>
      </c>
      <c r="I101" s="126" t="s">
        <v>361</v>
      </c>
      <c r="J101" s="84">
        <v>45071</v>
      </c>
      <c r="K101" s="84">
        <v>45072</v>
      </c>
      <c r="L101" s="84">
        <v>45075</v>
      </c>
      <c r="M101" s="89" t="str">
        <f t="shared" si="6"/>
        <v>33.68</v>
      </c>
      <c r="N101" s="89">
        <v>34</v>
      </c>
      <c r="O101" s="82" t="s">
        <v>23</v>
      </c>
      <c r="P101" s="90">
        <v>1</v>
      </c>
      <c r="Q101" s="94" t="s">
        <v>134</v>
      </c>
      <c r="R101" s="94"/>
      <c r="S101" s="89" t="str">
        <f t="shared" si="7"/>
        <v>34.9</v>
      </c>
      <c r="T101" s="95">
        <v>19</v>
      </c>
      <c r="U101" s="95"/>
      <c r="V101" s="96" t="s">
        <v>41</v>
      </c>
      <c r="W101" s="82" t="s">
        <v>135</v>
      </c>
      <c r="X101" s="82" t="s">
        <v>136</v>
      </c>
      <c r="Y101" s="82"/>
      <c r="Z101" s="99"/>
      <c r="AA101" s="82"/>
      <c r="AB101" s="82"/>
      <c r="AC101" s="100">
        <v>47.7</v>
      </c>
    </row>
    <row r="102" ht="25" customHeight="1" spans="1:29">
      <c r="A102" s="3">
        <v>101</v>
      </c>
      <c r="B102" s="82" t="s">
        <v>19</v>
      </c>
      <c r="C102" s="122" t="s">
        <v>368</v>
      </c>
      <c r="D102" s="83" t="s">
        <v>131</v>
      </c>
      <c r="E102" s="84">
        <v>45066</v>
      </c>
      <c r="F102" s="84">
        <v>45067</v>
      </c>
      <c r="G102" s="84">
        <v>45067</v>
      </c>
      <c r="H102" s="82" t="s">
        <v>369</v>
      </c>
      <c r="I102" s="126" t="s">
        <v>361</v>
      </c>
      <c r="J102" s="84">
        <v>45071</v>
      </c>
      <c r="K102" s="84">
        <v>45072</v>
      </c>
      <c r="L102" s="84">
        <v>45079</v>
      </c>
      <c r="M102" s="89" t="str">
        <f t="shared" si="6"/>
        <v>33.64</v>
      </c>
      <c r="N102" s="89">
        <v>34</v>
      </c>
      <c r="O102" s="82" t="s">
        <v>23</v>
      </c>
      <c r="P102" s="90">
        <v>1</v>
      </c>
      <c r="Q102" s="94" t="s">
        <v>134</v>
      </c>
      <c r="R102" s="94"/>
      <c r="S102" s="89" t="str">
        <f t="shared" si="7"/>
        <v>32.6</v>
      </c>
      <c r="T102" s="95">
        <v>20</v>
      </c>
      <c r="U102" s="95"/>
      <c r="V102" s="96" t="s">
        <v>24</v>
      </c>
      <c r="W102" s="82" t="s">
        <v>135</v>
      </c>
      <c r="X102" s="82" t="s">
        <v>136</v>
      </c>
      <c r="Y102" s="82"/>
      <c r="Z102" s="99"/>
      <c r="AA102" s="82"/>
      <c r="AB102" s="82"/>
      <c r="AC102" s="100">
        <v>46.6</v>
      </c>
    </row>
    <row r="103" ht="25" customHeight="1" spans="1:29">
      <c r="A103" s="3">
        <v>102</v>
      </c>
      <c r="B103" s="82" t="s">
        <v>19</v>
      </c>
      <c r="C103" s="122" t="s">
        <v>370</v>
      </c>
      <c r="D103" s="83" t="s">
        <v>141</v>
      </c>
      <c r="E103" s="84">
        <v>45066</v>
      </c>
      <c r="F103" s="84">
        <v>45067</v>
      </c>
      <c r="G103" s="84">
        <v>45067</v>
      </c>
      <c r="H103" s="82" t="s">
        <v>371</v>
      </c>
      <c r="I103" s="126" t="s">
        <v>372</v>
      </c>
      <c r="J103" s="84">
        <v>45071</v>
      </c>
      <c r="K103" s="84">
        <v>45072</v>
      </c>
      <c r="L103" s="84">
        <v>45072</v>
      </c>
      <c r="M103" s="89" t="str">
        <f t="shared" si="6"/>
        <v>33.41</v>
      </c>
      <c r="N103" s="89">
        <v>37</v>
      </c>
      <c r="O103" s="82" t="s">
        <v>23</v>
      </c>
      <c r="P103" s="90">
        <v>1</v>
      </c>
      <c r="Q103" s="94" t="s">
        <v>134</v>
      </c>
      <c r="R103" s="94"/>
      <c r="S103" s="89" t="str">
        <f t="shared" si="7"/>
        <v>24.5</v>
      </c>
      <c r="T103" s="95">
        <v>20</v>
      </c>
      <c r="U103" s="95"/>
      <c r="V103" s="96" t="s">
        <v>90</v>
      </c>
      <c r="W103" s="82" t="s">
        <v>135</v>
      </c>
      <c r="X103" s="82" t="s">
        <v>136</v>
      </c>
      <c r="Y103" s="82"/>
      <c r="Z103" s="99"/>
      <c r="AA103" s="82"/>
      <c r="AB103" s="82"/>
      <c r="AC103" s="100">
        <v>49.3</v>
      </c>
    </row>
    <row r="104" ht="25" customHeight="1" spans="1:29">
      <c r="A104" s="3">
        <v>103</v>
      </c>
      <c r="B104" s="82" t="s">
        <v>19</v>
      </c>
      <c r="C104" s="122" t="s">
        <v>373</v>
      </c>
      <c r="D104" s="83" t="s">
        <v>147</v>
      </c>
      <c r="E104" s="84">
        <v>45067</v>
      </c>
      <c r="F104" s="84">
        <v>45068</v>
      </c>
      <c r="G104" s="84">
        <v>45068</v>
      </c>
      <c r="H104" s="82" t="s">
        <v>374</v>
      </c>
      <c r="I104" s="126" t="s">
        <v>372</v>
      </c>
      <c r="J104" s="84">
        <v>45071</v>
      </c>
      <c r="K104" s="84">
        <v>45072</v>
      </c>
      <c r="L104" s="84">
        <v>45076</v>
      </c>
      <c r="M104" s="89" t="str">
        <f t="shared" si="6"/>
        <v>33.28</v>
      </c>
      <c r="N104" s="89">
        <v>34</v>
      </c>
      <c r="O104" s="82" t="s">
        <v>23</v>
      </c>
      <c r="P104" s="90">
        <v>1</v>
      </c>
      <c r="Q104" s="94" t="s">
        <v>134</v>
      </c>
      <c r="R104" s="94"/>
      <c r="S104" s="89" t="str">
        <f t="shared" si="7"/>
        <v>28.4</v>
      </c>
      <c r="T104" s="95">
        <v>21</v>
      </c>
      <c r="U104" s="95"/>
      <c r="V104" s="96" t="s">
        <v>108</v>
      </c>
      <c r="W104" s="82" t="s">
        <v>135</v>
      </c>
      <c r="X104" s="82" t="s">
        <v>136</v>
      </c>
      <c r="Y104" s="82"/>
      <c r="Z104" s="99"/>
      <c r="AA104" s="82"/>
      <c r="AB104" s="82"/>
      <c r="AC104" s="100">
        <v>47.6</v>
      </c>
    </row>
    <row r="105" ht="25" customHeight="1" spans="1:29">
      <c r="A105" s="3">
        <v>104</v>
      </c>
      <c r="B105" s="82" t="s">
        <v>19</v>
      </c>
      <c r="C105" s="122" t="s">
        <v>375</v>
      </c>
      <c r="D105" s="83" t="s">
        <v>144</v>
      </c>
      <c r="E105" s="84">
        <v>45067</v>
      </c>
      <c r="F105" s="84">
        <v>45068</v>
      </c>
      <c r="G105" s="84">
        <v>45068</v>
      </c>
      <c r="H105" s="82" t="s">
        <v>376</v>
      </c>
      <c r="I105" s="126" t="s">
        <v>372</v>
      </c>
      <c r="J105" s="84">
        <v>45072</v>
      </c>
      <c r="K105" s="84">
        <v>45072</v>
      </c>
      <c r="L105" s="84">
        <v>45076</v>
      </c>
      <c r="M105" s="89" t="str">
        <f t="shared" si="6"/>
        <v>33.41</v>
      </c>
      <c r="N105" s="89">
        <v>35.5</v>
      </c>
      <c r="O105" s="82" t="s">
        <v>23</v>
      </c>
      <c r="P105" s="90">
        <v>1</v>
      </c>
      <c r="Q105" s="94" t="s">
        <v>134</v>
      </c>
      <c r="R105" s="94"/>
      <c r="S105" s="89" t="str">
        <f t="shared" si="7"/>
        <v>24.5</v>
      </c>
      <c r="T105" s="95">
        <v>20</v>
      </c>
      <c r="U105" s="95"/>
      <c r="V105" s="96" t="s">
        <v>90</v>
      </c>
      <c r="W105" s="82" t="s">
        <v>135</v>
      </c>
      <c r="X105" s="82" t="s">
        <v>136</v>
      </c>
      <c r="Y105" s="82"/>
      <c r="Z105" s="99"/>
      <c r="AA105" s="82"/>
      <c r="AB105" s="82"/>
      <c r="AC105" s="100">
        <v>47.9</v>
      </c>
    </row>
    <row r="106" ht="25" customHeight="1" spans="1:29">
      <c r="A106" s="3">
        <v>105</v>
      </c>
      <c r="B106" s="82" t="s">
        <v>19</v>
      </c>
      <c r="C106" s="122" t="s">
        <v>377</v>
      </c>
      <c r="D106" s="83" t="s">
        <v>141</v>
      </c>
      <c r="E106" s="84">
        <v>45067</v>
      </c>
      <c r="F106" s="84">
        <v>45068</v>
      </c>
      <c r="G106" s="84">
        <v>45068</v>
      </c>
      <c r="H106" s="82" t="s">
        <v>378</v>
      </c>
      <c r="I106" s="126" t="s">
        <v>379</v>
      </c>
      <c r="J106" s="84">
        <v>45072</v>
      </c>
      <c r="K106" s="84">
        <v>45072</v>
      </c>
      <c r="L106" s="84">
        <v>45076</v>
      </c>
      <c r="M106" s="89" t="str">
        <f t="shared" si="6"/>
        <v>33.41</v>
      </c>
      <c r="N106" s="127">
        <v>35.5</v>
      </c>
      <c r="O106" s="82" t="s">
        <v>23</v>
      </c>
      <c r="P106" s="90">
        <v>1</v>
      </c>
      <c r="Q106" s="94" t="s">
        <v>134</v>
      </c>
      <c r="R106" s="94"/>
      <c r="S106" s="89" t="str">
        <f t="shared" si="7"/>
        <v>24.5</v>
      </c>
      <c r="T106" s="95">
        <v>22</v>
      </c>
      <c r="U106" s="95"/>
      <c r="V106" s="96" t="s">
        <v>90</v>
      </c>
      <c r="W106" s="82" t="s">
        <v>135</v>
      </c>
      <c r="X106" s="82" t="s">
        <v>136</v>
      </c>
      <c r="Y106" s="82"/>
      <c r="Z106" s="99"/>
      <c r="AA106" s="82"/>
      <c r="AB106" s="82"/>
      <c r="AC106" s="100">
        <v>47.7</v>
      </c>
    </row>
    <row r="107" ht="25" customHeight="1" spans="1:29">
      <c r="A107" s="3">
        <v>106</v>
      </c>
      <c r="B107" s="82" t="s">
        <v>19</v>
      </c>
      <c r="C107" s="122" t="s">
        <v>380</v>
      </c>
      <c r="D107" s="83" t="s">
        <v>131</v>
      </c>
      <c r="E107" s="84">
        <v>45068</v>
      </c>
      <c r="F107" s="84">
        <v>45069</v>
      </c>
      <c r="G107" s="84">
        <v>45069</v>
      </c>
      <c r="H107" s="82" t="s">
        <v>381</v>
      </c>
      <c r="I107" s="126" t="s">
        <v>382</v>
      </c>
      <c r="J107" s="84">
        <v>45072</v>
      </c>
      <c r="K107" s="84">
        <v>45072</v>
      </c>
      <c r="L107" s="84">
        <v>45076</v>
      </c>
      <c r="M107" s="89" t="str">
        <f t="shared" si="6"/>
        <v>33.28</v>
      </c>
      <c r="N107" s="128">
        <v>33.5</v>
      </c>
      <c r="O107" s="82" t="s">
        <v>23</v>
      </c>
      <c r="P107" s="90">
        <v>1</v>
      </c>
      <c r="Q107" s="94" t="s">
        <v>134</v>
      </c>
      <c r="R107" s="94"/>
      <c r="S107" s="89" t="str">
        <f t="shared" si="7"/>
        <v>28.4</v>
      </c>
      <c r="T107" s="95">
        <v>20</v>
      </c>
      <c r="U107" s="95"/>
      <c r="V107" s="96" t="s">
        <v>108</v>
      </c>
      <c r="W107" s="82" t="s">
        <v>135</v>
      </c>
      <c r="X107" s="82" t="s">
        <v>136</v>
      </c>
      <c r="Y107" s="82"/>
      <c r="Z107" s="99"/>
      <c r="AA107" s="82"/>
      <c r="AB107" s="82"/>
      <c r="AC107" s="100">
        <v>48.7</v>
      </c>
    </row>
    <row r="108" ht="25" customHeight="1" spans="1:29">
      <c r="A108" s="3">
        <v>107</v>
      </c>
      <c r="B108" s="82" t="s">
        <v>19</v>
      </c>
      <c r="C108" s="122" t="s">
        <v>383</v>
      </c>
      <c r="D108" s="83" t="s">
        <v>151</v>
      </c>
      <c r="E108" s="84">
        <v>45068</v>
      </c>
      <c r="F108" s="84">
        <v>45069</v>
      </c>
      <c r="G108" s="84">
        <v>45069</v>
      </c>
      <c r="H108" s="82" t="s">
        <v>384</v>
      </c>
      <c r="I108" s="126" t="s">
        <v>382</v>
      </c>
      <c r="J108" s="84">
        <v>45072</v>
      </c>
      <c r="K108" s="84">
        <v>45072</v>
      </c>
      <c r="L108" s="84">
        <v>45079</v>
      </c>
      <c r="M108" s="89" t="str">
        <f t="shared" si="6"/>
        <v>33.64</v>
      </c>
      <c r="N108" s="128">
        <v>34</v>
      </c>
      <c r="O108" s="82" t="s">
        <v>23</v>
      </c>
      <c r="P108" s="90">
        <v>1</v>
      </c>
      <c r="Q108" s="94" t="s">
        <v>134</v>
      </c>
      <c r="R108" s="94"/>
      <c r="S108" s="89" t="str">
        <f t="shared" si="7"/>
        <v>32.6</v>
      </c>
      <c r="T108" s="95">
        <v>21</v>
      </c>
      <c r="U108" s="95"/>
      <c r="V108" s="96" t="s">
        <v>24</v>
      </c>
      <c r="W108" s="82" t="s">
        <v>135</v>
      </c>
      <c r="X108" s="82" t="s">
        <v>136</v>
      </c>
      <c r="Y108" s="82"/>
      <c r="Z108" s="99"/>
      <c r="AA108" s="82"/>
      <c r="AB108" s="82"/>
      <c r="AC108" s="100">
        <v>47.2</v>
      </c>
    </row>
    <row r="109" ht="25" customHeight="1" spans="1:29">
      <c r="A109" s="3">
        <v>108</v>
      </c>
      <c r="B109" s="82" t="s">
        <v>19</v>
      </c>
      <c r="C109" s="122" t="s">
        <v>385</v>
      </c>
      <c r="D109" s="83" t="s">
        <v>144</v>
      </c>
      <c r="E109" s="84">
        <v>45068</v>
      </c>
      <c r="F109" s="84">
        <v>45069</v>
      </c>
      <c r="G109" s="84">
        <v>45069</v>
      </c>
      <c r="H109" s="82" t="s">
        <v>386</v>
      </c>
      <c r="I109" s="126" t="s">
        <v>379</v>
      </c>
      <c r="J109" s="84">
        <v>45073</v>
      </c>
      <c r="K109" s="84">
        <v>45074</v>
      </c>
      <c r="L109" s="84">
        <v>45076</v>
      </c>
      <c r="M109" s="89" t="str">
        <f t="shared" si="6"/>
        <v>33.41</v>
      </c>
      <c r="N109" s="128">
        <v>38</v>
      </c>
      <c r="O109" s="82" t="s">
        <v>23</v>
      </c>
      <c r="P109" s="90">
        <v>1</v>
      </c>
      <c r="Q109" s="94" t="s">
        <v>134</v>
      </c>
      <c r="R109" s="94"/>
      <c r="S109" s="89" t="str">
        <f t="shared" si="7"/>
        <v>24.5</v>
      </c>
      <c r="T109" s="95">
        <v>22</v>
      </c>
      <c r="U109" s="95"/>
      <c r="V109" s="96" t="s">
        <v>90</v>
      </c>
      <c r="W109" s="82" t="s">
        <v>135</v>
      </c>
      <c r="X109" s="82" t="s">
        <v>136</v>
      </c>
      <c r="Y109" s="82"/>
      <c r="Z109" s="99"/>
      <c r="AA109" s="82"/>
      <c r="AB109" s="82"/>
      <c r="AC109" s="100">
        <v>50.7</v>
      </c>
    </row>
    <row r="110" ht="25" customHeight="1" spans="1:29">
      <c r="A110" s="3">
        <v>109</v>
      </c>
      <c r="B110" s="82" t="s">
        <v>19</v>
      </c>
      <c r="C110" s="122" t="s">
        <v>387</v>
      </c>
      <c r="D110" s="83" t="s">
        <v>147</v>
      </c>
      <c r="E110" s="84">
        <v>45069</v>
      </c>
      <c r="F110" s="84">
        <v>45070</v>
      </c>
      <c r="G110" s="84">
        <v>45070</v>
      </c>
      <c r="H110" s="82" t="s">
        <v>388</v>
      </c>
      <c r="I110" s="126" t="s">
        <v>379</v>
      </c>
      <c r="J110" s="84">
        <v>45076</v>
      </c>
      <c r="K110" s="84">
        <v>45076</v>
      </c>
      <c r="L110" s="84">
        <v>45077</v>
      </c>
      <c r="M110" s="89" t="str">
        <f t="shared" si="6"/>
        <v>33.28</v>
      </c>
      <c r="N110" s="89">
        <v>35</v>
      </c>
      <c r="O110" s="82" t="s">
        <v>23</v>
      </c>
      <c r="P110" s="90">
        <v>1</v>
      </c>
      <c r="Q110" s="94" t="s">
        <v>134</v>
      </c>
      <c r="R110" s="94"/>
      <c r="S110" s="89" t="str">
        <f t="shared" si="7"/>
        <v>28.4</v>
      </c>
      <c r="T110" s="95">
        <v>19</v>
      </c>
      <c r="U110" s="95"/>
      <c r="V110" s="96" t="s">
        <v>108</v>
      </c>
      <c r="W110" s="82" t="s">
        <v>135</v>
      </c>
      <c r="X110" s="82" t="s">
        <v>136</v>
      </c>
      <c r="Y110" s="82"/>
      <c r="Z110" s="99"/>
      <c r="AA110" s="82"/>
      <c r="AB110" s="82"/>
      <c r="AC110" s="100">
        <v>48.5</v>
      </c>
    </row>
    <row r="111" ht="25" customHeight="1" spans="1:29">
      <c r="A111" s="3">
        <v>110</v>
      </c>
      <c r="B111" s="82" t="s">
        <v>19</v>
      </c>
      <c r="C111" s="122" t="s">
        <v>389</v>
      </c>
      <c r="D111" s="83" t="s">
        <v>151</v>
      </c>
      <c r="E111" s="84">
        <v>45069</v>
      </c>
      <c r="F111" s="84">
        <v>45070</v>
      </c>
      <c r="G111" s="84">
        <v>45070</v>
      </c>
      <c r="H111" s="82" t="s">
        <v>390</v>
      </c>
      <c r="I111" s="126" t="s">
        <v>379</v>
      </c>
      <c r="J111" s="84">
        <v>45073</v>
      </c>
      <c r="K111" s="84">
        <v>45074</v>
      </c>
      <c r="L111" s="84">
        <v>45077</v>
      </c>
      <c r="M111" s="89" t="str">
        <f t="shared" si="6"/>
        <v>33.28</v>
      </c>
      <c r="N111" s="89">
        <v>34</v>
      </c>
      <c r="O111" s="82" t="s">
        <v>23</v>
      </c>
      <c r="P111" s="90">
        <v>1</v>
      </c>
      <c r="Q111" s="94" t="s">
        <v>134</v>
      </c>
      <c r="R111" s="94"/>
      <c r="S111" s="89" t="str">
        <f t="shared" si="7"/>
        <v>28.4</v>
      </c>
      <c r="T111" s="95">
        <v>20</v>
      </c>
      <c r="U111" s="95"/>
      <c r="V111" s="96" t="s">
        <v>108</v>
      </c>
      <c r="W111" s="82" t="s">
        <v>135</v>
      </c>
      <c r="X111" s="82" t="s">
        <v>136</v>
      </c>
      <c r="Y111" s="82"/>
      <c r="Z111" s="99"/>
      <c r="AA111" s="82"/>
      <c r="AB111" s="82"/>
      <c r="AC111" s="100">
        <v>46.8</v>
      </c>
    </row>
    <row r="112" ht="25" customHeight="1" spans="1:29">
      <c r="A112" s="3">
        <v>111</v>
      </c>
      <c r="B112" s="82" t="s">
        <v>19</v>
      </c>
      <c r="C112" s="122" t="s">
        <v>391</v>
      </c>
      <c r="D112" s="83" t="s">
        <v>131</v>
      </c>
      <c r="E112" s="84">
        <v>45070</v>
      </c>
      <c r="F112" s="84">
        <v>45071</v>
      </c>
      <c r="G112" s="84">
        <v>45071</v>
      </c>
      <c r="H112" s="82" t="s">
        <v>392</v>
      </c>
      <c r="I112" s="126" t="s">
        <v>393</v>
      </c>
      <c r="J112" s="84">
        <v>45074</v>
      </c>
      <c r="K112" s="84">
        <v>45074</v>
      </c>
      <c r="L112" s="84">
        <v>45079</v>
      </c>
      <c r="M112" s="89" t="str">
        <f t="shared" si="6"/>
        <v>33.64</v>
      </c>
      <c r="N112" s="89">
        <v>34</v>
      </c>
      <c r="O112" s="82" t="s">
        <v>23</v>
      </c>
      <c r="P112" s="90">
        <v>1</v>
      </c>
      <c r="Q112" s="94" t="s">
        <v>134</v>
      </c>
      <c r="R112" s="94"/>
      <c r="S112" s="89" t="str">
        <f t="shared" si="7"/>
        <v>32.6</v>
      </c>
      <c r="T112" s="95">
        <v>19</v>
      </c>
      <c r="U112" s="95"/>
      <c r="V112" s="96" t="s">
        <v>24</v>
      </c>
      <c r="W112" s="82" t="s">
        <v>135</v>
      </c>
      <c r="X112" s="82" t="s">
        <v>136</v>
      </c>
      <c r="Y112" s="82"/>
      <c r="Z112" s="99"/>
      <c r="AA112" s="82"/>
      <c r="AB112" s="82"/>
      <c r="AC112" s="100">
        <v>49.5</v>
      </c>
    </row>
    <row r="113" ht="25" customHeight="1" spans="1:29">
      <c r="A113" s="3">
        <v>112</v>
      </c>
      <c r="B113" s="82" t="s">
        <v>19</v>
      </c>
      <c r="C113" s="122" t="s">
        <v>394</v>
      </c>
      <c r="D113" s="83" t="s">
        <v>141</v>
      </c>
      <c r="E113" s="84">
        <v>45070</v>
      </c>
      <c r="F113" s="84">
        <v>45071</v>
      </c>
      <c r="G113" s="84">
        <v>45071</v>
      </c>
      <c r="H113" s="82" t="s">
        <v>395</v>
      </c>
      <c r="I113" s="126" t="s">
        <v>393</v>
      </c>
      <c r="J113" s="84">
        <v>45074</v>
      </c>
      <c r="K113" s="84">
        <v>45074</v>
      </c>
      <c r="L113" s="84">
        <v>45077</v>
      </c>
      <c r="M113" s="89" t="str">
        <f t="shared" si="6"/>
        <v>33.41</v>
      </c>
      <c r="N113" s="89">
        <v>33.5</v>
      </c>
      <c r="O113" s="82" t="s">
        <v>23</v>
      </c>
      <c r="P113" s="90">
        <v>1</v>
      </c>
      <c r="Q113" s="94" t="s">
        <v>134</v>
      </c>
      <c r="R113" s="94"/>
      <c r="S113" s="89" t="str">
        <f t="shared" si="7"/>
        <v>24.5</v>
      </c>
      <c r="T113" s="95">
        <v>21</v>
      </c>
      <c r="U113" s="95"/>
      <c r="V113" s="96" t="s">
        <v>90</v>
      </c>
      <c r="W113" s="82" t="s">
        <v>135</v>
      </c>
      <c r="X113" s="82" t="s">
        <v>136</v>
      </c>
      <c r="Y113" s="82"/>
      <c r="Z113" s="99"/>
      <c r="AA113" s="82"/>
      <c r="AB113" s="82"/>
      <c r="AC113" s="100">
        <v>47.7</v>
      </c>
    </row>
    <row r="114" ht="25" customHeight="1" spans="1:29">
      <c r="A114" s="3">
        <v>113</v>
      </c>
      <c r="B114" s="82" t="s">
        <v>19</v>
      </c>
      <c r="C114" s="122" t="s">
        <v>396</v>
      </c>
      <c r="D114" s="83" t="s">
        <v>144</v>
      </c>
      <c r="E114" s="84">
        <v>45070</v>
      </c>
      <c r="F114" s="84">
        <v>45071</v>
      </c>
      <c r="G114" s="84">
        <v>45071</v>
      </c>
      <c r="H114" s="82" t="s">
        <v>397</v>
      </c>
      <c r="I114" s="126" t="s">
        <v>393</v>
      </c>
      <c r="J114" s="84">
        <v>45074</v>
      </c>
      <c r="K114" s="84">
        <v>45074</v>
      </c>
      <c r="L114" s="84">
        <v>45077</v>
      </c>
      <c r="M114" s="89" t="str">
        <f t="shared" si="6"/>
        <v>33.41</v>
      </c>
      <c r="N114" s="89">
        <v>37</v>
      </c>
      <c r="O114" s="82" t="s">
        <v>23</v>
      </c>
      <c r="P114" s="90">
        <v>1</v>
      </c>
      <c r="Q114" s="94" t="s">
        <v>134</v>
      </c>
      <c r="R114" s="94"/>
      <c r="S114" s="89" t="str">
        <f t="shared" si="7"/>
        <v>24.5</v>
      </c>
      <c r="T114" s="95">
        <v>21</v>
      </c>
      <c r="U114" s="95"/>
      <c r="V114" s="96" t="s">
        <v>90</v>
      </c>
      <c r="W114" s="82" t="s">
        <v>135</v>
      </c>
      <c r="X114" s="82" t="s">
        <v>136</v>
      </c>
      <c r="Y114" s="82"/>
      <c r="Z114" s="99"/>
      <c r="AA114" s="82"/>
      <c r="AB114" s="82"/>
      <c r="AC114" s="100">
        <v>46.9</v>
      </c>
    </row>
    <row r="115" ht="25" customHeight="1" spans="1:29">
      <c r="A115" s="3">
        <v>114</v>
      </c>
      <c r="B115" s="82" t="s">
        <v>19</v>
      </c>
      <c r="C115" s="122" t="s">
        <v>398</v>
      </c>
      <c r="D115" s="83" t="s">
        <v>151</v>
      </c>
      <c r="E115" s="84">
        <v>45071</v>
      </c>
      <c r="F115" s="84">
        <v>45072</v>
      </c>
      <c r="G115" s="84">
        <v>45072</v>
      </c>
      <c r="H115" s="82" t="s">
        <v>399</v>
      </c>
      <c r="I115" s="126" t="s">
        <v>400</v>
      </c>
      <c r="J115" s="84">
        <v>45075</v>
      </c>
      <c r="K115" s="84">
        <v>45076</v>
      </c>
      <c r="L115" s="84">
        <v>45078</v>
      </c>
      <c r="M115" s="89" t="str">
        <f t="shared" si="6"/>
        <v>33.28</v>
      </c>
      <c r="N115" s="89">
        <v>34</v>
      </c>
      <c r="O115" s="82" t="s">
        <v>23</v>
      </c>
      <c r="P115" s="90">
        <v>1</v>
      </c>
      <c r="Q115" s="94" t="s">
        <v>134</v>
      </c>
      <c r="R115" s="94"/>
      <c r="S115" s="89" t="str">
        <f t="shared" si="7"/>
        <v>28.4</v>
      </c>
      <c r="T115" s="95">
        <v>22</v>
      </c>
      <c r="U115" s="95"/>
      <c r="V115" s="96" t="s">
        <v>108</v>
      </c>
      <c r="W115" s="82" t="s">
        <v>135</v>
      </c>
      <c r="X115" s="82" t="s">
        <v>136</v>
      </c>
      <c r="Y115" s="82"/>
      <c r="Z115" s="99"/>
      <c r="AA115" s="82"/>
      <c r="AB115" s="82"/>
      <c r="AC115" s="100">
        <v>48.1</v>
      </c>
    </row>
    <row r="116" ht="25" customHeight="1" spans="1:29">
      <c r="A116" s="3">
        <v>115</v>
      </c>
      <c r="B116" s="82" t="s">
        <v>19</v>
      </c>
      <c r="C116" s="122" t="s">
        <v>401</v>
      </c>
      <c r="D116" s="83" t="s">
        <v>147</v>
      </c>
      <c r="E116" s="84">
        <v>45071</v>
      </c>
      <c r="F116" s="84">
        <v>45072</v>
      </c>
      <c r="G116" s="84">
        <v>45072</v>
      </c>
      <c r="H116" s="82" t="s">
        <v>402</v>
      </c>
      <c r="I116" s="126" t="s">
        <v>400</v>
      </c>
      <c r="J116" s="84">
        <v>45076</v>
      </c>
      <c r="K116" s="84">
        <v>45076</v>
      </c>
      <c r="L116" s="84">
        <v>45078</v>
      </c>
      <c r="M116" s="89" t="str">
        <f t="shared" si="6"/>
        <v>33.28</v>
      </c>
      <c r="N116" s="89">
        <v>34</v>
      </c>
      <c r="O116" s="82" t="s">
        <v>23</v>
      </c>
      <c r="P116" s="90">
        <v>1</v>
      </c>
      <c r="Q116" s="94" t="s">
        <v>134</v>
      </c>
      <c r="R116" s="94"/>
      <c r="S116" s="89" t="str">
        <f t="shared" si="7"/>
        <v>28.4</v>
      </c>
      <c r="T116" s="95">
        <v>21</v>
      </c>
      <c r="U116" s="95"/>
      <c r="V116" s="96" t="s">
        <v>108</v>
      </c>
      <c r="W116" s="82" t="s">
        <v>135</v>
      </c>
      <c r="X116" s="82" t="s">
        <v>136</v>
      </c>
      <c r="Y116" s="82"/>
      <c r="Z116" s="99"/>
      <c r="AA116" s="82"/>
      <c r="AB116" s="82"/>
      <c r="AC116" s="100">
        <v>47.4</v>
      </c>
    </row>
    <row r="117" ht="25" customHeight="1" spans="1:29">
      <c r="A117" s="3">
        <v>116</v>
      </c>
      <c r="B117" s="82" t="s">
        <v>19</v>
      </c>
      <c r="C117" s="122" t="s">
        <v>403</v>
      </c>
      <c r="D117" s="83" t="s">
        <v>131</v>
      </c>
      <c r="E117" s="84">
        <v>45071</v>
      </c>
      <c r="F117" s="84">
        <v>45072</v>
      </c>
      <c r="G117" s="84">
        <v>45072</v>
      </c>
      <c r="H117" s="82" t="s">
        <v>404</v>
      </c>
      <c r="I117" s="126" t="s">
        <v>400</v>
      </c>
      <c r="J117" s="84">
        <v>45075</v>
      </c>
      <c r="K117" s="84">
        <v>45076</v>
      </c>
      <c r="L117" s="84">
        <v>45077</v>
      </c>
      <c r="M117" s="89" t="str">
        <f t="shared" si="6"/>
        <v>33.41</v>
      </c>
      <c r="N117" s="89">
        <v>34</v>
      </c>
      <c r="O117" s="82" t="s">
        <v>23</v>
      </c>
      <c r="P117" s="90">
        <v>1</v>
      </c>
      <c r="Q117" s="94" t="s">
        <v>134</v>
      </c>
      <c r="R117" s="94"/>
      <c r="S117" s="89" t="str">
        <f t="shared" si="7"/>
        <v>24.5</v>
      </c>
      <c r="T117" s="95">
        <v>21</v>
      </c>
      <c r="U117" s="95"/>
      <c r="V117" s="96" t="s">
        <v>90</v>
      </c>
      <c r="W117" s="82" t="s">
        <v>135</v>
      </c>
      <c r="X117" s="82" t="s">
        <v>136</v>
      </c>
      <c r="Y117" s="82"/>
      <c r="Z117" s="99"/>
      <c r="AA117" s="82"/>
      <c r="AB117" s="82"/>
      <c r="AC117" s="100">
        <v>47.3</v>
      </c>
    </row>
    <row r="118" ht="25" customHeight="1" spans="1:29">
      <c r="A118" s="3">
        <v>117</v>
      </c>
      <c r="B118" s="82" t="s">
        <v>19</v>
      </c>
      <c r="C118" s="122" t="s">
        <v>405</v>
      </c>
      <c r="D118" s="83" t="s">
        <v>144</v>
      </c>
      <c r="E118" s="84">
        <v>45072</v>
      </c>
      <c r="F118" s="84">
        <v>45073</v>
      </c>
      <c r="G118" s="84">
        <v>45073</v>
      </c>
      <c r="H118" s="82" t="s">
        <v>406</v>
      </c>
      <c r="I118" s="126" t="s">
        <v>407</v>
      </c>
      <c r="J118" s="84">
        <v>45076</v>
      </c>
      <c r="K118" s="84">
        <v>45078</v>
      </c>
      <c r="L118" s="84">
        <v>45078</v>
      </c>
      <c r="M118" s="89" t="str">
        <f t="shared" si="6"/>
        <v>33.41</v>
      </c>
      <c r="N118" s="89">
        <v>33.5</v>
      </c>
      <c r="O118" s="82" t="s">
        <v>23</v>
      </c>
      <c r="P118" s="90">
        <v>1</v>
      </c>
      <c r="Q118" s="94" t="s">
        <v>134</v>
      </c>
      <c r="R118" s="94"/>
      <c r="S118" s="89" t="str">
        <f t="shared" si="7"/>
        <v>24.5</v>
      </c>
      <c r="T118" s="95">
        <v>20</v>
      </c>
      <c r="U118" s="95"/>
      <c r="V118" s="96" t="s">
        <v>90</v>
      </c>
      <c r="W118" s="82" t="s">
        <v>135</v>
      </c>
      <c r="X118" s="82" t="s">
        <v>136</v>
      </c>
      <c r="Y118" s="82"/>
      <c r="Z118" s="99"/>
      <c r="AA118" s="82"/>
      <c r="AB118" s="82"/>
      <c r="AC118" s="100">
        <v>47.7</v>
      </c>
    </row>
    <row r="119" ht="25" customHeight="1" spans="1:29">
      <c r="A119" s="3">
        <v>118</v>
      </c>
      <c r="B119" s="82" t="s">
        <v>19</v>
      </c>
      <c r="C119" s="122" t="s">
        <v>408</v>
      </c>
      <c r="D119" s="83" t="s">
        <v>141</v>
      </c>
      <c r="E119" s="84">
        <v>45072</v>
      </c>
      <c r="F119" s="84">
        <v>45073</v>
      </c>
      <c r="G119" s="84">
        <v>45073</v>
      </c>
      <c r="H119" s="82" t="s">
        <v>409</v>
      </c>
      <c r="I119" s="126" t="s">
        <v>407</v>
      </c>
      <c r="J119" s="84">
        <v>45076</v>
      </c>
      <c r="K119" s="84">
        <v>45076</v>
      </c>
      <c r="L119" s="84">
        <v>45082</v>
      </c>
      <c r="M119" s="89" t="str">
        <f t="shared" si="6"/>
        <v>33.64</v>
      </c>
      <c r="N119" s="89">
        <v>34</v>
      </c>
      <c r="O119" s="82" t="s">
        <v>23</v>
      </c>
      <c r="P119" s="90">
        <v>1</v>
      </c>
      <c r="Q119" s="94" t="s">
        <v>134</v>
      </c>
      <c r="R119" s="94"/>
      <c r="S119" s="89" t="str">
        <f t="shared" si="7"/>
        <v>32.6</v>
      </c>
      <c r="T119" s="95">
        <v>22</v>
      </c>
      <c r="U119" s="95"/>
      <c r="V119" s="96" t="s">
        <v>24</v>
      </c>
      <c r="W119" s="82" t="s">
        <v>135</v>
      </c>
      <c r="X119" s="82" t="s">
        <v>136</v>
      </c>
      <c r="Y119" s="82"/>
      <c r="Z119" s="99"/>
      <c r="AA119" s="82"/>
      <c r="AB119" s="82"/>
      <c r="AC119" s="100">
        <v>47.2</v>
      </c>
    </row>
    <row r="120" ht="25" customHeight="1" spans="1:29">
      <c r="A120" s="3">
        <v>119</v>
      </c>
      <c r="B120" s="82" t="s">
        <v>19</v>
      </c>
      <c r="C120" s="122" t="s">
        <v>410</v>
      </c>
      <c r="D120" s="83" t="s">
        <v>147</v>
      </c>
      <c r="E120" s="84">
        <v>45072</v>
      </c>
      <c r="F120" s="84">
        <v>45073</v>
      </c>
      <c r="G120" s="84">
        <v>45073</v>
      </c>
      <c r="H120" s="82" t="s">
        <v>411</v>
      </c>
      <c r="I120" s="126" t="s">
        <v>407</v>
      </c>
      <c r="J120" s="84">
        <v>45077</v>
      </c>
      <c r="K120" s="84">
        <v>45078</v>
      </c>
      <c r="L120" s="84">
        <v>45079</v>
      </c>
      <c r="M120" s="89" t="str">
        <f t="shared" si="6"/>
        <v>33.68</v>
      </c>
      <c r="N120" s="89">
        <v>36</v>
      </c>
      <c r="O120" s="82" t="s">
        <v>23</v>
      </c>
      <c r="P120" s="90">
        <v>1</v>
      </c>
      <c r="Q120" s="94" t="s">
        <v>134</v>
      </c>
      <c r="R120" s="94"/>
      <c r="S120" s="89" t="str">
        <f t="shared" si="7"/>
        <v>34.9</v>
      </c>
      <c r="T120" s="95">
        <v>20</v>
      </c>
      <c r="U120" s="95"/>
      <c r="V120" s="96" t="s">
        <v>41</v>
      </c>
      <c r="W120" s="82" t="s">
        <v>135</v>
      </c>
      <c r="X120" s="82" t="s">
        <v>136</v>
      </c>
      <c r="Y120" s="82"/>
      <c r="Z120" s="99"/>
      <c r="AA120" s="82"/>
      <c r="AB120" s="82"/>
      <c r="AC120" s="100">
        <v>47.2</v>
      </c>
    </row>
    <row r="121" ht="25" customHeight="1" spans="1:29">
      <c r="A121" s="3">
        <v>120</v>
      </c>
      <c r="B121" s="82" t="s">
        <v>19</v>
      </c>
      <c r="C121" s="122" t="s">
        <v>412</v>
      </c>
      <c r="D121" s="83" t="s">
        <v>151</v>
      </c>
      <c r="E121" s="84">
        <v>45073</v>
      </c>
      <c r="F121" s="84">
        <v>45074</v>
      </c>
      <c r="G121" s="84">
        <v>45074</v>
      </c>
      <c r="H121" s="82" t="s">
        <v>413</v>
      </c>
      <c r="I121" s="126" t="s">
        <v>414</v>
      </c>
      <c r="J121" s="84">
        <v>45078</v>
      </c>
      <c r="K121" s="84">
        <v>45078</v>
      </c>
      <c r="L121" s="84">
        <v>45079</v>
      </c>
      <c r="M121" s="89" t="str">
        <f t="shared" si="6"/>
        <v>33.68</v>
      </c>
      <c r="N121" s="89">
        <v>34</v>
      </c>
      <c r="O121" s="82" t="s">
        <v>23</v>
      </c>
      <c r="P121" s="90">
        <v>1</v>
      </c>
      <c r="Q121" s="94" t="s">
        <v>134</v>
      </c>
      <c r="R121" s="94"/>
      <c r="S121" s="89" t="str">
        <f t="shared" si="7"/>
        <v>34.9</v>
      </c>
      <c r="T121" s="95">
        <v>19</v>
      </c>
      <c r="U121" s="95"/>
      <c r="V121" s="96" t="s">
        <v>41</v>
      </c>
      <c r="W121" s="82" t="s">
        <v>135</v>
      </c>
      <c r="X121" s="82" t="s">
        <v>136</v>
      </c>
      <c r="Y121" s="82"/>
      <c r="Z121" s="99"/>
      <c r="AA121" s="82"/>
      <c r="AB121" s="82"/>
      <c r="AC121" s="100">
        <v>46.7</v>
      </c>
    </row>
    <row r="122" ht="25" customHeight="1" spans="1:29">
      <c r="A122" s="3">
        <v>121</v>
      </c>
      <c r="B122" s="82" t="s">
        <v>19</v>
      </c>
      <c r="C122" s="122" t="s">
        <v>415</v>
      </c>
      <c r="D122" s="83" t="s">
        <v>131</v>
      </c>
      <c r="E122" s="84">
        <v>45073</v>
      </c>
      <c r="F122" s="84">
        <v>45074</v>
      </c>
      <c r="G122" s="84">
        <v>45074</v>
      </c>
      <c r="H122" s="82" t="s">
        <v>416</v>
      </c>
      <c r="I122" s="126" t="s">
        <v>414</v>
      </c>
      <c r="J122" s="84">
        <v>45077</v>
      </c>
      <c r="K122" s="84">
        <v>45078</v>
      </c>
      <c r="L122" s="84">
        <v>45078</v>
      </c>
      <c r="M122" s="89" t="str">
        <f t="shared" si="6"/>
        <v>33.41</v>
      </c>
      <c r="N122" s="89">
        <v>34</v>
      </c>
      <c r="O122" s="82" t="s">
        <v>23</v>
      </c>
      <c r="P122" s="90">
        <v>1</v>
      </c>
      <c r="Q122" s="94" t="s">
        <v>134</v>
      </c>
      <c r="R122" s="94"/>
      <c r="S122" s="89" t="str">
        <f t="shared" si="7"/>
        <v>24.5</v>
      </c>
      <c r="T122" s="95">
        <v>18</v>
      </c>
      <c r="U122" s="95"/>
      <c r="V122" s="96" t="s">
        <v>90</v>
      </c>
      <c r="W122" s="82" t="s">
        <v>135</v>
      </c>
      <c r="X122" s="82" t="s">
        <v>136</v>
      </c>
      <c r="Y122" s="82"/>
      <c r="Z122" s="99"/>
      <c r="AA122" s="82"/>
      <c r="AB122" s="82"/>
      <c r="AC122" s="100">
        <v>47.4</v>
      </c>
    </row>
    <row r="123" ht="25" customHeight="1" spans="1:29">
      <c r="A123" s="3">
        <v>122</v>
      </c>
      <c r="B123" s="82" t="s">
        <v>19</v>
      </c>
      <c r="C123" s="122" t="s">
        <v>417</v>
      </c>
      <c r="D123" s="83" t="s">
        <v>144</v>
      </c>
      <c r="E123" s="84">
        <v>45073</v>
      </c>
      <c r="F123" s="84">
        <v>45074</v>
      </c>
      <c r="G123" s="84">
        <v>45074</v>
      </c>
      <c r="H123" s="82" t="s">
        <v>418</v>
      </c>
      <c r="I123" s="126" t="s">
        <v>414</v>
      </c>
      <c r="J123" s="84">
        <v>45077</v>
      </c>
      <c r="K123" s="84">
        <v>45078</v>
      </c>
      <c r="L123" s="84">
        <v>45078</v>
      </c>
      <c r="M123" s="89" t="str">
        <f t="shared" si="6"/>
        <v>33.41</v>
      </c>
      <c r="N123" s="89">
        <v>34</v>
      </c>
      <c r="O123" s="82" t="s">
        <v>23</v>
      </c>
      <c r="P123" s="90">
        <v>1</v>
      </c>
      <c r="Q123" s="94" t="s">
        <v>134</v>
      </c>
      <c r="R123" s="94"/>
      <c r="S123" s="89" t="str">
        <f t="shared" si="7"/>
        <v>24.5</v>
      </c>
      <c r="T123" s="95">
        <v>19</v>
      </c>
      <c r="U123" s="95"/>
      <c r="V123" s="96" t="s">
        <v>90</v>
      </c>
      <c r="W123" s="82" t="s">
        <v>135</v>
      </c>
      <c r="X123" s="82" t="s">
        <v>136</v>
      </c>
      <c r="Y123" s="82"/>
      <c r="Z123" s="99"/>
      <c r="AA123" s="82"/>
      <c r="AB123" s="82"/>
      <c r="AC123" s="100">
        <v>45.6</v>
      </c>
    </row>
    <row r="124" ht="25" customHeight="1" spans="1:29">
      <c r="A124" s="3">
        <v>123</v>
      </c>
      <c r="B124" s="82" t="s">
        <v>19</v>
      </c>
      <c r="C124" s="122" t="s">
        <v>419</v>
      </c>
      <c r="D124" s="83" t="s">
        <v>147</v>
      </c>
      <c r="E124" s="84">
        <v>45074</v>
      </c>
      <c r="F124" s="84">
        <v>45075</v>
      </c>
      <c r="G124" s="84">
        <v>45075</v>
      </c>
      <c r="H124" s="82" t="s">
        <v>420</v>
      </c>
      <c r="I124" s="126" t="s">
        <v>414</v>
      </c>
      <c r="J124" s="84">
        <v>45079</v>
      </c>
      <c r="K124" s="84">
        <v>45080</v>
      </c>
      <c r="L124" s="84">
        <v>45081</v>
      </c>
      <c r="M124" s="89" t="str">
        <f t="shared" si="6"/>
        <v>33.68</v>
      </c>
      <c r="N124" s="89">
        <v>34</v>
      </c>
      <c r="O124" s="82" t="s">
        <v>23</v>
      </c>
      <c r="P124" s="90">
        <v>1</v>
      </c>
      <c r="Q124" s="94" t="s">
        <v>134</v>
      </c>
      <c r="R124" s="94"/>
      <c r="S124" s="89" t="str">
        <f t="shared" si="7"/>
        <v>34.9</v>
      </c>
      <c r="T124" s="95">
        <v>19</v>
      </c>
      <c r="U124" s="95"/>
      <c r="V124" s="96" t="s">
        <v>41</v>
      </c>
      <c r="W124" s="82" t="s">
        <v>135</v>
      </c>
      <c r="X124" s="82" t="s">
        <v>136</v>
      </c>
      <c r="Y124" s="82"/>
      <c r="Z124" s="99"/>
      <c r="AA124" s="82"/>
      <c r="AB124" s="82"/>
      <c r="AC124" s="100">
        <v>47.4</v>
      </c>
    </row>
    <row r="125" ht="25" customHeight="1" spans="1:29">
      <c r="A125" s="3">
        <v>124</v>
      </c>
      <c r="B125" s="82" t="s">
        <v>19</v>
      </c>
      <c r="C125" s="122" t="s">
        <v>421</v>
      </c>
      <c r="D125" s="83" t="s">
        <v>141</v>
      </c>
      <c r="E125" s="84">
        <v>45074</v>
      </c>
      <c r="F125" s="84">
        <v>45075</v>
      </c>
      <c r="G125" s="84">
        <v>45075</v>
      </c>
      <c r="H125" s="82" t="s">
        <v>422</v>
      </c>
      <c r="I125" s="126" t="s">
        <v>414</v>
      </c>
      <c r="J125" s="84">
        <v>45078</v>
      </c>
      <c r="K125" s="84">
        <v>45078</v>
      </c>
      <c r="L125" s="84">
        <v>45082</v>
      </c>
      <c r="M125" s="89" t="str">
        <f t="shared" si="6"/>
        <v>33.64</v>
      </c>
      <c r="N125" s="89">
        <v>34</v>
      </c>
      <c r="O125" s="82" t="s">
        <v>23</v>
      </c>
      <c r="P125" s="90">
        <v>1</v>
      </c>
      <c r="Q125" s="94" t="s">
        <v>134</v>
      </c>
      <c r="R125" s="94"/>
      <c r="S125" s="89" t="str">
        <f t="shared" si="7"/>
        <v>32.6</v>
      </c>
      <c r="T125" s="95">
        <v>20</v>
      </c>
      <c r="U125" s="95"/>
      <c r="V125" s="96" t="s">
        <v>24</v>
      </c>
      <c r="W125" s="82" t="s">
        <v>135</v>
      </c>
      <c r="X125" s="82" t="s">
        <v>136</v>
      </c>
      <c r="Y125" s="82"/>
      <c r="Z125" s="99"/>
      <c r="AA125" s="82"/>
      <c r="AB125" s="82"/>
      <c r="AC125" s="100">
        <v>47.3</v>
      </c>
    </row>
    <row r="126" ht="25" customHeight="1" spans="1:29">
      <c r="A126" s="3">
        <v>125</v>
      </c>
      <c r="B126" s="82" t="s">
        <v>19</v>
      </c>
      <c r="C126" s="122" t="s">
        <v>423</v>
      </c>
      <c r="D126" s="83" t="s">
        <v>131</v>
      </c>
      <c r="E126" s="84">
        <v>45075</v>
      </c>
      <c r="F126" s="84">
        <v>45076</v>
      </c>
      <c r="G126" s="84">
        <v>45076</v>
      </c>
      <c r="H126" s="82" t="s">
        <v>424</v>
      </c>
      <c r="I126" s="126" t="s">
        <v>425</v>
      </c>
      <c r="J126" s="84">
        <v>45079</v>
      </c>
      <c r="K126" s="84">
        <v>45080</v>
      </c>
      <c r="L126" s="84">
        <v>45083</v>
      </c>
      <c r="M126" s="89" t="str">
        <f t="shared" si="6"/>
        <v>33.41</v>
      </c>
      <c r="N126" s="89">
        <v>34</v>
      </c>
      <c r="O126" s="82" t="s">
        <v>23</v>
      </c>
      <c r="P126" s="90">
        <v>1</v>
      </c>
      <c r="Q126" s="94" t="s">
        <v>134</v>
      </c>
      <c r="R126" s="94"/>
      <c r="S126" s="89" t="str">
        <f t="shared" si="7"/>
        <v>24.5</v>
      </c>
      <c r="T126" s="95">
        <v>20</v>
      </c>
      <c r="U126" s="95"/>
      <c r="V126" s="96" t="s">
        <v>90</v>
      </c>
      <c r="W126" s="82" t="s">
        <v>135</v>
      </c>
      <c r="X126" s="82" t="s">
        <v>136</v>
      </c>
      <c r="Y126" s="82"/>
      <c r="Z126" s="99"/>
      <c r="AA126" s="82"/>
      <c r="AB126" s="82"/>
      <c r="AC126" s="100">
        <v>47.8</v>
      </c>
    </row>
    <row r="127" ht="25" customHeight="1" spans="1:29">
      <c r="A127" s="3">
        <v>126</v>
      </c>
      <c r="B127" s="82" t="s">
        <v>19</v>
      </c>
      <c r="C127" s="122" t="s">
        <v>426</v>
      </c>
      <c r="D127" s="83" t="s">
        <v>144</v>
      </c>
      <c r="E127" s="84">
        <v>45075</v>
      </c>
      <c r="F127" s="84">
        <v>45076</v>
      </c>
      <c r="G127" s="84">
        <v>45076</v>
      </c>
      <c r="H127" s="82" t="s">
        <v>427</v>
      </c>
      <c r="I127" s="126" t="s">
        <v>425</v>
      </c>
      <c r="J127" s="84">
        <v>45079</v>
      </c>
      <c r="K127" s="84">
        <v>45080</v>
      </c>
      <c r="L127" s="84">
        <v>45084</v>
      </c>
      <c r="M127" s="89" t="str">
        <f t="shared" si="6"/>
        <v>33.41</v>
      </c>
      <c r="N127" s="89">
        <v>34</v>
      </c>
      <c r="O127" s="82" t="s">
        <v>23</v>
      </c>
      <c r="P127" s="90">
        <v>1</v>
      </c>
      <c r="Q127" s="94" t="s">
        <v>134</v>
      </c>
      <c r="R127" s="94"/>
      <c r="S127" s="89" t="str">
        <f t="shared" si="7"/>
        <v>24.5</v>
      </c>
      <c r="T127" s="95">
        <v>21</v>
      </c>
      <c r="U127" s="95"/>
      <c r="V127" s="96" t="s">
        <v>90</v>
      </c>
      <c r="W127" s="82" t="s">
        <v>135</v>
      </c>
      <c r="X127" s="82" t="s">
        <v>136</v>
      </c>
      <c r="Y127" s="82"/>
      <c r="Z127" s="99"/>
      <c r="AA127" s="82"/>
      <c r="AB127" s="82"/>
      <c r="AC127" s="100">
        <v>48.4</v>
      </c>
    </row>
    <row r="128" ht="25" customHeight="1" spans="1:29">
      <c r="A128" s="3">
        <v>127</v>
      </c>
      <c r="B128" s="82" t="s">
        <v>19</v>
      </c>
      <c r="C128" s="122" t="s">
        <v>428</v>
      </c>
      <c r="D128" s="83" t="s">
        <v>151</v>
      </c>
      <c r="E128" s="84">
        <v>45075</v>
      </c>
      <c r="F128" s="84">
        <v>45076</v>
      </c>
      <c r="G128" s="84">
        <v>45076</v>
      </c>
      <c r="H128" s="82" t="s">
        <v>429</v>
      </c>
      <c r="I128" s="126" t="s">
        <v>425</v>
      </c>
      <c r="J128" s="84">
        <v>45079</v>
      </c>
      <c r="K128" s="84">
        <v>45080</v>
      </c>
      <c r="L128" s="84">
        <v>45082</v>
      </c>
      <c r="M128" s="89" t="str">
        <f t="shared" si="6"/>
        <v>33.68</v>
      </c>
      <c r="N128" s="89">
        <v>34</v>
      </c>
      <c r="O128" s="82" t="s">
        <v>23</v>
      </c>
      <c r="P128" s="90">
        <v>1</v>
      </c>
      <c r="Q128" s="94" t="s">
        <v>134</v>
      </c>
      <c r="R128" s="94"/>
      <c r="S128" s="89" t="str">
        <f t="shared" si="7"/>
        <v>34.9</v>
      </c>
      <c r="T128" s="95">
        <v>19</v>
      </c>
      <c r="U128" s="95"/>
      <c r="V128" s="96" t="s">
        <v>41</v>
      </c>
      <c r="W128" s="82" t="s">
        <v>135</v>
      </c>
      <c r="X128" s="82" t="s">
        <v>136</v>
      </c>
      <c r="Y128" s="82"/>
      <c r="Z128" s="99"/>
      <c r="AA128" s="82"/>
      <c r="AB128" s="82"/>
      <c r="AC128" s="100">
        <v>48.8</v>
      </c>
    </row>
    <row r="129" ht="25" customHeight="1" spans="1:29">
      <c r="A129" s="3">
        <v>128</v>
      </c>
      <c r="B129" s="82" t="s">
        <v>19</v>
      </c>
      <c r="C129" s="122" t="s">
        <v>430</v>
      </c>
      <c r="D129" s="83" t="s">
        <v>141</v>
      </c>
      <c r="E129" s="84">
        <v>45076</v>
      </c>
      <c r="F129" s="84">
        <v>45077</v>
      </c>
      <c r="G129" s="84">
        <v>45077</v>
      </c>
      <c r="H129" s="82" t="s">
        <v>431</v>
      </c>
      <c r="I129" s="126" t="s">
        <v>425</v>
      </c>
      <c r="J129" s="84">
        <v>45080</v>
      </c>
      <c r="K129" s="84">
        <v>45080</v>
      </c>
      <c r="L129" s="84">
        <v>45082</v>
      </c>
      <c r="M129" s="89" t="str">
        <f t="shared" si="6"/>
        <v>33.64</v>
      </c>
      <c r="N129" s="89">
        <v>34</v>
      </c>
      <c r="O129" s="82" t="s">
        <v>23</v>
      </c>
      <c r="P129" s="90">
        <v>1</v>
      </c>
      <c r="Q129" s="94" t="s">
        <v>134</v>
      </c>
      <c r="R129" s="94"/>
      <c r="S129" s="89" t="str">
        <f t="shared" si="7"/>
        <v>32.6</v>
      </c>
      <c r="T129" s="95">
        <v>21</v>
      </c>
      <c r="U129" s="95"/>
      <c r="V129" s="96" t="s">
        <v>24</v>
      </c>
      <c r="W129" s="82" t="s">
        <v>135</v>
      </c>
      <c r="X129" s="82" t="s">
        <v>136</v>
      </c>
      <c r="Y129" s="82"/>
      <c r="Z129" s="99"/>
      <c r="AA129" s="82"/>
      <c r="AB129" s="82"/>
      <c r="AC129" s="100">
        <v>48.2</v>
      </c>
    </row>
    <row r="130" ht="25" customHeight="1" spans="1:29">
      <c r="A130" s="3">
        <v>129</v>
      </c>
      <c r="B130" s="82" t="s">
        <v>19</v>
      </c>
      <c r="C130" s="122" t="s">
        <v>432</v>
      </c>
      <c r="D130" s="83" t="s">
        <v>131</v>
      </c>
      <c r="E130" s="84">
        <v>45076</v>
      </c>
      <c r="F130" s="84">
        <v>45077</v>
      </c>
      <c r="G130" s="84">
        <v>45077</v>
      </c>
      <c r="H130" s="82" t="s">
        <v>433</v>
      </c>
      <c r="I130" s="126" t="s">
        <v>434</v>
      </c>
      <c r="J130" s="84">
        <v>45080</v>
      </c>
      <c r="K130" s="84">
        <v>45080</v>
      </c>
      <c r="L130" s="84">
        <v>45083</v>
      </c>
      <c r="M130" s="89" t="str">
        <f t="shared" si="6"/>
        <v>33.41</v>
      </c>
      <c r="N130" s="89">
        <v>33.5</v>
      </c>
      <c r="O130" s="82" t="s">
        <v>23</v>
      </c>
      <c r="P130" s="90">
        <v>1</v>
      </c>
      <c r="Q130" s="94" t="s">
        <v>134</v>
      </c>
      <c r="R130" s="94"/>
      <c r="S130" s="89" t="str">
        <f t="shared" si="7"/>
        <v>24.5</v>
      </c>
      <c r="T130" s="95">
        <v>18</v>
      </c>
      <c r="U130" s="95"/>
      <c r="V130" s="96" t="s">
        <v>90</v>
      </c>
      <c r="W130" s="82" t="s">
        <v>135</v>
      </c>
      <c r="X130" s="82" t="s">
        <v>136</v>
      </c>
      <c r="Y130" s="82"/>
      <c r="Z130" s="99"/>
      <c r="AA130" s="82"/>
      <c r="AB130" s="82"/>
      <c r="AC130" s="100">
        <v>47.4</v>
      </c>
    </row>
    <row r="131" ht="25" customHeight="1" spans="1:29">
      <c r="A131" s="3">
        <v>130</v>
      </c>
      <c r="B131" s="82" t="s">
        <v>19</v>
      </c>
      <c r="C131" s="122" t="s">
        <v>435</v>
      </c>
      <c r="D131" s="83" t="s">
        <v>147</v>
      </c>
      <c r="E131" s="84">
        <v>45076</v>
      </c>
      <c r="F131" s="84">
        <v>45077</v>
      </c>
      <c r="G131" s="84">
        <v>45077</v>
      </c>
      <c r="H131" s="82" t="s">
        <v>436</v>
      </c>
      <c r="I131" s="126" t="s">
        <v>434</v>
      </c>
      <c r="J131" s="84">
        <v>45080</v>
      </c>
      <c r="K131" s="84">
        <v>45080</v>
      </c>
      <c r="L131" s="84">
        <v>45083</v>
      </c>
      <c r="M131" s="89" t="str">
        <f t="shared" si="6"/>
        <v>33.28</v>
      </c>
      <c r="N131" s="89">
        <v>35</v>
      </c>
      <c r="O131" s="82" t="s">
        <v>23</v>
      </c>
      <c r="P131" s="90">
        <v>1</v>
      </c>
      <c r="Q131" s="94" t="s">
        <v>134</v>
      </c>
      <c r="R131" s="94"/>
      <c r="S131" s="89" t="str">
        <f t="shared" si="7"/>
        <v>28.4</v>
      </c>
      <c r="T131" s="95">
        <v>19</v>
      </c>
      <c r="U131" s="95"/>
      <c r="V131" s="96" t="s">
        <v>108</v>
      </c>
      <c r="W131" s="82" t="s">
        <v>135</v>
      </c>
      <c r="X131" s="82" t="s">
        <v>136</v>
      </c>
      <c r="Y131" s="82"/>
      <c r="Z131" s="99"/>
      <c r="AA131" s="82"/>
      <c r="AB131" s="82"/>
      <c r="AC131" s="100">
        <v>47.1</v>
      </c>
    </row>
    <row r="132" ht="25" customHeight="1" spans="1:29">
      <c r="A132" s="3">
        <v>131</v>
      </c>
      <c r="B132" s="82" t="s">
        <v>19</v>
      </c>
      <c r="C132" s="122" t="s">
        <v>437</v>
      </c>
      <c r="D132" s="83" t="s">
        <v>151</v>
      </c>
      <c r="E132" s="84">
        <v>45077</v>
      </c>
      <c r="F132" s="84">
        <v>45078</v>
      </c>
      <c r="G132" s="84">
        <v>45078</v>
      </c>
      <c r="H132" s="82" t="s">
        <v>438</v>
      </c>
      <c r="I132" s="126" t="s">
        <v>434</v>
      </c>
      <c r="J132" s="84">
        <v>45081</v>
      </c>
      <c r="K132" s="84">
        <v>45082</v>
      </c>
      <c r="L132" s="84">
        <v>45083</v>
      </c>
      <c r="M132" s="89" t="str">
        <f t="shared" si="6"/>
        <v>33.28</v>
      </c>
      <c r="N132" s="89">
        <v>34</v>
      </c>
      <c r="O132" s="82" t="s">
        <v>23</v>
      </c>
      <c r="P132" s="90">
        <v>1</v>
      </c>
      <c r="Q132" s="94" t="s">
        <v>134</v>
      </c>
      <c r="R132" s="94"/>
      <c r="S132" s="89" t="str">
        <f t="shared" si="7"/>
        <v>28.4</v>
      </c>
      <c r="T132" s="95">
        <v>19</v>
      </c>
      <c r="U132" s="95"/>
      <c r="V132" s="96" t="s">
        <v>108</v>
      </c>
      <c r="W132" s="82" t="s">
        <v>135</v>
      </c>
      <c r="X132" s="82" t="s">
        <v>136</v>
      </c>
      <c r="Y132" s="82"/>
      <c r="Z132" s="99"/>
      <c r="AA132" s="82"/>
      <c r="AB132" s="82"/>
      <c r="AC132" s="100">
        <v>46.7</v>
      </c>
    </row>
    <row r="133" ht="25" customHeight="1" spans="1:29">
      <c r="A133" s="3">
        <v>132</v>
      </c>
      <c r="B133" s="82" t="s">
        <v>19</v>
      </c>
      <c r="C133" s="122" t="s">
        <v>439</v>
      </c>
      <c r="D133" s="83" t="s">
        <v>141</v>
      </c>
      <c r="E133" s="84">
        <v>45077</v>
      </c>
      <c r="F133" s="84">
        <v>45078</v>
      </c>
      <c r="G133" s="84">
        <v>45078</v>
      </c>
      <c r="H133" s="82" t="s">
        <v>440</v>
      </c>
      <c r="I133" s="126" t="s">
        <v>434</v>
      </c>
      <c r="J133" s="84">
        <v>45082</v>
      </c>
      <c r="K133" s="84">
        <v>45082</v>
      </c>
      <c r="L133" s="84">
        <v>45085</v>
      </c>
      <c r="M133" s="89" t="str">
        <f t="shared" si="6"/>
        <v>33.41</v>
      </c>
      <c r="N133" s="89">
        <v>34</v>
      </c>
      <c r="O133" s="82" t="s">
        <v>23</v>
      </c>
      <c r="P133" s="90">
        <v>1</v>
      </c>
      <c r="Q133" s="94" t="s">
        <v>134</v>
      </c>
      <c r="R133" s="94"/>
      <c r="S133" s="89" t="str">
        <f t="shared" si="7"/>
        <v>24.5</v>
      </c>
      <c r="T133" s="95">
        <v>17</v>
      </c>
      <c r="U133" s="95"/>
      <c r="V133" s="96" t="s">
        <v>90</v>
      </c>
      <c r="W133" s="82" t="s">
        <v>135</v>
      </c>
      <c r="X133" s="82" t="s">
        <v>136</v>
      </c>
      <c r="Y133" s="82"/>
      <c r="Z133" s="99"/>
      <c r="AA133" s="82"/>
      <c r="AB133" s="82"/>
      <c r="AC133" s="100">
        <v>47.2</v>
      </c>
    </row>
    <row r="134" ht="25" customHeight="1" spans="1:29">
      <c r="A134" s="3">
        <v>133</v>
      </c>
      <c r="B134" s="82" t="s">
        <v>19</v>
      </c>
      <c r="C134" s="122" t="s">
        <v>441</v>
      </c>
      <c r="D134" s="83" t="s">
        <v>131</v>
      </c>
      <c r="E134" s="84">
        <v>45078</v>
      </c>
      <c r="F134" s="84">
        <v>45079</v>
      </c>
      <c r="G134" s="84">
        <v>45079</v>
      </c>
      <c r="H134" s="82" t="s">
        <v>442</v>
      </c>
      <c r="I134" s="126" t="s">
        <v>443</v>
      </c>
      <c r="J134" s="84">
        <v>45082</v>
      </c>
      <c r="K134" s="84">
        <v>45082</v>
      </c>
      <c r="L134" s="84">
        <v>45088</v>
      </c>
      <c r="M134" s="89" t="str">
        <f t="shared" si="6"/>
        <v>33.64</v>
      </c>
      <c r="N134" s="89">
        <v>34</v>
      </c>
      <c r="O134" s="82" t="s">
        <v>23</v>
      </c>
      <c r="P134" s="90">
        <v>1</v>
      </c>
      <c r="Q134" s="94" t="s">
        <v>134</v>
      </c>
      <c r="R134" s="94"/>
      <c r="S134" s="89" t="str">
        <f t="shared" si="7"/>
        <v>32.6</v>
      </c>
      <c r="T134" s="95">
        <v>20</v>
      </c>
      <c r="U134" s="95"/>
      <c r="V134" s="96" t="s">
        <v>24</v>
      </c>
      <c r="W134" s="82" t="s">
        <v>135</v>
      </c>
      <c r="X134" s="82" t="s">
        <v>136</v>
      </c>
      <c r="Y134" s="82"/>
      <c r="Z134" s="99"/>
      <c r="AA134" s="82"/>
      <c r="AB134" s="82"/>
      <c r="AC134" s="100">
        <v>47.3</v>
      </c>
    </row>
    <row r="135" ht="25" customHeight="1" spans="1:29">
      <c r="A135" s="3">
        <v>134</v>
      </c>
      <c r="B135" s="82" t="s">
        <v>19</v>
      </c>
      <c r="C135" s="122" t="s">
        <v>444</v>
      </c>
      <c r="D135" s="83" t="s">
        <v>147</v>
      </c>
      <c r="E135" s="84">
        <v>45078</v>
      </c>
      <c r="F135" s="84">
        <v>45079</v>
      </c>
      <c r="G135" s="84">
        <v>45079</v>
      </c>
      <c r="H135" s="82" t="s">
        <v>445</v>
      </c>
      <c r="I135" s="126" t="s">
        <v>443</v>
      </c>
      <c r="J135" s="84">
        <v>45082</v>
      </c>
      <c r="K135" s="84">
        <v>45082</v>
      </c>
      <c r="L135" s="84">
        <v>45085</v>
      </c>
      <c r="M135" s="89" t="str">
        <f t="shared" si="6"/>
        <v>33.28</v>
      </c>
      <c r="N135" s="89">
        <v>34</v>
      </c>
      <c r="O135" s="82" t="s">
        <v>23</v>
      </c>
      <c r="P135" s="90">
        <v>1</v>
      </c>
      <c r="Q135" s="94" t="s">
        <v>134</v>
      </c>
      <c r="R135" s="94"/>
      <c r="S135" s="89" t="str">
        <f t="shared" si="7"/>
        <v>28.4</v>
      </c>
      <c r="T135" s="95">
        <v>20</v>
      </c>
      <c r="U135" s="95"/>
      <c r="V135" s="96" t="s">
        <v>108</v>
      </c>
      <c r="W135" s="82" t="s">
        <v>135</v>
      </c>
      <c r="X135" s="82" t="s">
        <v>136</v>
      </c>
      <c r="Y135" s="82"/>
      <c r="Z135" s="99"/>
      <c r="AA135" s="82"/>
      <c r="AB135" s="82"/>
      <c r="AC135" s="100">
        <v>47.6</v>
      </c>
    </row>
    <row r="136" ht="25" customHeight="1" spans="1:29">
      <c r="A136" s="3">
        <v>135</v>
      </c>
      <c r="B136" s="82" t="s">
        <v>19</v>
      </c>
      <c r="C136" s="122" t="s">
        <v>446</v>
      </c>
      <c r="D136" s="83" t="s">
        <v>151</v>
      </c>
      <c r="E136" s="84">
        <v>45078</v>
      </c>
      <c r="F136" s="84">
        <v>45079</v>
      </c>
      <c r="G136" s="84">
        <v>45079</v>
      </c>
      <c r="H136" s="82" t="s">
        <v>447</v>
      </c>
      <c r="I136" s="126" t="s">
        <v>443</v>
      </c>
      <c r="J136" s="84">
        <v>45083</v>
      </c>
      <c r="K136" s="84">
        <v>45084</v>
      </c>
      <c r="L136" s="84">
        <v>45085</v>
      </c>
      <c r="M136" s="89" t="str">
        <f t="shared" si="6"/>
        <v>33.28</v>
      </c>
      <c r="N136" s="89">
        <v>34</v>
      </c>
      <c r="O136" s="82" t="s">
        <v>23</v>
      </c>
      <c r="P136" s="90">
        <v>1</v>
      </c>
      <c r="Q136" s="94" t="s">
        <v>134</v>
      </c>
      <c r="R136" s="94"/>
      <c r="S136" s="89" t="str">
        <f t="shared" si="7"/>
        <v>28.4</v>
      </c>
      <c r="T136" s="95">
        <v>20</v>
      </c>
      <c r="U136" s="95"/>
      <c r="V136" s="96" t="s">
        <v>108</v>
      </c>
      <c r="W136" s="82" t="s">
        <v>135</v>
      </c>
      <c r="X136" s="82" t="s">
        <v>136</v>
      </c>
      <c r="Y136" s="82"/>
      <c r="Z136" s="99"/>
      <c r="AA136" s="82"/>
      <c r="AB136" s="82"/>
      <c r="AC136" s="100">
        <v>47.6</v>
      </c>
    </row>
    <row r="137" ht="25" customHeight="1" spans="1:29">
      <c r="A137" s="3">
        <v>136</v>
      </c>
      <c r="B137" s="82" t="s">
        <v>19</v>
      </c>
      <c r="C137" s="122" t="s">
        <v>448</v>
      </c>
      <c r="D137" s="83" t="s">
        <v>131</v>
      </c>
      <c r="E137" s="84">
        <v>45079</v>
      </c>
      <c r="F137" s="84">
        <v>45080</v>
      </c>
      <c r="G137" s="84">
        <v>45080</v>
      </c>
      <c r="H137" s="82" t="s">
        <v>449</v>
      </c>
      <c r="I137" s="126" t="s">
        <v>450</v>
      </c>
      <c r="J137" s="84">
        <v>45083</v>
      </c>
      <c r="K137" s="84">
        <v>45084</v>
      </c>
      <c r="L137" s="84">
        <v>45085</v>
      </c>
      <c r="M137" s="89" t="str">
        <f t="shared" si="6"/>
        <v>33.41</v>
      </c>
      <c r="N137" s="89">
        <v>34</v>
      </c>
      <c r="O137" s="82" t="s">
        <v>23</v>
      </c>
      <c r="P137" s="90">
        <v>1</v>
      </c>
      <c r="Q137" s="94" t="s">
        <v>134</v>
      </c>
      <c r="R137" s="94"/>
      <c r="S137" s="89" t="str">
        <f t="shared" si="7"/>
        <v>24.5</v>
      </c>
      <c r="T137" s="95">
        <v>21</v>
      </c>
      <c r="U137" s="95"/>
      <c r="V137" s="96" t="s">
        <v>90</v>
      </c>
      <c r="W137" s="82" t="s">
        <v>135</v>
      </c>
      <c r="X137" s="82" t="s">
        <v>136</v>
      </c>
      <c r="Y137" s="82"/>
      <c r="Z137" s="99"/>
      <c r="AA137" s="82"/>
      <c r="AB137" s="82"/>
      <c r="AC137" s="100">
        <v>47.7</v>
      </c>
    </row>
    <row r="138" ht="25" customHeight="1" spans="1:29">
      <c r="A138" s="3">
        <v>137</v>
      </c>
      <c r="B138" s="82" t="s">
        <v>19</v>
      </c>
      <c r="C138" s="122" t="s">
        <v>451</v>
      </c>
      <c r="D138" s="83" t="s">
        <v>151</v>
      </c>
      <c r="E138" s="84">
        <v>45079</v>
      </c>
      <c r="F138" s="84">
        <v>45080</v>
      </c>
      <c r="G138" s="84">
        <v>45080</v>
      </c>
      <c r="H138" s="82" t="s">
        <v>452</v>
      </c>
      <c r="I138" s="126" t="s">
        <v>450</v>
      </c>
      <c r="J138" s="84">
        <v>45083</v>
      </c>
      <c r="K138" s="84">
        <v>45084</v>
      </c>
      <c r="L138" s="84">
        <v>45087</v>
      </c>
      <c r="M138" s="89" t="str">
        <f t="shared" si="6"/>
        <v>33.28</v>
      </c>
      <c r="N138" s="89">
        <v>34</v>
      </c>
      <c r="O138" s="82" t="s">
        <v>23</v>
      </c>
      <c r="P138" s="90">
        <v>1</v>
      </c>
      <c r="Q138" s="94" t="s">
        <v>134</v>
      </c>
      <c r="R138" s="94"/>
      <c r="S138" s="89" t="str">
        <f t="shared" si="7"/>
        <v>28.4</v>
      </c>
      <c r="T138" s="95">
        <v>20</v>
      </c>
      <c r="U138" s="95"/>
      <c r="V138" s="96" t="s">
        <v>108</v>
      </c>
      <c r="W138" s="82" t="s">
        <v>135</v>
      </c>
      <c r="X138" s="82" t="s">
        <v>136</v>
      </c>
      <c r="Y138" s="82"/>
      <c r="Z138" s="99"/>
      <c r="AA138" s="82"/>
      <c r="AB138" s="82"/>
      <c r="AC138" s="100">
        <v>46.9</v>
      </c>
    </row>
    <row r="139" ht="25" customHeight="1" spans="1:29">
      <c r="A139" s="3">
        <v>138</v>
      </c>
      <c r="B139" s="82" t="s">
        <v>19</v>
      </c>
      <c r="C139" s="122" t="s">
        <v>453</v>
      </c>
      <c r="D139" s="83" t="s">
        <v>147</v>
      </c>
      <c r="E139" s="84">
        <v>45080</v>
      </c>
      <c r="F139" s="84">
        <v>45081</v>
      </c>
      <c r="G139" s="84">
        <v>45081</v>
      </c>
      <c r="H139" s="82" t="s">
        <v>454</v>
      </c>
      <c r="I139" s="126" t="s">
        <v>455</v>
      </c>
      <c r="J139" s="84">
        <v>45084</v>
      </c>
      <c r="K139" s="84">
        <v>45084</v>
      </c>
      <c r="L139" s="84">
        <v>45087</v>
      </c>
      <c r="M139" s="89" t="str">
        <f t="shared" si="6"/>
        <v>33.28</v>
      </c>
      <c r="N139" s="89">
        <v>33.5</v>
      </c>
      <c r="O139" s="82" t="s">
        <v>23</v>
      </c>
      <c r="P139" s="90">
        <v>1</v>
      </c>
      <c r="Q139" s="94" t="s">
        <v>134</v>
      </c>
      <c r="R139" s="94"/>
      <c r="S139" s="89" t="str">
        <f t="shared" si="7"/>
        <v>28.4</v>
      </c>
      <c r="T139" s="95">
        <v>22</v>
      </c>
      <c r="U139" s="95"/>
      <c r="V139" s="96" t="s">
        <v>108</v>
      </c>
      <c r="W139" s="82" t="s">
        <v>135</v>
      </c>
      <c r="X139" s="82" t="s">
        <v>136</v>
      </c>
      <c r="Y139" s="82"/>
      <c r="Z139" s="99"/>
      <c r="AA139" s="82"/>
      <c r="AB139" s="82"/>
      <c r="AC139" s="100">
        <v>47.6</v>
      </c>
    </row>
    <row r="140" ht="25" customHeight="1" spans="1:29">
      <c r="A140" s="3">
        <v>139</v>
      </c>
      <c r="B140" s="82" t="s">
        <v>19</v>
      </c>
      <c r="C140" s="122" t="s">
        <v>456</v>
      </c>
      <c r="D140" s="83" t="s">
        <v>141</v>
      </c>
      <c r="E140" s="84">
        <v>45080</v>
      </c>
      <c r="F140" s="84">
        <v>45081</v>
      </c>
      <c r="G140" s="84">
        <v>45081</v>
      </c>
      <c r="H140" s="82" t="s">
        <v>457</v>
      </c>
      <c r="I140" s="126" t="s">
        <v>455</v>
      </c>
      <c r="J140" s="84">
        <v>45084</v>
      </c>
      <c r="K140" s="84">
        <v>45084</v>
      </c>
      <c r="L140" s="84">
        <v>45088</v>
      </c>
      <c r="M140" s="89" t="str">
        <f t="shared" si="6"/>
        <v>33.64</v>
      </c>
      <c r="N140" s="89">
        <v>34</v>
      </c>
      <c r="O140" s="82" t="s">
        <v>23</v>
      </c>
      <c r="P140" s="90">
        <v>1</v>
      </c>
      <c r="Q140" s="94" t="s">
        <v>134</v>
      </c>
      <c r="R140" s="94"/>
      <c r="S140" s="89" t="str">
        <f t="shared" si="7"/>
        <v>32.6</v>
      </c>
      <c r="T140" s="95">
        <v>20</v>
      </c>
      <c r="U140" s="95"/>
      <c r="V140" s="96" t="s">
        <v>24</v>
      </c>
      <c r="W140" s="82" t="s">
        <v>135</v>
      </c>
      <c r="X140" s="82" t="s">
        <v>136</v>
      </c>
      <c r="Y140" s="82"/>
      <c r="Z140" s="99"/>
      <c r="AA140" s="82"/>
      <c r="AB140" s="82"/>
      <c r="AC140" s="100">
        <v>47.2</v>
      </c>
    </row>
    <row r="141" ht="25" customHeight="1" spans="1:29">
      <c r="A141" s="3">
        <v>140</v>
      </c>
      <c r="B141" s="82" t="s">
        <v>19</v>
      </c>
      <c r="C141" s="122" t="s">
        <v>458</v>
      </c>
      <c r="D141" s="83" t="s">
        <v>131</v>
      </c>
      <c r="E141" s="84">
        <v>45080</v>
      </c>
      <c r="F141" s="84">
        <v>45081</v>
      </c>
      <c r="G141" s="84">
        <v>45081</v>
      </c>
      <c r="H141" s="82" t="s">
        <v>459</v>
      </c>
      <c r="I141" s="126" t="s">
        <v>460</v>
      </c>
      <c r="J141" s="84">
        <v>45084</v>
      </c>
      <c r="K141" s="84">
        <v>45084</v>
      </c>
      <c r="L141" s="84">
        <v>45085</v>
      </c>
      <c r="M141" s="89" t="str">
        <f t="shared" si="6"/>
        <v>33.41</v>
      </c>
      <c r="N141" s="89">
        <v>34.5</v>
      </c>
      <c r="O141" s="82" t="s">
        <v>23</v>
      </c>
      <c r="P141" s="90">
        <v>1</v>
      </c>
      <c r="Q141" s="94" t="s">
        <v>134</v>
      </c>
      <c r="R141" s="94"/>
      <c r="S141" s="89" t="str">
        <f t="shared" si="7"/>
        <v>24.5</v>
      </c>
      <c r="T141" s="95">
        <v>19</v>
      </c>
      <c r="U141" s="95"/>
      <c r="V141" s="96" t="s">
        <v>90</v>
      </c>
      <c r="W141" s="82" t="s">
        <v>135</v>
      </c>
      <c r="X141" s="82" t="s">
        <v>136</v>
      </c>
      <c r="Y141" s="82"/>
      <c r="Z141" s="99"/>
      <c r="AA141" s="82"/>
      <c r="AB141" s="82"/>
      <c r="AC141" s="100">
        <v>47.5</v>
      </c>
    </row>
    <row r="142" ht="25" customHeight="1" spans="1:29">
      <c r="A142" s="3">
        <v>141</v>
      </c>
      <c r="B142" s="82" t="s">
        <v>19</v>
      </c>
      <c r="C142" s="122" t="s">
        <v>461</v>
      </c>
      <c r="D142" s="83" t="s">
        <v>151</v>
      </c>
      <c r="E142" s="84">
        <v>45081</v>
      </c>
      <c r="F142" s="84">
        <v>45082</v>
      </c>
      <c r="G142" s="84">
        <v>45082</v>
      </c>
      <c r="H142" s="82" t="s">
        <v>462</v>
      </c>
      <c r="I142" s="126" t="s">
        <v>463</v>
      </c>
      <c r="J142" s="84">
        <v>45085</v>
      </c>
      <c r="K142" s="84">
        <v>45086</v>
      </c>
      <c r="L142" s="84">
        <v>45088</v>
      </c>
      <c r="M142" s="89" t="str">
        <f t="shared" si="6"/>
        <v>33.68</v>
      </c>
      <c r="N142" s="89">
        <v>34</v>
      </c>
      <c r="O142" s="82" t="s">
        <v>23</v>
      </c>
      <c r="P142" s="90">
        <v>1</v>
      </c>
      <c r="Q142" s="94" t="s">
        <v>134</v>
      </c>
      <c r="R142" s="94"/>
      <c r="S142" s="89" t="str">
        <f t="shared" si="7"/>
        <v>34.9</v>
      </c>
      <c r="T142" s="95">
        <v>19</v>
      </c>
      <c r="U142" s="95"/>
      <c r="V142" s="96" t="s">
        <v>41</v>
      </c>
      <c r="W142" s="82" t="s">
        <v>135</v>
      </c>
      <c r="X142" s="82" t="s">
        <v>136</v>
      </c>
      <c r="Y142" s="82"/>
      <c r="Z142" s="99"/>
      <c r="AA142" s="82"/>
      <c r="AB142" s="82"/>
      <c r="AC142" s="100">
        <v>47.7</v>
      </c>
    </row>
    <row r="143" ht="25" customHeight="1" spans="1:29">
      <c r="A143" s="3">
        <v>142</v>
      </c>
      <c r="B143" s="82" t="s">
        <v>19</v>
      </c>
      <c r="C143" s="122" t="s">
        <v>464</v>
      </c>
      <c r="D143" s="83" t="s">
        <v>147</v>
      </c>
      <c r="E143" s="84">
        <v>45081</v>
      </c>
      <c r="F143" s="84">
        <v>45082</v>
      </c>
      <c r="G143" s="84">
        <v>45082</v>
      </c>
      <c r="H143" s="82" t="s">
        <v>465</v>
      </c>
      <c r="I143" s="126" t="s">
        <v>463</v>
      </c>
      <c r="J143" s="84">
        <v>45085</v>
      </c>
      <c r="K143" s="84">
        <v>45086</v>
      </c>
      <c r="L143" s="84">
        <v>45088</v>
      </c>
      <c r="M143" s="89" t="str">
        <f t="shared" si="6"/>
        <v>33.68</v>
      </c>
      <c r="N143" s="89">
        <v>34</v>
      </c>
      <c r="O143" s="82" t="s">
        <v>23</v>
      </c>
      <c r="P143" s="90">
        <v>1</v>
      </c>
      <c r="Q143" s="94" t="s">
        <v>134</v>
      </c>
      <c r="R143" s="94"/>
      <c r="S143" s="89" t="str">
        <f t="shared" si="7"/>
        <v>34.9</v>
      </c>
      <c r="T143" s="95">
        <v>19</v>
      </c>
      <c r="U143" s="95"/>
      <c r="V143" s="96" t="s">
        <v>41</v>
      </c>
      <c r="W143" s="82" t="s">
        <v>135</v>
      </c>
      <c r="X143" s="82" t="s">
        <v>136</v>
      </c>
      <c r="Y143" s="82"/>
      <c r="Z143" s="99"/>
      <c r="AA143" s="82"/>
      <c r="AB143" s="82"/>
      <c r="AC143" s="100">
        <v>46.6</v>
      </c>
    </row>
    <row r="144" ht="25" customHeight="1" spans="1:29">
      <c r="A144" s="3">
        <v>143</v>
      </c>
      <c r="B144" s="82" t="s">
        <v>19</v>
      </c>
      <c r="C144" s="122" t="s">
        <v>466</v>
      </c>
      <c r="D144" s="83" t="s">
        <v>141</v>
      </c>
      <c r="E144" s="84">
        <v>45081</v>
      </c>
      <c r="F144" s="84">
        <v>45082</v>
      </c>
      <c r="G144" s="84">
        <v>45082</v>
      </c>
      <c r="H144" s="82" t="s">
        <v>467</v>
      </c>
      <c r="I144" s="126" t="s">
        <v>463</v>
      </c>
      <c r="J144" s="84">
        <v>45085</v>
      </c>
      <c r="K144" s="84">
        <v>45086</v>
      </c>
      <c r="L144" s="84">
        <v>45087</v>
      </c>
      <c r="M144" s="89" t="str">
        <f t="shared" si="6"/>
        <v>33.41</v>
      </c>
      <c r="N144" s="89">
        <v>34</v>
      </c>
      <c r="O144" s="82" t="s">
        <v>23</v>
      </c>
      <c r="P144" s="90">
        <v>1</v>
      </c>
      <c r="Q144" s="94" t="s">
        <v>134</v>
      </c>
      <c r="R144" s="94"/>
      <c r="S144" s="89" t="str">
        <f t="shared" si="7"/>
        <v>24.5</v>
      </c>
      <c r="T144" s="95">
        <v>19</v>
      </c>
      <c r="U144" s="95"/>
      <c r="V144" s="96" t="s">
        <v>90</v>
      </c>
      <c r="W144" s="82" t="s">
        <v>135</v>
      </c>
      <c r="X144" s="82" t="s">
        <v>136</v>
      </c>
      <c r="Y144" s="82"/>
      <c r="Z144" s="99"/>
      <c r="AA144" s="82"/>
      <c r="AB144" s="82"/>
      <c r="AC144" s="100">
        <v>47.8</v>
      </c>
    </row>
    <row r="145" ht="25" customHeight="1" spans="1:29">
      <c r="A145" s="3">
        <v>144</v>
      </c>
      <c r="B145" s="82" t="s">
        <v>19</v>
      </c>
      <c r="C145" s="122" t="s">
        <v>468</v>
      </c>
      <c r="D145" s="83" t="s">
        <v>147</v>
      </c>
      <c r="E145" s="84">
        <v>45082</v>
      </c>
      <c r="F145" s="84">
        <v>45083</v>
      </c>
      <c r="G145" s="84">
        <v>45083</v>
      </c>
      <c r="H145" s="82" t="s">
        <v>469</v>
      </c>
      <c r="I145" s="126" t="s">
        <v>470</v>
      </c>
      <c r="J145" s="84">
        <v>45086</v>
      </c>
      <c r="K145" s="84">
        <v>45086</v>
      </c>
      <c r="L145" s="84">
        <v>45089</v>
      </c>
      <c r="M145" s="89" t="str">
        <f t="shared" si="6"/>
        <v>33.68</v>
      </c>
      <c r="N145" s="89">
        <v>34</v>
      </c>
      <c r="O145" s="82" t="s">
        <v>23</v>
      </c>
      <c r="P145" s="90">
        <v>1</v>
      </c>
      <c r="Q145" s="94" t="s">
        <v>134</v>
      </c>
      <c r="R145" s="94"/>
      <c r="S145" s="89" t="str">
        <f t="shared" si="7"/>
        <v>34.9</v>
      </c>
      <c r="T145" s="95">
        <v>18</v>
      </c>
      <c r="U145" s="95"/>
      <c r="V145" s="96" t="s">
        <v>41</v>
      </c>
      <c r="W145" s="82" t="s">
        <v>135</v>
      </c>
      <c r="X145" s="82" t="s">
        <v>136</v>
      </c>
      <c r="Y145" s="82"/>
      <c r="Z145" s="99"/>
      <c r="AA145" s="82"/>
      <c r="AB145" s="82"/>
      <c r="AC145" s="100">
        <v>47.5</v>
      </c>
    </row>
    <row r="146" ht="25" customHeight="1" spans="1:29">
      <c r="A146" s="3">
        <v>145</v>
      </c>
      <c r="B146" s="82" t="s">
        <v>19</v>
      </c>
      <c r="C146" s="122" t="s">
        <v>471</v>
      </c>
      <c r="D146" s="83" t="s">
        <v>131</v>
      </c>
      <c r="E146" s="84">
        <v>45082</v>
      </c>
      <c r="F146" s="84">
        <v>45083</v>
      </c>
      <c r="G146" s="84">
        <v>45083</v>
      </c>
      <c r="H146" s="82" t="s">
        <v>472</v>
      </c>
      <c r="I146" s="126" t="s">
        <v>470</v>
      </c>
      <c r="J146" s="84">
        <v>45086</v>
      </c>
      <c r="K146" s="84">
        <v>45086</v>
      </c>
      <c r="L146" s="84">
        <v>45088</v>
      </c>
      <c r="M146" s="89" t="str">
        <f t="shared" si="6"/>
        <v>33.64</v>
      </c>
      <c r="N146" s="89">
        <v>34</v>
      </c>
      <c r="O146" s="82" t="s">
        <v>23</v>
      </c>
      <c r="P146" s="90">
        <v>1</v>
      </c>
      <c r="Q146" s="94" t="s">
        <v>134</v>
      </c>
      <c r="R146" s="94"/>
      <c r="S146" s="89" t="str">
        <f t="shared" si="7"/>
        <v>32.6</v>
      </c>
      <c r="T146" s="95">
        <v>19</v>
      </c>
      <c r="U146" s="95"/>
      <c r="V146" s="96" t="s">
        <v>24</v>
      </c>
      <c r="W146" s="82" t="s">
        <v>135</v>
      </c>
      <c r="X146" s="82" t="s">
        <v>136</v>
      </c>
      <c r="Y146" s="82"/>
      <c r="Z146" s="99"/>
      <c r="AA146" s="82"/>
      <c r="AB146" s="82"/>
      <c r="AC146" s="100">
        <v>47</v>
      </c>
    </row>
    <row r="147" ht="25" customHeight="1" spans="1:29">
      <c r="A147" s="3">
        <v>146</v>
      </c>
      <c r="B147" s="82" t="s">
        <v>19</v>
      </c>
      <c r="C147" s="122" t="s">
        <v>473</v>
      </c>
      <c r="D147" s="83" t="s">
        <v>141</v>
      </c>
      <c r="E147" s="84">
        <v>45082</v>
      </c>
      <c r="F147" s="84">
        <v>45083</v>
      </c>
      <c r="G147" s="84">
        <v>45083</v>
      </c>
      <c r="H147" s="82" t="s">
        <v>474</v>
      </c>
      <c r="I147" s="126" t="s">
        <v>470</v>
      </c>
      <c r="J147" s="84">
        <v>45086</v>
      </c>
      <c r="K147" s="84">
        <v>45086</v>
      </c>
      <c r="L147" s="84">
        <v>45087</v>
      </c>
      <c r="M147" s="89" t="str">
        <f t="shared" si="6"/>
        <v>33.41</v>
      </c>
      <c r="N147" s="89">
        <v>34</v>
      </c>
      <c r="O147" s="82" t="s">
        <v>23</v>
      </c>
      <c r="P147" s="90">
        <v>1</v>
      </c>
      <c r="Q147" s="94" t="s">
        <v>134</v>
      </c>
      <c r="R147" s="94"/>
      <c r="S147" s="89" t="str">
        <f t="shared" si="7"/>
        <v>24.5</v>
      </c>
      <c r="T147" s="95">
        <v>20</v>
      </c>
      <c r="U147" s="95"/>
      <c r="V147" s="96" t="s">
        <v>90</v>
      </c>
      <c r="W147" s="82" t="s">
        <v>135</v>
      </c>
      <c r="X147" s="82" t="s">
        <v>136</v>
      </c>
      <c r="Y147" s="82"/>
      <c r="Z147" s="99"/>
      <c r="AA147" s="82"/>
      <c r="AB147" s="82"/>
      <c r="AC147" s="100">
        <v>47.3</v>
      </c>
    </row>
    <row r="148" ht="25" customHeight="1" spans="1:29">
      <c r="A148" s="3">
        <v>147</v>
      </c>
      <c r="B148" s="82" t="s">
        <v>19</v>
      </c>
      <c r="C148" s="122" t="s">
        <v>475</v>
      </c>
      <c r="D148" s="83" t="s">
        <v>141</v>
      </c>
      <c r="E148" s="84">
        <v>45083</v>
      </c>
      <c r="F148" s="84">
        <v>45084</v>
      </c>
      <c r="G148" s="84">
        <v>45084</v>
      </c>
      <c r="H148" s="82" t="s">
        <v>476</v>
      </c>
      <c r="I148" s="82" t="s">
        <v>477</v>
      </c>
      <c r="J148" s="84">
        <v>45087</v>
      </c>
      <c r="K148" s="84">
        <v>45087</v>
      </c>
      <c r="L148" s="84">
        <v>45087</v>
      </c>
      <c r="M148" s="89" t="str">
        <f t="shared" si="6"/>
        <v>33.41</v>
      </c>
      <c r="N148" s="89">
        <v>34</v>
      </c>
      <c r="O148" s="82" t="s">
        <v>23</v>
      </c>
      <c r="P148" s="90">
        <v>1</v>
      </c>
      <c r="Q148" s="94" t="s">
        <v>134</v>
      </c>
      <c r="R148" s="94"/>
      <c r="S148" s="89" t="str">
        <f t="shared" si="7"/>
        <v>24.5</v>
      </c>
      <c r="T148" s="95">
        <v>18</v>
      </c>
      <c r="U148" s="95"/>
      <c r="V148" s="96" t="s">
        <v>90</v>
      </c>
      <c r="W148" s="82" t="s">
        <v>135</v>
      </c>
      <c r="X148" s="82" t="s">
        <v>136</v>
      </c>
      <c r="Y148" s="82"/>
      <c r="Z148" s="99"/>
      <c r="AA148" s="82"/>
      <c r="AB148" s="82"/>
      <c r="AC148" s="100">
        <v>48.3</v>
      </c>
    </row>
    <row r="149" ht="25" customHeight="1" spans="1:29">
      <c r="A149" s="3">
        <v>148</v>
      </c>
      <c r="B149" s="82" t="s">
        <v>19</v>
      </c>
      <c r="C149" s="122" t="s">
        <v>478</v>
      </c>
      <c r="D149" s="83" t="s">
        <v>151</v>
      </c>
      <c r="E149" s="84">
        <v>45083</v>
      </c>
      <c r="F149" s="84">
        <v>45084</v>
      </c>
      <c r="G149" s="84">
        <v>45084</v>
      </c>
      <c r="H149" s="82" t="s">
        <v>479</v>
      </c>
      <c r="I149" s="82" t="s">
        <v>477</v>
      </c>
      <c r="J149" s="84">
        <v>45087</v>
      </c>
      <c r="K149" s="84">
        <v>45088</v>
      </c>
      <c r="L149" s="84">
        <v>45092</v>
      </c>
      <c r="M149" s="89" t="str">
        <f t="shared" si="6"/>
        <v>33.68</v>
      </c>
      <c r="N149" s="89">
        <v>34</v>
      </c>
      <c r="O149" s="82" t="s">
        <v>23</v>
      </c>
      <c r="P149" s="90">
        <v>1</v>
      </c>
      <c r="Q149" s="94" t="s">
        <v>134</v>
      </c>
      <c r="R149" s="94"/>
      <c r="S149" s="89" t="str">
        <f t="shared" si="7"/>
        <v>34.9</v>
      </c>
      <c r="T149" s="95">
        <v>19</v>
      </c>
      <c r="U149" s="95"/>
      <c r="V149" s="96" t="s">
        <v>41</v>
      </c>
      <c r="W149" s="82" t="s">
        <v>135</v>
      </c>
      <c r="X149" s="82" t="s">
        <v>136</v>
      </c>
      <c r="Y149" s="82"/>
      <c r="Z149" s="99"/>
      <c r="AA149" s="82"/>
      <c r="AB149" s="82"/>
      <c r="AC149" s="100">
        <v>47.8</v>
      </c>
    </row>
    <row r="150" ht="25" customHeight="1" spans="1:29">
      <c r="A150" s="3">
        <v>149</v>
      </c>
      <c r="B150" s="82" t="s">
        <v>19</v>
      </c>
      <c r="C150" s="122" t="s">
        <v>480</v>
      </c>
      <c r="D150" s="83" t="s">
        <v>131</v>
      </c>
      <c r="E150" s="84">
        <v>45084</v>
      </c>
      <c r="F150" s="84">
        <v>45085</v>
      </c>
      <c r="G150" s="84">
        <v>45085</v>
      </c>
      <c r="H150" s="82" t="s">
        <v>481</v>
      </c>
      <c r="I150" s="82" t="s">
        <v>482</v>
      </c>
      <c r="J150" s="84">
        <v>45088</v>
      </c>
      <c r="K150" s="84">
        <v>45088</v>
      </c>
      <c r="L150" s="84">
        <v>45092</v>
      </c>
      <c r="M150" s="89" t="str">
        <f t="shared" si="6"/>
        <v>33.64</v>
      </c>
      <c r="N150" s="89">
        <v>34</v>
      </c>
      <c r="O150" s="82" t="s">
        <v>23</v>
      </c>
      <c r="P150" s="90">
        <v>1</v>
      </c>
      <c r="Q150" s="94" t="s">
        <v>134</v>
      </c>
      <c r="R150" s="94"/>
      <c r="S150" s="89" t="str">
        <f t="shared" si="7"/>
        <v>32.6</v>
      </c>
      <c r="T150" s="95">
        <v>18</v>
      </c>
      <c r="U150" s="95"/>
      <c r="V150" s="96" t="s">
        <v>24</v>
      </c>
      <c r="W150" s="82" t="s">
        <v>135</v>
      </c>
      <c r="X150" s="82" t="s">
        <v>136</v>
      </c>
      <c r="Y150" s="82"/>
      <c r="Z150" s="99"/>
      <c r="AA150" s="82"/>
      <c r="AB150" s="82"/>
      <c r="AC150" s="100">
        <v>48.4</v>
      </c>
    </row>
    <row r="151" ht="25" customHeight="1" spans="1:29">
      <c r="A151" s="3">
        <v>150</v>
      </c>
      <c r="B151" s="82" t="s">
        <v>19</v>
      </c>
      <c r="C151" s="122" t="s">
        <v>483</v>
      </c>
      <c r="D151" s="83" t="s">
        <v>147</v>
      </c>
      <c r="E151" s="84">
        <v>45084</v>
      </c>
      <c r="F151" s="84">
        <v>45085</v>
      </c>
      <c r="G151" s="84">
        <v>45085</v>
      </c>
      <c r="H151" s="82" t="s">
        <v>484</v>
      </c>
      <c r="I151" s="82" t="s">
        <v>482</v>
      </c>
      <c r="J151" s="84">
        <v>45088</v>
      </c>
      <c r="K151" s="84">
        <v>45088</v>
      </c>
      <c r="L151" s="84">
        <v>45093</v>
      </c>
      <c r="M151" s="89" t="str">
        <f t="shared" si="6"/>
        <v>33.28</v>
      </c>
      <c r="N151" s="89">
        <v>34</v>
      </c>
      <c r="O151" s="82" t="s">
        <v>23</v>
      </c>
      <c r="P151" s="90">
        <v>1</v>
      </c>
      <c r="Q151" s="94" t="s">
        <v>134</v>
      </c>
      <c r="R151" s="94"/>
      <c r="S151" s="89" t="str">
        <f t="shared" si="7"/>
        <v>28.4</v>
      </c>
      <c r="T151" s="95">
        <v>19</v>
      </c>
      <c r="U151" s="95"/>
      <c r="V151" s="96" t="s">
        <v>108</v>
      </c>
      <c r="W151" s="82" t="s">
        <v>135</v>
      </c>
      <c r="X151" s="82" t="s">
        <v>136</v>
      </c>
      <c r="Y151" s="82"/>
      <c r="Z151" s="99"/>
      <c r="AA151" s="82"/>
      <c r="AB151" s="82"/>
      <c r="AC151" s="100">
        <v>46.9</v>
      </c>
    </row>
    <row r="152" ht="25" customHeight="1" spans="1:29">
      <c r="A152" s="3">
        <v>151</v>
      </c>
      <c r="B152" s="82" t="s">
        <v>19</v>
      </c>
      <c r="C152" s="122" t="s">
        <v>485</v>
      </c>
      <c r="D152" s="83" t="s">
        <v>151</v>
      </c>
      <c r="E152" s="84">
        <v>45084</v>
      </c>
      <c r="F152" s="84">
        <v>45085</v>
      </c>
      <c r="G152" s="84">
        <v>45085</v>
      </c>
      <c r="H152" s="82" t="s">
        <v>486</v>
      </c>
      <c r="I152" s="82" t="s">
        <v>482</v>
      </c>
      <c r="J152" s="84">
        <v>45088</v>
      </c>
      <c r="K152" s="84">
        <v>45088</v>
      </c>
      <c r="L152" s="84">
        <v>45093</v>
      </c>
      <c r="M152" s="89" t="str">
        <f t="shared" si="6"/>
        <v>33.28</v>
      </c>
      <c r="N152" s="89">
        <v>34</v>
      </c>
      <c r="O152" s="82" t="s">
        <v>23</v>
      </c>
      <c r="P152" s="90">
        <v>1</v>
      </c>
      <c r="Q152" s="94" t="s">
        <v>134</v>
      </c>
      <c r="R152" s="94"/>
      <c r="S152" s="89" t="str">
        <f t="shared" si="7"/>
        <v>28.4</v>
      </c>
      <c r="T152" s="95">
        <v>19</v>
      </c>
      <c r="U152" s="95"/>
      <c r="V152" s="96" t="s">
        <v>108</v>
      </c>
      <c r="W152" s="82" t="s">
        <v>135</v>
      </c>
      <c r="X152" s="82" t="s">
        <v>136</v>
      </c>
      <c r="Y152" s="82"/>
      <c r="Z152" s="99"/>
      <c r="AA152" s="82"/>
      <c r="AB152" s="82"/>
      <c r="AC152" s="100">
        <v>47.1</v>
      </c>
    </row>
    <row r="153" ht="25" customHeight="1" spans="1:29">
      <c r="A153" s="3">
        <v>152</v>
      </c>
      <c r="B153" s="82" t="s">
        <v>19</v>
      </c>
      <c r="C153" s="122" t="s">
        <v>487</v>
      </c>
      <c r="D153" s="83" t="s">
        <v>131</v>
      </c>
      <c r="E153" s="84">
        <v>45085</v>
      </c>
      <c r="F153" s="84">
        <v>45086</v>
      </c>
      <c r="G153" s="84">
        <v>45086</v>
      </c>
      <c r="H153" s="82" t="s">
        <v>488</v>
      </c>
      <c r="I153" s="82" t="s">
        <v>489</v>
      </c>
      <c r="J153" s="84">
        <v>45089</v>
      </c>
      <c r="K153" s="84">
        <v>45090</v>
      </c>
      <c r="L153" s="84">
        <v>45093</v>
      </c>
      <c r="M153" s="89" t="str">
        <f t="shared" si="6"/>
        <v>33.41</v>
      </c>
      <c r="N153" s="89">
        <v>34</v>
      </c>
      <c r="O153" s="82" t="s">
        <v>23</v>
      </c>
      <c r="P153" s="90">
        <v>1</v>
      </c>
      <c r="Q153" s="94" t="s">
        <v>134</v>
      </c>
      <c r="R153" s="94"/>
      <c r="S153" s="89" t="str">
        <f t="shared" si="7"/>
        <v>24.5</v>
      </c>
      <c r="T153" s="95">
        <v>21</v>
      </c>
      <c r="U153" s="95"/>
      <c r="V153" s="96" t="s">
        <v>90</v>
      </c>
      <c r="W153" s="82" t="s">
        <v>135</v>
      </c>
      <c r="X153" s="82" t="s">
        <v>136</v>
      </c>
      <c r="Y153" s="82"/>
      <c r="Z153" s="99"/>
      <c r="AA153" s="82"/>
      <c r="AB153" s="82"/>
      <c r="AC153" s="100">
        <v>47.4</v>
      </c>
    </row>
    <row r="154" ht="25" customHeight="1" spans="1:29">
      <c r="A154" s="3">
        <v>153</v>
      </c>
      <c r="B154" s="82" t="s">
        <v>19</v>
      </c>
      <c r="C154" s="122" t="s">
        <v>490</v>
      </c>
      <c r="D154" s="83" t="s">
        <v>141</v>
      </c>
      <c r="E154" s="84">
        <v>45085</v>
      </c>
      <c r="F154" s="84">
        <v>45086</v>
      </c>
      <c r="G154" s="84">
        <v>45086</v>
      </c>
      <c r="H154" s="123" t="s">
        <v>491</v>
      </c>
      <c r="I154" s="82" t="s">
        <v>489</v>
      </c>
      <c r="J154" s="84">
        <v>45089</v>
      </c>
      <c r="K154" s="84">
        <v>45090</v>
      </c>
      <c r="L154" s="84">
        <v>45092</v>
      </c>
      <c r="M154" s="89" t="str">
        <f t="shared" si="6"/>
        <v>33.64</v>
      </c>
      <c r="N154" s="89">
        <v>34</v>
      </c>
      <c r="O154" s="82" t="s">
        <v>23</v>
      </c>
      <c r="P154" s="90">
        <v>1</v>
      </c>
      <c r="Q154" s="94" t="s">
        <v>134</v>
      </c>
      <c r="R154" s="94"/>
      <c r="S154" s="89" t="str">
        <f t="shared" si="7"/>
        <v>32.6</v>
      </c>
      <c r="T154" s="95">
        <v>21</v>
      </c>
      <c r="U154" s="95"/>
      <c r="V154" s="96" t="s">
        <v>24</v>
      </c>
      <c r="W154" s="82" t="s">
        <v>135</v>
      </c>
      <c r="X154" s="82" t="s">
        <v>136</v>
      </c>
      <c r="Y154" s="82"/>
      <c r="Z154" s="99"/>
      <c r="AA154" s="82"/>
      <c r="AB154" s="82"/>
      <c r="AC154" s="100">
        <v>46.6</v>
      </c>
    </row>
    <row r="155" ht="25" customHeight="1" spans="1:29">
      <c r="A155" s="3">
        <v>154</v>
      </c>
      <c r="B155" s="82" t="s">
        <v>19</v>
      </c>
      <c r="C155" s="122" t="s">
        <v>492</v>
      </c>
      <c r="D155" s="83" t="s">
        <v>147</v>
      </c>
      <c r="E155" s="84">
        <v>45085</v>
      </c>
      <c r="F155" s="84">
        <v>45086</v>
      </c>
      <c r="G155" s="84">
        <v>45086</v>
      </c>
      <c r="H155" s="123" t="s">
        <v>493</v>
      </c>
      <c r="I155" s="82" t="s">
        <v>489</v>
      </c>
      <c r="J155" s="84">
        <v>45091</v>
      </c>
      <c r="K155" s="84">
        <v>45092</v>
      </c>
      <c r="L155" s="84">
        <v>45094</v>
      </c>
      <c r="M155" s="89" t="str">
        <f t="shared" si="6"/>
        <v>33.28</v>
      </c>
      <c r="N155" s="89">
        <v>34</v>
      </c>
      <c r="O155" s="82" t="s">
        <v>23</v>
      </c>
      <c r="P155" s="90">
        <v>1</v>
      </c>
      <c r="Q155" s="94" t="s">
        <v>134</v>
      </c>
      <c r="R155" s="94"/>
      <c r="S155" s="89" t="str">
        <f t="shared" si="7"/>
        <v>28.4</v>
      </c>
      <c r="T155" s="95">
        <v>19</v>
      </c>
      <c r="U155" s="95"/>
      <c r="V155" s="96" t="s">
        <v>108</v>
      </c>
      <c r="W155" s="82" t="s">
        <v>135</v>
      </c>
      <c r="X155" s="82" t="s">
        <v>136</v>
      </c>
      <c r="Y155" s="82"/>
      <c r="Z155" s="99"/>
      <c r="AA155" s="82"/>
      <c r="AB155" s="82"/>
      <c r="AC155" s="100">
        <v>47.8</v>
      </c>
    </row>
    <row r="156" ht="25" customHeight="1" spans="1:29">
      <c r="A156" s="3">
        <v>155</v>
      </c>
      <c r="B156" s="82" t="s">
        <v>19</v>
      </c>
      <c r="C156" s="122" t="s">
        <v>494</v>
      </c>
      <c r="D156" s="83" t="s">
        <v>144</v>
      </c>
      <c r="E156" s="84">
        <v>45085</v>
      </c>
      <c r="F156" s="84">
        <v>45086</v>
      </c>
      <c r="G156" s="84">
        <v>45086</v>
      </c>
      <c r="H156" s="123" t="s">
        <v>495</v>
      </c>
      <c r="I156" s="82" t="s">
        <v>489</v>
      </c>
      <c r="J156" s="84">
        <v>45089</v>
      </c>
      <c r="K156" s="84">
        <v>45090</v>
      </c>
      <c r="L156" s="84">
        <v>45094</v>
      </c>
      <c r="M156" s="89" t="str">
        <f t="shared" si="6"/>
        <v>33.41</v>
      </c>
      <c r="N156" s="89">
        <v>34</v>
      </c>
      <c r="O156" s="82" t="s">
        <v>23</v>
      </c>
      <c r="P156" s="90">
        <v>1</v>
      </c>
      <c r="Q156" s="94" t="s">
        <v>134</v>
      </c>
      <c r="R156" s="94"/>
      <c r="S156" s="89" t="str">
        <f t="shared" si="7"/>
        <v>24.5</v>
      </c>
      <c r="T156" s="95">
        <v>20</v>
      </c>
      <c r="U156" s="95"/>
      <c r="V156" s="96" t="s">
        <v>90</v>
      </c>
      <c r="W156" s="82" t="s">
        <v>135</v>
      </c>
      <c r="X156" s="82" t="s">
        <v>136</v>
      </c>
      <c r="Y156" s="82"/>
      <c r="Z156" s="99"/>
      <c r="AA156" s="82"/>
      <c r="AB156" s="82"/>
      <c r="AC156" s="100">
        <v>47.9</v>
      </c>
    </row>
    <row r="157" ht="25" customHeight="1" spans="1:29">
      <c r="A157" s="3">
        <v>156</v>
      </c>
      <c r="B157" s="82" t="s">
        <v>19</v>
      </c>
      <c r="C157" s="122" t="s">
        <v>496</v>
      </c>
      <c r="D157" s="83" t="s">
        <v>151</v>
      </c>
      <c r="E157" s="84">
        <v>45086</v>
      </c>
      <c r="F157" s="84">
        <v>45087</v>
      </c>
      <c r="G157" s="84">
        <v>45087</v>
      </c>
      <c r="H157" s="82" t="s">
        <v>497</v>
      </c>
      <c r="I157" s="82" t="s">
        <v>498</v>
      </c>
      <c r="J157" s="84">
        <v>45090</v>
      </c>
      <c r="K157" s="84">
        <v>45090</v>
      </c>
      <c r="L157" s="84">
        <v>45094</v>
      </c>
      <c r="M157" s="89" t="str">
        <f t="shared" si="6"/>
        <v>33.28</v>
      </c>
      <c r="N157" s="89">
        <v>34</v>
      </c>
      <c r="O157" s="82" t="s">
        <v>23</v>
      </c>
      <c r="P157" s="90">
        <v>1</v>
      </c>
      <c r="Q157" s="94" t="s">
        <v>134</v>
      </c>
      <c r="R157" s="94"/>
      <c r="S157" s="89" t="str">
        <f t="shared" si="7"/>
        <v>28.4</v>
      </c>
      <c r="T157" s="95">
        <v>18</v>
      </c>
      <c r="U157" s="95"/>
      <c r="V157" s="96" t="s">
        <v>108</v>
      </c>
      <c r="W157" s="82" t="s">
        <v>135</v>
      </c>
      <c r="X157" s="82" t="s">
        <v>136</v>
      </c>
      <c r="Y157" s="82"/>
      <c r="Z157" s="99"/>
      <c r="AA157" s="82"/>
      <c r="AB157" s="82"/>
      <c r="AC157" s="100">
        <v>47.1</v>
      </c>
    </row>
    <row r="158" ht="25" customHeight="1" spans="1:29">
      <c r="A158" s="3">
        <v>157</v>
      </c>
      <c r="B158" s="82" t="s">
        <v>19</v>
      </c>
      <c r="C158" s="122" t="s">
        <v>499</v>
      </c>
      <c r="D158" s="83" t="s">
        <v>141</v>
      </c>
      <c r="E158" s="84">
        <v>45086</v>
      </c>
      <c r="F158" s="84">
        <v>45087</v>
      </c>
      <c r="G158" s="84">
        <v>45087</v>
      </c>
      <c r="H158" s="82" t="s">
        <v>500</v>
      </c>
      <c r="I158" s="82" t="s">
        <v>498</v>
      </c>
      <c r="J158" s="84">
        <v>45090</v>
      </c>
      <c r="K158" s="84">
        <v>45090</v>
      </c>
      <c r="L158" s="84">
        <v>45093</v>
      </c>
      <c r="M158" s="89" t="str">
        <f t="shared" si="6"/>
        <v>33.41</v>
      </c>
      <c r="N158" s="89">
        <v>34</v>
      </c>
      <c r="O158" s="82" t="s">
        <v>23</v>
      </c>
      <c r="P158" s="90">
        <v>1</v>
      </c>
      <c r="Q158" s="94" t="s">
        <v>134</v>
      </c>
      <c r="R158" s="94"/>
      <c r="S158" s="89" t="str">
        <f t="shared" si="7"/>
        <v>24.5</v>
      </c>
      <c r="T158" s="95">
        <v>18</v>
      </c>
      <c r="U158" s="95"/>
      <c r="V158" s="96" t="s">
        <v>90</v>
      </c>
      <c r="W158" s="82" t="s">
        <v>135</v>
      </c>
      <c r="X158" s="82" t="s">
        <v>136</v>
      </c>
      <c r="Y158" s="82"/>
      <c r="Z158" s="99"/>
      <c r="AA158" s="82"/>
      <c r="AB158" s="82"/>
      <c r="AC158" s="100">
        <v>47.3</v>
      </c>
    </row>
    <row r="159" ht="25" customHeight="1" spans="1:29">
      <c r="A159" s="3">
        <v>158</v>
      </c>
      <c r="B159" s="82" t="s">
        <v>19</v>
      </c>
      <c r="C159" s="122" t="s">
        <v>501</v>
      </c>
      <c r="D159" s="83" t="s">
        <v>144</v>
      </c>
      <c r="E159" s="84">
        <v>45086</v>
      </c>
      <c r="F159" s="84">
        <v>45087</v>
      </c>
      <c r="G159" s="84">
        <v>45087</v>
      </c>
      <c r="H159" s="82" t="s">
        <v>502</v>
      </c>
      <c r="I159" s="82" t="s">
        <v>498</v>
      </c>
      <c r="J159" s="84">
        <v>45091</v>
      </c>
      <c r="K159" s="84">
        <v>45092</v>
      </c>
      <c r="L159" s="84">
        <v>45094</v>
      </c>
      <c r="M159" s="89" t="str">
        <f t="shared" si="6"/>
        <v>33.64</v>
      </c>
      <c r="N159" s="89">
        <v>34</v>
      </c>
      <c r="O159" s="82" t="s">
        <v>23</v>
      </c>
      <c r="P159" s="90">
        <v>1</v>
      </c>
      <c r="Q159" s="94" t="s">
        <v>134</v>
      </c>
      <c r="R159" s="94"/>
      <c r="S159" s="89" t="str">
        <f t="shared" si="7"/>
        <v>32.6</v>
      </c>
      <c r="T159" s="95">
        <v>20</v>
      </c>
      <c r="U159" s="95"/>
      <c r="V159" s="96" t="s">
        <v>24</v>
      </c>
      <c r="W159" s="82" t="s">
        <v>135</v>
      </c>
      <c r="X159" s="82" t="s">
        <v>136</v>
      </c>
      <c r="Y159" s="82"/>
      <c r="Z159" s="99"/>
      <c r="AA159" s="82"/>
      <c r="AB159" s="82"/>
      <c r="AC159" s="100">
        <v>47.7</v>
      </c>
    </row>
    <row r="160" ht="25" customHeight="1" spans="1:29">
      <c r="A160" s="3">
        <v>159</v>
      </c>
      <c r="B160" s="82" t="s">
        <v>19</v>
      </c>
      <c r="C160" s="122" t="s">
        <v>503</v>
      </c>
      <c r="D160" s="83" t="s">
        <v>144</v>
      </c>
      <c r="E160" s="84">
        <v>45087</v>
      </c>
      <c r="F160" s="84">
        <v>45088</v>
      </c>
      <c r="G160" s="84">
        <v>45088</v>
      </c>
      <c r="H160" s="82" t="s">
        <v>504</v>
      </c>
      <c r="I160" s="82" t="s">
        <v>505</v>
      </c>
      <c r="J160" s="84">
        <v>45091</v>
      </c>
      <c r="K160" s="84">
        <v>45092</v>
      </c>
      <c r="L160" s="84">
        <v>45092</v>
      </c>
      <c r="M160" s="89" t="str">
        <f t="shared" si="6"/>
        <v>33.64</v>
      </c>
      <c r="N160" s="89">
        <v>34</v>
      </c>
      <c r="O160" s="82" t="s">
        <v>23</v>
      </c>
      <c r="P160" s="90">
        <v>1</v>
      </c>
      <c r="Q160" s="94" t="s">
        <v>134</v>
      </c>
      <c r="R160" s="94"/>
      <c r="S160" s="89" t="str">
        <f t="shared" si="7"/>
        <v>32.6</v>
      </c>
      <c r="T160" s="95">
        <v>20</v>
      </c>
      <c r="U160" s="95"/>
      <c r="V160" s="96" t="s">
        <v>24</v>
      </c>
      <c r="W160" s="82" t="s">
        <v>135</v>
      </c>
      <c r="X160" s="82" t="s">
        <v>136</v>
      </c>
      <c r="Y160" s="82"/>
      <c r="Z160" s="99"/>
      <c r="AA160" s="82"/>
      <c r="AB160" s="82"/>
      <c r="AC160" s="100">
        <v>48.6</v>
      </c>
    </row>
    <row r="161" ht="25" customHeight="1" spans="1:29">
      <c r="A161" s="3">
        <v>160</v>
      </c>
      <c r="B161" s="82" t="s">
        <v>19</v>
      </c>
      <c r="C161" s="122" t="s">
        <v>506</v>
      </c>
      <c r="D161" s="83" t="s">
        <v>141</v>
      </c>
      <c r="E161" s="84">
        <v>45087</v>
      </c>
      <c r="F161" s="84">
        <v>45088</v>
      </c>
      <c r="G161" s="84">
        <v>45088</v>
      </c>
      <c r="H161" s="82" t="s">
        <v>507</v>
      </c>
      <c r="I161" s="82" t="s">
        <v>505</v>
      </c>
      <c r="J161" s="84">
        <v>45092</v>
      </c>
      <c r="K161" s="84">
        <v>45092</v>
      </c>
      <c r="L161" s="84">
        <v>45093</v>
      </c>
      <c r="M161" s="89" t="str">
        <f t="shared" si="6"/>
        <v>33.41</v>
      </c>
      <c r="N161" s="89">
        <v>34</v>
      </c>
      <c r="O161" s="82" t="s">
        <v>23</v>
      </c>
      <c r="P161" s="90">
        <v>1</v>
      </c>
      <c r="Q161" s="94" t="s">
        <v>134</v>
      </c>
      <c r="R161" s="94"/>
      <c r="S161" s="89" t="str">
        <f t="shared" si="7"/>
        <v>24.5</v>
      </c>
      <c r="T161" s="95">
        <v>20</v>
      </c>
      <c r="U161" s="95"/>
      <c r="V161" s="96" t="s">
        <v>90</v>
      </c>
      <c r="W161" s="82" t="s">
        <v>135</v>
      </c>
      <c r="X161" s="82" t="s">
        <v>136</v>
      </c>
      <c r="Y161" s="82"/>
      <c r="Z161" s="99"/>
      <c r="AA161" s="82"/>
      <c r="AB161" s="82"/>
      <c r="AC161" s="100">
        <v>48.7</v>
      </c>
    </row>
    <row r="162" ht="25" customHeight="1" spans="1:29">
      <c r="A162" s="3">
        <v>161</v>
      </c>
      <c r="B162" s="82" t="s">
        <v>19</v>
      </c>
      <c r="C162" s="122" t="s">
        <v>508</v>
      </c>
      <c r="D162" s="83" t="s">
        <v>147</v>
      </c>
      <c r="E162" s="84">
        <v>45088</v>
      </c>
      <c r="F162" s="84">
        <v>45089</v>
      </c>
      <c r="G162" s="84">
        <v>45089</v>
      </c>
      <c r="H162" s="82" t="s">
        <v>509</v>
      </c>
      <c r="I162" s="82" t="s">
        <v>510</v>
      </c>
      <c r="J162" s="84">
        <v>45092</v>
      </c>
      <c r="K162" s="84">
        <v>45092</v>
      </c>
      <c r="L162" s="84">
        <v>45095</v>
      </c>
      <c r="M162" s="89" t="str">
        <f t="shared" ref="M162:M163" si="8">IF($V162="边跨边梁","33.68",IF($V162="边跨中梁","33.64",IF($V162="中跨边梁","33.28",IF($V162="中跨中梁","33.41","请填梁型"))))</f>
        <v>33.28</v>
      </c>
      <c r="N162" s="89">
        <v>34</v>
      </c>
      <c r="O162" s="82" t="s">
        <v>23</v>
      </c>
      <c r="P162" s="90">
        <v>1</v>
      </c>
      <c r="Q162" s="94" t="s">
        <v>134</v>
      </c>
      <c r="R162" s="94"/>
      <c r="S162" s="89" t="str">
        <f t="shared" ref="S162:S163" si="9">IF($V162="边跨边梁","34.9",IF($V162="边跨中梁","32.6",IF($V162="中跨边梁","28.4",IF($V162="中跨中梁","24.5","请填梁型"))))</f>
        <v>28.4</v>
      </c>
      <c r="T162" s="95">
        <v>19</v>
      </c>
      <c r="U162" s="95"/>
      <c r="V162" s="96" t="s">
        <v>108</v>
      </c>
      <c r="W162" s="82" t="s">
        <v>135</v>
      </c>
      <c r="X162" s="82" t="s">
        <v>136</v>
      </c>
      <c r="Y162" s="82"/>
      <c r="Z162" s="99"/>
      <c r="AA162" s="82"/>
      <c r="AB162" s="82"/>
      <c r="AC162" s="100">
        <v>47.8</v>
      </c>
    </row>
    <row r="163" ht="25" customHeight="1" spans="1:29">
      <c r="A163" s="3">
        <v>162</v>
      </c>
      <c r="B163" s="82" t="s">
        <v>19</v>
      </c>
      <c r="C163" s="122" t="s">
        <v>511</v>
      </c>
      <c r="D163" s="83" t="s">
        <v>131</v>
      </c>
      <c r="E163" s="84">
        <v>45088</v>
      </c>
      <c r="F163" s="84">
        <v>45089</v>
      </c>
      <c r="G163" s="84">
        <v>45089</v>
      </c>
      <c r="H163" s="82" t="s">
        <v>512</v>
      </c>
      <c r="I163" s="82" t="s">
        <v>510</v>
      </c>
      <c r="J163" s="84">
        <v>45092</v>
      </c>
      <c r="K163" s="84">
        <v>45092</v>
      </c>
      <c r="L163" s="84">
        <v>45094</v>
      </c>
      <c r="M163" s="89" t="str">
        <f t="shared" si="8"/>
        <v>33.41</v>
      </c>
      <c r="N163" s="89">
        <v>34</v>
      </c>
      <c r="O163" s="82" t="s">
        <v>23</v>
      </c>
      <c r="P163" s="90">
        <v>1</v>
      </c>
      <c r="Q163" s="94" t="s">
        <v>134</v>
      </c>
      <c r="R163" s="94"/>
      <c r="S163" s="89" t="str">
        <f t="shared" si="9"/>
        <v>24.5</v>
      </c>
      <c r="T163" s="95">
        <v>20</v>
      </c>
      <c r="U163" s="95"/>
      <c r="V163" s="96" t="s">
        <v>90</v>
      </c>
      <c r="W163" s="82" t="s">
        <v>135</v>
      </c>
      <c r="X163" s="82" t="s">
        <v>136</v>
      </c>
      <c r="Y163" s="82"/>
      <c r="Z163" s="99"/>
      <c r="AA163" s="82"/>
      <c r="AB163" s="82"/>
      <c r="AC163" s="100">
        <v>48.5</v>
      </c>
    </row>
    <row r="164" ht="25" customHeight="1" spans="1:29">
      <c r="A164" s="3">
        <v>163</v>
      </c>
      <c r="B164" s="82" t="s">
        <v>19</v>
      </c>
      <c r="C164" s="122" t="s">
        <v>513</v>
      </c>
      <c r="D164" s="83" t="s">
        <v>131</v>
      </c>
      <c r="E164" s="84">
        <v>45089</v>
      </c>
      <c r="F164" s="84">
        <v>45090</v>
      </c>
      <c r="G164" s="84">
        <v>45090</v>
      </c>
      <c r="H164" s="82" t="s">
        <v>514</v>
      </c>
      <c r="I164" s="82" t="s">
        <v>515</v>
      </c>
      <c r="J164" s="84">
        <v>45093</v>
      </c>
      <c r="K164" s="84">
        <v>45094</v>
      </c>
      <c r="L164" s="84">
        <v>45098</v>
      </c>
      <c r="M164" s="89" t="str">
        <f t="shared" ref="M164:M193" si="10">IF($V164="边跨边梁","33.68",IF($V164="边跨中梁","33.64",IF($V164="中跨边梁","33.28",IF($V164="中跨中梁","33.41","请填梁型"))))</f>
        <v>33.64</v>
      </c>
      <c r="N164" s="89">
        <v>34</v>
      </c>
      <c r="O164" s="82" t="s">
        <v>23</v>
      </c>
      <c r="P164" s="90">
        <v>1</v>
      </c>
      <c r="Q164" s="94" t="s">
        <v>134</v>
      </c>
      <c r="R164" s="94"/>
      <c r="S164" s="89" t="str">
        <f t="shared" ref="S164:S193" si="11">IF($V164="边跨边梁","34.9",IF($V164="边跨中梁","32.6",IF($V164="中跨边梁","28.4",IF($V164="中跨中梁","24.5","请填梁型"))))</f>
        <v>32.6</v>
      </c>
      <c r="T164" s="95">
        <v>20</v>
      </c>
      <c r="U164" s="95"/>
      <c r="V164" s="96" t="s">
        <v>24</v>
      </c>
      <c r="W164" s="82" t="s">
        <v>135</v>
      </c>
      <c r="X164" s="82" t="s">
        <v>136</v>
      </c>
      <c r="Y164" s="82"/>
      <c r="Z164" s="99"/>
      <c r="AA164" s="82"/>
      <c r="AB164" s="82"/>
      <c r="AC164" s="100">
        <v>45.8</v>
      </c>
    </row>
    <row r="165" ht="25" customHeight="1" spans="1:29">
      <c r="A165" s="3">
        <v>164</v>
      </c>
      <c r="B165" s="82" t="s">
        <v>19</v>
      </c>
      <c r="C165" s="122" t="s">
        <v>516</v>
      </c>
      <c r="D165" s="83" t="s">
        <v>144</v>
      </c>
      <c r="E165" s="84">
        <v>45089</v>
      </c>
      <c r="F165" s="84">
        <v>45090</v>
      </c>
      <c r="G165" s="84">
        <v>45090</v>
      </c>
      <c r="H165" s="82" t="s">
        <v>517</v>
      </c>
      <c r="I165" s="82" t="s">
        <v>515</v>
      </c>
      <c r="J165" s="84">
        <v>45093</v>
      </c>
      <c r="K165" s="84">
        <v>45094</v>
      </c>
      <c r="L165" s="84">
        <v>45095</v>
      </c>
      <c r="M165" s="89" t="str">
        <f t="shared" si="10"/>
        <v>33.41</v>
      </c>
      <c r="N165" s="89">
        <v>34</v>
      </c>
      <c r="O165" s="82" t="s">
        <v>23</v>
      </c>
      <c r="P165" s="90">
        <v>1</v>
      </c>
      <c r="Q165" s="94" t="s">
        <v>134</v>
      </c>
      <c r="R165" s="94"/>
      <c r="S165" s="89" t="str">
        <f t="shared" si="11"/>
        <v>24.5</v>
      </c>
      <c r="T165" s="95">
        <v>18</v>
      </c>
      <c r="U165" s="95"/>
      <c r="V165" s="96" t="s">
        <v>90</v>
      </c>
      <c r="W165" s="82" t="s">
        <v>135</v>
      </c>
      <c r="X165" s="82" t="s">
        <v>136</v>
      </c>
      <c r="Y165" s="82"/>
      <c r="Z165" s="99"/>
      <c r="AA165" s="82"/>
      <c r="AB165" s="82"/>
      <c r="AC165" s="100">
        <v>48.8</v>
      </c>
    </row>
    <row r="166" ht="25" customHeight="1" spans="1:29">
      <c r="A166" s="3">
        <v>165</v>
      </c>
      <c r="B166" s="82" t="s">
        <v>19</v>
      </c>
      <c r="C166" s="122" t="s">
        <v>518</v>
      </c>
      <c r="D166" s="83" t="s">
        <v>151</v>
      </c>
      <c r="E166" s="84">
        <v>45089</v>
      </c>
      <c r="F166" s="84">
        <v>45090</v>
      </c>
      <c r="G166" s="84">
        <v>45090</v>
      </c>
      <c r="H166" s="82" t="s">
        <v>519</v>
      </c>
      <c r="I166" s="82" t="s">
        <v>515</v>
      </c>
      <c r="J166" s="84">
        <v>45093</v>
      </c>
      <c r="K166" s="84">
        <v>45094</v>
      </c>
      <c r="L166" s="84">
        <v>45095</v>
      </c>
      <c r="M166" s="89" t="str">
        <f t="shared" si="10"/>
        <v>33.68</v>
      </c>
      <c r="N166" s="89">
        <v>34</v>
      </c>
      <c r="O166" s="82" t="s">
        <v>23</v>
      </c>
      <c r="P166" s="90">
        <v>1</v>
      </c>
      <c r="Q166" s="94" t="s">
        <v>134</v>
      </c>
      <c r="R166" s="94"/>
      <c r="S166" s="89" t="str">
        <f t="shared" si="11"/>
        <v>34.9</v>
      </c>
      <c r="T166" s="95">
        <v>19</v>
      </c>
      <c r="U166" s="95"/>
      <c r="V166" s="96" t="s">
        <v>41</v>
      </c>
      <c r="W166" s="82" t="s">
        <v>135</v>
      </c>
      <c r="X166" s="82" t="s">
        <v>136</v>
      </c>
      <c r="Y166" s="82"/>
      <c r="Z166" s="99"/>
      <c r="AA166" s="82"/>
      <c r="AB166" s="82"/>
      <c r="AC166" s="100">
        <v>48.8</v>
      </c>
    </row>
    <row r="167" ht="25" customHeight="1" spans="1:29">
      <c r="A167" s="3">
        <v>166</v>
      </c>
      <c r="B167" s="82" t="s">
        <v>19</v>
      </c>
      <c r="C167" s="122" t="s">
        <v>520</v>
      </c>
      <c r="D167" s="83" t="s">
        <v>147</v>
      </c>
      <c r="E167" s="84">
        <v>45090</v>
      </c>
      <c r="F167" s="84">
        <v>45091</v>
      </c>
      <c r="G167" s="84">
        <v>45091</v>
      </c>
      <c r="H167" s="82" t="s">
        <v>521</v>
      </c>
      <c r="I167" s="82" t="s">
        <v>522</v>
      </c>
      <c r="J167" s="84">
        <v>45094</v>
      </c>
      <c r="K167" s="84">
        <v>45094</v>
      </c>
      <c r="L167" s="84">
        <v>45098</v>
      </c>
      <c r="M167" s="89" t="str">
        <f t="shared" si="10"/>
        <v>33.68</v>
      </c>
      <c r="N167" s="89">
        <v>34</v>
      </c>
      <c r="O167" s="82" t="s">
        <v>23</v>
      </c>
      <c r="P167" s="90">
        <v>1</v>
      </c>
      <c r="Q167" s="94" t="s">
        <v>134</v>
      </c>
      <c r="R167" s="94"/>
      <c r="S167" s="89" t="str">
        <f t="shared" si="11"/>
        <v>34.9</v>
      </c>
      <c r="T167" s="95">
        <v>19</v>
      </c>
      <c r="U167" s="95"/>
      <c r="V167" s="96" t="s">
        <v>41</v>
      </c>
      <c r="W167" s="82" t="s">
        <v>135</v>
      </c>
      <c r="X167" s="82" t="s">
        <v>136</v>
      </c>
      <c r="Y167" s="82"/>
      <c r="Z167" s="99"/>
      <c r="AA167" s="82"/>
      <c r="AB167" s="82"/>
      <c r="AC167" s="100">
        <v>47.7</v>
      </c>
    </row>
    <row r="168" ht="25" customHeight="1" spans="1:29">
      <c r="A168" s="3">
        <v>167</v>
      </c>
      <c r="B168" s="82" t="s">
        <v>19</v>
      </c>
      <c r="C168" s="122" t="s">
        <v>523</v>
      </c>
      <c r="D168" s="83" t="s">
        <v>141</v>
      </c>
      <c r="E168" s="84">
        <v>45090</v>
      </c>
      <c r="F168" s="84">
        <v>45091</v>
      </c>
      <c r="G168" s="84">
        <v>45091</v>
      </c>
      <c r="H168" s="82" t="s">
        <v>524</v>
      </c>
      <c r="I168" s="82" t="s">
        <v>522</v>
      </c>
      <c r="J168" s="84">
        <v>45094</v>
      </c>
      <c r="K168" s="84">
        <v>45094</v>
      </c>
      <c r="L168" s="84">
        <v>45100</v>
      </c>
      <c r="M168" s="89" t="str">
        <f t="shared" si="10"/>
        <v>33.64</v>
      </c>
      <c r="N168" s="89">
        <v>34</v>
      </c>
      <c r="O168" s="82" t="s">
        <v>23</v>
      </c>
      <c r="P168" s="90">
        <v>1</v>
      </c>
      <c r="Q168" s="94" t="s">
        <v>134</v>
      </c>
      <c r="R168" s="94"/>
      <c r="S168" s="89" t="str">
        <f t="shared" si="11"/>
        <v>32.6</v>
      </c>
      <c r="T168" s="95">
        <v>20</v>
      </c>
      <c r="U168" s="95"/>
      <c r="V168" s="96" t="s">
        <v>24</v>
      </c>
      <c r="W168" s="82" t="s">
        <v>135</v>
      </c>
      <c r="X168" s="82" t="s">
        <v>136</v>
      </c>
      <c r="Y168" s="82"/>
      <c r="Z168" s="99"/>
      <c r="AA168" s="82"/>
      <c r="AB168" s="82"/>
      <c r="AC168" s="100">
        <v>46.5</v>
      </c>
    </row>
    <row r="169" ht="25" customHeight="1" spans="1:29">
      <c r="A169" s="3">
        <v>168</v>
      </c>
      <c r="B169" s="82" t="s">
        <v>19</v>
      </c>
      <c r="C169" s="122" t="s">
        <v>525</v>
      </c>
      <c r="D169" s="83" t="s">
        <v>144</v>
      </c>
      <c r="E169" s="84">
        <v>45091</v>
      </c>
      <c r="F169" s="84">
        <v>45092</v>
      </c>
      <c r="G169" s="84">
        <v>45092</v>
      </c>
      <c r="H169" s="82" t="s">
        <v>526</v>
      </c>
      <c r="I169" s="82" t="s">
        <v>527</v>
      </c>
      <c r="J169" s="84">
        <v>45095</v>
      </c>
      <c r="K169" s="84">
        <v>45096</v>
      </c>
      <c r="L169" s="84">
        <v>45095</v>
      </c>
      <c r="M169" s="89" t="str">
        <f t="shared" si="10"/>
        <v>33.41</v>
      </c>
      <c r="N169" s="89">
        <v>34</v>
      </c>
      <c r="O169" s="82" t="s">
        <v>23</v>
      </c>
      <c r="P169" s="90">
        <v>1</v>
      </c>
      <c r="Q169" s="94" t="s">
        <v>134</v>
      </c>
      <c r="R169" s="94"/>
      <c r="S169" s="89" t="str">
        <f t="shared" si="11"/>
        <v>24.5</v>
      </c>
      <c r="T169" s="95">
        <v>19</v>
      </c>
      <c r="U169" s="95"/>
      <c r="V169" s="96" t="s">
        <v>90</v>
      </c>
      <c r="W169" s="82" t="s">
        <v>135</v>
      </c>
      <c r="X169" s="82" t="s">
        <v>136</v>
      </c>
      <c r="Y169" s="82"/>
      <c r="Z169" s="99"/>
      <c r="AA169" s="82"/>
      <c r="AB169" s="82"/>
      <c r="AC169" s="100">
        <v>47.9</v>
      </c>
    </row>
    <row r="170" ht="25" customHeight="1" spans="1:29">
      <c r="A170" s="3">
        <v>169</v>
      </c>
      <c r="B170" s="82" t="s">
        <v>19</v>
      </c>
      <c r="C170" s="122" t="s">
        <v>528</v>
      </c>
      <c r="D170" s="83" t="s">
        <v>151</v>
      </c>
      <c r="E170" s="84">
        <v>45091</v>
      </c>
      <c r="F170" s="84">
        <v>45092</v>
      </c>
      <c r="G170" s="84">
        <v>45092</v>
      </c>
      <c r="H170" s="82" t="s">
        <v>529</v>
      </c>
      <c r="I170" s="82" t="s">
        <v>527</v>
      </c>
      <c r="J170" s="84">
        <v>45095</v>
      </c>
      <c r="K170" s="84">
        <v>45096</v>
      </c>
      <c r="L170" s="84">
        <v>45098</v>
      </c>
      <c r="M170" s="89" t="str">
        <f t="shared" si="10"/>
        <v>33.68</v>
      </c>
      <c r="N170" s="89">
        <v>34</v>
      </c>
      <c r="O170" s="82" t="s">
        <v>23</v>
      </c>
      <c r="P170" s="90">
        <v>1</v>
      </c>
      <c r="Q170" s="94" t="s">
        <v>134</v>
      </c>
      <c r="R170" s="94"/>
      <c r="S170" s="89" t="str">
        <f t="shared" si="11"/>
        <v>34.9</v>
      </c>
      <c r="T170" s="95">
        <v>19</v>
      </c>
      <c r="U170" s="95"/>
      <c r="V170" s="96" t="s">
        <v>41</v>
      </c>
      <c r="W170" s="82" t="s">
        <v>135</v>
      </c>
      <c r="X170" s="82" t="s">
        <v>136</v>
      </c>
      <c r="Y170" s="82"/>
      <c r="Z170" s="99"/>
      <c r="AA170" s="82"/>
      <c r="AB170" s="82"/>
      <c r="AC170" s="100">
        <v>47.9</v>
      </c>
    </row>
    <row r="171" ht="25" customHeight="1" spans="1:29">
      <c r="A171" s="3">
        <v>170</v>
      </c>
      <c r="B171" s="82" t="s">
        <v>19</v>
      </c>
      <c r="C171" s="122" t="s">
        <v>530</v>
      </c>
      <c r="D171" s="83" t="s">
        <v>131</v>
      </c>
      <c r="E171" s="84">
        <v>45091</v>
      </c>
      <c r="F171" s="84">
        <v>45092</v>
      </c>
      <c r="G171" s="84">
        <v>45092</v>
      </c>
      <c r="H171" s="82" t="s">
        <v>531</v>
      </c>
      <c r="I171" s="82" t="s">
        <v>527</v>
      </c>
      <c r="J171" s="84">
        <v>45095</v>
      </c>
      <c r="K171" s="84">
        <v>45096</v>
      </c>
      <c r="L171" s="84">
        <v>45099</v>
      </c>
      <c r="M171" s="89" t="str">
        <f t="shared" si="10"/>
        <v>33.64</v>
      </c>
      <c r="N171" s="89">
        <v>34</v>
      </c>
      <c r="O171" s="82" t="s">
        <v>23</v>
      </c>
      <c r="P171" s="90">
        <v>1</v>
      </c>
      <c r="Q171" s="94" t="s">
        <v>134</v>
      </c>
      <c r="R171" s="94"/>
      <c r="S171" s="89" t="str">
        <f t="shared" si="11"/>
        <v>32.6</v>
      </c>
      <c r="T171" s="95">
        <v>18</v>
      </c>
      <c r="U171" s="95"/>
      <c r="V171" s="96" t="s">
        <v>24</v>
      </c>
      <c r="W171" s="82" t="s">
        <v>135</v>
      </c>
      <c r="X171" s="82" t="s">
        <v>136</v>
      </c>
      <c r="Y171" s="82"/>
      <c r="Z171" s="99"/>
      <c r="AA171" s="82"/>
      <c r="AB171" s="82"/>
      <c r="AC171" s="100">
        <v>46.6</v>
      </c>
    </row>
    <row r="172" ht="25" customHeight="1" spans="1:29">
      <c r="A172" s="3">
        <v>171</v>
      </c>
      <c r="B172" s="82" t="s">
        <v>19</v>
      </c>
      <c r="C172" s="122" t="s">
        <v>532</v>
      </c>
      <c r="D172" s="83" t="s">
        <v>141</v>
      </c>
      <c r="E172" s="84">
        <v>45092</v>
      </c>
      <c r="F172" s="84">
        <v>45093</v>
      </c>
      <c r="G172" s="84">
        <v>45093</v>
      </c>
      <c r="H172" s="82" t="s">
        <v>533</v>
      </c>
      <c r="I172" s="82" t="s">
        <v>534</v>
      </c>
      <c r="J172" s="84">
        <v>45096</v>
      </c>
      <c r="K172" s="84">
        <v>45096</v>
      </c>
      <c r="L172" s="84">
        <v>45097</v>
      </c>
      <c r="M172" s="89" t="str">
        <f t="shared" si="10"/>
        <v>33.41</v>
      </c>
      <c r="N172" s="89">
        <v>34</v>
      </c>
      <c r="O172" s="82" t="s">
        <v>23</v>
      </c>
      <c r="P172" s="90">
        <v>1</v>
      </c>
      <c r="Q172" s="94" t="s">
        <v>134</v>
      </c>
      <c r="R172" s="94"/>
      <c r="S172" s="89" t="str">
        <f t="shared" si="11"/>
        <v>24.5</v>
      </c>
      <c r="T172" s="95">
        <v>19</v>
      </c>
      <c r="U172" s="95"/>
      <c r="V172" s="96" t="s">
        <v>90</v>
      </c>
      <c r="W172" s="82" t="s">
        <v>135</v>
      </c>
      <c r="X172" s="82" t="s">
        <v>136</v>
      </c>
      <c r="Y172" s="82"/>
      <c r="Z172" s="99"/>
      <c r="AA172" s="82"/>
      <c r="AB172" s="82"/>
      <c r="AC172" s="100">
        <v>47.9</v>
      </c>
    </row>
    <row r="173" ht="25" customHeight="1" spans="1:29">
      <c r="A173" s="3">
        <v>172</v>
      </c>
      <c r="B173" s="82" t="s">
        <v>19</v>
      </c>
      <c r="C173" s="122" t="s">
        <v>535</v>
      </c>
      <c r="D173" s="83" t="s">
        <v>144</v>
      </c>
      <c r="E173" s="84">
        <v>45092</v>
      </c>
      <c r="F173" s="84">
        <v>45093</v>
      </c>
      <c r="G173" s="84">
        <v>45093</v>
      </c>
      <c r="H173" s="82" t="s">
        <v>536</v>
      </c>
      <c r="I173" s="82" t="s">
        <v>534</v>
      </c>
      <c r="J173" s="84">
        <v>45096</v>
      </c>
      <c r="K173" s="84">
        <v>45096</v>
      </c>
      <c r="L173" s="84">
        <v>45100</v>
      </c>
      <c r="M173" s="89" t="str">
        <f t="shared" si="10"/>
        <v>33.64</v>
      </c>
      <c r="N173" s="89">
        <v>36.5</v>
      </c>
      <c r="O173" s="82" t="s">
        <v>23</v>
      </c>
      <c r="P173" s="90">
        <v>1</v>
      </c>
      <c r="Q173" s="94" t="s">
        <v>134</v>
      </c>
      <c r="R173" s="94"/>
      <c r="S173" s="89" t="str">
        <f t="shared" si="11"/>
        <v>32.6</v>
      </c>
      <c r="T173" s="95">
        <v>19</v>
      </c>
      <c r="U173" s="95"/>
      <c r="V173" s="96" t="s">
        <v>24</v>
      </c>
      <c r="W173" s="82" t="s">
        <v>135</v>
      </c>
      <c r="X173" s="82" t="s">
        <v>136</v>
      </c>
      <c r="Y173" s="82"/>
      <c r="Z173" s="99"/>
      <c r="AA173" s="82"/>
      <c r="AB173" s="82"/>
      <c r="AC173" s="100">
        <v>47.9</v>
      </c>
    </row>
    <row r="174" ht="25" customHeight="1" spans="1:29">
      <c r="A174" s="3">
        <v>173</v>
      </c>
      <c r="B174" s="82" t="s">
        <v>19</v>
      </c>
      <c r="C174" s="122" t="s">
        <v>537</v>
      </c>
      <c r="D174" s="83" t="s">
        <v>151</v>
      </c>
      <c r="E174" s="84">
        <v>45093</v>
      </c>
      <c r="F174" s="84">
        <v>45094</v>
      </c>
      <c r="G174" s="84">
        <v>45094</v>
      </c>
      <c r="H174" s="82" t="s">
        <v>538</v>
      </c>
      <c r="I174" s="82" t="s">
        <v>539</v>
      </c>
      <c r="J174" s="84">
        <v>45097</v>
      </c>
      <c r="K174" s="84">
        <v>45098</v>
      </c>
      <c r="L174" s="84">
        <v>45100</v>
      </c>
      <c r="M174" s="89" t="str">
        <f t="shared" si="10"/>
        <v>33.68</v>
      </c>
      <c r="N174" s="89">
        <v>34.5</v>
      </c>
      <c r="O174" s="82" t="s">
        <v>23</v>
      </c>
      <c r="P174" s="90">
        <v>1</v>
      </c>
      <c r="Q174" s="94" t="s">
        <v>134</v>
      </c>
      <c r="R174" s="94"/>
      <c r="S174" s="89" t="str">
        <f t="shared" si="11"/>
        <v>34.9</v>
      </c>
      <c r="T174" s="95">
        <v>21</v>
      </c>
      <c r="U174" s="95"/>
      <c r="V174" s="96" t="s">
        <v>41</v>
      </c>
      <c r="W174" s="82" t="s">
        <v>135</v>
      </c>
      <c r="X174" s="82" t="s">
        <v>136</v>
      </c>
      <c r="Y174" s="82"/>
      <c r="Z174" s="99"/>
      <c r="AA174" s="82"/>
      <c r="AB174" s="82"/>
      <c r="AC174" s="100">
        <v>46</v>
      </c>
    </row>
    <row r="175" ht="25" customHeight="1" spans="1:29">
      <c r="A175" s="3">
        <v>174</v>
      </c>
      <c r="B175" s="82" t="s">
        <v>19</v>
      </c>
      <c r="C175" s="122" t="s">
        <v>540</v>
      </c>
      <c r="D175" s="83" t="s">
        <v>144</v>
      </c>
      <c r="E175" s="84">
        <v>45093</v>
      </c>
      <c r="F175" s="84">
        <v>45094</v>
      </c>
      <c r="G175" s="84">
        <v>45094</v>
      </c>
      <c r="H175" s="82" t="s">
        <v>541</v>
      </c>
      <c r="I175" s="82" t="s">
        <v>539</v>
      </c>
      <c r="J175" s="84">
        <v>45097</v>
      </c>
      <c r="K175" s="84">
        <v>45098</v>
      </c>
      <c r="L175" s="84">
        <v>45098</v>
      </c>
      <c r="M175" s="89" t="str">
        <f t="shared" si="10"/>
        <v>33.64</v>
      </c>
      <c r="N175" s="89">
        <v>34</v>
      </c>
      <c r="O175" s="82" t="s">
        <v>23</v>
      </c>
      <c r="P175" s="90">
        <v>1</v>
      </c>
      <c r="Q175" s="94" t="s">
        <v>134</v>
      </c>
      <c r="R175" s="94"/>
      <c r="S175" s="89" t="str">
        <f t="shared" si="11"/>
        <v>32.6</v>
      </c>
      <c r="T175" s="95">
        <v>20</v>
      </c>
      <c r="U175" s="95"/>
      <c r="V175" s="96" t="s">
        <v>24</v>
      </c>
      <c r="W175" s="82" t="s">
        <v>135</v>
      </c>
      <c r="X175" s="82" t="s">
        <v>136</v>
      </c>
      <c r="Y175" s="82"/>
      <c r="Z175" s="99"/>
      <c r="AA175" s="82"/>
      <c r="AB175" s="82"/>
      <c r="AC175" s="100">
        <v>49.2</v>
      </c>
    </row>
    <row r="176" ht="25" customHeight="1" spans="1:29">
      <c r="A176" s="3">
        <v>175</v>
      </c>
      <c r="B176" s="82" t="s">
        <v>19</v>
      </c>
      <c r="C176" s="122" t="s">
        <v>542</v>
      </c>
      <c r="D176" s="83" t="s">
        <v>147</v>
      </c>
      <c r="E176" s="84">
        <v>45094</v>
      </c>
      <c r="F176" s="84">
        <v>45095</v>
      </c>
      <c r="G176" s="84">
        <v>45095</v>
      </c>
      <c r="H176" s="82" t="s">
        <v>543</v>
      </c>
      <c r="I176" s="82" t="s">
        <v>544</v>
      </c>
      <c r="J176" s="84">
        <v>45098</v>
      </c>
      <c r="K176" s="84">
        <v>45098</v>
      </c>
      <c r="L176" s="84">
        <v>45104</v>
      </c>
      <c r="M176" s="89" t="str">
        <f t="shared" si="10"/>
        <v>33.68</v>
      </c>
      <c r="N176" s="89">
        <v>34</v>
      </c>
      <c r="O176" s="82" t="s">
        <v>23</v>
      </c>
      <c r="P176" s="90">
        <v>1</v>
      </c>
      <c r="Q176" s="94" t="s">
        <v>134</v>
      </c>
      <c r="R176" s="94"/>
      <c r="S176" s="89" t="str">
        <f t="shared" si="11"/>
        <v>34.9</v>
      </c>
      <c r="T176" s="95">
        <v>20</v>
      </c>
      <c r="U176" s="95"/>
      <c r="V176" s="96" t="s">
        <v>41</v>
      </c>
      <c r="W176" s="82" t="s">
        <v>135</v>
      </c>
      <c r="X176" s="82" t="s">
        <v>136</v>
      </c>
      <c r="Y176" s="82"/>
      <c r="Z176" s="99"/>
      <c r="AA176" s="82"/>
      <c r="AB176" s="82"/>
      <c r="AC176" s="100">
        <v>49.2</v>
      </c>
    </row>
    <row r="177" ht="25" customHeight="1" spans="1:29">
      <c r="A177" s="3">
        <v>176</v>
      </c>
      <c r="B177" s="82" t="s">
        <v>19</v>
      </c>
      <c r="C177" s="122" t="s">
        <v>545</v>
      </c>
      <c r="D177" s="83" t="s">
        <v>141</v>
      </c>
      <c r="E177" s="84">
        <v>45094</v>
      </c>
      <c r="F177" s="84">
        <v>45095</v>
      </c>
      <c r="G177" s="84">
        <v>45095</v>
      </c>
      <c r="H177" s="82" t="s">
        <v>546</v>
      </c>
      <c r="I177" s="82" t="s">
        <v>544</v>
      </c>
      <c r="J177" s="84">
        <v>45098</v>
      </c>
      <c r="K177" s="84">
        <v>45098</v>
      </c>
      <c r="L177" s="84">
        <v>45104</v>
      </c>
      <c r="M177" s="89" t="str">
        <f t="shared" si="10"/>
        <v>33.64</v>
      </c>
      <c r="N177" s="89">
        <v>34</v>
      </c>
      <c r="O177" s="82" t="s">
        <v>547</v>
      </c>
      <c r="P177" s="90">
        <v>1</v>
      </c>
      <c r="Q177" s="94" t="s">
        <v>134</v>
      </c>
      <c r="R177" s="94"/>
      <c r="S177" s="89" t="str">
        <f t="shared" si="11"/>
        <v>32.6</v>
      </c>
      <c r="T177" s="95">
        <v>21</v>
      </c>
      <c r="U177" s="95"/>
      <c r="V177" s="96" t="s">
        <v>24</v>
      </c>
      <c r="W177" s="82" t="s">
        <v>135</v>
      </c>
      <c r="X177" s="82" t="s">
        <v>136</v>
      </c>
      <c r="Y177" s="82"/>
      <c r="Z177" s="99"/>
      <c r="AA177" s="82"/>
      <c r="AB177" s="82"/>
      <c r="AC177" s="100">
        <v>47.8</v>
      </c>
    </row>
    <row r="178" ht="25" customHeight="1" spans="1:29">
      <c r="A178" s="3">
        <v>177</v>
      </c>
      <c r="B178" s="82" t="s">
        <v>19</v>
      </c>
      <c r="C178" s="122" t="s">
        <v>548</v>
      </c>
      <c r="D178" s="83" t="s">
        <v>147</v>
      </c>
      <c r="E178" s="84">
        <v>45095</v>
      </c>
      <c r="F178" s="84">
        <v>45096</v>
      </c>
      <c r="G178" s="84">
        <v>45096</v>
      </c>
      <c r="H178" s="82" t="s">
        <v>549</v>
      </c>
      <c r="I178" s="82" t="s">
        <v>550</v>
      </c>
      <c r="J178" s="84">
        <v>45100</v>
      </c>
      <c r="K178" s="84">
        <v>45101</v>
      </c>
      <c r="L178" s="84">
        <v>45104</v>
      </c>
      <c r="M178" s="89" t="str">
        <f t="shared" si="10"/>
        <v>33.28</v>
      </c>
      <c r="N178" s="89">
        <v>33.5</v>
      </c>
      <c r="O178" s="82" t="s">
        <v>23</v>
      </c>
      <c r="P178" s="90">
        <v>1</v>
      </c>
      <c r="Q178" s="94" t="s">
        <v>134</v>
      </c>
      <c r="R178" s="94"/>
      <c r="S178" s="89" t="str">
        <f t="shared" si="11"/>
        <v>28.4</v>
      </c>
      <c r="T178" s="95">
        <v>22</v>
      </c>
      <c r="U178" s="95"/>
      <c r="V178" s="96" t="s">
        <v>108</v>
      </c>
      <c r="W178" s="82" t="s">
        <v>135</v>
      </c>
      <c r="X178" s="82" t="s">
        <v>136</v>
      </c>
      <c r="Y178" s="82"/>
      <c r="Z178" s="99"/>
      <c r="AA178" s="82"/>
      <c r="AB178" s="82"/>
      <c r="AC178" s="100">
        <v>51.5</v>
      </c>
    </row>
    <row r="179" ht="25" customHeight="1" spans="1:29">
      <c r="A179" s="3">
        <v>178</v>
      </c>
      <c r="B179" s="82" t="s">
        <v>19</v>
      </c>
      <c r="C179" s="122" t="s">
        <v>551</v>
      </c>
      <c r="D179" s="83" t="s">
        <v>141</v>
      </c>
      <c r="E179" s="84">
        <v>45096</v>
      </c>
      <c r="F179" s="84">
        <v>45097</v>
      </c>
      <c r="G179" s="84">
        <v>45097</v>
      </c>
      <c r="H179" s="82" t="s">
        <v>552</v>
      </c>
      <c r="I179" s="82" t="s">
        <v>550</v>
      </c>
      <c r="J179" s="84">
        <v>45100</v>
      </c>
      <c r="K179" s="84">
        <v>45101</v>
      </c>
      <c r="L179" s="84">
        <v>45106</v>
      </c>
      <c r="M179" s="89" t="str">
        <f t="shared" si="10"/>
        <v>33.41</v>
      </c>
      <c r="N179" s="89">
        <v>33.5</v>
      </c>
      <c r="O179" s="82" t="s">
        <v>23</v>
      </c>
      <c r="P179" s="90">
        <v>1</v>
      </c>
      <c r="Q179" s="94" t="s">
        <v>134</v>
      </c>
      <c r="R179" s="94"/>
      <c r="S179" s="89" t="str">
        <f t="shared" si="11"/>
        <v>24.5</v>
      </c>
      <c r="T179" s="95">
        <v>21</v>
      </c>
      <c r="U179" s="95"/>
      <c r="V179" s="96" t="s">
        <v>90</v>
      </c>
      <c r="W179" s="82" t="s">
        <v>135</v>
      </c>
      <c r="X179" s="82" t="s">
        <v>136</v>
      </c>
      <c r="Y179" s="82"/>
      <c r="Z179" s="99"/>
      <c r="AA179" s="82"/>
      <c r="AB179" s="82"/>
      <c r="AC179" s="100">
        <v>46.5</v>
      </c>
    </row>
    <row r="180" ht="25" customHeight="1" spans="1:29">
      <c r="A180" s="3">
        <v>179</v>
      </c>
      <c r="B180" s="82" t="s">
        <v>19</v>
      </c>
      <c r="C180" s="122" t="s">
        <v>553</v>
      </c>
      <c r="D180" s="83" t="s">
        <v>144</v>
      </c>
      <c r="E180" s="84">
        <v>45096</v>
      </c>
      <c r="F180" s="84">
        <v>45097</v>
      </c>
      <c r="G180" s="84">
        <v>45097</v>
      </c>
      <c r="H180" s="82" t="s">
        <v>554</v>
      </c>
      <c r="I180" s="82" t="s">
        <v>550</v>
      </c>
      <c r="J180" s="84">
        <v>45100</v>
      </c>
      <c r="K180" s="84">
        <v>45101</v>
      </c>
      <c r="L180" s="84">
        <v>45105</v>
      </c>
      <c r="M180" s="89" t="str">
        <f t="shared" si="10"/>
        <v>33.41</v>
      </c>
      <c r="N180" s="89">
        <v>33.5</v>
      </c>
      <c r="O180" s="82" t="s">
        <v>23</v>
      </c>
      <c r="P180" s="90">
        <v>1</v>
      </c>
      <c r="Q180" s="94" t="s">
        <v>134</v>
      </c>
      <c r="R180" s="94"/>
      <c r="S180" s="89" t="str">
        <f t="shared" si="11"/>
        <v>24.5</v>
      </c>
      <c r="T180" s="95">
        <v>21</v>
      </c>
      <c r="U180" s="95"/>
      <c r="V180" s="96" t="s">
        <v>90</v>
      </c>
      <c r="W180" s="82" t="s">
        <v>135</v>
      </c>
      <c r="X180" s="82" t="s">
        <v>136</v>
      </c>
      <c r="Y180" s="82"/>
      <c r="Z180" s="99"/>
      <c r="AA180" s="82"/>
      <c r="AB180" s="82"/>
      <c r="AC180" s="100">
        <v>47.4</v>
      </c>
    </row>
    <row r="181" ht="25" customHeight="1" spans="1:29">
      <c r="A181" s="3">
        <v>180</v>
      </c>
      <c r="B181" s="82" t="s">
        <v>19</v>
      </c>
      <c r="C181" s="122" t="s">
        <v>555</v>
      </c>
      <c r="D181" s="83" t="s">
        <v>151</v>
      </c>
      <c r="E181" s="84">
        <v>45096</v>
      </c>
      <c r="F181" s="84">
        <v>45097</v>
      </c>
      <c r="G181" s="84">
        <v>45097</v>
      </c>
      <c r="H181" s="82" t="s">
        <v>556</v>
      </c>
      <c r="I181" s="82" t="s">
        <v>550</v>
      </c>
      <c r="J181" s="84">
        <v>45100</v>
      </c>
      <c r="K181" s="84">
        <v>45101</v>
      </c>
      <c r="L181" s="84">
        <v>45105</v>
      </c>
      <c r="M181" s="89" t="str">
        <f t="shared" si="10"/>
        <v>33.28</v>
      </c>
      <c r="N181" s="89">
        <v>34.5</v>
      </c>
      <c r="O181" s="82" t="s">
        <v>23</v>
      </c>
      <c r="P181" s="90">
        <v>1</v>
      </c>
      <c r="Q181" s="94" t="s">
        <v>134</v>
      </c>
      <c r="R181" s="94"/>
      <c r="S181" s="89" t="str">
        <f t="shared" si="11"/>
        <v>28.4</v>
      </c>
      <c r="T181" s="95">
        <v>20</v>
      </c>
      <c r="U181" s="95"/>
      <c r="V181" s="96" t="s">
        <v>108</v>
      </c>
      <c r="W181" s="82" t="s">
        <v>135</v>
      </c>
      <c r="X181" s="82" t="s">
        <v>136</v>
      </c>
      <c r="Y181" s="82"/>
      <c r="Z181" s="99"/>
      <c r="AA181" s="82"/>
      <c r="AB181" s="82"/>
      <c r="AC181" s="100">
        <v>46.3</v>
      </c>
    </row>
    <row r="182" ht="25" customHeight="1" spans="1:29">
      <c r="A182" s="3">
        <v>181</v>
      </c>
      <c r="B182" s="82" t="s">
        <v>19</v>
      </c>
      <c r="C182" s="122" t="s">
        <v>557</v>
      </c>
      <c r="D182" s="83" t="s">
        <v>147</v>
      </c>
      <c r="E182" s="84">
        <v>45097</v>
      </c>
      <c r="F182" s="84">
        <v>45098</v>
      </c>
      <c r="G182" s="84">
        <v>45098</v>
      </c>
      <c r="H182" s="82" t="s">
        <v>558</v>
      </c>
      <c r="I182" s="82" t="s">
        <v>559</v>
      </c>
      <c r="J182" s="84">
        <v>45101</v>
      </c>
      <c r="K182" s="84">
        <v>45101</v>
      </c>
      <c r="L182" s="84">
        <v>45106</v>
      </c>
      <c r="M182" s="89" t="str">
        <f t="shared" si="10"/>
        <v>33.28</v>
      </c>
      <c r="N182" s="89">
        <v>33.5</v>
      </c>
      <c r="O182" s="82" t="s">
        <v>23</v>
      </c>
      <c r="P182" s="90">
        <v>1</v>
      </c>
      <c r="Q182" s="94" t="s">
        <v>134</v>
      </c>
      <c r="R182" s="94"/>
      <c r="S182" s="89" t="str">
        <f t="shared" si="11"/>
        <v>28.4</v>
      </c>
      <c r="T182" s="95">
        <v>19</v>
      </c>
      <c r="U182" s="95"/>
      <c r="V182" s="96" t="s">
        <v>108</v>
      </c>
      <c r="W182" s="82" t="s">
        <v>135</v>
      </c>
      <c r="X182" s="82" t="s">
        <v>136</v>
      </c>
      <c r="Y182" s="82"/>
      <c r="Z182" s="99"/>
      <c r="AA182" s="82"/>
      <c r="AB182" s="82"/>
      <c r="AC182" s="100">
        <v>50.9</v>
      </c>
    </row>
    <row r="183" ht="25" customHeight="1" spans="1:29">
      <c r="A183" s="3">
        <v>182</v>
      </c>
      <c r="B183" s="82" t="s">
        <v>19</v>
      </c>
      <c r="C183" s="122" t="s">
        <v>560</v>
      </c>
      <c r="D183" s="83" t="s">
        <v>141</v>
      </c>
      <c r="E183" s="84">
        <v>45097</v>
      </c>
      <c r="F183" s="84">
        <v>45098</v>
      </c>
      <c r="G183" s="84">
        <v>45098</v>
      </c>
      <c r="H183" s="82" t="s">
        <v>561</v>
      </c>
      <c r="I183" s="82" t="s">
        <v>559</v>
      </c>
      <c r="J183" s="84">
        <v>45101</v>
      </c>
      <c r="K183" s="84">
        <v>45101</v>
      </c>
      <c r="L183" s="84">
        <v>45109</v>
      </c>
      <c r="M183" s="89" t="str">
        <f t="shared" si="10"/>
        <v>33.64</v>
      </c>
      <c r="N183" s="89">
        <v>34</v>
      </c>
      <c r="O183" s="82" t="s">
        <v>23</v>
      </c>
      <c r="P183" s="90">
        <v>1</v>
      </c>
      <c r="Q183" s="94" t="s">
        <v>134</v>
      </c>
      <c r="R183" s="94"/>
      <c r="S183" s="89" t="str">
        <f t="shared" si="11"/>
        <v>32.6</v>
      </c>
      <c r="T183" s="95">
        <v>19</v>
      </c>
      <c r="U183" s="95"/>
      <c r="V183" s="96" t="s">
        <v>24</v>
      </c>
      <c r="W183" s="82" t="s">
        <v>135</v>
      </c>
      <c r="X183" s="82" t="s">
        <v>136</v>
      </c>
      <c r="Y183" s="82"/>
      <c r="Z183" s="99"/>
      <c r="AA183" s="82"/>
      <c r="AB183" s="82"/>
      <c r="AC183" s="100">
        <v>46.3</v>
      </c>
    </row>
    <row r="184" ht="25" customHeight="1" spans="1:29">
      <c r="A184" s="3">
        <v>183</v>
      </c>
      <c r="B184" s="82" t="s">
        <v>19</v>
      </c>
      <c r="C184" s="122" t="s">
        <v>562</v>
      </c>
      <c r="D184" s="83" t="s">
        <v>131</v>
      </c>
      <c r="E184" s="84">
        <v>45097</v>
      </c>
      <c r="F184" s="84">
        <v>45098</v>
      </c>
      <c r="G184" s="84">
        <v>45098</v>
      </c>
      <c r="H184" s="82" t="s">
        <v>563</v>
      </c>
      <c r="I184" s="82" t="s">
        <v>559</v>
      </c>
      <c r="J184" s="84">
        <v>45101</v>
      </c>
      <c r="K184" s="84">
        <v>45101</v>
      </c>
      <c r="L184" s="84">
        <v>45105</v>
      </c>
      <c r="M184" s="89" t="str">
        <f t="shared" si="10"/>
        <v>33.41</v>
      </c>
      <c r="N184" s="89">
        <v>35</v>
      </c>
      <c r="O184" s="82" t="s">
        <v>23</v>
      </c>
      <c r="P184" s="90">
        <v>1</v>
      </c>
      <c r="Q184" s="94" t="s">
        <v>134</v>
      </c>
      <c r="R184" s="94"/>
      <c r="S184" s="89" t="str">
        <f t="shared" si="11"/>
        <v>24.5</v>
      </c>
      <c r="T184" s="95">
        <v>18</v>
      </c>
      <c r="U184" s="95"/>
      <c r="V184" s="96" t="s">
        <v>90</v>
      </c>
      <c r="W184" s="82" t="s">
        <v>135</v>
      </c>
      <c r="X184" s="82" t="s">
        <v>136</v>
      </c>
      <c r="Y184" s="82"/>
      <c r="Z184" s="99"/>
      <c r="AA184" s="82"/>
      <c r="AB184" s="82"/>
      <c r="AC184" s="100">
        <v>49.8</v>
      </c>
    </row>
    <row r="185" ht="25" customHeight="1" spans="1:29">
      <c r="A185" s="3">
        <v>184</v>
      </c>
      <c r="B185" s="82" t="s">
        <v>19</v>
      </c>
      <c r="C185" s="122" t="s">
        <v>564</v>
      </c>
      <c r="D185" s="83" t="s">
        <v>144</v>
      </c>
      <c r="E185" s="84">
        <v>45098</v>
      </c>
      <c r="F185" s="84">
        <v>45099</v>
      </c>
      <c r="G185" s="84">
        <v>45099</v>
      </c>
      <c r="H185" s="82" t="s">
        <v>565</v>
      </c>
      <c r="I185" s="82" t="s">
        <v>566</v>
      </c>
      <c r="J185" s="84">
        <v>45102</v>
      </c>
      <c r="K185" s="84">
        <v>45103</v>
      </c>
      <c r="L185" s="84">
        <v>45107</v>
      </c>
      <c r="M185" s="89" t="str">
        <f t="shared" si="10"/>
        <v>33.41</v>
      </c>
      <c r="N185" s="89">
        <v>34</v>
      </c>
      <c r="O185" s="82" t="s">
        <v>23</v>
      </c>
      <c r="P185" s="90">
        <v>1</v>
      </c>
      <c r="Q185" s="94" t="s">
        <v>134</v>
      </c>
      <c r="R185" s="94"/>
      <c r="S185" s="89" t="str">
        <f t="shared" si="11"/>
        <v>24.5</v>
      </c>
      <c r="T185" s="95">
        <v>20</v>
      </c>
      <c r="U185" s="95"/>
      <c r="V185" s="96" t="s">
        <v>90</v>
      </c>
      <c r="W185" s="82" t="s">
        <v>135</v>
      </c>
      <c r="X185" s="82" t="s">
        <v>136</v>
      </c>
      <c r="Y185" s="82"/>
      <c r="Z185" s="99"/>
      <c r="AA185" s="82"/>
      <c r="AB185" s="82"/>
      <c r="AC185" s="100">
        <v>48.3</v>
      </c>
    </row>
    <row r="186" ht="25" customHeight="1" spans="1:29">
      <c r="A186" s="3">
        <v>185</v>
      </c>
      <c r="B186" s="82" t="s">
        <v>19</v>
      </c>
      <c r="C186" s="122" t="s">
        <v>567</v>
      </c>
      <c r="D186" s="83" t="s">
        <v>151</v>
      </c>
      <c r="E186" s="84">
        <v>45098</v>
      </c>
      <c r="F186" s="84">
        <v>45099</v>
      </c>
      <c r="G186" s="84">
        <v>45099</v>
      </c>
      <c r="H186" s="82" t="s">
        <v>568</v>
      </c>
      <c r="I186" s="82" t="s">
        <v>566</v>
      </c>
      <c r="J186" s="84">
        <v>45102</v>
      </c>
      <c r="K186" s="84">
        <v>45103</v>
      </c>
      <c r="L186" s="84">
        <v>45107</v>
      </c>
      <c r="M186" s="89" t="str">
        <f t="shared" si="10"/>
        <v>33.28</v>
      </c>
      <c r="N186" s="89">
        <v>34</v>
      </c>
      <c r="O186" s="82" t="s">
        <v>23</v>
      </c>
      <c r="P186" s="90">
        <v>1</v>
      </c>
      <c r="Q186" s="94" t="s">
        <v>134</v>
      </c>
      <c r="R186" s="94"/>
      <c r="S186" s="89" t="str">
        <f t="shared" si="11"/>
        <v>28.4</v>
      </c>
      <c r="T186" s="95">
        <v>20</v>
      </c>
      <c r="U186" s="95"/>
      <c r="V186" s="96" t="s">
        <v>108</v>
      </c>
      <c r="W186" s="82" t="s">
        <v>135</v>
      </c>
      <c r="X186" s="82" t="s">
        <v>136</v>
      </c>
      <c r="Y186" s="82"/>
      <c r="Z186" s="99"/>
      <c r="AA186" s="82"/>
      <c r="AB186" s="82"/>
      <c r="AC186" s="100">
        <v>48.5</v>
      </c>
    </row>
    <row r="187" ht="25" customHeight="1" spans="1:29">
      <c r="A187" s="3">
        <v>186</v>
      </c>
      <c r="B187" s="82" t="s">
        <v>19</v>
      </c>
      <c r="C187" s="122" t="s">
        <v>569</v>
      </c>
      <c r="D187" s="83" t="s">
        <v>144</v>
      </c>
      <c r="E187" s="84">
        <v>45099</v>
      </c>
      <c r="F187" s="84">
        <v>45100</v>
      </c>
      <c r="G187" s="84">
        <v>45100</v>
      </c>
      <c r="H187" s="82" t="s">
        <v>570</v>
      </c>
      <c r="I187" s="82" t="s">
        <v>571</v>
      </c>
      <c r="J187" s="84">
        <v>45102</v>
      </c>
      <c r="K187" s="84">
        <v>45103</v>
      </c>
      <c r="L187" s="84">
        <v>45108</v>
      </c>
      <c r="M187" s="89" t="str">
        <f t="shared" si="10"/>
        <v>33.41</v>
      </c>
      <c r="N187" s="89">
        <v>36</v>
      </c>
      <c r="O187" s="82" t="s">
        <v>23</v>
      </c>
      <c r="P187" s="90">
        <v>1</v>
      </c>
      <c r="Q187" s="94" t="s">
        <v>134</v>
      </c>
      <c r="R187" s="94"/>
      <c r="S187" s="89" t="str">
        <f t="shared" si="11"/>
        <v>24.5</v>
      </c>
      <c r="T187" s="95">
        <v>22</v>
      </c>
      <c r="U187" s="95"/>
      <c r="V187" s="96" t="s">
        <v>90</v>
      </c>
      <c r="W187" s="82" t="s">
        <v>135</v>
      </c>
      <c r="X187" s="82" t="s">
        <v>136</v>
      </c>
      <c r="Y187" s="82"/>
      <c r="Z187" s="99"/>
      <c r="AA187" s="82"/>
      <c r="AB187" s="82"/>
      <c r="AC187" s="100">
        <v>49</v>
      </c>
    </row>
    <row r="188" ht="25" customHeight="1" spans="1:29">
      <c r="A188" s="3">
        <v>187</v>
      </c>
      <c r="B188" s="82" t="s">
        <v>19</v>
      </c>
      <c r="C188" s="122" t="s">
        <v>572</v>
      </c>
      <c r="D188" s="83" t="s">
        <v>131</v>
      </c>
      <c r="E188" s="84">
        <v>45099</v>
      </c>
      <c r="F188" s="84">
        <v>45100</v>
      </c>
      <c r="G188" s="84">
        <v>45100</v>
      </c>
      <c r="H188" s="82" t="s">
        <v>573</v>
      </c>
      <c r="I188" s="82" t="s">
        <v>571</v>
      </c>
      <c r="J188" s="84">
        <v>45103</v>
      </c>
      <c r="K188" s="84">
        <v>45103</v>
      </c>
      <c r="L188" s="84">
        <v>45109</v>
      </c>
      <c r="M188" s="89" t="str">
        <f t="shared" si="10"/>
        <v>33.64</v>
      </c>
      <c r="N188" s="89">
        <v>35</v>
      </c>
      <c r="O188" s="82" t="s">
        <v>23</v>
      </c>
      <c r="P188" s="90">
        <v>1</v>
      </c>
      <c r="Q188" s="94" t="s">
        <v>134</v>
      </c>
      <c r="R188" s="94"/>
      <c r="S188" s="89" t="str">
        <f t="shared" si="11"/>
        <v>32.6</v>
      </c>
      <c r="T188" s="95">
        <v>20</v>
      </c>
      <c r="U188" s="95"/>
      <c r="V188" s="96" t="s">
        <v>24</v>
      </c>
      <c r="W188" s="82" t="s">
        <v>135</v>
      </c>
      <c r="X188" s="82" t="s">
        <v>136</v>
      </c>
      <c r="Y188" s="82"/>
      <c r="Z188" s="99"/>
      <c r="AA188" s="82"/>
      <c r="AB188" s="82"/>
      <c r="AC188" s="100">
        <v>47.5</v>
      </c>
    </row>
    <row r="189" ht="25" customHeight="1" spans="1:29">
      <c r="A189" s="3">
        <v>188</v>
      </c>
      <c r="B189" s="82" t="s">
        <v>19</v>
      </c>
      <c r="C189" s="122" t="s">
        <v>574</v>
      </c>
      <c r="D189" s="83" t="s">
        <v>147</v>
      </c>
      <c r="E189" s="84">
        <v>45099</v>
      </c>
      <c r="F189" s="84">
        <v>45100</v>
      </c>
      <c r="G189" s="84">
        <v>45100</v>
      </c>
      <c r="H189" s="82" t="s">
        <v>575</v>
      </c>
      <c r="I189" s="82" t="s">
        <v>571</v>
      </c>
      <c r="J189" s="84">
        <v>45103</v>
      </c>
      <c r="K189" s="84">
        <v>45103</v>
      </c>
      <c r="L189" s="84">
        <v>45109</v>
      </c>
      <c r="M189" s="89" t="str">
        <f t="shared" si="10"/>
        <v>33.68</v>
      </c>
      <c r="N189" s="89">
        <v>34</v>
      </c>
      <c r="O189" s="82" t="s">
        <v>23</v>
      </c>
      <c r="P189" s="90">
        <v>1</v>
      </c>
      <c r="Q189" s="94" t="s">
        <v>134</v>
      </c>
      <c r="R189" s="94"/>
      <c r="S189" s="89" t="str">
        <f t="shared" si="11"/>
        <v>34.9</v>
      </c>
      <c r="T189" s="95">
        <v>20</v>
      </c>
      <c r="U189" s="95"/>
      <c r="V189" s="96" t="s">
        <v>41</v>
      </c>
      <c r="W189" s="82" t="s">
        <v>135</v>
      </c>
      <c r="X189" s="82" t="s">
        <v>136</v>
      </c>
      <c r="Y189" s="82"/>
      <c r="Z189" s="99"/>
      <c r="AA189" s="82"/>
      <c r="AB189" s="82"/>
      <c r="AC189" s="100">
        <v>49.5</v>
      </c>
    </row>
    <row r="190" ht="25" customHeight="1" spans="1:29">
      <c r="A190" s="3">
        <v>189</v>
      </c>
      <c r="B190" s="82" t="s">
        <v>19</v>
      </c>
      <c r="C190" s="122" t="s">
        <v>576</v>
      </c>
      <c r="D190" s="83" t="s">
        <v>151</v>
      </c>
      <c r="E190" s="84">
        <v>45100</v>
      </c>
      <c r="F190" s="84">
        <v>45101</v>
      </c>
      <c r="G190" s="84">
        <v>45101</v>
      </c>
      <c r="H190" s="82" t="s">
        <v>577</v>
      </c>
      <c r="I190" s="82" t="s">
        <v>578</v>
      </c>
      <c r="J190" s="84">
        <v>45104</v>
      </c>
      <c r="K190" s="84">
        <v>45104</v>
      </c>
      <c r="L190" s="84">
        <v>45109</v>
      </c>
      <c r="M190" s="89" t="str">
        <f t="shared" si="10"/>
        <v>33.68</v>
      </c>
      <c r="N190" s="89">
        <v>34</v>
      </c>
      <c r="O190" s="82" t="s">
        <v>23</v>
      </c>
      <c r="P190" s="90"/>
      <c r="Q190" s="94" t="s">
        <v>134</v>
      </c>
      <c r="R190" s="94"/>
      <c r="S190" s="89" t="str">
        <f t="shared" si="11"/>
        <v>34.9</v>
      </c>
      <c r="T190" s="95">
        <v>19</v>
      </c>
      <c r="U190" s="95"/>
      <c r="V190" s="96" t="s">
        <v>41</v>
      </c>
      <c r="W190" s="82" t="s">
        <v>135</v>
      </c>
      <c r="X190" s="82" t="s">
        <v>136</v>
      </c>
      <c r="Y190" s="82"/>
      <c r="Z190" s="99"/>
      <c r="AA190" s="82"/>
      <c r="AB190" s="82"/>
      <c r="AC190" s="100">
        <v>47</v>
      </c>
    </row>
    <row r="191" ht="25" customHeight="1" spans="1:29">
      <c r="A191" s="3">
        <v>190</v>
      </c>
      <c r="B191" s="82" t="s">
        <v>19</v>
      </c>
      <c r="C191" s="122" t="s">
        <v>579</v>
      </c>
      <c r="D191" s="83" t="s">
        <v>144</v>
      </c>
      <c r="E191" s="84">
        <v>45100</v>
      </c>
      <c r="F191" s="84">
        <v>45101</v>
      </c>
      <c r="G191" s="84">
        <v>45101</v>
      </c>
      <c r="H191" s="82" t="s">
        <v>580</v>
      </c>
      <c r="I191" s="82" t="s">
        <v>578</v>
      </c>
      <c r="J191" s="84">
        <v>45104</v>
      </c>
      <c r="K191" s="84">
        <v>45104</v>
      </c>
      <c r="L191" s="84">
        <v>45108</v>
      </c>
      <c r="M191" s="89" t="str">
        <f t="shared" si="10"/>
        <v>33.41</v>
      </c>
      <c r="N191" s="89">
        <v>34</v>
      </c>
      <c r="O191" s="82" t="s">
        <v>23</v>
      </c>
      <c r="P191" s="90"/>
      <c r="Q191" s="94" t="s">
        <v>134</v>
      </c>
      <c r="R191" s="94"/>
      <c r="S191" s="89" t="str">
        <f t="shared" si="11"/>
        <v>24.5</v>
      </c>
      <c r="T191" s="95">
        <v>18</v>
      </c>
      <c r="U191" s="95"/>
      <c r="V191" s="96" t="s">
        <v>90</v>
      </c>
      <c r="W191" s="82" t="s">
        <v>135</v>
      </c>
      <c r="X191" s="82" t="s">
        <v>136</v>
      </c>
      <c r="Y191" s="82"/>
      <c r="Z191" s="99"/>
      <c r="AA191" s="82"/>
      <c r="AB191" s="82"/>
      <c r="AC191" s="100">
        <v>50.7</v>
      </c>
    </row>
    <row r="192" ht="25" customHeight="1" spans="1:29">
      <c r="A192" s="3">
        <v>191</v>
      </c>
      <c r="B192" s="82" t="s">
        <v>19</v>
      </c>
      <c r="C192" s="122" t="s">
        <v>581</v>
      </c>
      <c r="D192" s="83" t="s">
        <v>131</v>
      </c>
      <c r="E192" s="84">
        <v>45101</v>
      </c>
      <c r="F192" s="84">
        <v>45102</v>
      </c>
      <c r="G192" s="84">
        <v>45102</v>
      </c>
      <c r="H192" s="82" t="s">
        <v>582</v>
      </c>
      <c r="I192" s="82" t="s">
        <v>583</v>
      </c>
      <c r="J192" s="84">
        <v>45107</v>
      </c>
      <c r="K192" s="84">
        <v>45108</v>
      </c>
      <c r="L192" s="84">
        <v>45110</v>
      </c>
      <c r="M192" s="89" t="str">
        <f t="shared" si="10"/>
        <v>33.64</v>
      </c>
      <c r="N192" s="89">
        <v>34</v>
      </c>
      <c r="O192" s="82" t="s">
        <v>23</v>
      </c>
      <c r="P192" s="90"/>
      <c r="Q192" s="94" t="s">
        <v>134</v>
      </c>
      <c r="R192" s="94"/>
      <c r="S192" s="89" t="str">
        <f t="shared" si="11"/>
        <v>32.6</v>
      </c>
      <c r="T192" s="95">
        <v>20</v>
      </c>
      <c r="U192" s="95"/>
      <c r="V192" s="96" t="s">
        <v>24</v>
      </c>
      <c r="W192" s="82" t="s">
        <v>135</v>
      </c>
      <c r="X192" s="82" t="s">
        <v>136</v>
      </c>
      <c r="Y192" s="82"/>
      <c r="Z192" s="99"/>
      <c r="AA192" s="82"/>
      <c r="AB192" s="82"/>
      <c r="AC192" s="100">
        <v>45.1</v>
      </c>
    </row>
    <row r="193" ht="25" customHeight="1" spans="1:29">
      <c r="A193" s="3">
        <v>192</v>
      </c>
      <c r="B193" s="82" t="s">
        <v>19</v>
      </c>
      <c r="C193" s="122" t="s">
        <v>584</v>
      </c>
      <c r="D193" s="83" t="s">
        <v>151</v>
      </c>
      <c r="E193" s="84">
        <v>45101</v>
      </c>
      <c r="F193" s="84">
        <v>45102</v>
      </c>
      <c r="G193" s="84">
        <v>45102</v>
      </c>
      <c r="H193" s="82" t="s">
        <v>585</v>
      </c>
      <c r="I193" s="82" t="s">
        <v>583</v>
      </c>
      <c r="J193" s="84">
        <v>45108</v>
      </c>
      <c r="K193" s="84">
        <v>45108</v>
      </c>
      <c r="L193" s="84"/>
      <c r="M193" s="89" t="str">
        <f t="shared" si="10"/>
        <v>33.68</v>
      </c>
      <c r="N193" s="89">
        <v>35</v>
      </c>
      <c r="O193" s="82" t="s">
        <v>23</v>
      </c>
      <c r="P193" s="90"/>
      <c r="Q193" s="94" t="s">
        <v>134</v>
      </c>
      <c r="R193" s="94"/>
      <c r="S193" s="89" t="str">
        <f t="shared" si="11"/>
        <v>34.9</v>
      </c>
      <c r="T193" s="95">
        <v>18</v>
      </c>
      <c r="U193" s="95"/>
      <c r="V193" s="96" t="s">
        <v>41</v>
      </c>
      <c r="W193" s="82" t="s">
        <v>135</v>
      </c>
      <c r="X193" s="82" t="s">
        <v>586</v>
      </c>
      <c r="Y193" s="82"/>
      <c r="Z193" s="99"/>
      <c r="AA193" s="82"/>
      <c r="AB193" s="82"/>
      <c r="AC193" s="100">
        <v>48.8</v>
      </c>
    </row>
    <row r="194" ht="25" customHeight="1" spans="1:29">
      <c r="A194" s="3">
        <v>193</v>
      </c>
      <c r="B194" s="82" t="s">
        <v>19</v>
      </c>
      <c r="C194" s="122" t="s">
        <v>587</v>
      </c>
      <c r="D194" s="83" t="s">
        <v>147</v>
      </c>
      <c r="E194" s="84">
        <v>45102</v>
      </c>
      <c r="F194" s="84">
        <v>45103</v>
      </c>
      <c r="G194" s="84">
        <v>45103</v>
      </c>
      <c r="H194" s="82" t="s">
        <v>588</v>
      </c>
      <c r="I194" s="82" t="s">
        <v>589</v>
      </c>
      <c r="J194" s="84">
        <v>45107</v>
      </c>
      <c r="K194" s="84">
        <v>45108</v>
      </c>
      <c r="L194" s="84"/>
      <c r="M194" s="89" t="str">
        <f t="shared" ref="M194:M257" si="12">IF($V194="边跨边梁","33.68",IF($V194="边跨中梁","33.64",IF($V194="中跨边梁","33.28",IF($V194="中跨中梁","33.41","请填梁型"))))</f>
        <v>33.68</v>
      </c>
      <c r="N194" s="89">
        <v>34</v>
      </c>
      <c r="O194" s="82" t="s">
        <v>23</v>
      </c>
      <c r="P194" s="90"/>
      <c r="Q194" s="94" t="s">
        <v>134</v>
      </c>
      <c r="R194" s="94"/>
      <c r="S194" s="89" t="str">
        <f t="shared" ref="S194:S257" si="13">IF($V194="边跨边梁","34.9",IF($V194="边跨中梁","32.6",IF($V194="中跨边梁","28.4",IF($V194="中跨中梁","24.5","请填梁型"))))</f>
        <v>34.9</v>
      </c>
      <c r="T194" s="95">
        <v>21</v>
      </c>
      <c r="U194" s="95"/>
      <c r="V194" s="96" t="s">
        <v>41</v>
      </c>
      <c r="W194" s="82" t="s">
        <v>135</v>
      </c>
      <c r="X194" s="82" t="s">
        <v>590</v>
      </c>
      <c r="Y194" s="82"/>
      <c r="Z194" s="99"/>
      <c r="AA194" s="82"/>
      <c r="AB194" s="82"/>
      <c r="AC194" s="100">
        <v>47.3</v>
      </c>
    </row>
    <row r="195" ht="25" customHeight="1" spans="1:29">
      <c r="A195" s="3">
        <v>194</v>
      </c>
      <c r="B195" s="82" t="s">
        <v>19</v>
      </c>
      <c r="C195" s="122" t="s">
        <v>591</v>
      </c>
      <c r="D195" s="83" t="s">
        <v>141</v>
      </c>
      <c r="E195" s="84">
        <v>45102</v>
      </c>
      <c r="F195" s="84">
        <v>45103</v>
      </c>
      <c r="G195" s="84">
        <v>45103</v>
      </c>
      <c r="H195" s="82" t="s">
        <v>592</v>
      </c>
      <c r="I195" s="82" t="s">
        <v>589</v>
      </c>
      <c r="J195" s="84">
        <v>45108</v>
      </c>
      <c r="K195" s="84">
        <v>45108</v>
      </c>
      <c r="L195" s="84"/>
      <c r="M195" s="89" t="str">
        <f t="shared" si="12"/>
        <v>33.64</v>
      </c>
      <c r="N195" s="89">
        <v>34</v>
      </c>
      <c r="O195" s="82" t="s">
        <v>23</v>
      </c>
      <c r="P195" s="90"/>
      <c r="Q195" s="94" t="s">
        <v>134</v>
      </c>
      <c r="R195" s="94"/>
      <c r="S195" s="89" t="str">
        <f t="shared" si="13"/>
        <v>32.6</v>
      </c>
      <c r="T195" s="95">
        <v>20</v>
      </c>
      <c r="U195" s="95"/>
      <c r="V195" s="96" t="s">
        <v>24</v>
      </c>
      <c r="W195" s="82" t="s">
        <v>135</v>
      </c>
      <c r="X195" s="82" t="s">
        <v>586</v>
      </c>
      <c r="Y195" s="82"/>
      <c r="Z195" s="99"/>
      <c r="AA195" s="82"/>
      <c r="AB195" s="82"/>
      <c r="AC195" s="100">
        <v>50.5</v>
      </c>
    </row>
    <row r="196" ht="25" customHeight="1" spans="1:29">
      <c r="A196" s="3">
        <v>195</v>
      </c>
      <c r="B196" s="82" t="s">
        <v>19</v>
      </c>
      <c r="C196" s="122" t="s">
        <v>593</v>
      </c>
      <c r="D196" s="83" t="s">
        <v>144</v>
      </c>
      <c r="E196" s="84">
        <v>45103</v>
      </c>
      <c r="F196" s="84">
        <v>45104</v>
      </c>
      <c r="G196" s="84">
        <v>45104</v>
      </c>
      <c r="H196" s="82" t="s">
        <v>594</v>
      </c>
      <c r="I196" s="82" t="s">
        <v>595</v>
      </c>
      <c r="J196" s="84">
        <v>45108</v>
      </c>
      <c r="K196" s="84">
        <v>45108</v>
      </c>
      <c r="L196" s="84"/>
      <c r="M196" s="89" t="str">
        <f t="shared" si="12"/>
        <v>33.41</v>
      </c>
      <c r="N196" s="89">
        <v>34</v>
      </c>
      <c r="O196" s="82" t="s">
        <v>23</v>
      </c>
      <c r="P196" s="90"/>
      <c r="Q196" s="94" t="s">
        <v>134</v>
      </c>
      <c r="R196" s="94"/>
      <c r="S196" s="89" t="str">
        <f t="shared" si="13"/>
        <v>24.5</v>
      </c>
      <c r="T196" s="95">
        <v>21</v>
      </c>
      <c r="U196" s="95"/>
      <c r="V196" s="96" t="s">
        <v>90</v>
      </c>
      <c r="W196" s="82" t="s">
        <v>135</v>
      </c>
      <c r="X196" s="82" t="s">
        <v>586</v>
      </c>
      <c r="Y196" s="82"/>
      <c r="Z196" s="99"/>
      <c r="AA196" s="82"/>
      <c r="AB196" s="82"/>
      <c r="AC196" s="100">
        <v>46.8</v>
      </c>
    </row>
    <row r="197" ht="25" customHeight="1" spans="1:29">
      <c r="A197" s="3">
        <v>196</v>
      </c>
      <c r="B197" s="82" t="s">
        <v>19</v>
      </c>
      <c r="C197" s="122" t="s">
        <v>596</v>
      </c>
      <c r="D197" s="83" t="s">
        <v>131</v>
      </c>
      <c r="E197" s="84">
        <v>45104</v>
      </c>
      <c r="F197" s="84">
        <v>45105</v>
      </c>
      <c r="G197" s="84">
        <v>45105</v>
      </c>
      <c r="H197" s="82" t="s">
        <v>597</v>
      </c>
      <c r="I197" s="82" t="s">
        <v>595</v>
      </c>
      <c r="J197" s="84">
        <v>45108</v>
      </c>
      <c r="K197" s="84">
        <v>45108</v>
      </c>
      <c r="L197" s="84"/>
      <c r="M197" s="89" t="str">
        <f t="shared" si="12"/>
        <v>33.64</v>
      </c>
      <c r="N197" s="89">
        <v>34.5</v>
      </c>
      <c r="O197" s="82" t="s">
        <v>23</v>
      </c>
      <c r="P197" s="90"/>
      <c r="Q197" s="94" t="s">
        <v>134</v>
      </c>
      <c r="R197" s="94"/>
      <c r="S197" s="89" t="str">
        <f t="shared" si="13"/>
        <v>32.6</v>
      </c>
      <c r="T197" s="95">
        <v>19</v>
      </c>
      <c r="U197" s="95"/>
      <c r="V197" s="96" t="s">
        <v>24</v>
      </c>
      <c r="W197" s="82" t="s">
        <v>135</v>
      </c>
      <c r="X197" s="82" t="s">
        <v>586</v>
      </c>
      <c r="Y197" s="82"/>
      <c r="Z197" s="99"/>
      <c r="AA197" s="82"/>
      <c r="AB197" s="82"/>
      <c r="AC197" s="100">
        <v>47.8</v>
      </c>
    </row>
    <row r="198" ht="25" customHeight="1" spans="1:29">
      <c r="A198" s="3">
        <v>197</v>
      </c>
      <c r="B198" s="82" t="s">
        <v>19</v>
      </c>
      <c r="C198" s="122" t="s">
        <v>598</v>
      </c>
      <c r="D198" s="83" t="s">
        <v>141</v>
      </c>
      <c r="E198" s="84">
        <v>45105</v>
      </c>
      <c r="F198" s="84">
        <v>45106</v>
      </c>
      <c r="G198" s="84">
        <v>45106</v>
      </c>
      <c r="H198" s="82" t="s">
        <v>599</v>
      </c>
      <c r="I198" s="82" t="s">
        <v>600</v>
      </c>
      <c r="J198" s="84">
        <v>45110</v>
      </c>
      <c r="K198" s="84">
        <v>45111</v>
      </c>
      <c r="L198" s="84"/>
      <c r="M198" s="89" t="str">
        <f t="shared" si="12"/>
        <v>33.64</v>
      </c>
      <c r="N198" s="89">
        <v>34.5</v>
      </c>
      <c r="O198" s="82" t="s">
        <v>23</v>
      </c>
      <c r="P198" s="90"/>
      <c r="Q198" s="94" t="s">
        <v>134</v>
      </c>
      <c r="R198" s="94"/>
      <c r="S198" s="89" t="str">
        <f t="shared" si="13"/>
        <v>32.6</v>
      </c>
      <c r="T198" s="95">
        <v>21</v>
      </c>
      <c r="U198" s="95"/>
      <c r="V198" s="96" t="s">
        <v>24</v>
      </c>
      <c r="W198" s="82" t="s">
        <v>135</v>
      </c>
      <c r="X198" s="82" t="s">
        <v>586</v>
      </c>
      <c r="Y198" s="82"/>
      <c r="Z198" s="99"/>
      <c r="AA198" s="82"/>
      <c r="AB198" s="82"/>
      <c r="AC198" s="100">
        <v>45.6</v>
      </c>
    </row>
    <row r="199" ht="25" customHeight="1" spans="1:29">
      <c r="A199" s="3">
        <v>198</v>
      </c>
      <c r="B199" s="82" t="s">
        <v>19</v>
      </c>
      <c r="C199" s="122" t="s">
        <v>601</v>
      </c>
      <c r="D199" s="83" t="s">
        <v>131</v>
      </c>
      <c r="E199" s="84">
        <v>45106</v>
      </c>
      <c r="F199" s="84">
        <v>45107</v>
      </c>
      <c r="G199" s="84">
        <v>45107</v>
      </c>
      <c r="H199" s="82" t="s">
        <v>602</v>
      </c>
      <c r="I199" s="82" t="s">
        <v>603</v>
      </c>
      <c r="J199" s="84">
        <v>45110</v>
      </c>
      <c r="K199" s="84">
        <v>45111</v>
      </c>
      <c r="L199" s="84"/>
      <c r="M199" s="89" t="str">
        <f t="shared" si="12"/>
        <v>33.64</v>
      </c>
      <c r="N199" s="89">
        <v>34</v>
      </c>
      <c r="O199" s="82" t="s">
        <v>23</v>
      </c>
      <c r="P199" s="90"/>
      <c r="Q199" s="94" t="s">
        <v>134</v>
      </c>
      <c r="R199" s="94"/>
      <c r="S199" s="89" t="str">
        <f t="shared" si="13"/>
        <v>32.6</v>
      </c>
      <c r="T199" s="95">
        <v>20</v>
      </c>
      <c r="U199" s="95"/>
      <c r="V199" s="96" t="s">
        <v>24</v>
      </c>
      <c r="W199" s="82" t="s">
        <v>135</v>
      </c>
      <c r="X199" s="82" t="s">
        <v>586</v>
      </c>
      <c r="Y199" s="82"/>
      <c r="Z199" s="99"/>
      <c r="AA199" s="82"/>
      <c r="AB199" s="82"/>
      <c r="AC199" s="100">
        <v>46.8</v>
      </c>
    </row>
    <row r="200" ht="25" customHeight="1" spans="1:29">
      <c r="A200" s="3">
        <v>199</v>
      </c>
      <c r="B200" s="82" t="s">
        <v>19</v>
      </c>
      <c r="C200" s="122" t="s">
        <v>604</v>
      </c>
      <c r="D200" s="83" t="s">
        <v>151</v>
      </c>
      <c r="E200" s="84">
        <v>45106</v>
      </c>
      <c r="F200" s="84">
        <v>45107</v>
      </c>
      <c r="G200" s="84">
        <v>45107</v>
      </c>
      <c r="H200" s="82" t="s">
        <v>605</v>
      </c>
      <c r="I200" s="82" t="s">
        <v>603</v>
      </c>
      <c r="J200" s="84">
        <v>45110</v>
      </c>
      <c r="K200" s="84">
        <v>45111</v>
      </c>
      <c r="L200" s="84"/>
      <c r="M200" s="89" t="str">
        <f t="shared" si="12"/>
        <v>33.68</v>
      </c>
      <c r="N200" s="89">
        <v>34</v>
      </c>
      <c r="O200" s="82" t="s">
        <v>547</v>
      </c>
      <c r="P200" s="90"/>
      <c r="Q200" s="94" t="s">
        <v>134</v>
      </c>
      <c r="R200" s="94"/>
      <c r="S200" s="89" t="str">
        <f t="shared" si="13"/>
        <v>34.9</v>
      </c>
      <c r="T200" s="95">
        <v>22</v>
      </c>
      <c r="U200" s="95"/>
      <c r="V200" s="96" t="s">
        <v>41</v>
      </c>
      <c r="W200" s="82" t="s">
        <v>135</v>
      </c>
      <c r="X200" s="82" t="s">
        <v>586</v>
      </c>
      <c r="Y200" s="82"/>
      <c r="Z200" s="99"/>
      <c r="AA200" s="82"/>
      <c r="AB200" s="82"/>
      <c r="AC200" s="100">
        <v>46.2</v>
      </c>
    </row>
    <row r="201" ht="25" customHeight="1" spans="1:29">
      <c r="A201" s="3">
        <v>200</v>
      </c>
      <c r="B201" s="82" t="s">
        <v>19</v>
      </c>
      <c r="C201" s="122" t="s">
        <v>606</v>
      </c>
      <c r="D201" s="83" t="s">
        <v>141</v>
      </c>
      <c r="E201" s="84">
        <v>45107</v>
      </c>
      <c r="F201" s="84">
        <v>45108</v>
      </c>
      <c r="G201" s="84">
        <v>45108</v>
      </c>
      <c r="H201" s="82" t="s">
        <v>607</v>
      </c>
      <c r="I201" s="82" t="s">
        <v>608</v>
      </c>
      <c r="J201" s="84">
        <v>45111</v>
      </c>
      <c r="K201" s="84">
        <v>45111</v>
      </c>
      <c r="L201" s="84"/>
      <c r="M201" s="89" t="str">
        <f t="shared" si="12"/>
        <v>33.64</v>
      </c>
      <c r="N201" s="89">
        <v>34</v>
      </c>
      <c r="O201" s="82" t="s">
        <v>547</v>
      </c>
      <c r="P201" s="90"/>
      <c r="Q201" s="94" t="s">
        <v>134</v>
      </c>
      <c r="R201" s="94"/>
      <c r="S201" s="89" t="str">
        <f t="shared" si="13"/>
        <v>32.6</v>
      </c>
      <c r="T201" s="95">
        <v>20</v>
      </c>
      <c r="U201" s="95"/>
      <c r="V201" s="96" t="s">
        <v>24</v>
      </c>
      <c r="W201" s="82" t="s">
        <v>135</v>
      </c>
      <c r="X201" s="82" t="s">
        <v>586</v>
      </c>
      <c r="Y201" s="82"/>
      <c r="Z201" s="99"/>
      <c r="AA201" s="82"/>
      <c r="AB201" s="82"/>
      <c r="AC201" s="100">
        <v>47</v>
      </c>
    </row>
    <row r="202" ht="25" customHeight="1" spans="1:29">
      <c r="A202" s="3">
        <v>201</v>
      </c>
      <c r="B202" s="82" t="s">
        <v>19</v>
      </c>
      <c r="C202" s="122" t="s">
        <v>609</v>
      </c>
      <c r="D202" s="83" t="s">
        <v>147</v>
      </c>
      <c r="E202" s="84">
        <v>45107</v>
      </c>
      <c r="F202" s="84">
        <v>45108</v>
      </c>
      <c r="G202" s="84">
        <v>45108</v>
      </c>
      <c r="H202" s="82" t="s">
        <v>610</v>
      </c>
      <c r="I202" s="82" t="s">
        <v>608</v>
      </c>
      <c r="J202" s="84">
        <v>45111</v>
      </c>
      <c r="K202" s="84">
        <v>45111</v>
      </c>
      <c r="L202" s="84"/>
      <c r="M202" s="89" t="str">
        <f t="shared" si="12"/>
        <v>33.68</v>
      </c>
      <c r="N202" s="89">
        <v>34</v>
      </c>
      <c r="O202" s="82" t="s">
        <v>547</v>
      </c>
      <c r="P202" s="90"/>
      <c r="Q202" s="94" t="s">
        <v>134</v>
      </c>
      <c r="R202" s="94"/>
      <c r="S202" s="89" t="str">
        <f t="shared" si="13"/>
        <v>34.9</v>
      </c>
      <c r="T202" s="95">
        <v>21</v>
      </c>
      <c r="U202" s="95"/>
      <c r="V202" s="96" t="s">
        <v>41</v>
      </c>
      <c r="W202" s="82" t="s">
        <v>135</v>
      </c>
      <c r="X202" s="82" t="s">
        <v>586</v>
      </c>
      <c r="Y202" s="82"/>
      <c r="Z202" s="99"/>
      <c r="AA202" s="82"/>
      <c r="AB202" s="82"/>
      <c r="AC202" s="100">
        <v>47.5</v>
      </c>
    </row>
    <row r="203" ht="25" customHeight="1" spans="1:29">
      <c r="A203" s="3">
        <v>202</v>
      </c>
      <c r="B203" s="82" t="s">
        <v>19</v>
      </c>
      <c r="C203" s="122" t="s">
        <v>611</v>
      </c>
      <c r="D203" s="83" t="s">
        <v>144</v>
      </c>
      <c r="E203" s="84">
        <v>45107</v>
      </c>
      <c r="F203" s="84">
        <v>45108</v>
      </c>
      <c r="G203" s="84">
        <v>45108</v>
      </c>
      <c r="H203" s="82" t="s">
        <v>612</v>
      </c>
      <c r="I203" s="82" t="s">
        <v>608</v>
      </c>
      <c r="J203" s="84">
        <v>45111</v>
      </c>
      <c r="K203" s="84">
        <v>45111</v>
      </c>
      <c r="L203" s="84"/>
      <c r="M203" s="89" t="str">
        <f t="shared" si="12"/>
        <v>33.41</v>
      </c>
      <c r="N203" s="89">
        <v>35.5</v>
      </c>
      <c r="O203" s="82" t="s">
        <v>547</v>
      </c>
      <c r="P203" s="90"/>
      <c r="Q203" s="94" t="s">
        <v>134</v>
      </c>
      <c r="R203" s="94"/>
      <c r="S203" s="89" t="str">
        <f t="shared" si="13"/>
        <v>24.5</v>
      </c>
      <c r="T203" s="95">
        <v>20</v>
      </c>
      <c r="U203" s="95"/>
      <c r="V203" s="96" t="s">
        <v>90</v>
      </c>
      <c r="W203" s="82" t="s">
        <v>135</v>
      </c>
      <c r="X203" s="82" t="s">
        <v>586</v>
      </c>
      <c r="Y203" s="82"/>
      <c r="Z203" s="99"/>
      <c r="AA203" s="82"/>
      <c r="AB203" s="82"/>
      <c r="AC203" s="100">
        <v>46.5</v>
      </c>
    </row>
    <row r="204" ht="25" customHeight="1" spans="1:29">
      <c r="A204" s="3">
        <v>203</v>
      </c>
      <c r="B204" s="82" t="s">
        <v>19</v>
      </c>
      <c r="C204" s="122" t="s">
        <v>613</v>
      </c>
      <c r="D204" s="83" t="s">
        <v>131</v>
      </c>
      <c r="E204" s="84">
        <v>45108</v>
      </c>
      <c r="F204" s="84">
        <v>45109</v>
      </c>
      <c r="G204" s="84">
        <v>45109</v>
      </c>
      <c r="H204" s="82" t="s">
        <v>614</v>
      </c>
      <c r="I204" s="82" t="s">
        <v>615</v>
      </c>
      <c r="J204" s="84">
        <v>45113</v>
      </c>
      <c r="K204" s="84">
        <v>45114</v>
      </c>
      <c r="L204" s="84"/>
      <c r="M204" s="89" t="str">
        <f t="shared" si="12"/>
        <v>33.64</v>
      </c>
      <c r="N204" s="89">
        <v>34</v>
      </c>
      <c r="O204" s="82" t="s">
        <v>23</v>
      </c>
      <c r="P204" s="90"/>
      <c r="Q204" s="94" t="s">
        <v>134</v>
      </c>
      <c r="R204" s="94"/>
      <c r="S204" s="89" t="str">
        <f t="shared" si="13"/>
        <v>32.6</v>
      </c>
      <c r="T204" s="95">
        <v>20</v>
      </c>
      <c r="U204" s="95"/>
      <c r="V204" s="96" t="s">
        <v>24</v>
      </c>
      <c r="W204" s="82" t="s">
        <v>135</v>
      </c>
      <c r="X204" s="82" t="s">
        <v>586</v>
      </c>
      <c r="Y204" s="82"/>
      <c r="Z204" s="99"/>
      <c r="AA204" s="82"/>
      <c r="AB204" s="82"/>
      <c r="AC204" s="100">
        <v>46.3</v>
      </c>
    </row>
    <row r="205" ht="25" customHeight="1" spans="1:29">
      <c r="A205" s="3">
        <v>204</v>
      </c>
      <c r="B205" s="82" t="s">
        <v>19</v>
      </c>
      <c r="C205" s="122" t="s">
        <v>616</v>
      </c>
      <c r="D205" s="83" t="s">
        <v>151</v>
      </c>
      <c r="E205" s="84">
        <v>45108</v>
      </c>
      <c r="F205" s="84">
        <v>45109</v>
      </c>
      <c r="G205" s="84">
        <v>45109</v>
      </c>
      <c r="H205" s="82" t="s">
        <v>617</v>
      </c>
      <c r="I205" s="82" t="s">
        <v>615</v>
      </c>
      <c r="J205" s="84">
        <v>45113</v>
      </c>
      <c r="K205" s="84">
        <v>45114</v>
      </c>
      <c r="L205" s="84"/>
      <c r="M205" s="89" t="str">
        <f t="shared" si="12"/>
        <v>33.28</v>
      </c>
      <c r="N205" s="89">
        <v>34</v>
      </c>
      <c r="O205" s="82" t="s">
        <v>547</v>
      </c>
      <c r="P205" s="90"/>
      <c r="Q205" s="94" t="s">
        <v>134</v>
      </c>
      <c r="R205" s="94"/>
      <c r="S205" s="89" t="str">
        <f t="shared" si="13"/>
        <v>28.4</v>
      </c>
      <c r="T205" s="95">
        <v>20</v>
      </c>
      <c r="U205" s="95"/>
      <c r="V205" s="96" t="s">
        <v>108</v>
      </c>
      <c r="W205" s="82" t="s">
        <v>135</v>
      </c>
      <c r="X205" s="82" t="s">
        <v>586</v>
      </c>
      <c r="Y205" s="82"/>
      <c r="Z205" s="99"/>
      <c r="AA205" s="82"/>
      <c r="AB205" s="82"/>
      <c r="AC205" s="100">
        <v>45.3</v>
      </c>
    </row>
    <row r="206" ht="25" customHeight="1" spans="1:29">
      <c r="A206" s="3">
        <v>205</v>
      </c>
      <c r="B206" s="82" t="s">
        <v>19</v>
      </c>
      <c r="C206" s="122" t="s">
        <v>618</v>
      </c>
      <c r="D206" s="83" t="s">
        <v>144</v>
      </c>
      <c r="E206" s="84">
        <v>45108</v>
      </c>
      <c r="F206" s="84">
        <v>45109</v>
      </c>
      <c r="G206" s="84">
        <v>45109</v>
      </c>
      <c r="H206" s="82" t="s">
        <v>619</v>
      </c>
      <c r="I206" s="82" t="s">
        <v>615</v>
      </c>
      <c r="J206" s="84">
        <v>45113</v>
      </c>
      <c r="K206" s="84">
        <v>45114</v>
      </c>
      <c r="L206" s="84"/>
      <c r="M206" s="89" t="str">
        <f t="shared" si="12"/>
        <v>33.41</v>
      </c>
      <c r="N206" s="89">
        <v>34</v>
      </c>
      <c r="O206" s="82" t="s">
        <v>23</v>
      </c>
      <c r="P206" s="90"/>
      <c r="Q206" s="94" t="s">
        <v>134</v>
      </c>
      <c r="R206" s="94"/>
      <c r="S206" s="89" t="str">
        <f t="shared" si="13"/>
        <v>24.5</v>
      </c>
      <c r="T206" s="95">
        <v>20</v>
      </c>
      <c r="U206" s="95"/>
      <c r="V206" s="96" t="s">
        <v>90</v>
      </c>
      <c r="W206" s="82" t="s">
        <v>135</v>
      </c>
      <c r="X206" s="82" t="s">
        <v>586</v>
      </c>
      <c r="Y206" s="82"/>
      <c r="Z206" s="99"/>
      <c r="AA206" s="82"/>
      <c r="AB206" s="82"/>
      <c r="AC206" s="100">
        <v>45</v>
      </c>
    </row>
    <row r="207" ht="25" customHeight="1" spans="1:29">
      <c r="A207" s="3">
        <v>206</v>
      </c>
      <c r="B207" s="82" t="s">
        <v>19</v>
      </c>
      <c r="C207" s="122" t="s">
        <v>620</v>
      </c>
      <c r="D207" s="83" t="s">
        <v>144</v>
      </c>
      <c r="E207" s="84">
        <v>45109</v>
      </c>
      <c r="F207" s="84">
        <v>45110</v>
      </c>
      <c r="G207" s="84">
        <v>45110</v>
      </c>
      <c r="H207" s="82" t="s">
        <v>621</v>
      </c>
      <c r="I207" s="82" t="s">
        <v>622</v>
      </c>
      <c r="J207" s="84">
        <v>45114</v>
      </c>
      <c r="K207" s="84">
        <v>45114</v>
      </c>
      <c r="L207" s="84"/>
      <c r="M207" s="89" t="str">
        <f t="shared" si="12"/>
        <v>33.41</v>
      </c>
      <c r="N207" s="89">
        <v>34.5</v>
      </c>
      <c r="O207" s="82" t="s">
        <v>23</v>
      </c>
      <c r="P207" s="90"/>
      <c r="Q207" s="94" t="s">
        <v>134</v>
      </c>
      <c r="R207" s="94"/>
      <c r="S207" s="89" t="str">
        <f t="shared" si="13"/>
        <v>24.5</v>
      </c>
      <c r="T207" s="95">
        <v>22</v>
      </c>
      <c r="U207" s="95"/>
      <c r="V207" s="96" t="s">
        <v>90</v>
      </c>
      <c r="W207" s="82" t="s">
        <v>135</v>
      </c>
      <c r="X207" s="82" t="s">
        <v>586</v>
      </c>
      <c r="Y207" s="82"/>
      <c r="Z207" s="99"/>
      <c r="AA207" s="82"/>
      <c r="AB207" s="82"/>
      <c r="AC207" s="100">
        <v>50.9</v>
      </c>
    </row>
    <row r="208" ht="25" customHeight="1" spans="1:29">
      <c r="A208" s="3">
        <v>207</v>
      </c>
      <c r="B208" s="82" t="s">
        <v>19</v>
      </c>
      <c r="C208" s="122" t="s">
        <v>623</v>
      </c>
      <c r="D208" s="83" t="s">
        <v>147</v>
      </c>
      <c r="E208" s="84">
        <v>45109</v>
      </c>
      <c r="F208" s="84">
        <v>45110</v>
      </c>
      <c r="G208" s="84">
        <v>45110</v>
      </c>
      <c r="H208" s="82" t="s">
        <v>624</v>
      </c>
      <c r="I208" s="82" t="s">
        <v>622</v>
      </c>
      <c r="J208" s="84">
        <v>45114</v>
      </c>
      <c r="K208" s="84">
        <v>45114</v>
      </c>
      <c r="L208" s="84"/>
      <c r="M208" s="89" t="str">
        <f t="shared" si="12"/>
        <v>33.28</v>
      </c>
      <c r="N208" s="89">
        <v>34</v>
      </c>
      <c r="O208" s="82" t="s">
        <v>23</v>
      </c>
      <c r="P208" s="90"/>
      <c r="Q208" s="94" t="s">
        <v>134</v>
      </c>
      <c r="R208" s="94"/>
      <c r="S208" s="89" t="str">
        <f t="shared" si="13"/>
        <v>28.4</v>
      </c>
      <c r="T208" s="95">
        <v>22</v>
      </c>
      <c r="U208" s="95"/>
      <c r="V208" s="96" t="s">
        <v>108</v>
      </c>
      <c r="W208" s="82" t="s">
        <v>135</v>
      </c>
      <c r="X208" s="82" t="s">
        <v>586</v>
      </c>
      <c r="Y208" s="82"/>
      <c r="Z208" s="99"/>
      <c r="AA208" s="82"/>
      <c r="AB208" s="82"/>
      <c r="AC208" s="100">
        <v>49.2</v>
      </c>
    </row>
    <row r="209" ht="25" customHeight="1" spans="1:29">
      <c r="A209" s="3">
        <v>208</v>
      </c>
      <c r="B209" s="82" t="s">
        <v>19</v>
      </c>
      <c r="C209" s="122" t="s">
        <v>625</v>
      </c>
      <c r="D209" s="83" t="s">
        <v>131</v>
      </c>
      <c r="E209" s="84">
        <v>45110</v>
      </c>
      <c r="F209" s="84">
        <v>45110</v>
      </c>
      <c r="G209" s="84">
        <v>45113</v>
      </c>
      <c r="H209" s="82" t="s">
        <v>626</v>
      </c>
      <c r="I209" s="82" t="s">
        <v>627</v>
      </c>
      <c r="J209" s="84">
        <v>45115</v>
      </c>
      <c r="K209" s="84">
        <v>45116</v>
      </c>
      <c r="L209" s="84"/>
      <c r="M209" s="89" t="str">
        <f t="shared" si="12"/>
        <v>33.41</v>
      </c>
      <c r="N209" s="89">
        <v>34</v>
      </c>
      <c r="O209" s="82" t="s">
        <v>23</v>
      </c>
      <c r="P209" s="90"/>
      <c r="Q209" s="94" t="s">
        <v>134</v>
      </c>
      <c r="R209" s="94"/>
      <c r="S209" s="89" t="str">
        <f t="shared" si="13"/>
        <v>24.5</v>
      </c>
      <c r="T209" s="95">
        <v>21</v>
      </c>
      <c r="U209" s="95"/>
      <c r="V209" s="96" t="s">
        <v>90</v>
      </c>
      <c r="W209" s="82" t="s">
        <v>135</v>
      </c>
      <c r="X209" s="82" t="s">
        <v>586</v>
      </c>
      <c r="Y209" s="82">
        <v>7</v>
      </c>
      <c r="Z209" s="99">
        <v>0.7125</v>
      </c>
      <c r="AA209" s="82">
        <v>30</v>
      </c>
      <c r="AB209" s="82">
        <v>34</v>
      </c>
      <c r="AC209" s="100">
        <v>45.7</v>
      </c>
    </row>
    <row r="210" ht="25" customHeight="1" spans="1:29">
      <c r="A210" s="3">
        <v>209</v>
      </c>
      <c r="B210" s="82" t="s">
        <v>19</v>
      </c>
      <c r="C210" s="122" t="s">
        <v>628</v>
      </c>
      <c r="D210" s="83" t="s">
        <v>141</v>
      </c>
      <c r="E210" s="84">
        <v>45113</v>
      </c>
      <c r="F210" s="84">
        <v>45113</v>
      </c>
      <c r="G210" s="84">
        <v>45113</v>
      </c>
      <c r="H210" s="82" t="s">
        <v>629</v>
      </c>
      <c r="I210" s="82" t="s">
        <v>627</v>
      </c>
      <c r="J210" s="84">
        <v>45115</v>
      </c>
      <c r="K210" s="84">
        <v>45116</v>
      </c>
      <c r="L210" s="84"/>
      <c r="M210" s="89" t="str">
        <f t="shared" si="12"/>
        <v>33.41</v>
      </c>
      <c r="N210" s="89">
        <v>34</v>
      </c>
      <c r="O210" s="82" t="s">
        <v>23</v>
      </c>
      <c r="P210" s="90"/>
      <c r="Q210" s="94" t="s">
        <v>134</v>
      </c>
      <c r="R210" s="94"/>
      <c r="S210" s="89" t="str">
        <f t="shared" si="13"/>
        <v>24.5</v>
      </c>
      <c r="T210" s="95">
        <v>19</v>
      </c>
      <c r="U210" s="95"/>
      <c r="V210" s="96" t="s">
        <v>90</v>
      </c>
      <c r="W210" s="82" t="s">
        <v>135</v>
      </c>
      <c r="X210" s="82" t="s">
        <v>586</v>
      </c>
      <c r="Y210" s="82" t="s">
        <v>630</v>
      </c>
      <c r="Z210" s="99">
        <v>0.345138888888889</v>
      </c>
      <c r="AA210" s="82">
        <v>29</v>
      </c>
      <c r="AB210" s="82">
        <v>34</v>
      </c>
      <c r="AC210" s="100">
        <v>46.7</v>
      </c>
    </row>
    <row r="211" ht="25" customHeight="1" spans="1:29">
      <c r="A211" s="3">
        <v>210</v>
      </c>
      <c r="B211" s="82" t="s">
        <v>19</v>
      </c>
      <c r="C211" s="122" t="s">
        <v>631</v>
      </c>
      <c r="D211" s="83" t="s">
        <v>131</v>
      </c>
      <c r="E211" s="84">
        <v>45115</v>
      </c>
      <c r="F211" s="84">
        <v>45115</v>
      </c>
      <c r="G211" s="84">
        <v>45115</v>
      </c>
      <c r="H211" s="82" t="s">
        <v>632</v>
      </c>
      <c r="I211" s="82" t="s">
        <v>633</v>
      </c>
      <c r="J211" s="84">
        <v>45117</v>
      </c>
      <c r="K211" s="84">
        <v>45118</v>
      </c>
      <c r="L211" s="84"/>
      <c r="M211" s="89" t="str">
        <f t="shared" si="12"/>
        <v>33.64</v>
      </c>
      <c r="N211" s="89">
        <v>34</v>
      </c>
      <c r="O211" s="82" t="s">
        <v>23</v>
      </c>
      <c r="P211" s="90"/>
      <c r="Q211" s="94" t="s">
        <v>134</v>
      </c>
      <c r="R211" s="94"/>
      <c r="S211" s="89" t="str">
        <f t="shared" si="13"/>
        <v>32.6</v>
      </c>
      <c r="T211" s="95">
        <v>20</v>
      </c>
      <c r="U211" s="95"/>
      <c r="V211" s="96" t="s">
        <v>24</v>
      </c>
      <c r="W211" s="82" t="s">
        <v>135</v>
      </c>
      <c r="X211" s="82" t="s">
        <v>586</v>
      </c>
      <c r="Y211" s="82">
        <v>5</v>
      </c>
      <c r="Z211" s="99">
        <v>0.363194444444444</v>
      </c>
      <c r="AA211" s="82">
        <v>32</v>
      </c>
      <c r="AB211" s="82">
        <v>33</v>
      </c>
      <c r="AC211" s="100">
        <v>46.4</v>
      </c>
    </row>
    <row r="212" ht="25" customHeight="1" spans="1:29">
      <c r="A212" s="3">
        <v>211</v>
      </c>
      <c r="B212" s="82" t="s">
        <v>19</v>
      </c>
      <c r="C212" s="122" t="s">
        <v>634</v>
      </c>
      <c r="D212" s="83" t="s">
        <v>141</v>
      </c>
      <c r="E212" s="84">
        <v>45115</v>
      </c>
      <c r="F212" s="84">
        <v>45115</v>
      </c>
      <c r="G212" s="84">
        <v>45115</v>
      </c>
      <c r="H212" s="82" t="s">
        <v>635</v>
      </c>
      <c r="I212" s="82" t="s">
        <v>633</v>
      </c>
      <c r="J212" s="84">
        <v>45117</v>
      </c>
      <c r="K212" s="84">
        <v>45118</v>
      </c>
      <c r="L212" s="84"/>
      <c r="M212" s="89" t="str">
        <f t="shared" si="12"/>
        <v>33.41</v>
      </c>
      <c r="N212" s="89">
        <v>34</v>
      </c>
      <c r="O212" s="82" t="s">
        <v>23</v>
      </c>
      <c r="P212" s="90"/>
      <c r="Q212" s="94" t="s">
        <v>134</v>
      </c>
      <c r="R212" s="94"/>
      <c r="S212" s="89" t="str">
        <f t="shared" si="13"/>
        <v>24.5</v>
      </c>
      <c r="T212" s="95">
        <v>20</v>
      </c>
      <c r="U212" s="95"/>
      <c r="V212" s="96" t="s">
        <v>90</v>
      </c>
      <c r="W212" s="82" t="s">
        <v>135</v>
      </c>
      <c r="X212" s="82" t="s">
        <v>586</v>
      </c>
      <c r="Y212" s="82" t="s">
        <v>630</v>
      </c>
      <c r="Z212" s="99">
        <v>0.393055555555556</v>
      </c>
      <c r="AA212" s="82">
        <v>29</v>
      </c>
      <c r="AB212" s="82">
        <v>33</v>
      </c>
      <c r="AC212" s="100">
        <v>46</v>
      </c>
    </row>
    <row r="213" ht="25" customHeight="1" spans="1:29">
      <c r="A213" s="3">
        <v>212</v>
      </c>
      <c r="B213" s="82" t="s">
        <v>19</v>
      </c>
      <c r="C213" s="122" t="s">
        <v>636</v>
      </c>
      <c r="D213" s="83" t="s">
        <v>131</v>
      </c>
      <c r="E213" s="84">
        <v>45115</v>
      </c>
      <c r="F213" s="84">
        <v>45116</v>
      </c>
      <c r="G213" s="84">
        <v>45116</v>
      </c>
      <c r="H213" s="82" t="s">
        <v>637</v>
      </c>
      <c r="I213" s="82" t="s">
        <v>638</v>
      </c>
      <c r="J213" s="84">
        <v>45118</v>
      </c>
      <c r="K213" s="84">
        <v>45118</v>
      </c>
      <c r="L213" s="84"/>
      <c r="M213" s="89" t="str">
        <f t="shared" si="12"/>
        <v>33.64</v>
      </c>
      <c r="N213" s="131">
        <v>35.5</v>
      </c>
      <c r="O213" s="82" t="s">
        <v>23</v>
      </c>
      <c r="P213" s="90"/>
      <c r="Q213" s="94" t="s">
        <v>134</v>
      </c>
      <c r="R213" s="94"/>
      <c r="S213" s="89" t="str">
        <f t="shared" si="13"/>
        <v>32.6</v>
      </c>
      <c r="T213" s="95">
        <v>19</v>
      </c>
      <c r="U213" s="95"/>
      <c r="V213" s="96" t="s">
        <v>24</v>
      </c>
      <c r="W213" s="82" t="s">
        <v>135</v>
      </c>
      <c r="X213" s="82" t="s">
        <v>586</v>
      </c>
      <c r="Y213" s="82">
        <v>9</v>
      </c>
      <c r="Z213" s="99">
        <v>0.390972222222222</v>
      </c>
      <c r="AA213" s="82">
        <v>30</v>
      </c>
      <c r="AB213" s="82">
        <v>34</v>
      </c>
      <c r="AC213" s="100">
        <v>47.5</v>
      </c>
    </row>
    <row r="214" ht="25" customHeight="1" spans="1:29">
      <c r="A214" s="3">
        <v>213</v>
      </c>
      <c r="B214" s="82" t="s">
        <v>19</v>
      </c>
      <c r="C214" s="122" t="s">
        <v>639</v>
      </c>
      <c r="D214" s="83" t="s">
        <v>144</v>
      </c>
      <c r="E214" s="84">
        <v>45116</v>
      </c>
      <c r="F214" s="84">
        <v>45117</v>
      </c>
      <c r="G214" s="84">
        <v>45117</v>
      </c>
      <c r="H214" s="82" t="s">
        <v>640</v>
      </c>
      <c r="I214" s="82" t="s">
        <v>641</v>
      </c>
      <c r="J214" s="84">
        <v>45119</v>
      </c>
      <c r="K214" s="84">
        <v>45119</v>
      </c>
      <c r="L214" s="84"/>
      <c r="M214" s="89" t="str">
        <f t="shared" si="12"/>
        <v>33.64</v>
      </c>
      <c r="N214" s="89">
        <v>34</v>
      </c>
      <c r="O214" s="82" t="s">
        <v>547</v>
      </c>
      <c r="P214" s="90"/>
      <c r="Q214" s="94" t="s">
        <v>134</v>
      </c>
      <c r="R214" s="94"/>
      <c r="S214" s="89" t="str">
        <f t="shared" si="13"/>
        <v>32.6</v>
      </c>
      <c r="T214" s="95">
        <v>18</v>
      </c>
      <c r="U214" s="95"/>
      <c r="V214" s="96" t="s">
        <v>24</v>
      </c>
      <c r="W214" s="82" t="s">
        <v>135</v>
      </c>
      <c r="X214" s="82" t="s">
        <v>586</v>
      </c>
      <c r="Y214" s="82">
        <v>12</v>
      </c>
      <c r="Z214" s="99">
        <v>0.369444444444444</v>
      </c>
      <c r="AA214" s="82">
        <v>28</v>
      </c>
      <c r="AB214" s="82">
        <v>34</v>
      </c>
      <c r="AC214" s="100">
        <v>49.1</v>
      </c>
    </row>
    <row r="215" ht="25" customHeight="1" spans="1:29">
      <c r="A215" s="3">
        <v>214</v>
      </c>
      <c r="B215" s="82" t="s">
        <v>19</v>
      </c>
      <c r="C215" s="122" t="s">
        <v>642</v>
      </c>
      <c r="D215" s="83" t="s">
        <v>131</v>
      </c>
      <c r="E215" s="84">
        <v>45116</v>
      </c>
      <c r="F215" s="84">
        <v>45117</v>
      </c>
      <c r="G215" s="84">
        <v>45117</v>
      </c>
      <c r="H215" s="82" t="s">
        <v>643</v>
      </c>
      <c r="I215" s="82" t="s">
        <v>641</v>
      </c>
      <c r="J215" s="84">
        <v>45121</v>
      </c>
      <c r="K215" s="84">
        <v>45122</v>
      </c>
      <c r="L215" s="84"/>
      <c r="M215" s="89" t="str">
        <f t="shared" si="12"/>
        <v>33.41</v>
      </c>
      <c r="N215" s="89">
        <v>34</v>
      </c>
      <c r="O215" s="82" t="s">
        <v>23</v>
      </c>
      <c r="P215" s="90"/>
      <c r="Q215" s="94" t="s">
        <v>134</v>
      </c>
      <c r="R215" s="94"/>
      <c r="S215" s="89" t="str">
        <f t="shared" si="13"/>
        <v>24.5</v>
      </c>
      <c r="T215" s="95">
        <v>22</v>
      </c>
      <c r="U215" s="95"/>
      <c r="V215" s="96" t="s">
        <v>90</v>
      </c>
      <c r="W215" s="82" t="s">
        <v>135</v>
      </c>
      <c r="X215" s="82" t="s">
        <v>586</v>
      </c>
      <c r="Y215" s="82">
        <v>4</v>
      </c>
      <c r="Z215" s="99">
        <v>0.322916666666667</v>
      </c>
      <c r="AA215" s="82">
        <v>30</v>
      </c>
      <c r="AB215" s="82">
        <v>33</v>
      </c>
      <c r="AC215" s="100">
        <v>46.7</v>
      </c>
    </row>
    <row r="216" ht="25" customHeight="1" spans="1:29">
      <c r="A216" s="3">
        <v>215</v>
      </c>
      <c r="B216" s="82" t="s">
        <v>19</v>
      </c>
      <c r="C216" s="122" t="s">
        <v>644</v>
      </c>
      <c r="D216" s="83" t="s">
        <v>131</v>
      </c>
      <c r="E216" s="84">
        <v>45117</v>
      </c>
      <c r="F216" s="84">
        <v>45118</v>
      </c>
      <c r="G216" s="84">
        <v>45118</v>
      </c>
      <c r="H216" s="82" t="s">
        <v>645</v>
      </c>
      <c r="I216" s="82" t="s">
        <v>646</v>
      </c>
      <c r="J216" s="84">
        <v>45122</v>
      </c>
      <c r="K216" s="84">
        <v>45122</v>
      </c>
      <c r="L216" s="84"/>
      <c r="M216" s="89" t="str">
        <f t="shared" si="12"/>
        <v>33.41</v>
      </c>
      <c r="N216" s="131">
        <v>34</v>
      </c>
      <c r="O216" s="82" t="s">
        <v>23</v>
      </c>
      <c r="P216" s="90"/>
      <c r="Q216" s="94" t="s">
        <v>134</v>
      </c>
      <c r="R216" s="94"/>
      <c r="S216" s="89" t="str">
        <f t="shared" si="13"/>
        <v>24.5</v>
      </c>
      <c r="T216" s="95">
        <v>20</v>
      </c>
      <c r="U216" s="95"/>
      <c r="V216" s="96" t="s">
        <v>90</v>
      </c>
      <c r="W216" s="82" t="s">
        <v>135</v>
      </c>
      <c r="X216" s="82" t="s">
        <v>586</v>
      </c>
      <c r="Y216" s="82">
        <v>5</v>
      </c>
      <c r="Z216" s="99">
        <v>0.349305555555556</v>
      </c>
      <c r="AA216" s="82">
        <v>29</v>
      </c>
      <c r="AB216" s="82">
        <v>30</v>
      </c>
      <c r="AC216" s="100">
        <v>57.5</v>
      </c>
    </row>
    <row r="217" ht="25" customHeight="1" spans="1:29">
      <c r="A217" s="3">
        <v>216</v>
      </c>
      <c r="B217" s="82" t="s">
        <v>19</v>
      </c>
      <c r="C217" s="122" t="s">
        <v>647</v>
      </c>
      <c r="D217" s="83" t="s">
        <v>151</v>
      </c>
      <c r="E217" s="84">
        <v>45118</v>
      </c>
      <c r="F217" s="84">
        <v>45118</v>
      </c>
      <c r="G217" s="84">
        <v>45118</v>
      </c>
      <c r="H217" s="82" t="s">
        <v>648</v>
      </c>
      <c r="I217" s="82" t="s">
        <v>646</v>
      </c>
      <c r="J217" s="84">
        <v>45121</v>
      </c>
      <c r="K217" s="84">
        <v>45122</v>
      </c>
      <c r="L217" s="84"/>
      <c r="M217" s="89" t="str">
        <f t="shared" si="12"/>
        <v>33.28</v>
      </c>
      <c r="N217" s="132">
        <v>34</v>
      </c>
      <c r="O217" s="82" t="s">
        <v>547</v>
      </c>
      <c r="P217" s="90"/>
      <c r="Q217" s="94" t="s">
        <v>134</v>
      </c>
      <c r="R217" s="94"/>
      <c r="S217" s="89" t="str">
        <f t="shared" si="13"/>
        <v>28.4</v>
      </c>
      <c r="T217" s="95">
        <v>20</v>
      </c>
      <c r="U217" s="95"/>
      <c r="V217" s="96" t="s">
        <v>108</v>
      </c>
      <c r="W217" s="82" t="s">
        <v>135</v>
      </c>
      <c r="X217" s="82" t="s">
        <v>586</v>
      </c>
      <c r="Y217" s="82" t="s">
        <v>630</v>
      </c>
      <c r="Z217" s="99">
        <v>0.383333333333333</v>
      </c>
      <c r="AA217" s="82">
        <v>28</v>
      </c>
      <c r="AB217" s="82">
        <v>31</v>
      </c>
      <c r="AC217" s="100">
        <v>58.3</v>
      </c>
    </row>
    <row r="218" ht="25" customHeight="1" spans="1:29">
      <c r="A218" s="3">
        <v>217</v>
      </c>
      <c r="B218" s="82" t="s">
        <v>19</v>
      </c>
      <c r="C218" s="122" t="s">
        <v>649</v>
      </c>
      <c r="D218" s="83" t="s">
        <v>151</v>
      </c>
      <c r="E218" s="84">
        <v>45126</v>
      </c>
      <c r="F218" s="84">
        <v>45127</v>
      </c>
      <c r="G218" s="84">
        <v>45127</v>
      </c>
      <c r="H218" s="82" t="s">
        <v>650</v>
      </c>
      <c r="I218" s="82" t="s">
        <v>651</v>
      </c>
      <c r="J218" s="84">
        <v>45131</v>
      </c>
      <c r="K218" s="84">
        <v>45132</v>
      </c>
      <c r="L218" s="84"/>
      <c r="M218" s="89" t="str">
        <f t="shared" si="12"/>
        <v>33.28</v>
      </c>
      <c r="N218" s="89">
        <v>34</v>
      </c>
      <c r="O218" s="82" t="s">
        <v>547</v>
      </c>
      <c r="P218" s="90"/>
      <c r="Q218" s="94" t="s">
        <v>134</v>
      </c>
      <c r="R218" s="94"/>
      <c r="S218" s="89" t="str">
        <f t="shared" si="13"/>
        <v>28.4</v>
      </c>
      <c r="T218" s="133">
        <v>21</v>
      </c>
      <c r="U218" s="95"/>
      <c r="V218" s="96" t="s">
        <v>108</v>
      </c>
      <c r="W218" s="82" t="s">
        <v>135</v>
      </c>
      <c r="X218" s="82" t="s">
        <v>586</v>
      </c>
      <c r="Y218" s="82" t="s">
        <v>630</v>
      </c>
      <c r="Z218" s="99">
        <v>0.418055555555556</v>
      </c>
      <c r="AA218" s="82">
        <v>28</v>
      </c>
      <c r="AB218" s="82">
        <v>34</v>
      </c>
      <c r="AC218" s="100">
        <v>46.6</v>
      </c>
    </row>
    <row r="219" ht="25" customHeight="1" spans="1:29">
      <c r="A219" s="3">
        <v>218</v>
      </c>
      <c r="B219" s="82" t="s">
        <v>19</v>
      </c>
      <c r="C219" s="122" t="s">
        <v>652</v>
      </c>
      <c r="D219" s="83" t="s">
        <v>131</v>
      </c>
      <c r="E219" s="84">
        <v>45126</v>
      </c>
      <c r="F219" s="84">
        <v>45127</v>
      </c>
      <c r="G219" s="84">
        <v>45127</v>
      </c>
      <c r="H219" s="82" t="s">
        <v>653</v>
      </c>
      <c r="I219" s="82" t="s">
        <v>651</v>
      </c>
      <c r="J219" s="84">
        <v>45131</v>
      </c>
      <c r="K219" s="84">
        <v>45132</v>
      </c>
      <c r="L219" s="84"/>
      <c r="M219" s="89" t="str">
        <f t="shared" si="12"/>
        <v>33.64</v>
      </c>
      <c r="N219" s="89">
        <v>34</v>
      </c>
      <c r="O219" s="82" t="s">
        <v>23</v>
      </c>
      <c r="P219" s="90"/>
      <c r="Q219" s="94" t="s">
        <v>134</v>
      </c>
      <c r="R219" s="94"/>
      <c r="S219" s="89" t="str">
        <f t="shared" si="13"/>
        <v>32.6</v>
      </c>
      <c r="T219" s="133">
        <v>22</v>
      </c>
      <c r="U219" s="95"/>
      <c r="V219" s="96" t="s">
        <v>24</v>
      </c>
      <c r="W219" s="82" t="s">
        <v>135</v>
      </c>
      <c r="X219" s="82" t="s">
        <v>586</v>
      </c>
      <c r="Y219" s="82">
        <v>9</v>
      </c>
      <c r="Z219" s="99">
        <v>0.358333333333333</v>
      </c>
      <c r="AA219" s="82">
        <v>28</v>
      </c>
      <c r="AB219" s="82">
        <v>31</v>
      </c>
      <c r="AC219" s="100">
        <v>46.1</v>
      </c>
    </row>
    <row r="220" ht="25" customHeight="1" spans="1:29">
      <c r="A220" s="3">
        <v>219</v>
      </c>
      <c r="B220" s="82" t="s">
        <v>19</v>
      </c>
      <c r="C220" s="122" t="s">
        <v>654</v>
      </c>
      <c r="D220" s="83" t="s">
        <v>141</v>
      </c>
      <c r="E220" s="84">
        <v>45125</v>
      </c>
      <c r="F220" s="84">
        <v>45125</v>
      </c>
      <c r="G220" s="84">
        <v>45128</v>
      </c>
      <c r="H220" s="82" t="s">
        <v>655</v>
      </c>
      <c r="I220" s="82" t="s">
        <v>651</v>
      </c>
      <c r="J220" s="84">
        <v>45131</v>
      </c>
      <c r="K220" s="84">
        <v>45132</v>
      </c>
      <c r="L220" s="84"/>
      <c r="M220" s="89" t="str">
        <f t="shared" si="12"/>
        <v>33.64</v>
      </c>
      <c r="N220" s="89">
        <v>34</v>
      </c>
      <c r="O220" s="82" t="s">
        <v>23</v>
      </c>
      <c r="P220" s="90"/>
      <c r="Q220" s="94" t="s">
        <v>134</v>
      </c>
      <c r="R220" s="94"/>
      <c r="S220" s="89" t="str">
        <f t="shared" si="13"/>
        <v>32.6</v>
      </c>
      <c r="T220" s="133">
        <v>21</v>
      </c>
      <c r="U220" s="95"/>
      <c r="V220" s="96" t="s">
        <v>24</v>
      </c>
      <c r="W220" s="82" t="s">
        <v>135</v>
      </c>
      <c r="X220" s="82" t="s">
        <v>586</v>
      </c>
      <c r="Y220" s="82">
        <v>7</v>
      </c>
      <c r="Z220" s="99"/>
      <c r="AA220" s="82"/>
      <c r="AB220" s="82"/>
      <c r="AC220" s="100">
        <v>44.9</v>
      </c>
    </row>
    <row r="221" ht="25" customHeight="1" spans="1:29">
      <c r="A221" s="3">
        <v>220</v>
      </c>
      <c r="B221" s="82" t="s">
        <v>19</v>
      </c>
      <c r="C221" s="122" t="s">
        <v>656</v>
      </c>
      <c r="D221" s="83" t="s">
        <v>131</v>
      </c>
      <c r="E221" s="84">
        <v>45131</v>
      </c>
      <c r="F221" s="84">
        <v>45132</v>
      </c>
      <c r="G221" s="84">
        <v>45132</v>
      </c>
      <c r="H221" s="82" t="s">
        <v>657</v>
      </c>
      <c r="I221" s="82" t="s">
        <v>658</v>
      </c>
      <c r="J221" s="84">
        <v>45139</v>
      </c>
      <c r="K221" s="84">
        <v>45140</v>
      </c>
      <c r="L221" s="84"/>
      <c r="M221" s="89" t="str">
        <f t="shared" si="12"/>
        <v>33.64</v>
      </c>
      <c r="N221" s="89">
        <v>34</v>
      </c>
      <c r="O221" s="82" t="s">
        <v>23</v>
      </c>
      <c r="P221" s="90"/>
      <c r="Q221" s="94" t="s">
        <v>134</v>
      </c>
      <c r="R221" s="94"/>
      <c r="S221" s="89" t="str">
        <f t="shared" si="13"/>
        <v>32.6</v>
      </c>
      <c r="T221" s="133">
        <v>20</v>
      </c>
      <c r="U221" s="95"/>
      <c r="V221" s="96" t="s">
        <v>24</v>
      </c>
      <c r="W221" s="82" t="s">
        <v>135</v>
      </c>
      <c r="X221" s="82" t="s">
        <v>586</v>
      </c>
      <c r="Y221" s="82">
        <v>12</v>
      </c>
      <c r="Z221" s="99">
        <v>0.284722222222222</v>
      </c>
      <c r="AA221" s="82">
        <v>27</v>
      </c>
      <c r="AB221" s="82"/>
      <c r="AC221" s="100">
        <v>53.2</v>
      </c>
    </row>
    <row r="222" ht="25" customHeight="1" spans="1:29">
      <c r="A222" s="3">
        <v>221</v>
      </c>
      <c r="B222" s="82" t="s">
        <v>19</v>
      </c>
      <c r="C222" s="122" t="s">
        <v>659</v>
      </c>
      <c r="D222" s="83" t="s">
        <v>141</v>
      </c>
      <c r="E222" s="84">
        <v>45132</v>
      </c>
      <c r="F222" s="84">
        <v>45132</v>
      </c>
      <c r="G222" s="84">
        <v>45132</v>
      </c>
      <c r="H222" s="82" t="s">
        <v>660</v>
      </c>
      <c r="I222" s="82" t="s">
        <v>658</v>
      </c>
      <c r="J222" s="84">
        <v>45139</v>
      </c>
      <c r="K222" s="84">
        <v>45140</v>
      </c>
      <c r="L222" s="84"/>
      <c r="M222" s="89" t="str">
        <f t="shared" si="12"/>
        <v>33.41</v>
      </c>
      <c r="N222" s="89">
        <v>34</v>
      </c>
      <c r="O222" s="82" t="s">
        <v>23</v>
      </c>
      <c r="P222" s="90"/>
      <c r="Q222" s="94" t="s">
        <v>134</v>
      </c>
      <c r="R222" s="94"/>
      <c r="S222" s="89" t="str">
        <f t="shared" si="13"/>
        <v>24.5</v>
      </c>
      <c r="T222" s="133">
        <v>19</v>
      </c>
      <c r="U222" s="95"/>
      <c r="V222" s="96" t="s">
        <v>90</v>
      </c>
      <c r="W222" s="82" t="s">
        <v>135</v>
      </c>
      <c r="X222" s="82" t="s">
        <v>586</v>
      </c>
      <c r="Y222" s="82">
        <v>17</v>
      </c>
      <c r="Z222" s="99">
        <v>0.334722222222222</v>
      </c>
      <c r="AA222" s="82"/>
      <c r="AB222" s="82"/>
      <c r="AC222" s="100">
        <v>52.3</v>
      </c>
    </row>
    <row r="223" ht="25" customHeight="1" spans="1:29">
      <c r="A223" s="3">
        <v>222</v>
      </c>
      <c r="B223" s="82" t="s">
        <v>19</v>
      </c>
      <c r="C223" s="122" t="s">
        <v>661</v>
      </c>
      <c r="D223" s="83" t="s">
        <v>147</v>
      </c>
      <c r="E223" s="84">
        <v>45133</v>
      </c>
      <c r="F223" s="84">
        <v>45133</v>
      </c>
      <c r="G223" s="84">
        <v>45133</v>
      </c>
      <c r="H223" s="82" t="s">
        <v>662</v>
      </c>
      <c r="I223" s="82" t="s">
        <v>658</v>
      </c>
      <c r="J223" s="84">
        <v>45140</v>
      </c>
      <c r="K223" s="84">
        <v>45140</v>
      </c>
      <c r="L223" s="84"/>
      <c r="M223" s="89" t="str">
        <f t="shared" si="12"/>
        <v>33.28</v>
      </c>
      <c r="N223" s="89">
        <v>34</v>
      </c>
      <c r="O223" s="82" t="s">
        <v>23</v>
      </c>
      <c r="P223" s="90"/>
      <c r="Q223" s="94" t="s">
        <v>134</v>
      </c>
      <c r="R223" s="94"/>
      <c r="S223" s="89" t="str">
        <f t="shared" si="13"/>
        <v>28.4</v>
      </c>
      <c r="T223" s="133">
        <v>19</v>
      </c>
      <c r="U223" s="95"/>
      <c r="V223" s="96" t="s">
        <v>108</v>
      </c>
      <c r="W223" s="82" t="s">
        <v>135</v>
      </c>
      <c r="X223" s="82" t="s">
        <v>586</v>
      </c>
      <c r="Y223" s="61">
        <v>4</v>
      </c>
      <c r="Z223" s="99"/>
      <c r="AA223" s="82"/>
      <c r="AB223" s="82"/>
      <c r="AC223" s="100">
        <v>53.5</v>
      </c>
    </row>
    <row r="224" ht="25" customHeight="1" spans="1:29">
      <c r="A224" s="3">
        <v>223</v>
      </c>
      <c r="B224" s="82" t="s">
        <v>19</v>
      </c>
      <c r="C224" s="129" t="s">
        <v>663</v>
      </c>
      <c r="D224" s="83" t="s">
        <v>147</v>
      </c>
      <c r="E224" s="84">
        <v>45138</v>
      </c>
      <c r="F224" s="84">
        <v>45138</v>
      </c>
      <c r="G224" s="84">
        <v>45139</v>
      </c>
      <c r="H224" s="82" t="s">
        <v>664</v>
      </c>
      <c r="I224" s="82" t="s">
        <v>665</v>
      </c>
      <c r="J224" s="84">
        <v>45143</v>
      </c>
      <c r="K224" s="84">
        <v>45144</v>
      </c>
      <c r="L224" s="84"/>
      <c r="M224" s="89" t="str">
        <f t="shared" si="12"/>
        <v>33.28</v>
      </c>
      <c r="N224" s="89">
        <v>34</v>
      </c>
      <c r="O224" s="82" t="s">
        <v>23</v>
      </c>
      <c r="P224" s="90"/>
      <c r="Q224" s="94" t="s">
        <v>134</v>
      </c>
      <c r="R224" s="94"/>
      <c r="S224" s="89" t="str">
        <f t="shared" si="13"/>
        <v>28.4</v>
      </c>
      <c r="T224" s="133">
        <v>19</v>
      </c>
      <c r="U224" s="95"/>
      <c r="V224" s="96" t="s">
        <v>108</v>
      </c>
      <c r="W224" s="82" t="s">
        <v>135</v>
      </c>
      <c r="X224" s="82" t="s">
        <v>586</v>
      </c>
      <c r="Y224" s="82">
        <v>3</v>
      </c>
      <c r="Z224" s="99">
        <v>0.325694444444444</v>
      </c>
      <c r="AA224" s="82"/>
      <c r="AB224" s="82"/>
      <c r="AC224" s="100">
        <v>47.3</v>
      </c>
    </row>
    <row r="225" ht="25" customHeight="1" spans="1:29">
      <c r="A225" s="3">
        <v>224</v>
      </c>
      <c r="B225" s="82" t="s">
        <v>19</v>
      </c>
      <c r="C225" s="122" t="s">
        <v>666</v>
      </c>
      <c r="D225" s="83" t="s">
        <v>131</v>
      </c>
      <c r="E225" s="84">
        <v>45138</v>
      </c>
      <c r="F225" s="84">
        <v>45138</v>
      </c>
      <c r="G225" s="84">
        <v>45139</v>
      </c>
      <c r="H225" s="82" t="s">
        <v>667</v>
      </c>
      <c r="I225" s="82" t="s">
        <v>665</v>
      </c>
      <c r="J225" s="84">
        <v>45143</v>
      </c>
      <c r="K225" s="84">
        <v>45144</v>
      </c>
      <c r="L225" s="84"/>
      <c r="M225" s="89" t="str">
        <f t="shared" si="12"/>
        <v>33.41</v>
      </c>
      <c r="N225" s="89">
        <v>34</v>
      </c>
      <c r="O225" s="82" t="s">
        <v>23</v>
      </c>
      <c r="P225" s="90"/>
      <c r="Q225" s="94" t="s">
        <v>134</v>
      </c>
      <c r="R225" s="94"/>
      <c r="S225" s="89" t="str">
        <f t="shared" si="13"/>
        <v>24.5</v>
      </c>
      <c r="T225" s="133">
        <v>20</v>
      </c>
      <c r="U225" s="95"/>
      <c r="V225" s="96" t="s">
        <v>90</v>
      </c>
      <c r="W225" s="82" t="s">
        <v>135</v>
      </c>
      <c r="X225" s="82" t="s">
        <v>586</v>
      </c>
      <c r="Y225" s="82">
        <v>2</v>
      </c>
      <c r="Z225" s="99">
        <v>0.472222222222222</v>
      </c>
      <c r="AA225" s="82"/>
      <c r="AB225" s="82"/>
      <c r="AC225" s="100">
        <v>46.3</v>
      </c>
    </row>
    <row r="226" ht="25" customHeight="1" spans="1:29">
      <c r="A226" s="3">
        <v>225</v>
      </c>
      <c r="B226" s="82" t="s">
        <v>19</v>
      </c>
      <c r="C226" s="122" t="s">
        <v>668</v>
      </c>
      <c r="D226" s="83" t="s">
        <v>144</v>
      </c>
      <c r="E226" s="84">
        <v>45139</v>
      </c>
      <c r="F226" s="84">
        <v>45139</v>
      </c>
      <c r="G226" s="84">
        <v>45140</v>
      </c>
      <c r="H226" s="82" t="s">
        <v>669</v>
      </c>
      <c r="I226" s="82" t="s">
        <v>665</v>
      </c>
      <c r="J226" s="84">
        <v>45143</v>
      </c>
      <c r="K226" s="84">
        <v>45144</v>
      </c>
      <c r="L226" s="84"/>
      <c r="M226" s="89" t="str">
        <f t="shared" si="12"/>
        <v>33.41</v>
      </c>
      <c r="N226" s="89">
        <v>34</v>
      </c>
      <c r="O226" s="82" t="s">
        <v>23</v>
      </c>
      <c r="P226" s="90"/>
      <c r="Q226" s="94" t="s">
        <v>134</v>
      </c>
      <c r="R226" s="94"/>
      <c r="S226" s="89" t="str">
        <f t="shared" si="13"/>
        <v>24.5</v>
      </c>
      <c r="T226" s="133">
        <v>21</v>
      </c>
      <c r="U226" s="95"/>
      <c r="V226" s="96" t="s">
        <v>90</v>
      </c>
      <c r="W226" s="82" t="s">
        <v>135</v>
      </c>
      <c r="X226" s="82" t="s">
        <v>586</v>
      </c>
      <c r="Y226" s="82">
        <v>5</v>
      </c>
      <c r="Z226" s="99"/>
      <c r="AA226" s="82"/>
      <c r="AB226" s="82"/>
      <c r="AC226" s="100">
        <v>46.6</v>
      </c>
    </row>
    <row r="227" ht="25" customHeight="1" spans="1:29">
      <c r="A227" s="3">
        <v>226</v>
      </c>
      <c r="B227" s="82" t="s">
        <v>19</v>
      </c>
      <c r="C227" s="122" t="s">
        <v>670</v>
      </c>
      <c r="D227" s="83" t="s">
        <v>141</v>
      </c>
      <c r="E227" s="84">
        <v>45139</v>
      </c>
      <c r="F227" s="84">
        <v>45139</v>
      </c>
      <c r="G227" s="84">
        <v>45140</v>
      </c>
      <c r="H227" s="82" t="s">
        <v>671</v>
      </c>
      <c r="I227" s="82" t="s">
        <v>665</v>
      </c>
      <c r="J227" s="84">
        <v>45143</v>
      </c>
      <c r="K227" s="84">
        <v>45144</v>
      </c>
      <c r="L227" s="84"/>
      <c r="M227" s="89" t="str">
        <f t="shared" si="12"/>
        <v>33.41</v>
      </c>
      <c r="N227" s="89">
        <v>34</v>
      </c>
      <c r="O227" s="82" t="s">
        <v>23</v>
      </c>
      <c r="P227" s="90"/>
      <c r="Q227" s="94" t="s">
        <v>134</v>
      </c>
      <c r="R227" s="94"/>
      <c r="S227" s="89" t="str">
        <f t="shared" si="13"/>
        <v>24.5</v>
      </c>
      <c r="T227" s="133">
        <v>21</v>
      </c>
      <c r="U227" s="95"/>
      <c r="V227" s="96" t="s">
        <v>90</v>
      </c>
      <c r="W227" s="82" t="s">
        <v>135</v>
      </c>
      <c r="X227" s="82" t="s">
        <v>586</v>
      </c>
      <c r="Y227" s="82">
        <v>16</v>
      </c>
      <c r="Z227" s="99"/>
      <c r="AA227" s="82"/>
      <c r="AB227" s="82"/>
      <c r="AC227" s="100">
        <v>46.8</v>
      </c>
    </row>
    <row r="228" ht="25" customHeight="1" spans="1:29">
      <c r="A228" s="3">
        <v>227</v>
      </c>
      <c r="B228" s="82" t="s">
        <v>19</v>
      </c>
      <c r="C228" s="122" t="s">
        <v>672</v>
      </c>
      <c r="D228" s="83" t="s">
        <v>131</v>
      </c>
      <c r="E228" s="84">
        <v>45141</v>
      </c>
      <c r="F228" s="84">
        <v>45142</v>
      </c>
      <c r="G228" s="84">
        <v>45142</v>
      </c>
      <c r="H228" s="82" t="s">
        <v>673</v>
      </c>
      <c r="I228" s="82" t="s">
        <v>674</v>
      </c>
      <c r="J228" s="84">
        <v>45146</v>
      </c>
      <c r="K228" s="84">
        <v>45148</v>
      </c>
      <c r="L228" s="84"/>
      <c r="M228" s="89" t="str">
        <f t="shared" si="12"/>
        <v>33.64</v>
      </c>
      <c r="N228" s="89">
        <v>34</v>
      </c>
      <c r="O228" s="82" t="s">
        <v>23</v>
      </c>
      <c r="P228" s="90"/>
      <c r="Q228" s="94" t="s">
        <v>134</v>
      </c>
      <c r="R228" s="94"/>
      <c r="S228" s="89" t="str">
        <f t="shared" si="13"/>
        <v>32.6</v>
      </c>
      <c r="T228" s="133">
        <v>22</v>
      </c>
      <c r="U228" s="95"/>
      <c r="V228" s="96" t="s">
        <v>24</v>
      </c>
      <c r="W228" s="82" t="s">
        <v>135</v>
      </c>
      <c r="X228" s="82" t="s">
        <v>586</v>
      </c>
      <c r="Y228" s="82">
        <v>8</v>
      </c>
      <c r="Z228" s="99"/>
      <c r="AA228" s="82"/>
      <c r="AB228" s="82"/>
      <c r="AC228" s="100">
        <v>44.5</v>
      </c>
    </row>
    <row r="229" ht="25" customHeight="1" spans="1:29">
      <c r="A229" s="3">
        <v>228</v>
      </c>
      <c r="B229" s="82" t="s">
        <v>19</v>
      </c>
      <c r="C229" s="122" t="s">
        <v>675</v>
      </c>
      <c r="D229" s="83" t="s">
        <v>147</v>
      </c>
      <c r="E229" s="84">
        <v>45141</v>
      </c>
      <c r="F229" s="84">
        <v>45142</v>
      </c>
      <c r="G229" s="84">
        <v>45142</v>
      </c>
      <c r="H229" s="82" t="s">
        <v>676</v>
      </c>
      <c r="I229" s="82" t="s">
        <v>674</v>
      </c>
      <c r="J229" s="84">
        <v>45146</v>
      </c>
      <c r="K229" s="84">
        <v>45148</v>
      </c>
      <c r="L229" s="84"/>
      <c r="M229" s="89" t="str">
        <f t="shared" si="12"/>
        <v>33.68</v>
      </c>
      <c r="N229" s="89">
        <v>34</v>
      </c>
      <c r="O229" s="82" t="s">
        <v>23</v>
      </c>
      <c r="P229" s="90"/>
      <c r="Q229" s="94" t="s">
        <v>134</v>
      </c>
      <c r="R229" s="94"/>
      <c r="S229" s="89" t="str">
        <f t="shared" si="13"/>
        <v>34.9</v>
      </c>
      <c r="T229" s="133">
        <v>21</v>
      </c>
      <c r="U229" s="95"/>
      <c r="V229" s="96" t="s">
        <v>41</v>
      </c>
      <c r="W229" s="82" t="s">
        <v>135</v>
      </c>
      <c r="X229" s="82" t="s">
        <v>586</v>
      </c>
      <c r="Y229" s="82">
        <v>18</v>
      </c>
      <c r="Z229" s="99"/>
      <c r="AA229" s="82"/>
      <c r="AB229" s="82"/>
      <c r="AC229" s="100">
        <v>44.8</v>
      </c>
    </row>
    <row r="230" ht="25" customHeight="1" spans="1:29">
      <c r="A230" s="3">
        <v>229</v>
      </c>
      <c r="B230" s="82" t="s">
        <v>19</v>
      </c>
      <c r="C230" s="122" t="s">
        <v>677</v>
      </c>
      <c r="D230" s="83" t="s">
        <v>141</v>
      </c>
      <c r="E230" s="84">
        <v>45142</v>
      </c>
      <c r="F230" s="84">
        <v>45143</v>
      </c>
      <c r="G230" s="84">
        <v>45143</v>
      </c>
      <c r="H230" s="82" t="s">
        <v>678</v>
      </c>
      <c r="I230" s="82" t="s">
        <v>674</v>
      </c>
      <c r="J230" s="84">
        <v>45146</v>
      </c>
      <c r="K230" s="84">
        <v>45148</v>
      </c>
      <c r="L230" s="84"/>
      <c r="M230" s="89" t="str">
        <f t="shared" si="12"/>
        <v>33.64</v>
      </c>
      <c r="N230" s="89">
        <v>34</v>
      </c>
      <c r="O230" s="82" t="s">
        <v>23</v>
      </c>
      <c r="P230" s="90"/>
      <c r="Q230" s="94" t="s">
        <v>134</v>
      </c>
      <c r="R230" s="94"/>
      <c r="S230" s="89" t="str">
        <f t="shared" si="13"/>
        <v>32.6</v>
      </c>
      <c r="T230" s="133">
        <v>20</v>
      </c>
      <c r="U230" s="95"/>
      <c r="V230" s="96" t="s">
        <v>24</v>
      </c>
      <c r="W230" s="82" t="s">
        <v>135</v>
      </c>
      <c r="X230" s="82" t="s">
        <v>586</v>
      </c>
      <c r="Y230" s="82">
        <v>12</v>
      </c>
      <c r="Z230" s="99"/>
      <c r="AA230" s="82"/>
      <c r="AB230" s="82"/>
      <c r="AC230" s="100">
        <v>47.1</v>
      </c>
    </row>
    <row r="231" ht="25" customHeight="1" spans="1:29">
      <c r="A231" s="3">
        <v>230</v>
      </c>
      <c r="B231" s="82" t="s">
        <v>19</v>
      </c>
      <c r="C231" s="122" t="s">
        <v>679</v>
      </c>
      <c r="D231" s="83" t="s">
        <v>144</v>
      </c>
      <c r="E231" s="84">
        <v>45142</v>
      </c>
      <c r="F231" s="84">
        <v>45143</v>
      </c>
      <c r="G231" s="84">
        <v>45143</v>
      </c>
      <c r="H231" s="82" t="s">
        <v>680</v>
      </c>
      <c r="I231" s="82" t="s">
        <v>674</v>
      </c>
      <c r="J231" s="84">
        <v>45146</v>
      </c>
      <c r="K231" s="84">
        <v>45148</v>
      </c>
      <c r="L231" s="84"/>
      <c r="M231" s="89" t="str">
        <f t="shared" si="12"/>
        <v>33.41</v>
      </c>
      <c r="N231" s="89">
        <v>30</v>
      </c>
      <c r="O231" s="82" t="s">
        <v>23</v>
      </c>
      <c r="P231" s="90"/>
      <c r="Q231" s="94" t="s">
        <v>134</v>
      </c>
      <c r="R231" s="94"/>
      <c r="S231" s="89" t="str">
        <f t="shared" si="13"/>
        <v>24.5</v>
      </c>
      <c r="T231" s="133">
        <v>20</v>
      </c>
      <c r="U231" s="95"/>
      <c r="V231" s="96" t="s">
        <v>90</v>
      </c>
      <c r="W231" s="82" t="s">
        <v>135</v>
      </c>
      <c r="X231" s="82" t="s">
        <v>586</v>
      </c>
      <c r="Y231" s="82">
        <v>17</v>
      </c>
      <c r="Z231" s="99"/>
      <c r="AA231" s="82"/>
      <c r="AB231" s="82"/>
      <c r="AC231" s="100">
        <v>47</v>
      </c>
    </row>
    <row r="232" ht="25" customHeight="1" spans="1:29">
      <c r="A232" s="3">
        <v>231</v>
      </c>
      <c r="B232" s="82" t="s">
        <v>19</v>
      </c>
      <c r="C232" s="122" t="s">
        <v>681</v>
      </c>
      <c r="D232" s="83" t="s">
        <v>131</v>
      </c>
      <c r="E232" s="84">
        <v>45143</v>
      </c>
      <c r="F232" s="84">
        <v>45144</v>
      </c>
      <c r="G232" s="84">
        <v>45144</v>
      </c>
      <c r="H232" s="82" t="s">
        <v>682</v>
      </c>
      <c r="I232" s="82" t="s">
        <v>683</v>
      </c>
      <c r="J232" s="84">
        <v>45148</v>
      </c>
      <c r="K232" s="84">
        <v>45148</v>
      </c>
      <c r="L232" s="84"/>
      <c r="M232" s="89" t="str">
        <f t="shared" si="12"/>
        <v>33.41</v>
      </c>
      <c r="N232" s="89">
        <v>34</v>
      </c>
      <c r="O232" s="82" t="s">
        <v>23</v>
      </c>
      <c r="P232" s="90"/>
      <c r="Q232" s="94" t="s">
        <v>134</v>
      </c>
      <c r="R232" s="94"/>
      <c r="S232" s="89" t="str">
        <f t="shared" si="13"/>
        <v>24.5</v>
      </c>
      <c r="T232" s="133">
        <v>21</v>
      </c>
      <c r="U232" s="95"/>
      <c r="V232" s="96" t="s">
        <v>90</v>
      </c>
      <c r="W232" s="82" t="s">
        <v>135</v>
      </c>
      <c r="X232" s="82" t="s">
        <v>586</v>
      </c>
      <c r="Y232" s="82">
        <v>7</v>
      </c>
      <c r="Z232" s="99"/>
      <c r="AA232" s="82"/>
      <c r="AB232" s="82"/>
      <c r="AC232" s="100">
        <v>46.1</v>
      </c>
    </row>
    <row r="233" ht="25" customHeight="1" spans="1:29">
      <c r="A233" s="3">
        <v>232</v>
      </c>
      <c r="B233" s="82" t="s">
        <v>19</v>
      </c>
      <c r="C233" s="122" t="s">
        <v>684</v>
      </c>
      <c r="D233" s="83" t="s">
        <v>151</v>
      </c>
      <c r="E233" s="84">
        <v>45143</v>
      </c>
      <c r="F233" s="84">
        <v>45144</v>
      </c>
      <c r="G233" s="84">
        <v>45144</v>
      </c>
      <c r="H233" s="82" t="s">
        <v>685</v>
      </c>
      <c r="I233" s="82" t="s">
        <v>683</v>
      </c>
      <c r="J233" s="84">
        <v>45148</v>
      </c>
      <c r="K233" s="84">
        <v>45148</v>
      </c>
      <c r="L233" s="84"/>
      <c r="M233" s="89" t="str">
        <f t="shared" si="12"/>
        <v>33.68</v>
      </c>
      <c r="N233" s="89">
        <v>34</v>
      </c>
      <c r="O233" s="82" t="s">
        <v>23</v>
      </c>
      <c r="P233" s="90"/>
      <c r="Q233" s="94" t="s">
        <v>134</v>
      </c>
      <c r="R233" s="94"/>
      <c r="S233" s="89" t="str">
        <f t="shared" si="13"/>
        <v>34.9</v>
      </c>
      <c r="T233" s="133">
        <v>20</v>
      </c>
      <c r="U233" s="95"/>
      <c r="V233" s="96" t="s">
        <v>41</v>
      </c>
      <c r="W233" s="82" t="s">
        <v>135</v>
      </c>
      <c r="X233" s="82" t="s">
        <v>586</v>
      </c>
      <c r="Y233" s="82">
        <v>6</v>
      </c>
      <c r="Z233" s="99"/>
      <c r="AA233" s="82"/>
      <c r="AB233" s="82"/>
      <c r="AC233" s="100">
        <v>45.5</v>
      </c>
    </row>
    <row r="234" ht="25" customHeight="1" spans="1:29">
      <c r="A234" s="3">
        <v>233</v>
      </c>
      <c r="B234" s="82" t="s">
        <v>19</v>
      </c>
      <c r="C234" s="122" t="s">
        <v>686</v>
      </c>
      <c r="D234" s="83" t="s">
        <v>147</v>
      </c>
      <c r="E234" s="84">
        <v>45144</v>
      </c>
      <c r="F234" s="84">
        <v>45145</v>
      </c>
      <c r="G234" s="84">
        <v>45145</v>
      </c>
      <c r="H234" s="82" t="s">
        <v>687</v>
      </c>
      <c r="I234" s="82" t="s">
        <v>683</v>
      </c>
      <c r="J234" s="84">
        <v>45148</v>
      </c>
      <c r="K234" s="84">
        <v>45148</v>
      </c>
      <c r="L234" s="84"/>
      <c r="M234" s="89" t="str">
        <f t="shared" si="12"/>
        <v>33.28</v>
      </c>
      <c r="N234" s="89">
        <v>34</v>
      </c>
      <c r="O234" s="82" t="s">
        <v>23</v>
      </c>
      <c r="P234" s="90"/>
      <c r="Q234" s="94" t="s">
        <v>134</v>
      </c>
      <c r="R234" s="94"/>
      <c r="S234" s="89" t="str">
        <f t="shared" si="13"/>
        <v>28.4</v>
      </c>
      <c r="T234" s="133">
        <v>22</v>
      </c>
      <c r="U234" s="95"/>
      <c r="V234" s="96" t="s">
        <v>108</v>
      </c>
      <c r="W234" s="82" t="s">
        <v>135</v>
      </c>
      <c r="X234" s="82" t="s">
        <v>586</v>
      </c>
      <c r="Y234" s="82">
        <v>4</v>
      </c>
      <c r="Z234" s="99"/>
      <c r="AA234" s="82"/>
      <c r="AB234" s="82"/>
      <c r="AC234" s="100"/>
    </row>
    <row r="235" ht="25" customHeight="1" spans="1:29">
      <c r="A235" s="3">
        <v>234</v>
      </c>
      <c r="B235" s="82" t="s">
        <v>19</v>
      </c>
      <c r="C235" s="122" t="s">
        <v>688</v>
      </c>
      <c r="D235" s="83" t="s">
        <v>141</v>
      </c>
      <c r="E235" s="84">
        <v>45144</v>
      </c>
      <c r="F235" s="84">
        <v>45145</v>
      </c>
      <c r="G235" s="84">
        <v>45145</v>
      </c>
      <c r="H235" s="82" t="s">
        <v>689</v>
      </c>
      <c r="I235" s="82" t="s">
        <v>683</v>
      </c>
      <c r="J235" s="84">
        <v>45148</v>
      </c>
      <c r="K235" s="84">
        <v>45148</v>
      </c>
      <c r="L235" s="84"/>
      <c r="M235" s="89" t="str">
        <f t="shared" si="12"/>
        <v>33.64</v>
      </c>
      <c r="N235" s="89">
        <v>34</v>
      </c>
      <c r="O235" s="82" t="s">
        <v>23</v>
      </c>
      <c r="P235" s="90"/>
      <c r="Q235" s="94" t="s">
        <v>134</v>
      </c>
      <c r="R235" s="94"/>
      <c r="S235" s="89" t="str">
        <f t="shared" si="13"/>
        <v>32.6</v>
      </c>
      <c r="T235" s="133">
        <v>20</v>
      </c>
      <c r="U235" s="95"/>
      <c r="V235" s="96" t="s">
        <v>24</v>
      </c>
      <c r="W235" s="82" t="s">
        <v>135</v>
      </c>
      <c r="X235" s="82" t="s">
        <v>586</v>
      </c>
      <c r="Y235" s="82">
        <v>1</v>
      </c>
      <c r="Z235" s="99"/>
      <c r="AA235" s="82"/>
      <c r="AB235" s="82"/>
      <c r="AC235" s="100"/>
    </row>
    <row r="236" ht="25" customHeight="1" spans="1:29">
      <c r="A236" s="3">
        <v>235</v>
      </c>
      <c r="B236" s="82" t="s">
        <v>19</v>
      </c>
      <c r="C236" s="122" t="s">
        <v>690</v>
      </c>
      <c r="D236" s="83" t="s">
        <v>151</v>
      </c>
      <c r="E236" s="84">
        <v>45146</v>
      </c>
      <c r="F236" s="84">
        <v>45146</v>
      </c>
      <c r="G236" s="84">
        <v>45146</v>
      </c>
      <c r="H236" s="82" t="s">
        <v>691</v>
      </c>
      <c r="I236" s="82" t="s">
        <v>692</v>
      </c>
      <c r="J236" s="84">
        <v>45150</v>
      </c>
      <c r="K236" s="84">
        <v>45151</v>
      </c>
      <c r="L236" s="84"/>
      <c r="M236" s="89" t="str">
        <f t="shared" si="12"/>
        <v>33.28</v>
      </c>
      <c r="N236" s="89">
        <v>34</v>
      </c>
      <c r="O236" s="82" t="s">
        <v>23</v>
      </c>
      <c r="P236" s="90"/>
      <c r="Q236" s="94" t="s">
        <v>134</v>
      </c>
      <c r="R236" s="94"/>
      <c r="S236" s="89" t="str">
        <f t="shared" si="13"/>
        <v>28.4</v>
      </c>
      <c r="T236" s="95">
        <v>21</v>
      </c>
      <c r="U236" s="95"/>
      <c r="V236" s="96" t="s">
        <v>108</v>
      </c>
      <c r="W236" s="82" t="s">
        <v>135</v>
      </c>
      <c r="X236" s="82" t="s">
        <v>586</v>
      </c>
      <c r="Y236" s="82">
        <v>13</v>
      </c>
      <c r="Z236" s="99"/>
      <c r="AA236" s="82"/>
      <c r="AB236" s="82"/>
      <c r="AC236" s="100"/>
    </row>
    <row r="237" ht="25" customHeight="1" spans="1:29">
      <c r="A237" s="3">
        <v>236</v>
      </c>
      <c r="B237" s="82" t="s">
        <v>19</v>
      </c>
      <c r="C237" s="122" t="s">
        <v>693</v>
      </c>
      <c r="D237" s="83" t="s">
        <v>144</v>
      </c>
      <c r="E237" s="84">
        <v>45146</v>
      </c>
      <c r="F237" s="84">
        <v>45146</v>
      </c>
      <c r="G237" s="84">
        <v>45146</v>
      </c>
      <c r="H237" s="82" t="s">
        <v>694</v>
      </c>
      <c r="I237" s="82" t="s">
        <v>692</v>
      </c>
      <c r="J237" s="84">
        <v>45150</v>
      </c>
      <c r="K237" s="84">
        <v>45151</v>
      </c>
      <c r="L237" s="84"/>
      <c r="M237" s="89" t="str">
        <f t="shared" si="12"/>
        <v>33.41</v>
      </c>
      <c r="N237" s="89">
        <v>34</v>
      </c>
      <c r="O237" s="82" t="s">
        <v>23</v>
      </c>
      <c r="P237" s="90"/>
      <c r="Q237" s="94" t="s">
        <v>134</v>
      </c>
      <c r="R237" s="94"/>
      <c r="S237" s="89" t="str">
        <f t="shared" si="13"/>
        <v>24.5</v>
      </c>
      <c r="T237" s="95">
        <v>20</v>
      </c>
      <c r="U237" s="95"/>
      <c r="V237" s="96" t="s">
        <v>90</v>
      </c>
      <c r="W237" s="82" t="s">
        <v>135</v>
      </c>
      <c r="X237" s="82" t="s">
        <v>586</v>
      </c>
      <c r="Y237" s="82">
        <v>16</v>
      </c>
      <c r="Z237" s="99"/>
      <c r="AA237" s="82"/>
      <c r="AB237" s="82"/>
      <c r="AC237" s="100"/>
    </row>
    <row r="238" ht="25" customHeight="1" spans="1:29">
      <c r="A238" s="3">
        <v>237</v>
      </c>
      <c r="B238" s="82" t="s">
        <v>19</v>
      </c>
      <c r="C238" s="122" t="s">
        <v>695</v>
      </c>
      <c r="D238" s="83" t="s">
        <v>131</v>
      </c>
      <c r="E238" s="84">
        <v>45147</v>
      </c>
      <c r="F238" s="84">
        <v>45147</v>
      </c>
      <c r="G238" s="84">
        <v>45147</v>
      </c>
      <c r="H238" s="82" t="s">
        <v>696</v>
      </c>
      <c r="I238" s="82" t="s">
        <v>692</v>
      </c>
      <c r="J238" s="84">
        <v>45150</v>
      </c>
      <c r="K238" s="84">
        <v>45151</v>
      </c>
      <c r="L238" s="84"/>
      <c r="M238" s="89" t="str">
        <f t="shared" si="12"/>
        <v>33.41</v>
      </c>
      <c r="N238" s="89">
        <v>34</v>
      </c>
      <c r="O238" s="82" t="s">
        <v>23</v>
      </c>
      <c r="P238" s="90"/>
      <c r="Q238" s="94" t="s">
        <v>134</v>
      </c>
      <c r="R238" s="94"/>
      <c r="S238" s="89" t="str">
        <f t="shared" si="13"/>
        <v>24.5</v>
      </c>
      <c r="T238" s="95">
        <v>20</v>
      </c>
      <c r="U238" s="95"/>
      <c r="V238" s="96" t="s">
        <v>90</v>
      </c>
      <c r="W238" s="82" t="s">
        <v>135</v>
      </c>
      <c r="X238" s="82" t="s">
        <v>586</v>
      </c>
      <c r="Y238" s="82">
        <v>12</v>
      </c>
      <c r="Z238" s="99"/>
      <c r="AA238" s="82"/>
      <c r="AB238" s="82"/>
      <c r="AC238" s="100"/>
    </row>
    <row r="239" ht="25" customHeight="1" spans="1:29">
      <c r="A239" s="3">
        <v>238</v>
      </c>
      <c r="B239" s="82" t="s">
        <v>19</v>
      </c>
      <c r="C239" s="122" t="s">
        <v>697</v>
      </c>
      <c r="D239" s="83" t="s">
        <v>147</v>
      </c>
      <c r="E239" s="84">
        <v>45147</v>
      </c>
      <c r="F239" s="84">
        <v>45147</v>
      </c>
      <c r="G239" s="84">
        <v>45147</v>
      </c>
      <c r="H239" s="82" t="s">
        <v>698</v>
      </c>
      <c r="I239" s="82" t="s">
        <v>692</v>
      </c>
      <c r="J239" s="84">
        <v>45150</v>
      </c>
      <c r="K239" s="84">
        <v>45151</v>
      </c>
      <c r="L239" s="84"/>
      <c r="M239" s="89" t="str">
        <f t="shared" si="12"/>
        <v>33.28</v>
      </c>
      <c r="N239" s="89">
        <v>34</v>
      </c>
      <c r="O239" s="82" t="s">
        <v>23</v>
      </c>
      <c r="P239" s="90"/>
      <c r="Q239" s="94" t="s">
        <v>134</v>
      </c>
      <c r="R239" s="94"/>
      <c r="S239" s="89" t="str">
        <f t="shared" si="13"/>
        <v>28.4</v>
      </c>
      <c r="T239" s="95">
        <v>21</v>
      </c>
      <c r="U239" s="95"/>
      <c r="V239" s="96" t="s">
        <v>108</v>
      </c>
      <c r="W239" s="82" t="s">
        <v>135</v>
      </c>
      <c r="X239" s="82" t="s">
        <v>586</v>
      </c>
      <c r="Y239" s="82">
        <v>3</v>
      </c>
      <c r="Z239" s="99"/>
      <c r="AA239" s="82"/>
      <c r="AB239" s="82"/>
      <c r="AC239" s="100"/>
    </row>
    <row r="240" ht="25" customHeight="1" spans="1:29">
      <c r="A240" s="3">
        <v>239</v>
      </c>
      <c r="B240" s="82" t="s">
        <v>19</v>
      </c>
      <c r="C240" s="130" t="s">
        <v>699</v>
      </c>
      <c r="D240" s="83" t="s">
        <v>141</v>
      </c>
      <c r="E240" s="84">
        <v>45147</v>
      </c>
      <c r="F240" s="84">
        <v>45148</v>
      </c>
      <c r="G240" s="84">
        <v>45148</v>
      </c>
      <c r="H240" s="82" t="s">
        <v>700</v>
      </c>
      <c r="I240" s="82" t="s">
        <v>701</v>
      </c>
      <c r="J240" s="84">
        <v>45152</v>
      </c>
      <c r="K240" s="84">
        <v>45153</v>
      </c>
      <c r="L240" s="84"/>
      <c r="M240" s="89" t="str">
        <f t="shared" si="12"/>
        <v>33.64</v>
      </c>
      <c r="N240" s="89">
        <v>34</v>
      </c>
      <c r="O240" s="82" t="s">
        <v>23</v>
      </c>
      <c r="P240" s="90"/>
      <c r="Q240" s="94" t="s">
        <v>134</v>
      </c>
      <c r="R240" s="94"/>
      <c r="S240" s="89" t="str">
        <f t="shared" si="13"/>
        <v>32.6</v>
      </c>
      <c r="T240" s="95">
        <v>19</v>
      </c>
      <c r="U240" s="95"/>
      <c r="V240" s="96" t="s">
        <v>24</v>
      </c>
      <c r="W240" s="82" t="s">
        <v>135</v>
      </c>
      <c r="X240" s="82" t="s">
        <v>586</v>
      </c>
      <c r="Y240" s="82">
        <v>11</v>
      </c>
      <c r="Z240" s="99"/>
      <c r="AA240" s="82"/>
      <c r="AB240" s="82"/>
      <c r="AC240" s="100">
        <v>45.2</v>
      </c>
    </row>
    <row r="241" ht="25" customHeight="1" spans="1:29">
      <c r="A241" s="3">
        <v>240</v>
      </c>
      <c r="B241" s="82" t="s">
        <v>19</v>
      </c>
      <c r="C241" s="122" t="s">
        <v>702</v>
      </c>
      <c r="D241" s="83" t="s">
        <v>151</v>
      </c>
      <c r="E241" s="84">
        <v>45147</v>
      </c>
      <c r="F241" s="84">
        <v>45148</v>
      </c>
      <c r="G241" s="84">
        <v>45148</v>
      </c>
      <c r="H241" s="82" t="s">
        <v>703</v>
      </c>
      <c r="I241" s="82" t="s">
        <v>701</v>
      </c>
      <c r="J241" s="84">
        <v>45153</v>
      </c>
      <c r="K241" s="84">
        <v>45153</v>
      </c>
      <c r="L241" s="84"/>
      <c r="M241" s="89" t="str">
        <f t="shared" si="12"/>
        <v>33.28</v>
      </c>
      <c r="N241" s="89">
        <v>34</v>
      </c>
      <c r="O241" s="82" t="s">
        <v>23</v>
      </c>
      <c r="P241" s="90"/>
      <c r="Q241" s="94" t="s">
        <v>134</v>
      </c>
      <c r="R241" s="94"/>
      <c r="S241" s="89" t="str">
        <f t="shared" si="13"/>
        <v>28.4</v>
      </c>
      <c r="T241" s="95">
        <v>18</v>
      </c>
      <c r="U241" s="95"/>
      <c r="V241" s="96" t="s">
        <v>108</v>
      </c>
      <c r="W241" s="82" t="s">
        <v>135</v>
      </c>
      <c r="X241" s="82" t="s">
        <v>586</v>
      </c>
      <c r="Y241" s="82">
        <v>17</v>
      </c>
      <c r="Z241" s="99"/>
      <c r="AA241" s="82"/>
      <c r="AB241" s="82"/>
      <c r="AC241" s="100"/>
    </row>
    <row r="242" ht="25" customHeight="1" spans="1:29">
      <c r="A242" s="3">
        <v>241</v>
      </c>
      <c r="B242" s="82" t="s">
        <v>19</v>
      </c>
      <c r="C242" s="122" t="s">
        <v>704</v>
      </c>
      <c r="D242" s="83" t="s">
        <v>144</v>
      </c>
      <c r="E242" s="84">
        <v>45148</v>
      </c>
      <c r="F242" s="84">
        <v>45149</v>
      </c>
      <c r="G242" s="84">
        <v>45149</v>
      </c>
      <c r="H242" s="82" t="s">
        <v>705</v>
      </c>
      <c r="I242" s="82" t="s">
        <v>701</v>
      </c>
      <c r="J242" s="84">
        <v>45153</v>
      </c>
      <c r="K242" s="84">
        <v>45153</v>
      </c>
      <c r="L242" s="84"/>
      <c r="M242" s="89" t="str">
        <f t="shared" si="12"/>
        <v>33.41</v>
      </c>
      <c r="N242" s="89">
        <v>34</v>
      </c>
      <c r="O242" s="82" t="s">
        <v>23</v>
      </c>
      <c r="P242" s="90"/>
      <c r="Q242" s="94" t="s">
        <v>134</v>
      </c>
      <c r="R242" s="94"/>
      <c r="S242" s="89" t="str">
        <f t="shared" si="13"/>
        <v>24.5</v>
      </c>
      <c r="T242" s="95">
        <v>19</v>
      </c>
      <c r="U242" s="95"/>
      <c r="V242" s="96" t="s">
        <v>90</v>
      </c>
      <c r="W242" s="82" t="s">
        <v>135</v>
      </c>
      <c r="X242" s="82" t="s">
        <v>586</v>
      </c>
      <c r="Y242" s="82">
        <v>8</v>
      </c>
      <c r="Z242" s="99"/>
      <c r="AA242" s="82"/>
      <c r="AB242" s="82"/>
      <c r="AC242" s="100">
        <v>45.2</v>
      </c>
    </row>
    <row r="243" ht="25" customHeight="1" spans="1:29">
      <c r="A243" s="3">
        <v>242</v>
      </c>
      <c r="B243" s="82" t="s">
        <v>19</v>
      </c>
      <c r="C243" s="122" t="s">
        <v>706</v>
      </c>
      <c r="D243" s="83" t="s">
        <v>147</v>
      </c>
      <c r="E243" s="84">
        <v>45148</v>
      </c>
      <c r="F243" s="84">
        <v>45149</v>
      </c>
      <c r="G243" s="84">
        <v>45149</v>
      </c>
      <c r="H243" s="82" t="s">
        <v>707</v>
      </c>
      <c r="I243" s="82" t="s">
        <v>701</v>
      </c>
      <c r="J243" s="84">
        <v>45153</v>
      </c>
      <c r="K243" s="84">
        <v>45153</v>
      </c>
      <c r="L243" s="84"/>
      <c r="M243" s="89" t="str">
        <f t="shared" si="12"/>
        <v>33.68</v>
      </c>
      <c r="N243" s="89">
        <v>34</v>
      </c>
      <c r="O243" s="82" t="s">
        <v>23</v>
      </c>
      <c r="P243" s="90"/>
      <c r="Q243" s="94" t="s">
        <v>134</v>
      </c>
      <c r="R243" s="94"/>
      <c r="S243" s="89" t="str">
        <f t="shared" si="13"/>
        <v>34.9</v>
      </c>
      <c r="T243" s="95">
        <v>19</v>
      </c>
      <c r="U243" s="95"/>
      <c r="V243" s="96" t="s">
        <v>41</v>
      </c>
      <c r="W243" s="82" t="s">
        <v>135</v>
      </c>
      <c r="X243" s="82" t="s">
        <v>586</v>
      </c>
      <c r="Y243" s="82">
        <v>5</v>
      </c>
      <c r="Z243" s="99"/>
      <c r="AA243" s="82"/>
      <c r="AB243" s="82"/>
      <c r="AC243" s="100">
        <v>46</v>
      </c>
    </row>
    <row r="244" ht="25" customHeight="1" spans="1:29">
      <c r="A244" s="3">
        <v>243</v>
      </c>
      <c r="B244" s="82" t="s">
        <v>19</v>
      </c>
      <c r="C244" s="122" t="s">
        <v>708</v>
      </c>
      <c r="D244" s="83" t="s">
        <v>131</v>
      </c>
      <c r="E244" s="84">
        <v>45149</v>
      </c>
      <c r="F244" s="84">
        <v>45150</v>
      </c>
      <c r="G244" s="84">
        <v>45150</v>
      </c>
      <c r="H244" s="82" t="s">
        <v>709</v>
      </c>
      <c r="I244" s="82" t="s">
        <v>710</v>
      </c>
      <c r="J244" s="84">
        <v>45154</v>
      </c>
      <c r="K244" s="84">
        <v>45154</v>
      </c>
      <c r="L244" s="84"/>
      <c r="M244" s="89" t="str">
        <f t="shared" si="12"/>
        <v>33.41</v>
      </c>
      <c r="N244" s="89">
        <v>34</v>
      </c>
      <c r="O244" s="82" t="s">
        <v>23</v>
      </c>
      <c r="P244" s="90"/>
      <c r="Q244" s="94" t="s">
        <v>134</v>
      </c>
      <c r="R244" s="94"/>
      <c r="S244" s="89" t="str">
        <f t="shared" si="13"/>
        <v>24.5</v>
      </c>
      <c r="T244" s="95">
        <v>20</v>
      </c>
      <c r="U244" s="95"/>
      <c r="V244" s="96" t="s">
        <v>90</v>
      </c>
      <c r="W244" s="82" t="s">
        <v>135</v>
      </c>
      <c r="X244" s="82" t="s">
        <v>586</v>
      </c>
      <c r="Y244" s="82">
        <v>9</v>
      </c>
      <c r="Z244" s="99"/>
      <c r="AA244" s="82"/>
      <c r="AB244" s="82"/>
      <c r="AC244" s="100">
        <v>46.4</v>
      </c>
    </row>
    <row r="245" ht="25" customHeight="1" spans="1:29">
      <c r="A245" s="3">
        <v>244</v>
      </c>
      <c r="B245" s="82" t="s">
        <v>19</v>
      </c>
      <c r="C245" s="130" t="s">
        <v>711</v>
      </c>
      <c r="D245" s="83" t="s">
        <v>141</v>
      </c>
      <c r="E245" s="84">
        <v>45149</v>
      </c>
      <c r="F245" s="84">
        <v>45150</v>
      </c>
      <c r="G245" s="84">
        <v>45150</v>
      </c>
      <c r="H245" s="82" t="s">
        <v>712</v>
      </c>
      <c r="I245" s="82" t="s">
        <v>710</v>
      </c>
      <c r="J245" s="84">
        <v>45154</v>
      </c>
      <c r="K245" s="84">
        <v>45154</v>
      </c>
      <c r="L245" s="84"/>
      <c r="M245" s="89" t="str">
        <f t="shared" si="12"/>
        <v>33.64</v>
      </c>
      <c r="N245" s="89">
        <v>35.5</v>
      </c>
      <c r="O245" s="82" t="s">
        <v>23</v>
      </c>
      <c r="P245" s="90"/>
      <c r="Q245" s="94" t="s">
        <v>134</v>
      </c>
      <c r="R245" s="94"/>
      <c r="S245" s="89" t="str">
        <f t="shared" si="13"/>
        <v>32.6</v>
      </c>
      <c r="T245" s="95">
        <v>21</v>
      </c>
      <c r="U245" s="95"/>
      <c r="V245" s="96" t="s">
        <v>24</v>
      </c>
      <c r="W245" s="82" t="s">
        <v>135</v>
      </c>
      <c r="X245" s="82" t="s">
        <v>586</v>
      </c>
      <c r="Y245" s="82">
        <v>1</v>
      </c>
      <c r="Z245" s="99"/>
      <c r="AA245" s="82"/>
      <c r="AB245" s="82"/>
      <c r="AC245" s="100">
        <v>45.9</v>
      </c>
    </row>
    <row r="246" ht="25" customHeight="1" spans="1:29">
      <c r="A246" s="3">
        <v>245</v>
      </c>
      <c r="B246" s="82" t="s">
        <v>19</v>
      </c>
      <c r="C246" s="122" t="s">
        <v>713</v>
      </c>
      <c r="D246" s="83" t="s">
        <v>147</v>
      </c>
      <c r="E246" s="84">
        <v>45150</v>
      </c>
      <c r="F246" s="84">
        <v>45151</v>
      </c>
      <c r="G246" s="84">
        <v>45151</v>
      </c>
      <c r="H246" s="82" t="s">
        <v>714</v>
      </c>
      <c r="I246" s="82" t="s">
        <v>715</v>
      </c>
      <c r="J246" s="84">
        <v>45155</v>
      </c>
      <c r="K246" s="84">
        <v>45156</v>
      </c>
      <c r="L246" s="84"/>
      <c r="M246" s="89" t="str">
        <f t="shared" si="12"/>
        <v>33.68</v>
      </c>
      <c r="N246" s="89">
        <v>34</v>
      </c>
      <c r="O246" s="82" t="s">
        <v>23</v>
      </c>
      <c r="P246" s="90"/>
      <c r="Q246" s="94" t="s">
        <v>134</v>
      </c>
      <c r="R246" s="94"/>
      <c r="S246" s="89" t="str">
        <f t="shared" si="13"/>
        <v>34.9</v>
      </c>
      <c r="T246" s="95">
        <v>21</v>
      </c>
      <c r="U246" s="95"/>
      <c r="V246" s="96" t="s">
        <v>41</v>
      </c>
      <c r="W246" s="82" t="s">
        <v>135</v>
      </c>
      <c r="X246" s="82" t="s">
        <v>586</v>
      </c>
      <c r="Y246" s="82">
        <v>7</v>
      </c>
      <c r="Z246" s="99"/>
      <c r="AA246" s="82"/>
      <c r="AB246" s="82"/>
      <c r="AC246" s="100">
        <v>45.3</v>
      </c>
    </row>
    <row r="247" ht="25" customHeight="1" spans="1:29">
      <c r="A247" s="3">
        <v>246</v>
      </c>
      <c r="B247" s="82" t="s">
        <v>19</v>
      </c>
      <c r="C247" s="122" t="s">
        <v>716</v>
      </c>
      <c r="D247" s="83" t="s">
        <v>151</v>
      </c>
      <c r="E247" s="84">
        <v>45150</v>
      </c>
      <c r="F247" s="84">
        <v>45151</v>
      </c>
      <c r="G247" s="84">
        <v>45151</v>
      </c>
      <c r="H247" s="82" t="s">
        <v>717</v>
      </c>
      <c r="I247" s="82" t="s">
        <v>715</v>
      </c>
      <c r="J247" s="84">
        <v>45155</v>
      </c>
      <c r="K247" s="84">
        <v>45156</v>
      </c>
      <c r="L247" s="84"/>
      <c r="M247" s="89" t="str">
        <f t="shared" si="12"/>
        <v>33.68</v>
      </c>
      <c r="N247" s="89">
        <v>34</v>
      </c>
      <c r="O247" s="82" t="s">
        <v>23</v>
      </c>
      <c r="P247" s="90"/>
      <c r="Q247" s="94" t="s">
        <v>134</v>
      </c>
      <c r="R247" s="94"/>
      <c r="S247" s="89" t="str">
        <f t="shared" si="13"/>
        <v>34.9</v>
      </c>
      <c r="T247" s="95">
        <v>20</v>
      </c>
      <c r="U247" s="95"/>
      <c r="V247" s="96" t="s">
        <v>41</v>
      </c>
      <c r="W247" s="82" t="s">
        <v>135</v>
      </c>
      <c r="X247" s="82" t="s">
        <v>586</v>
      </c>
      <c r="Y247" s="82">
        <v>18</v>
      </c>
      <c r="Z247" s="99"/>
      <c r="AA247" s="82"/>
      <c r="AB247" s="82"/>
      <c r="AC247" s="100">
        <v>46.4</v>
      </c>
    </row>
    <row r="248" ht="25" customHeight="1" spans="1:29">
      <c r="A248" s="3">
        <v>247</v>
      </c>
      <c r="B248" s="82" t="s">
        <v>19</v>
      </c>
      <c r="C248" s="122" t="s">
        <v>718</v>
      </c>
      <c r="D248" s="83" t="s">
        <v>144</v>
      </c>
      <c r="E248" s="84">
        <v>45150</v>
      </c>
      <c r="F248" s="84">
        <v>45151</v>
      </c>
      <c r="G248" s="84">
        <v>45151</v>
      </c>
      <c r="H248" s="82" t="s">
        <v>719</v>
      </c>
      <c r="I248" s="82" t="s">
        <v>715</v>
      </c>
      <c r="J248" s="84">
        <v>45155</v>
      </c>
      <c r="K248" s="84">
        <v>45156</v>
      </c>
      <c r="L248" s="84"/>
      <c r="M248" s="89" t="str">
        <f t="shared" si="12"/>
        <v>33.41</v>
      </c>
      <c r="N248" s="89">
        <v>34</v>
      </c>
      <c r="O248" s="82" t="s">
        <v>23</v>
      </c>
      <c r="P248" s="90"/>
      <c r="Q248" s="94" t="s">
        <v>134</v>
      </c>
      <c r="R248" s="94"/>
      <c r="S248" s="89" t="str">
        <f t="shared" si="13"/>
        <v>24.5</v>
      </c>
      <c r="T248" s="95">
        <v>22</v>
      </c>
      <c r="U248" s="95"/>
      <c r="V248" s="96" t="s">
        <v>90</v>
      </c>
      <c r="W248" s="82" t="s">
        <v>135</v>
      </c>
      <c r="X248" s="82" t="s">
        <v>586</v>
      </c>
      <c r="Y248" s="82">
        <v>4</v>
      </c>
      <c r="Z248" s="99"/>
      <c r="AA248" s="82"/>
      <c r="AB248" s="82"/>
      <c r="AC248" s="100">
        <v>45.9</v>
      </c>
    </row>
    <row r="249" ht="25" customHeight="1" spans="1:29">
      <c r="A249" s="3">
        <v>248</v>
      </c>
      <c r="B249" s="82" t="s">
        <v>19</v>
      </c>
      <c r="C249" s="122" t="s">
        <v>720</v>
      </c>
      <c r="D249" s="83" t="s">
        <v>131</v>
      </c>
      <c r="E249" s="84">
        <v>45151</v>
      </c>
      <c r="F249" s="84">
        <v>45152</v>
      </c>
      <c r="G249" s="84">
        <v>45152</v>
      </c>
      <c r="H249" s="82" t="s">
        <v>721</v>
      </c>
      <c r="I249" s="82" t="s">
        <v>722</v>
      </c>
      <c r="J249" s="84">
        <v>45157</v>
      </c>
      <c r="K249" s="84">
        <v>45158</v>
      </c>
      <c r="L249" s="84"/>
      <c r="M249" s="89" t="str">
        <f t="shared" si="12"/>
        <v>33.41</v>
      </c>
      <c r="N249" s="89">
        <v>34</v>
      </c>
      <c r="O249" s="82" t="s">
        <v>23</v>
      </c>
      <c r="P249" s="90"/>
      <c r="Q249" s="94" t="s">
        <v>134</v>
      </c>
      <c r="R249" s="94"/>
      <c r="S249" s="89" t="str">
        <f t="shared" si="13"/>
        <v>24.5</v>
      </c>
      <c r="T249" s="95">
        <v>22</v>
      </c>
      <c r="U249" s="95"/>
      <c r="V249" s="96" t="s">
        <v>90</v>
      </c>
      <c r="W249" s="82" t="s">
        <v>135</v>
      </c>
      <c r="X249" s="82" t="s">
        <v>586</v>
      </c>
      <c r="Y249" s="82">
        <v>13</v>
      </c>
      <c r="Z249" s="99"/>
      <c r="AA249" s="82"/>
      <c r="AB249" s="82"/>
      <c r="AC249" s="100">
        <v>47.1</v>
      </c>
    </row>
    <row r="250" ht="25" customHeight="1" spans="1:29">
      <c r="A250" s="3">
        <v>249</v>
      </c>
      <c r="B250" s="82" t="s">
        <v>19</v>
      </c>
      <c r="C250" s="130" t="s">
        <v>723</v>
      </c>
      <c r="D250" s="83" t="s">
        <v>141</v>
      </c>
      <c r="E250" s="84">
        <v>45151</v>
      </c>
      <c r="F250" s="84">
        <v>45152</v>
      </c>
      <c r="G250" s="84">
        <v>45152</v>
      </c>
      <c r="H250" s="82" t="s">
        <v>724</v>
      </c>
      <c r="I250" s="82" t="s">
        <v>722</v>
      </c>
      <c r="J250" s="84">
        <v>45157</v>
      </c>
      <c r="K250" s="84">
        <v>45158</v>
      </c>
      <c r="L250" s="84"/>
      <c r="M250" s="89" t="str">
        <f t="shared" si="12"/>
        <v>33.64</v>
      </c>
      <c r="N250" s="89">
        <v>34</v>
      </c>
      <c r="O250" s="82" t="s">
        <v>23</v>
      </c>
      <c r="P250" s="90"/>
      <c r="Q250" s="94" t="s">
        <v>134</v>
      </c>
      <c r="R250" s="94"/>
      <c r="S250" s="89" t="str">
        <f t="shared" si="13"/>
        <v>32.6</v>
      </c>
      <c r="T250" s="95">
        <v>21</v>
      </c>
      <c r="U250" s="95"/>
      <c r="V250" s="96" t="s">
        <v>24</v>
      </c>
      <c r="W250" s="82" t="s">
        <v>135</v>
      </c>
      <c r="X250" s="82" t="s">
        <v>586</v>
      </c>
      <c r="Y250" s="82">
        <v>2</v>
      </c>
      <c r="Z250" s="99"/>
      <c r="AA250" s="82"/>
      <c r="AB250" s="82"/>
      <c r="AC250" s="100"/>
    </row>
    <row r="251" ht="25" customHeight="1" spans="1:29">
      <c r="A251" s="3">
        <v>250</v>
      </c>
      <c r="B251" s="82" t="s">
        <v>19</v>
      </c>
      <c r="C251" s="122" t="s">
        <v>725</v>
      </c>
      <c r="D251" s="83" t="s">
        <v>144</v>
      </c>
      <c r="E251" s="84">
        <v>45152</v>
      </c>
      <c r="F251" s="84">
        <v>45153</v>
      </c>
      <c r="G251" s="84">
        <v>45153</v>
      </c>
      <c r="H251" s="82" t="s">
        <v>726</v>
      </c>
      <c r="I251" s="82" t="s">
        <v>722</v>
      </c>
      <c r="J251" s="84">
        <v>45157</v>
      </c>
      <c r="K251" s="84">
        <v>45158</v>
      </c>
      <c r="L251" s="84"/>
      <c r="M251" s="89" t="str">
        <f t="shared" si="12"/>
        <v>33.41</v>
      </c>
      <c r="N251" s="89">
        <v>34</v>
      </c>
      <c r="O251" s="82" t="s">
        <v>23</v>
      </c>
      <c r="P251" s="90"/>
      <c r="Q251" s="94" t="s">
        <v>134</v>
      </c>
      <c r="R251" s="94"/>
      <c r="S251" s="89" t="str">
        <f t="shared" si="13"/>
        <v>24.5</v>
      </c>
      <c r="T251" s="95">
        <v>21</v>
      </c>
      <c r="U251" s="95"/>
      <c r="V251" s="96" t="s">
        <v>90</v>
      </c>
      <c r="W251" s="82" t="s">
        <v>135</v>
      </c>
      <c r="X251" s="82" t="s">
        <v>586</v>
      </c>
      <c r="Y251" s="82">
        <v>3</v>
      </c>
      <c r="Z251" s="99"/>
      <c r="AA251" s="82"/>
      <c r="AB251" s="82"/>
      <c r="AC251" s="100">
        <v>49.1</v>
      </c>
    </row>
    <row r="252" ht="25" customHeight="1" spans="1:29">
      <c r="A252" s="3">
        <v>251</v>
      </c>
      <c r="B252" s="82" t="s">
        <v>19</v>
      </c>
      <c r="C252" s="122" t="s">
        <v>727</v>
      </c>
      <c r="D252" s="83" t="s">
        <v>151</v>
      </c>
      <c r="E252" s="84">
        <v>45152</v>
      </c>
      <c r="F252" s="84">
        <v>45153</v>
      </c>
      <c r="G252" s="84">
        <v>45153</v>
      </c>
      <c r="H252" s="82" t="s">
        <v>728</v>
      </c>
      <c r="I252" s="82" t="s">
        <v>729</v>
      </c>
      <c r="J252" s="84">
        <v>45156</v>
      </c>
      <c r="K252" s="84">
        <v>45156</v>
      </c>
      <c r="L252" s="84"/>
      <c r="M252" s="89" t="str">
        <f t="shared" si="12"/>
        <v>33.68</v>
      </c>
      <c r="N252" s="89">
        <v>34</v>
      </c>
      <c r="O252" s="82" t="s">
        <v>23</v>
      </c>
      <c r="P252" s="90"/>
      <c r="Q252" s="94" t="s">
        <v>134</v>
      </c>
      <c r="R252" s="94"/>
      <c r="S252" s="89" t="str">
        <f t="shared" si="13"/>
        <v>34.9</v>
      </c>
      <c r="T252" s="95">
        <v>19</v>
      </c>
      <c r="U252" s="95"/>
      <c r="V252" s="96" t="s">
        <v>41</v>
      </c>
      <c r="W252" s="82" t="s">
        <v>135</v>
      </c>
      <c r="X252" s="82" t="s">
        <v>586</v>
      </c>
      <c r="Y252" s="82">
        <v>6</v>
      </c>
      <c r="Z252" s="99"/>
      <c r="AA252" s="82"/>
      <c r="AB252" s="82"/>
      <c r="AC252" s="100">
        <v>51.3</v>
      </c>
    </row>
    <row r="253" ht="25" customHeight="1" spans="1:29">
      <c r="A253" s="3">
        <v>252</v>
      </c>
      <c r="B253" s="82" t="s">
        <v>19</v>
      </c>
      <c r="C253" s="122" t="s">
        <v>730</v>
      </c>
      <c r="D253" s="83" t="s">
        <v>141</v>
      </c>
      <c r="E253" s="84">
        <v>45153</v>
      </c>
      <c r="F253" s="84">
        <v>45154</v>
      </c>
      <c r="G253" s="84">
        <v>45154</v>
      </c>
      <c r="H253" s="82" t="s">
        <v>731</v>
      </c>
      <c r="I253" s="82" t="s">
        <v>732</v>
      </c>
      <c r="J253" s="84">
        <v>45159</v>
      </c>
      <c r="K253" s="84">
        <v>45160</v>
      </c>
      <c r="L253" s="84"/>
      <c r="M253" s="89" t="str">
        <f t="shared" si="12"/>
        <v>33.64</v>
      </c>
      <c r="N253" s="89">
        <v>34</v>
      </c>
      <c r="O253" s="82" t="s">
        <v>23</v>
      </c>
      <c r="P253" s="90"/>
      <c r="Q253" s="94" t="s">
        <v>134</v>
      </c>
      <c r="R253" s="94"/>
      <c r="S253" s="89" t="str">
        <f t="shared" si="13"/>
        <v>32.6</v>
      </c>
      <c r="T253" s="95">
        <v>20</v>
      </c>
      <c r="U253" s="95"/>
      <c r="V253" s="96" t="s">
        <v>24</v>
      </c>
      <c r="W253" s="82" t="s">
        <v>135</v>
      </c>
      <c r="X253" s="82" t="s">
        <v>586</v>
      </c>
      <c r="Y253" s="82">
        <v>16</v>
      </c>
      <c r="Z253" s="99"/>
      <c r="AA253" s="82"/>
      <c r="AB253" s="82"/>
      <c r="AC253" s="100"/>
    </row>
    <row r="254" ht="25" customHeight="1" spans="1:29">
      <c r="A254" s="3">
        <v>253</v>
      </c>
      <c r="B254" s="82" t="s">
        <v>19</v>
      </c>
      <c r="C254" s="122" t="s">
        <v>733</v>
      </c>
      <c r="D254" s="83" t="s">
        <v>147</v>
      </c>
      <c r="E254" s="84">
        <v>45153</v>
      </c>
      <c r="F254" s="84">
        <v>45154</v>
      </c>
      <c r="G254" s="84">
        <v>45154</v>
      </c>
      <c r="H254" s="82" t="s">
        <v>734</v>
      </c>
      <c r="I254" s="82" t="s">
        <v>732</v>
      </c>
      <c r="J254" s="84">
        <v>45159</v>
      </c>
      <c r="K254" s="84">
        <v>45160</v>
      </c>
      <c r="L254" s="84"/>
      <c r="M254" s="89" t="str">
        <f t="shared" si="12"/>
        <v>33.28</v>
      </c>
      <c r="N254" s="89">
        <v>34</v>
      </c>
      <c r="O254" s="82" t="s">
        <v>23</v>
      </c>
      <c r="P254" s="90"/>
      <c r="Q254" s="94" t="s">
        <v>134</v>
      </c>
      <c r="R254" s="94"/>
      <c r="S254" s="89" t="str">
        <f t="shared" si="13"/>
        <v>28.4</v>
      </c>
      <c r="T254" s="95">
        <v>19</v>
      </c>
      <c r="U254" s="95"/>
      <c r="V254" s="96" t="s">
        <v>108</v>
      </c>
      <c r="W254" s="82" t="s">
        <v>135</v>
      </c>
      <c r="X254" s="82" t="s">
        <v>586</v>
      </c>
      <c r="Y254" s="82">
        <v>12</v>
      </c>
      <c r="Z254" s="99"/>
      <c r="AA254" s="82"/>
      <c r="AB254" s="82"/>
      <c r="AC254" s="100">
        <v>44.6</v>
      </c>
    </row>
    <row r="255" ht="25" customHeight="1" spans="1:29">
      <c r="A255" s="3">
        <v>254</v>
      </c>
      <c r="B255" s="82" t="s">
        <v>19</v>
      </c>
      <c r="C255" s="122" t="s">
        <v>735</v>
      </c>
      <c r="D255" s="83" t="s">
        <v>131</v>
      </c>
      <c r="E255" s="84">
        <v>45153</v>
      </c>
      <c r="F255" s="84">
        <v>45154</v>
      </c>
      <c r="G255" s="84">
        <v>45154</v>
      </c>
      <c r="H255" s="82" t="s">
        <v>736</v>
      </c>
      <c r="I255" s="82" t="s">
        <v>737</v>
      </c>
      <c r="J255" s="84">
        <v>45158</v>
      </c>
      <c r="K255" s="84">
        <v>45158</v>
      </c>
      <c r="L255" s="84"/>
      <c r="M255" s="89" t="str">
        <f t="shared" si="12"/>
        <v>33.64</v>
      </c>
      <c r="N255" s="89">
        <v>34</v>
      </c>
      <c r="O255" s="82" t="s">
        <v>23</v>
      </c>
      <c r="P255" s="90"/>
      <c r="Q255" s="94" t="s">
        <v>134</v>
      </c>
      <c r="R255" s="94"/>
      <c r="S255" s="89" t="str">
        <f t="shared" si="13"/>
        <v>32.6</v>
      </c>
      <c r="T255" s="95">
        <v>21</v>
      </c>
      <c r="U255" s="95"/>
      <c r="V255" s="96" t="s">
        <v>24</v>
      </c>
      <c r="W255" s="82" t="s">
        <v>135</v>
      </c>
      <c r="X255" s="82" t="s">
        <v>586</v>
      </c>
      <c r="Y255" s="82">
        <v>5</v>
      </c>
      <c r="Z255" s="99"/>
      <c r="AA255" s="82"/>
      <c r="AB255" s="82"/>
      <c r="AC255" s="100">
        <v>49.3</v>
      </c>
    </row>
    <row r="256" ht="25" customHeight="1" spans="1:29">
      <c r="A256" s="3">
        <v>255</v>
      </c>
      <c r="B256" s="82" t="s">
        <v>19</v>
      </c>
      <c r="C256" s="122" t="s">
        <v>738</v>
      </c>
      <c r="D256" s="83" t="s">
        <v>151</v>
      </c>
      <c r="E256" s="84">
        <v>45154</v>
      </c>
      <c r="F256" s="84">
        <v>45155</v>
      </c>
      <c r="G256" s="84">
        <v>45155</v>
      </c>
      <c r="H256" s="82" t="s">
        <v>739</v>
      </c>
      <c r="I256" s="82" t="s">
        <v>737</v>
      </c>
      <c r="J256" s="84">
        <v>45158</v>
      </c>
      <c r="K256" s="84">
        <v>45158</v>
      </c>
      <c r="L256" s="84"/>
      <c r="M256" s="89" t="str">
        <f t="shared" si="12"/>
        <v>33.28</v>
      </c>
      <c r="N256" s="89">
        <v>34</v>
      </c>
      <c r="O256" s="82" t="s">
        <v>23</v>
      </c>
      <c r="P256" s="90"/>
      <c r="Q256" s="94" t="s">
        <v>134</v>
      </c>
      <c r="R256" s="94"/>
      <c r="S256" s="89" t="str">
        <f t="shared" si="13"/>
        <v>28.4</v>
      </c>
      <c r="T256" s="95">
        <v>23</v>
      </c>
      <c r="U256" s="95"/>
      <c r="V256" s="96" t="s">
        <v>108</v>
      </c>
      <c r="W256" s="82" t="s">
        <v>135</v>
      </c>
      <c r="X256" s="82" t="s">
        <v>586</v>
      </c>
      <c r="Y256" s="82">
        <v>9</v>
      </c>
      <c r="Z256" s="99"/>
      <c r="AA256" s="82"/>
      <c r="AB256" s="82"/>
      <c r="AC256" s="100"/>
    </row>
    <row r="257" ht="25" customHeight="1" spans="1:29">
      <c r="A257" s="3">
        <v>256</v>
      </c>
      <c r="B257" s="82" t="s">
        <v>19</v>
      </c>
      <c r="C257" s="122" t="s">
        <v>740</v>
      </c>
      <c r="D257" s="83" t="s">
        <v>144</v>
      </c>
      <c r="E257" s="84">
        <v>45154</v>
      </c>
      <c r="F257" s="84">
        <v>45155</v>
      </c>
      <c r="G257" s="84">
        <v>45155</v>
      </c>
      <c r="H257" s="82" t="s">
        <v>741</v>
      </c>
      <c r="I257" s="82" t="s">
        <v>732</v>
      </c>
      <c r="J257" s="84">
        <v>45159</v>
      </c>
      <c r="K257" s="84">
        <v>45160</v>
      </c>
      <c r="L257" s="84"/>
      <c r="M257" s="89" t="str">
        <f t="shared" si="12"/>
        <v>33.41</v>
      </c>
      <c r="N257" s="89">
        <v>34</v>
      </c>
      <c r="O257" s="82" t="s">
        <v>23</v>
      </c>
      <c r="P257" s="90"/>
      <c r="Q257" s="94" t="s">
        <v>134</v>
      </c>
      <c r="R257" s="94"/>
      <c r="S257" s="89" t="str">
        <f t="shared" si="13"/>
        <v>24.5</v>
      </c>
      <c r="T257" s="95">
        <v>21</v>
      </c>
      <c r="U257" s="95"/>
      <c r="V257" s="96" t="s">
        <v>90</v>
      </c>
      <c r="W257" s="82" t="s">
        <v>135</v>
      </c>
      <c r="X257" s="82" t="s">
        <v>586</v>
      </c>
      <c r="Y257" s="82">
        <v>8</v>
      </c>
      <c r="Z257" s="99"/>
      <c r="AA257" s="82"/>
      <c r="AB257" s="82"/>
      <c r="AC257" s="100"/>
    </row>
    <row r="258" ht="25" customHeight="1" spans="1:29">
      <c r="A258" s="3">
        <v>257</v>
      </c>
      <c r="B258" s="82" t="s">
        <v>19</v>
      </c>
      <c r="C258" s="122" t="s">
        <v>742</v>
      </c>
      <c r="D258" s="83" t="s">
        <v>141</v>
      </c>
      <c r="E258" s="84">
        <v>45155</v>
      </c>
      <c r="F258" s="84">
        <v>45156</v>
      </c>
      <c r="G258" s="84">
        <v>45156</v>
      </c>
      <c r="H258" s="82" t="s">
        <v>743</v>
      </c>
      <c r="I258" s="82" t="s">
        <v>744</v>
      </c>
      <c r="J258" s="84">
        <v>45160</v>
      </c>
      <c r="K258" s="84">
        <v>45160</v>
      </c>
      <c r="L258" s="84"/>
      <c r="M258" s="89" t="str">
        <f t="shared" ref="M258:M321" si="14">IF($V258="边跨边梁","33.68",IF($V258="边跨中梁","33.64",IF($V258="中跨边梁","33.28",IF($V258="中跨中梁","33.41","请填梁型"))))</f>
        <v>33.64</v>
      </c>
      <c r="N258" s="89">
        <v>34</v>
      </c>
      <c r="O258" s="82" t="s">
        <v>23</v>
      </c>
      <c r="P258" s="90"/>
      <c r="Q258" s="94" t="s">
        <v>134</v>
      </c>
      <c r="R258" s="94"/>
      <c r="S258" s="89" t="str">
        <f t="shared" ref="S258:S321" si="15">IF($V258="边跨边梁","34.9",IF($V258="边跨中梁","32.6",IF($V258="中跨边梁","28.4",IF($V258="中跨中梁","24.5","请填梁型"))))</f>
        <v>32.6</v>
      </c>
      <c r="T258" s="95">
        <v>20</v>
      </c>
      <c r="U258" s="95"/>
      <c r="V258" s="96" t="s">
        <v>24</v>
      </c>
      <c r="W258" s="82" t="s">
        <v>135</v>
      </c>
      <c r="X258" s="82" t="s">
        <v>586</v>
      </c>
      <c r="Y258" s="82">
        <v>1</v>
      </c>
      <c r="Z258" s="99"/>
      <c r="AA258" s="82"/>
      <c r="AB258" s="82"/>
      <c r="AC258" s="100"/>
    </row>
    <row r="259" ht="25" customHeight="1" spans="1:29">
      <c r="A259" s="3">
        <v>258</v>
      </c>
      <c r="B259" s="82" t="s">
        <v>19</v>
      </c>
      <c r="C259" s="122" t="s">
        <v>745</v>
      </c>
      <c r="D259" s="83" t="s">
        <v>131</v>
      </c>
      <c r="E259" s="84">
        <v>45155</v>
      </c>
      <c r="F259" s="84">
        <v>45156</v>
      </c>
      <c r="G259" s="84">
        <v>45156</v>
      </c>
      <c r="H259" s="82" t="s">
        <v>746</v>
      </c>
      <c r="I259" s="82" t="s">
        <v>744</v>
      </c>
      <c r="J259" s="84">
        <v>45160</v>
      </c>
      <c r="K259" s="84">
        <v>45161</v>
      </c>
      <c r="L259" s="84"/>
      <c r="M259" s="89" t="str">
        <f t="shared" si="14"/>
        <v>33.64</v>
      </c>
      <c r="N259" s="89">
        <v>37</v>
      </c>
      <c r="O259" s="82" t="s">
        <v>23</v>
      </c>
      <c r="P259" s="90"/>
      <c r="Q259" s="94" t="s">
        <v>134</v>
      </c>
      <c r="R259" s="94"/>
      <c r="S259" s="89" t="str">
        <f t="shared" si="15"/>
        <v>32.6</v>
      </c>
      <c r="T259" s="95"/>
      <c r="U259" s="95"/>
      <c r="V259" s="96" t="s">
        <v>24</v>
      </c>
      <c r="W259" s="82" t="s">
        <v>135</v>
      </c>
      <c r="X259" s="82" t="s">
        <v>586</v>
      </c>
      <c r="Y259" s="82">
        <v>18</v>
      </c>
      <c r="Z259" s="99"/>
      <c r="AA259" s="82"/>
      <c r="AB259" s="82"/>
      <c r="AC259" s="100"/>
    </row>
    <row r="260" ht="25" customHeight="1" spans="1:29">
      <c r="A260" s="3">
        <v>259</v>
      </c>
      <c r="B260" s="82" t="s">
        <v>19</v>
      </c>
      <c r="C260" s="122" t="s">
        <v>747</v>
      </c>
      <c r="D260" s="83" t="s">
        <v>144</v>
      </c>
      <c r="E260" s="84">
        <v>45156</v>
      </c>
      <c r="F260" s="84">
        <v>45157</v>
      </c>
      <c r="G260" s="84">
        <v>45157</v>
      </c>
      <c r="H260" s="82" t="s">
        <v>748</v>
      </c>
      <c r="I260" s="82" t="s">
        <v>744</v>
      </c>
      <c r="J260" s="84">
        <v>45160</v>
      </c>
      <c r="K260" s="84">
        <v>45161</v>
      </c>
      <c r="L260" s="84"/>
      <c r="M260" s="89" t="str">
        <f t="shared" si="14"/>
        <v>33.41</v>
      </c>
      <c r="N260" s="89">
        <v>34</v>
      </c>
      <c r="O260" s="82" t="s">
        <v>23</v>
      </c>
      <c r="P260" s="90"/>
      <c r="Q260" s="94" t="s">
        <v>134</v>
      </c>
      <c r="R260" s="94"/>
      <c r="S260" s="89" t="str">
        <f t="shared" si="15"/>
        <v>24.5</v>
      </c>
      <c r="T260" s="95"/>
      <c r="U260" s="95"/>
      <c r="V260" s="96" t="s">
        <v>90</v>
      </c>
      <c r="W260" s="82" t="s">
        <v>135</v>
      </c>
      <c r="X260" s="82" t="s">
        <v>586</v>
      </c>
      <c r="Y260" s="82">
        <v>4</v>
      </c>
      <c r="Z260" s="99"/>
      <c r="AA260" s="82"/>
      <c r="AB260" s="82"/>
      <c r="AC260" s="100"/>
    </row>
    <row r="261" ht="25" customHeight="1" spans="1:29">
      <c r="A261" s="3">
        <v>260</v>
      </c>
      <c r="B261" s="82" t="s">
        <v>19</v>
      </c>
      <c r="C261" s="122" t="s">
        <v>749</v>
      </c>
      <c r="D261" s="83" t="s">
        <v>147</v>
      </c>
      <c r="E261" s="84">
        <v>45156</v>
      </c>
      <c r="F261" s="84">
        <v>45157</v>
      </c>
      <c r="G261" s="84">
        <v>45157</v>
      </c>
      <c r="H261" s="82" t="s">
        <v>750</v>
      </c>
      <c r="I261" s="82" t="s">
        <v>744</v>
      </c>
      <c r="J261" s="84">
        <v>45160</v>
      </c>
      <c r="K261" s="84">
        <v>45161</v>
      </c>
      <c r="L261" s="84"/>
      <c r="M261" s="89" t="str">
        <f t="shared" si="14"/>
        <v>33.68</v>
      </c>
      <c r="N261" s="89">
        <v>34</v>
      </c>
      <c r="O261" s="82" t="s">
        <v>23</v>
      </c>
      <c r="P261" s="90"/>
      <c r="Q261" s="94" t="s">
        <v>134</v>
      </c>
      <c r="R261" s="94"/>
      <c r="S261" s="89" t="str">
        <f t="shared" si="15"/>
        <v>34.9</v>
      </c>
      <c r="T261" s="95"/>
      <c r="U261" s="95"/>
      <c r="V261" s="96" t="s">
        <v>41</v>
      </c>
      <c r="W261" s="82" t="s">
        <v>135</v>
      </c>
      <c r="X261" s="82" t="s">
        <v>586</v>
      </c>
      <c r="Y261" s="82">
        <v>7</v>
      </c>
      <c r="Z261" s="99"/>
      <c r="AA261" s="82"/>
      <c r="AB261" s="82"/>
      <c r="AC261" s="100"/>
    </row>
    <row r="262" ht="25" customHeight="1" spans="1:29">
      <c r="A262" s="3">
        <v>261</v>
      </c>
      <c r="B262" s="82" t="s">
        <v>19</v>
      </c>
      <c r="C262" s="122" t="s">
        <v>751</v>
      </c>
      <c r="D262" s="83" t="s">
        <v>151</v>
      </c>
      <c r="E262" s="84">
        <v>45157</v>
      </c>
      <c r="F262" s="84">
        <v>45158</v>
      </c>
      <c r="G262" s="84">
        <v>45158</v>
      </c>
      <c r="H262" s="82" t="s">
        <v>752</v>
      </c>
      <c r="I262" s="82" t="s">
        <v>753</v>
      </c>
      <c r="J262" s="84">
        <v>45162</v>
      </c>
      <c r="K262" s="84">
        <v>45162</v>
      </c>
      <c r="L262" s="84"/>
      <c r="M262" s="89" t="str">
        <f t="shared" si="14"/>
        <v>33.68</v>
      </c>
      <c r="N262" s="89">
        <v>33</v>
      </c>
      <c r="O262" s="82" t="s">
        <v>23</v>
      </c>
      <c r="P262" s="90"/>
      <c r="Q262" s="94" t="s">
        <v>134</v>
      </c>
      <c r="R262" s="94"/>
      <c r="S262" s="89" t="str">
        <f t="shared" si="15"/>
        <v>34.9</v>
      </c>
      <c r="T262" s="95"/>
      <c r="U262" s="95"/>
      <c r="V262" s="96" t="s">
        <v>41</v>
      </c>
      <c r="W262" s="82" t="s">
        <v>135</v>
      </c>
      <c r="X262" s="82" t="s">
        <v>586</v>
      </c>
      <c r="Y262" s="82">
        <v>6</v>
      </c>
      <c r="Z262" s="99"/>
      <c r="AA262" s="82"/>
      <c r="AB262" s="82"/>
      <c r="AC262" s="100"/>
    </row>
    <row r="263" ht="25" customHeight="1" spans="1:29">
      <c r="A263" s="3">
        <v>262</v>
      </c>
      <c r="B263" s="82" t="s">
        <v>19</v>
      </c>
      <c r="C263" s="122" t="s">
        <v>754</v>
      </c>
      <c r="D263" s="83" t="s">
        <v>131</v>
      </c>
      <c r="E263" s="84">
        <v>45157</v>
      </c>
      <c r="F263" s="84">
        <v>45158</v>
      </c>
      <c r="G263" s="84">
        <v>45158</v>
      </c>
      <c r="H263" s="82" t="s">
        <v>755</v>
      </c>
      <c r="I263" s="82" t="s">
        <v>753</v>
      </c>
      <c r="J263" s="84">
        <v>45162</v>
      </c>
      <c r="K263" s="84">
        <v>45162</v>
      </c>
      <c r="L263" s="84"/>
      <c r="M263" s="89" t="str">
        <f t="shared" si="14"/>
        <v>33.64</v>
      </c>
      <c r="N263" s="89">
        <v>35</v>
      </c>
      <c r="O263" s="82" t="s">
        <v>23</v>
      </c>
      <c r="P263" s="90"/>
      <c r="Q263" s="94" t="s">
        <v>134</v>
      </c>
      <c r="R263" s="94"/>
      <c r="S263" s="89" t="str">
        <f t="shared" si="15"/>
        <v>32.6</v>
      </c>
      <c r="T263" s="95"/>
      <c r="U263" s="95"/>
      <c r="V263" s="96" t="s">
        <v>24</v>
      </c>
      <c r="W263" s="82" t="s">
        <v>135</v>
      </c>
      <c r="X263" s="82" t="s">
        <v>586</v>
      </c>
      <c r="Y263" s="82">
        <v>17</v>
      </c>
      <c r="Z263" s="99"/>
      <c r="AA263" s="82"/>
      <c r="AB263" s="82"/>
      <c r="AC263" s="100"/>
    </row>
    <row r="264" ht="25" customHeight="1" spans="1:29">
      <c r="A264" s="3">
        <v>263</v>
      </c>
      <c r="B264" s="82" t="s">
        <v>19</v>
      </c>
      <c r="C264" s="122" t="s">
        <v>756</v>
      </c>
      <c r="D264" s="83" t="s">
        <v>131</v>
      </c>
      <c r="E264" s="84">
        <v>45159</v>
      </c>
      <c r="F264" s="84">
        <v>45160</v>
      </c>
      <c r="G264" s="84">
        <v>45160</v>
      </c>
      <c r="H264" s="82" t="s">
        <v>757</v>
      </c>
      <c r="I264" s="82" t="s">
        <v>758</v>
      </c>
      <c r="J264" s="84">
        <v>45166</v>
      </c>
      <c r="K264" s="84">
        <v>45167</v>
      </c>
      <c r="L264" s="84"/>
      <c r="M264" s="89" t="str">
        <f t="shared" si="14"/>
        <v>33.64</v>
      </c>
      <c r="N264" s="89">
        <v>35</v>
      </c>
      <c r="O264" s="82" t="s">
        <v>23</v>
      </c>
      <c r="P264" s="90"/>
      <c r="Q264" s="94" t="s">
        <v>134</v>
      </c>
      <c r="R264" s="94"/>
      <c r="S264" s="89" t="str">
        <f t="shared" si="15"/>
        <v>32.6</v>
      </c>
      <c r="T264" s="95"/>
      <c r="U264" s="95"/>
      <c r="V264" s="96" t="s">
        <v>24</v>
      </c>
      <c r="W264" s="82" t="s">
        <v>135</v>
      </c>
      <c r="X264" s="82" t="s">
        <v>586</v>
      </c>
      <c r="Y264" s="82">
        <v>3</v>
      </c>
      <c r="Z264" s="99"/>
      <c r="AA264" s="82"/>
      <c r="AB264" s="82"/>
      <c r="AC264" s="100"/>
    </row>
    <row r="265" ht="25" customHeight="1" spans="1:29">
      <c r="A265" s="3">
        <v>264</v>
      </c>
      <c r="B265" s="82" t="s">
        <v>19</v>
      </c>
      <c r="C265" s="122" t="s">
        <v>759</v>
      </c>
      <c r="D265" s="83" t="s">
        <v>141</v>
      </c>
      <c r="E265" s="84">
        <v>45159</v>
      </c>
      <c r="F265" s="84">
        <v>45160</v>
      </c>
      <c r="G265" s="84">
        <v>45160</v>
      </c>
      <c r="H265" s="82" t="s">
        <v>760</v>
      </c>
      <c r="I265" s="82" t="s">
        <v>758</v>
      </c>
      <c r="J265" s="84">
        <v>45166</v>
      </c>
      <c r="K265" s="84">
        <v>45167</v>
      </c>
      <c r="L265" s="84"/>
      <c r="M265" s="89" t="str">
        <f t="shared" si="14"/>
        <v>33.64</v>
      </c>
      <c r="N265" s="89">
        <v>36</v>
      </c>
      <c r="O265" s="82" t="s">
        <v>23</v>
      </c>
      <c r="P265" s="90"/>
      <c r="Q265" s="94" t="s">
        <v>134</v>
      </c>
      <c r="R265" s="94"/>
      <c r="S265" s="89" t="str">
        <f t="shared" si="15"/>
        <v>32.6</v>
      </c>
      <c r="T265" s="95"/>
      <c r="U265" s="95"/>
      <c r="V265" s="96" t="s">
        <v>24</v>
      </c>
      <c r="W265" s="82" t="s">
        <v>135</v>
      </c>
      <c r="X265" s="82" t="s">
        <v>586</v>
      </c>
      <c r="Y265" s="82">
        <v>9</v>
      </c>
      <c r="Z265" s="99"/>
      <c r="AA265" s="82"/>
      <c r="AB265" s="82"/>
      <c r="AC265" s="100"/>
    </row>
    <row r="266" ht="25" customHeight="1" spans="1:29">
      <c r="A266" s="3">
        <v>265</v>
      </c>
      <c r="B266" s="82" t="s">
        <v>19</v>
      </c>
      <c r="C266" s="122" t="s">
        <v>761</v>
      </c>
      <c r="D266" s="83" t="s">
        <v>151</v>
      </c>
      <c r="E266" s="84">
        <v>45163</v>
      </c>
      <c r="F266" s="84">
        <v>45164</v>
      </c>
      <c r="G266" s="84">
        <v>45164</v>
      </c>
      <c r="H266" s="82" t="s">
        <v>762</v>
      </c>
      <c r="I266" s="82" t="s">
        <v>763</v>
      </c>
      <c r="J266" s="84">
        <v>45170</v>
      </c>
      <c r="K266" s="84">
        <v>45170</v>
      </c>
      <c r="L266" s="84"/>
      <c r="M266" s="89" t="str">
        <f t="shared" si="14"/>
        <v>33.68</v>
      </c>
      <c r="N266" s="89"/>
      <c r="O266" s="82" t="s">
        <v>23</v>
      </c>
      <c r="P266" s="90"/>
      <c r="Q266" s="94" t="s">
        <v>134</v>
      </c>
      <c r="R266" s="94"/>
      <c r="S266" s="89" t="str">
        <f t="shared" si="15"/>
        <v>34.9</v>
      </c>
      <c r="T266" s="95"/>
      <c r="U266" s="95"/>
      <c r="V266" s="96" t="s">
        <v>41</v>
      </c>
      <c r="W266" s="82" t="s">
        <v>135</v>
      </c>
      <c r="X266" s="82" t="s">
        <v>586</v>
      </c>
      <c r="Y266" s="82">
        <v>4</v>
      </c>
      <c r="Z266" s="99"/>
      <c r="AA266" s="82"/>
      <c r="AB266" s="82"/>
      <c r="AC266" s="100"/>
    </row>
    <row r="267" ht="25" customHeight="1" spans="1:29">
      <c r="A267" s="3">
        <v>266</v>
      </c>
      <c r="B267" s="82" t="s">
        <v>19</v>
      </c>
      <c r="C267" s="122" t="s">
        <v>764</v>
      </c>
      <c r="D267" s="83" t="s">
        <v>151</v>
      </c>
      <c r="E267" s="84">
        <v>45164</v>
      </c>
      <c r="F267" s="84">
        <v>45165</v>
      </c>
      <c r="G267" s="84">
        <v>45165</v>
      </c>
      <c r="H267" s="82" t="s">
        <v>765</v>
      </c>
      <c r="I267" s="82" t="s">
        <v>766</v>
      </c>
      <c r="J267" s="84">
        <v>45171</v>
      </c>
      <c r="K267" s="84">
        <v>45171</v>
      </c>
      <c r="L267" s="84"/>
      <c r="M267" s="89" t="str">
        <f t="shared" si="14"/>
        <v>33.28</v>
      </c>
      <c r="N267" s="89"/>
      <c r="O267" s="82" t="s">
        <v>23</v>
      </c>
      <c r="P267" s="90"/>
      <c r="Q267" s="94" t="s">
        <v>134</v>
      </c>
      <c r="R267" s="94"/>
      <c r="S267" s="89" t="str">
        <f t="shared" si="15"/>
        <v>28.4</v>
      </c>
      <c r="T267" s="95"/>
      <c r="U267" s="95"/>
      <c r="V267" s="96" t="s">
        <v>108</v>
      </c>
      <c r="W267" s="82" t="s">
        <v>135</v>
      </c>
      <c r="X267" s="82" t="s">
        <v>586</v>
      </c>
      <c r="Y267" s="82">
        <v>17</v>
      </c>
      <c r="Z267" s="99"/>
      <c r="AA267" s="82"/>
      <c r="AB267" s="82"/>
      <c r="AC267" s="100">
        <v>50.6</v>
      </c>
    </row>
    <row r="268" ht="25" customHeight="1" spans="1:29">
      <c r="A268" s="3">
        <v>267</v>
      </c>
      <c r="B268" s="82" t="s">
        <v>19</v>
      </c>
      <c r="C268" s="122" t="s">
        <v>767</v>
      </c>
      <c r="D268" s="83" t="s">
        <v>151</v>
      </c>
      <c r="E268" s="84">
        <v>45165</v>
      </c>
      <c r="F268" s="84">
        <v>45166</v>
      </c>
      <c r="G268" s="84">
        <v>45166</v>
      </c>
      <c r="H268" s="82" t="s">
        <v>768</v>
      </c>
      <c r="I268" s="82" t="s">
        <v>769</v>
      </c>
      <c r="J268" s="84">
        <v>45175</v>
      </c>
      <c r="K268" s="84">
        <v>45176</v>
      </c>
      <c r="L268" s="84"/>
      <c r="M268" s="89" t="str">
        <f t="shared" si="14"/>
        <v>33.28</v>
      </c>
      <c r="N268" s="89"/>
      <c r="O268" s="82" t="s">
        <v>23</v>
      </c>
      <c r="P268" s="90"/>
      <c r="Q268" s="94" t="s">
        <v>134</v>
      </c>
      <c r="R268" s="94"/>
      <c r="S268" s="89" t="str">
        <f t="shared" si="15"/>
        <v>28.4</v>
      </c>
      <c r="T268" s="95"/>
      <c r="U268" s="95"/>
      <c r="V268" s="96" t="s">
        <v>108</v>
      </c>
      <c r="W268" s="82" t="s">
        <v>135</v>
      </c>
      <c r="X268" s="82" t="s">
        <v>586</v>
      </c>
      <c r="Y268" s="82">
        <v>6</v>
      </c>
      <c r="Z268" s="99"/>
      <c r="AA268" s="82"/>
      <c r="AB268" s="82"/>
      <c r="AC268" s="100"/>
    </row>
    <row r="269" ht="25" customHeight="1" spans="1:29">
      <c r="A269" s="3">
        <v>268</v>
      </c>
      <c r="B269" s="82" t="s">
        <v>19</v>
      </c>
      <c r="C269" s="122" t="s">
        <v>770</v>
      </c>
      <c r="D269" s="83" t="s">
        <v>131</v>
      </c>
      <c r="E269" s="84">
        <v>45171</v>
      </c>
      <c r="F269" s="84">
        <v>45172</v>
      </c>
      <c r="G269" s="84">
        <v>45172</v>
      </c>
      <c r="H269" s="82" t="s">
        <v>771</v>
      </c>
      <c r="I269" s="82" t="s">
        <v>772</v>
      </c>
      <c r="J269" s="84">
        <v>45175</v>
      </c>
      <c r="K269" s="84">
        <v>45176</v>
      </c>
      <c r="L269" s="84"/>
      <c r="M269" s="89" t="str">
        <f t="shared" si="14"/>
        <v>33.64</v>
      </c>
      <c r="N269" s="89"/>
      <c r="O269" s="82" t="s">
        <v>23</v>
      </c>
      <c r="P269" s="90"/>
      <c r="Q269" s="94" t="s">
        <v>134</v>
      </c>
      <c r="R269" s="94"/>
      <c r="S269" s="89" t="str">
        <f t="shared" si="15"/>
        <v>32.6</v>
      </c>
      <c r="T269" s="95"/>
      <c r="U269" s="95"/>
      <c r="V269" s="96" t="s">
        <v>24</v>
      </c>
      <c r="W269" s="82" t="s">
        <v>135</v>
      </c>
      <c r="X269" s="82" t="s">
        <v>586</v>
      </c>
      <c r="Y269" s="82">
        <v>3</v>
      </c>
      <c r="Z269" s="99"/>
      <c r="AA269" s="82"/>
      <c r="AB269" s="82"/>
      <c r="AC269" s="100">
        <v>45.1</v>
      </c>
    </row>
    <row r="270" ht="25" customHeight="1" spans="1:29">
      <c r="A270" s="3">
        <v>269</v>
      </c>
      <c r="B270" s="82" t="s">
        <v>19</v>
      </c>
      <c r="C270" s="122" t="s">
        <v>773</v>
      </c>
      <c r="D270" s="83" t="s">
        <v>141</v>
      </c>
      <c r="E270" s="84">
        <v>45171</v>
      </c>
      <c r="F270" s="84">
        <v>45172</v>
      </c>
      <c r="G270" s="84">
        <v>45172</v>
      </c>
      <c r="H270" s="82" t="s">
        <v>774</v>
      </c>
      <c r="I270" s="82" t="s">
        <v>772</v>
      </c>
      <c r="J270" s="84">
        <v>45175</v>
      </c>
      <c r="K270" s="84">
        <v>45176</v>
      </c>
      <c r="L270" s="84"/>
      <c r="M270" s="89" t="str">
        <f t="shared" si="14"/>
        <v>33.64</v>
      </c>
      <c r="N270" s="89"/>
      <c r="O270" s="82" t="s">
        <v>23</v>
      </c>
      <c r="P270" s="90"/>
      <c r="Q270" s="94" t="s">
        <v>134</v>
      </c>
      <c r="R270" s="94"/>
      <c r="S270" s="89" t="str">
        <f t="shared" si="15"/>
        <v>32.6</v>
      </c>
      <c r="T270" s="95"/>
      <c r="U270" s="95"/>
      <c r="V270" s="96" t="s">
        <v>24</v>
      </c>
      <c r="W270" s="82" t="s">
        <v>135</v>
      </c>
      <c r="X270" s="82" t="s">
        <v>586</v>
      </c>
      <c r="Y270" s="82">
        <v>7</v>
      </c>
      <c r="Z270" s="99"/>
      <c r="AA270" s="82"/>
      <c r="AB270" s="82"/>
      <c r="AC270" s="100">
        <v>45.1</v>
      </c>
    </row>
    <row r="271" ht="25" customHeight="1" spans="1:29">
      <c r="A271" s="3">
        <v>270</v>
      </c>
      <c r="B271" s="82" t="s">
        <v>19</v>
      </c>
      <c r="C271" s="122" t="s">
        <v>775</v>
      </c>
      <c r="D271" s="83" t="s">
        <v>144</v>
      </c>
      <c r="E271" s="84">
        <v>45172</v>
      </c>
      <c r="F271" s="84">
        <v>45173</v>
      </c>
      <c r="G271" s="84">
        <v>45173</v>
      </c>
      <c r="H271" s="82" t="s">
        <v>776</v>
      </c>
      <c r="I271" s="82" t="s">
        <v>777</v>
      </c>
      <c r="J271" s="84">
        <v>45176</v>
      </c>
      <c r="K271" s="84">
        <v>45177</v>
      </c>
      <c r="L271" s="84"/>
      <c r="M271" s="89" t="str">
        <f t="shared" si="14"/>
        <v>33.41</v>
      </c>
      <c r="N271" s="89"/>
      <c r="O271" s="82" t="s">
        <v>23</v>
      </c>
      <c r="P271" s="90"/>
      <c r="Q271" s="94" t="s">
        <v>134</v>
      </c>
      <c r="R271" s="94"/>
      <c r="S271" s="89" t="str">
        <f t="shared" si="15"/>
        <v>24.5</v>
      </c>
      <c r="T271" s="95"/>
      <c r="U271" s="95"/>
      <c r="V271" s="96" t="s">
        <v>90</v>
      </c>
      <c r="W271" s="82" t="s">
        <v>135</v>
      </c>
      <c r="X271" s="82" t="s">
        <v>586</v>
      </c>
      <c r="Y271" s="82">
        <v>14</v>
      </c>
      <c r="Z271" s="99"/>
      <c r="AA271" s="82"/>
      <c r="AB271" s="82"/>
      <c r="AC271" s="100">
        <v>47.8</v>
      </c>
    </row>
    <row r="272" ht="25" customHeight="1" spans="1:29">
      <c r="A272" s="3">
        <v>271</v>
      </c>
      <c r="B272" s="82" t="s">
        <v>19</v>
      </c>
      <c r="C272" s="122" t="s">
        <v>778</v>
      </c>
      <c r="D272" s="83" t="s">
        <v>141</v>
      </c>
      <c r="E272" s="84">
        <v>45172</v>
      </c>
      <c r="F272" s="84">
        <v>45173</v>
      </c>
      <c r="G272" s="84">
        <v>45173</v>
      </c>
      <c r="H272" s="82" t="s">
        <v>779</v>
      </c>
      <c r="I272" s="82" t="s">
        <v>777</v>
      </c>
      <c r="J272" s="84">
        <v>45176</v>
      </c>
      <c r="K272" s="84">
        <v>45177</v>
      </c>
      <c r="L272" s="84"/>
      <c r="M272" s="89" t="str">
        <f t="shared" si="14"/>
        <v>33.64</v>
      </c>
      <c r="N272" s="89"/>
      <c r="O272" s="82" t="s">
        <v>23</v>
      </c>
      <c r="P272" s="90"/>
      <c r="Q272" s="94" t="s">
        <v>134</v>
      </c>
      <c r="R272" s="94"/>
      <c r="S272" s="89" t="str">
        <f t="shared" si="15"/>
        <v>32.6</v>
      </c>
      <c r="T272" s="95"/>
      <c r="U272" s="95"/>
      <c r="V272" s="96" t="s">
        <v>24</v>
      </c>
      <c r="W272" s="82" t="s">
        <v>135</v>
      </c>
      <c r="X272" s="82" t="s">
        <v>586</v>
      </c>
      <c r="Y272" s="82">
        <v>16</v>
      </c>
      <c r="Z272" s="99"/>
      <c r="AA272" s="82"/>
      <c r="AB272" s="82"/>
      <c r="AC272" s="100">
        <v>45.1</v>
      </c>
    </row>
    <row r="273" ht="25" customHeight="1" spans="1:29">
      <c r="A273" s="3">
        <v>272</v>
      </c>
      <c r="B273" s="82" t="s">
        <v>19</v>
      </c>
      <c r="C273" s="122" t="s">
        <v>780</v>
      </c>
      <c r="D273" s="83" t="s">
        <v>131</v>
      </c>
      <c r="E273" s="84">
        <v>45172</v>
      </c>
      <c r="F273" s="84">
        <v>45173</v>
      </c>
      <c r="G273" s="84">
        <v>45173</v>
      </c>
      <c r="H273" s="82" t="s">
        <v>781</v>
      </c>
      <c r="I273" s="82" t="s">
        <v>777</v>
      </c>
      <c r="J273" s="84">
        <v>45176</v>
      </c>
      <c r="K273" s="84">
        <v>45177</v>
      </c>
      <c r="L273" s="84"/>
      <c r="M273" s="89" t="str">
        <f t="shared" si="14"/>
        <v>33.64</v>
      </c>
      <c r="N273" s="89"/>
      <c r="O273" s="82" t="s">
        <v>23</v>
      </c>
      <c r="P273" s="90"/>
      <c r="Q273" s="94" t="s">
        <v>134</v>
      </c>
      <c r="R273" s="94"/>
      <c r="S273" s="89" t="str">
        <f t="shared" si="15"/>
        <v>32.6</v>
      </c>
      <c r="T273" s="95"/>
      <c r="U273" s="95"/>
      <c r="V273" s="96" t="s">
        <v>24</v>
      </c>
      <c r="W273" s="82" t="s">
        <v>135</v>
      </c>
      <c r="X273" s="82" t="s">
        <v>586</v>
      </c>
      <c r="Y273" s="82">
        <v>12</v>
      </c>
      <c r="Z273" s="99"/>
      <c r="AA273" s="82"/>
      <c r="AB273" s="82"/>
      <c r="AC273" s="100">
        <v>48.5</v>
      </c>
    </row>
    <row r="274" ht="25" customHeight="1" spans="1:29">
      <c r="A274" s="3">
        <v>273</v>
      </c>
      <c r="B274" s="82" t="s">
        <v>19</v>
      </c>
      <c r="C274" s="122" t="s">
        <v>782</v>
      </c>
      <c r="D274" s="83" t="s">
        <v>147</v>
      </c>
      <c r="E274" s="84">
        <v>45173</v>
      </c>
      <c r="F274" s="84">
        <v>45174</v>
      </c>
      <c r="G274" s="84">
        <v>45174</v>
      </c>
      <c r="H274" s="82" t="s">
        <v>783</v>
      </c>
      <c r="I274" s="82" t="s">
        <v>784</v>
      </c>
      <c r="J274" s="84">
        <v>45177</v>
      </c>
      <c r="K274" s="84">
        <v>45178</v>
      </c>
      <c r="L274" s="84"/>
      <c r="M274" s="89" t="str">
        <f t="shared" si="14"/>
        <v>33.68</v>
      </c>
      <c r="N274" s="89"/>
      <c r="O274" s="82" t="s">
        <v>23</v>
      </c>
      <c r="P274" s="90"/>
      <c r="Q274" s="94" t="s">
        <v>134</v>
      </c>
      <c r="R274" s="94"/>
      <c r="S274" s="89" t="str">
        <f t="shared" si="15"/>
        <v>34.9</v>
      </c>
      <c r="T274" s="95"/>
      <c r="U274" s="95"/>
      <c r="V274" s="96" t="s">
        <v>41</v>
      </c>
      <c r="W274" s="82" t="s">
        <v>135</v>
      </c>
      <c r="X274" s="82" t="s">
        <v>586</v>
      </c>
      <c r="Y274" s="82">
        <v>12</v>
      </c>
      <c r="Z274" s="99"/>
      <c r="AA274" s="82"/>
      <c r="AB274" s="82"/>
      <c r="AC274" s="100">
        <v>45.4</v>
      </c>
    </row>
    <row r="275" ht="25" customHeight="1" spans="1:29">
      <c r="A275" s="3">
        <v>274</v>
      </c>
      <c r="B275" s="82" t="s">
        <v>19</v>
      </c>
      <c r="C275" s="122" t="s">
        <v>785</v>
      </c>
      <c r="D275" s="83" t="s">
        <v>144</v>
      </c>
      <c r="E275" s="84">
        <v>45173</v>
      </c>
      <c r="F275" s="84">
        <v>45174</v>
      </c>
      <c r="G275" s="84">
        <v>45174</v>
      </c>
      <c r="H275" s="82" t="s">
        <v>786</v>
      </c>
      <c r="I275" s="82" t="s">
        <v>784</v>
      </c>
      <c r="J275" s="84">
        <v>45177</v>
      </c>
      <c r="K275" s="84">
        <v>45178</v>
      </c>
      <c r="L275" s="84"/>
      <c r="M275" s="89" t="str">
        <f t="shared" si="14"/>
        <v>33.41</v>
      </c>
      <c r="N275" s="89"/>
      <c r="O275" s="82" t="s">
        <v>23</v>
      </c>
      <c r="P275" s="90"/>
      <c r="Q275" s="94" t="s">
        <v>134</v>
      </c>
      <c r="R275" s="94"/>
      <c r="S275" s="89" t="str">
        <f t="shared" si="15"/>
        <v>24.5</v>
      </c>
      <c r="T275" s="95"/>
      <c r="U275" s="95"/>
      <c r="V275" s="96" t="s">
        <v>90</v>
      </c>
      <c r="W275" s="82" t="s">
        <v>135</v>
      </c>
      <c r="X275" s="82" t="s">
        <v>586</v>
      </c>
      <c r="Y275" s="82">
        <v>18</v>
      </c>
      <c r="Z275" s="99"/>
      <c r="AA275" s="82"/>
      <c r="AB275" s="82"/>
      <c r="AC275" s="100"/>
    </row>
    <row r="276" ht="25" customHeight="1" spans="1:29">
      <c r="A276" s="3">
        <v>275</v>
      </c>
      <c r="B276" s="82" t="s">
        <v>19</v>
      </c>
      <c r="C276" s="122" t="s">
        <v>787</v>
      </c>
      <c r="D276" s="83" t="s">
        <v>141</v>
      </c>
      <c r="E276" s="84">
        <v>45173</v>
      </c>
      <c r="F276" s="84">
        <v>45174</v>
      </c>
      <c r="G276" s="84">
        <v>45174</v>
      </c>
      <c r="H276" s="82" t="s">
        <v>788</v>
      </c>
      <c r="I276" s="82" t="s">
        <v>784</v>
      </c>
      <c r="J276" s="84">
        <v>45178</v>
      </c>
      <c r="K276" s="84">
        <v>45179</v>
      </c>
      <c r="L276" s="84"/>
      <c r="M276" s="89" t="str">
        <f t="shared" si="14"/>
        <v>33.64</v>
      </c>
      <c r="N276" s="89"/>
      <c r="O276" s="82" t="s">
        <v>23</v>
      </c>
      <c r="P276" s="90"/>
      <c r="Q276" s="94" t="s">
        <v>134</v>
      </c>
      <c r="R276" s="94"/>
      <c r="S276" s="89" t="str">
        <f t="shared" si="15"/>
        <v>32.6</v>
      </c>
      <c r="T276" s="95"/>
      <c r="U276" s="95"/>
      <c r="V276" s="96" t="s">
        <v>24</v>
      </c>
      <c r="W276" s="82" t="s">
        <v>135</v>
      </c>
      <c r="X276" s="82" t="s">
        <v>586</v>
      </c>
      <c r="Y276" s="82">
        <v>10</v>
      </c>
      <c r="Z276" s="99"/>
      <c r="AA276" s="82"/>
      <c r="AB276" s="82"/>
      <c r="AC276" s="100">
        <v>45.5</v>
      </c>
    </row>
    <row r="277" ht="25" customHeight="1" spans="1:29">
      <c r="A277" s="3">
        <v>276</v>
      </c>
      <c r="B277" s="82" t="s">
        <v>19</v>
      </c>
      <c r="C277" s="122" t="s">
        <v>789</v>
      </c>
      <c r="D277" s="83" t="s">
        <v>131</v>
      </c>
      <c r="E277" s="84">
        <v>45173</v>
      </c>
      <c r="F277" s="84">
        <v>45174</v>
      </c>
      <c r="G277" s="84">
        <v>45174</v>
      </c>
      <c r="H277" s="82" t="s">
        <v>790</v>
      </c>
      <c r="I277" s="82" t="s">
        <v>784</v>
      </c>
      <c r="J277" s="84">
        <v>45178</v>
      </c>
      <c r="K277" s="84">
        <v>45179</v>
      </c>
      <c r="L277" s="84"/>
      <c r="M277" s="89" t="str">
        <f t="shared" si="14"/>
        <v>33.64</v>
      </c>
      <c r="N277" s="89"/>
      <c r="O277" s="82" t="s">
        <v>23</v>
      </c>
      <c r="P277" s="90"/>
      <c r="Q277" s="94" t="s">
        <v>134</v>
      </c>
      <c r="R277" s="94"/>
      <c r="S277" s="89" t="str">
        <f t="shared" si="15"/>
        <v>32.6</v>
      </c>
      <c r="T277" s="95"/>
      <c r="U277" s="95"/>
      <c r="V277" s="96" t="s">
        <v>24</v>
      </c>
      <c r="W277" s="82" t="s">
        <v>135</v>
      </c>
      <c r="X277" s="82" t="s">
        <v>586</v>
      </c>
      <c r="Y277" s="82">
        <v>2</v>
      </c>
      <c r="Z277" s="99"/>
      <c r="AA277" s="82"/>
      <c r="AB277" s="82"/>
      <c r="AC277" s="100">
        <v>45.9</v>
      </c>
    </row>
    <row r="278" ht="25" customHeight="1" spans="1:29">
      <c r="A278" s="3">
        <v>277</v>
      </c>
      <c r="B278" s="82" t="s">
        <v>19</v>
      </c>
      <c r="C278" s="122" t="s">
        <v>791</v>
      </c>
      <c r="D278" s="83" t="s">
        <v>147</v>
      </c>
      <c r="E278" s="84">
        <v>45174</v>
      </c>
      <c r="F278" s="84">
        <v>45175</v>
      </c>
      <c r="G278" s="84">
        <v>45175</v>
      </c>
      <c r="H278" s="82" t="s">
        <v>792</v>
      </c>
      <c r="I278" s="82" t="s">
        <v>793</v>
      </c>
      <c r="J278" s="84">
        <v>45178</v>
      </c>
      <c r="K278" s="84">
        <v>45179</v>
      </c>
      <c r="L278" s="84"/>
      <c r="M278" s="89" t="str">
        <f t="shared" si="14"/>
        <v>33.28</v>
      </c>
      <c r="N278" s="89"/>
      <c r="O278" s="82" t="s">
        <v>23</v>
      </c>
      <c r="P278" s="90"/>
      <c r="Q278" s="94" t="s">
        <v>134</v>
      </c>
      <c r="R278" s="94"/>
      <c r="S278" s="89" t="str">
        <f t="shared" si="15"/>
        <v>28.4</v>
      </c>
      <c r="T278" s="95"/>
      <c r="U278" s="95"/>
      <c r="V278" s="96" t="s">
        <v>108</v>
      </c>
      <c r="W278" s="82" t="s">
        <v>135</v>
      </c>
      <c r="X278" s="82" t="s">
        <v>586</v>
      </c>
      <c r="Y278" s="82">
        <v>13</v>
      </c>
      <c r="Z278" s="99"/>
      <c r="AA278" s="82"/>
      <c r="AB278" s="82"/>
      <c r="AC278" s="100">
        <v>45.5</v>
      </c>
    </row>
    <row r="279" ht="25" customHeight="1" spans="1:29">
      <c r="A279" s="3">
        <v>278</v>
      </c>
      <c r="B279" s="82" t="s">
        <v>19</v>
      </c>
      <c r="C279" s="122" t="s">
        <v>794</v>
      </c>
      <c r="D279" s="83" t="s">
        <v>144</v>
      </c>
      <c r="E279" s="84">
        <v>45174</v>
      </c>
      <c r="F279" s="84">
        <v>45175</v>
      </c>
      <c r="G279" s="84">
        <v>45175</v>
      </c>
      <c r="H279" s="82" t="s">
        <v>795</v>
      </c>
      <c r="I279" s="82" t="s">
        <v>793</v>
      </c>
      <c r="J279" s="84">
        <v>45178</v>
      </c>
      <c r="K279" s="84">
        <v>45179</v>
      </c>
      <c r="L279" s="84"/>
      <c r="M279" s="89" t="str">
        <f t="shared" si="14"/>
        <v>33.41</v>
      </c>
      <c r="N279" s="89"/>
      <c r="O279" s="82" t="s">
        <v>23</v>
      </c>
      <c r="P279" s="90"/>
      <c r="Q279" s="94" t="s">
        <v>134</v>
      </c>
      <c r="R279" s="94"/>
      <c r="S279" s="89" t="str">
        <f t="shared" si="15"/>
        <v>24.5</v>
      </c>
      <c r="T279" s="95"/>
      <c r="U279" s="95"/>
      <c r="V279" s="96" t="s">
        <v>90</v>
      </c>
      <c r="W279" s="82" t="s">
        <v>135</v>
      </c>
      <c r="X279" s="82" t="s">
        <v>586</v>
      </c>
      <c r="Y279" s="82">
        <v>15</v>
      </c>
      <c r="Z279" s="99"/>
      <c r="AA279" s="82"/>
      <c r="AB279" s="82"/>
      <c r="AC279" s="100">
        <v>46.2</v>
      </c>
    </row>
    <row r="280" ht="25" customHeight="1" spans="1:29">
      <c r="A280" s="3">
        <v>279</v>
      </c>
      <c r="B280" s="82" t="s">
        <v>19</v>
      </c>
      <c r="C280" s="122" t="s">
        <v>796</v>
      </c>
      <c r="D280" s="83" t="s">
        <v>141</v>
      </c>
      <c r="E280" s="84">
        <v>45174</v>
      </c>
      <c r="F280" s="84">
        <v>45175</v>
      </c>
      <c r="G280" s="84">
        <v>45175</v>
      </c>
      <c r="H280" s="82" t="s">
        <v>797</v>
      </c>
      <c r="I280" s="82" t="s">
        <v>793</v>
      </c>
      <c r="J280" s="84">
        <v>45179</v>
      </c>
      <c r="K280" s="84">
        <v>45181</v>
      </c>
      <c r="L280" s="84"/>
      <c r="M280" s="89" t="str">
        <f t="shared" si="14"/>
        <v>33.64</v>
      </c>
      <c r="N280" s="89"/>
      <c r="O280" s="82" t="s">
        <v>23</v>
      </c>
      <c r="P280" s="90"/>
      <c r="Q280" s="94" t="s">
        <v>134</v>
      </c>
      <c r="R280" s="94"/>
      <c r="S280" s="89" t="str">
        <f t="shared" si="15"/>
        <v>32.6</v>
      </c>
      <c r="T280" s="95"/>
      <c r="U280" s="95"/>
      <c r="V280" s="96" t="s">
        <v>24</v>
      </c>
      <c r="W280" s="82" t="s">
        <v>135</v>
      </c>
      <c r="X280" s="82" t="s">
        <v>586</v>
      </c>
      <c r="Y280" s="82">
        <v>17</v>
      </c>
      <c r="Z280" s="99"/>
      <c r="AA280" s="82"/>
      <c r="AB280" s="82"/>
      <c r="AC280" s="100"/>
    </row>
    <row r="281" ht="25" customHeight="1" spans="1:29">
      <c r="A281" s="3">
        <v>280</v>
      </c>
      <c r="B281" s="82" t="s">
        <v>19</v>
      </c>
      <c r="C281" s="122" t="s">
        <v>798</v>
      </c>
      <c r="D281" s="83" t="s">
        <v>141</v>
      </c>
      <c r="E281" s="84">
        <v>45175</v>
      </c>
      <c r="F281" s="84">
        <v>45176</v>
      </c>
      <c r="G281" s="84">
        <v>45176</v>
      </c>
      <c r="H281" s="82" t="s">
        <v>799</v>
      </c>
      <c r="I281" s="82" t="s">
        <v>800</v>
      </c>
      <c r="J281" s="84">
        <v>45179</v>
      </c>
      <c r="K281" s="84">
        <v>45180</v>
      </c>
      <c r="L281" s="84"/>
      <c r="M281" s="89" t="str">
        <f t="shared" si="14"/>
        <v>33.64</v>
      </c>
      <c r="N281" s="89">
        <v>34</v>
      </c>
      <c r="O281" s="82" t="s">
        <v>23</v>
      </c>
      <c r="P281" s="90"/>
      <c r="Q281" s="94" t="s">
        <v>134</v>
      </c>
      <c r="R281" s="94"/>
      <c r="S281" s="89" t="str">
        <f t="shared" si="15"/>
        <v>32.6</v>
      </c>
      <c r="T281" s="95"/>
      <c r="U281" s="95"/>
      <c r="V281" s="96" t="s">
        <v>24</v>
      </c>
      <c r="W281" s="82" t="s">
        <v>135</v>
      </c>
      <c r="X281" s="82" t="s">
        <v>586</v>
      </c>
      <c r="Y281" s="82">
        <v>7</v>
      </c>
      <c r="Z281" s="99"/>
      <c r="AA281" s="82"/>
      <c r="AB281" s="82"/>
      <c r="AC281" s="100">
        <v>47.4</v>
      </c>
    </row>
    <row r="282" ht="25" customHeight="1" spans="1:29">
      <c r="A282" s="3">
        <v>281</v>
      </c>
      <c r="B282" s="82" t="s">
        <v>19</v>
      </c>
      <c r="C282" s="122" t="s">
        <v>801</v>
      </c>
      <c r="D282" s="83" t="s">
        <v>147</v>
      </c>
      <c r="E282" s="84">
        <v>45175</v>
      </c>
      <c r="F282" s="84">
        <v>45176</v>
      </c>
      <c r="G282" s="84">
        <v>45176</v>
      </c>
      <c r="H282" s="82" t="s">
        <v>802</v>
      </c>
      <c r="I282" s="82" t="s">
        <v>800</v>
      </c>
      <c r="J282" s="84">
        <v>45179</v>
      </c>
      <c r="K282" s="84">
        <v>45180</v>
      </c>
      <c r="L282" s="84"/>
      <c r="M282" s="89" t="str">
        <f t="shared" si="14"/>
        <v>33.28</v>
      </c>
      <c r="N282" s="89">
        <v>34</v>
      </c>
      <c r="O282" s="82" t="s">
        <v>23</v>
      </c>
      <c r="P282" s="90"/>
      <c r="Q282" s="94" t="s">
        <v>134</v>
      </c>
      <c r="R282" s="94"/>
      <c r="S282" s="89" t="str">
        <f t="shared" si="15"/>
        <v>28.4</v>
      </c>
      <c r="T282" s="95"/>
      <c r="U282" s="95"/>
      <c r="V282" s="96" t="s">
        <v>108</v>
      </c>
      <c r="W282" s="82" t="s">
        <v>135</v>
      </c>
      <c r="X282" s="82" t="s">
        <v>586</v>
      </c>
      <c r="Y282" s="82">
        <v>11</v>
      </c>
      <c r="Z282" s="99"/>
      <c r="AA282" s="82"/>
      <c r="AB282" s="82"/>
      <c r="AC282" s="100">
        <v>47.6</v>
      </c>
    </row>
    <row r="283" ht="25" customHeight="1" spans="1:29">
      <c r="A283" s="3">
        <v>282</v>
      </c>
      <c r="B283" s="82" t="s">
        <v>19</v>
      </c>
      <c r="C283" s="122" t="s">
        <v>803</v>
      </c>
      <c r="D283" s="83" t="s">
        <v>151</v>
      </c>
      <c r="E283" s="84">
        <v>45175</v>
      </c>
      <c r="F283" s="84">
        <v>45176</v>
      </c>
      <c r="G283" s="84">
        <v>45176</v>
      </c>
      <c r="H283" s="82" t="s">
        <v>804</v>
      </c>
      <c r="I283" s="82" t="s">
        <v>800</v>
      </c>
      <c r="J283" s="84">
        <v>45179</v>
      </c>
      <c r="K283" s="84">
        <v>45180</v>
      </c>
      <c r="L283" s="84"/>
      <c r="M283" s="89" t="str">
        <f t="shared" si="14"/>
        <v>33.68</v>
      </c>
      <c r="N283" s="89">
        <v>36</v>
      </c>
      <c r="O283" s="82" t="s">
        <v>23</v>
      </c>
      <c r="P283" s="90"/>
      <c r="Q283" s="94" t="s">
        <v>134</v>
      </c>
      <c r="R283" s="94"/>
      <c r="S283" s="89" t="str">
        <f t="shared" si="15"/>
        <v>34.9</v>
      </c>
      <c r="T283" s="95"/>
      <c r="U283" s="95"/>
      <c r="V283" s="96" t="s">
        <v>41</v>
      </c>
      <c r="W283" s="82" t="s">
        <v>135</v>
      </c>
      <c r="X283" s="82" t="s">
        <v>586</v>
      </c>
      <c r="Y283" s="82">
        <v>4</v>
      </c>
      <c r="Z283" s="99"/>
      <c r="AA283" s="82"/>
      <c r="AB283" s="82"/>
      <c r="AC283" s="100">
        <v>50</v>
      </c>
    </row>
    <row r="284" ht="25" customHeight="1" spans="1:29">
      <c r="A284" s="3">
        <v>283</v>
      </c>
      <c r="B284" s="82" t="s">
        <v>19</v>
      </c>
      <c r="C284" s="122" t="s">
        <v>805</v>
      </c>
      <c r="D284" s="83" t="s">
        <v>131</v>
      </c>
      <c r="E284" s="84">
        <v>45175</v>
      </c>
      <c r="F284" s="84">
        <v>45176</v>
      </c>
      <c r="G284" s="84">
        <v>45176</v>
      </c>
      <c r="H284" s="82" t="s">
        <v>806</v>
      </c>
      <c r="I284" s="82" t="s">
        <v>800</v>
      </c>
      <c r="J284" s="84">
        <v>45179</v>
      </c>
      <c r="K284" s="84">
        <v>45180</v>
      </c>
      <c r="L284" s="84"/>
      <c r="M284" s="89" t="str">
        <f t="shared" si="14"/>
        <v>33.64</v>
      </c>
      <c r="N284" s="89">
        <v>34</v>
      </c>
      <c r="O284" s="82" t="s">
        <v>23</v>
      </c>
      <c r="P284" s="90"/>
      <c r="Q284" s="94" t="s">
        <v>134</v>
      </c>
      <c r="R284" s="94"/>
      <c r="S284" s="89" t="str">
        <f t="shared" si="15"/>
        <v>32.6</v>
      </c>
      <c r="T284" s="95"/>
      <c r="U284" s="95"/>
      <c r="V284" s="96" t="s">
        <v>24</v>
      </c>
      <c r="W284" s="82" t="s">
        <v>135</v>
      </c>
      <c r="X284" s="82" t="s">
        <v>586</v>
      </c>
      <c r="Y284" s="82">
        <v>9</v>
      </c>
      <c r="Z284" s="99"/>
      <c r="AA284" s="82"/>
      <c r="AB284" s="82"/>
      <c r="AC284" s="100">
        <v>45.5</v>
      </c>
    </row>
    <row r="285" ht="25" customHeight="1" spans="1:29">
      <c r="A285" s="3">
        <v>284</v>
      </c>
      <c r="B285" s="82" t="s">
        <v>19</v>
      </c>
      <c r="C285" s="122" t="s">
        <v>807</v>
      </c>
      <c r="D285" s="83" t="s">
        <v>131</v>
      </c>
      <c r="E285" s="84">
        <v>45177</v>
      </c>
      <c r="F285" s="84">
        <v>45177</v>
      </c>
      <c r="G285" s="84">
        <v>45177</v>
      </c>
      <c r="H285" s="82" t="s">
        <v>808</v>
      </c>
      <c r="I285" s="82" t="s">
        <v>809</v>
      </c>
      <c r="J285" s="84">
        <v>45180</v>
      </c>
      <c r="K285" s="84">
        <v>45181</v>
      </c>
      <c r="L285" s="84"/>
      <c r="M285" s="89" t="str">
        <f t="shared" si="14"/>
        <v>33.68</v>
      </c>
      <c r="N285" s="89">
        <v>34</v>
      </c>
      <c r="O285" s="82" t="s">
        <v>23</v>
      </c>
      <c r="P285" s="90"/>
      <c r="Q285" s="94" t="s">
        <v>134</v>
      </c>
      <c r="R285" s="94"/>
      <c r="S285" s="89" t="str">
        <f t="shared" si="15"/>
        <v>34.9</v>
      </c>
      <c r="T285" s="95"/>
      <c r="U285" s="95"/>
      <c r="V285" s="96" t="s">
        <v>41</v>
      </c>
      <c r="W285" s="82" t="s">
        <v>135</v>
      </c>
      <c r="X285" s="82" t="s">
        <v>586</v>
      </c>
      <c r="Y285" s="82">
        <v>16</v>
      </c>
      <c r="Z285" s="99"/>
      <c r="AA285" s="82"/>
      <c r="AB285" s="82"/>
      <c r="AC285" s="100"/>
    </row>
    <row r="286" ht="25" customHeight="1" spans="1:29">
      <c r="A286" s="3">
        <v>285</v>
      </c>
      <c r="B286" s="82" t="s">
        <v>19</v>
      </c>
      <c r="C286" s="122" t="s">
        <v>810</v>
      </c>
      <c r="D286" s="83" t="s">
        <v>151</v>
      </c>
      <c r="E286" s="84">
        <v>45177</v>
      </c>
      <c r="F286" s="84">
        <v>45177</v>
      </c>
      <c r="G286" s="84">
        <v>45177</v>
      </c>
      <c r="H286" s="82" t="s">
        <v>811</v>
      </c>
      <c r="I286" s="82" t="s">
        <v>809</v>
      </c>
      <c r="J286" s="84">
        <v>45180</v>
      </c>
      <c r="K286" s="84">
        <v>45181</v>
      </c>
      <c r="L286" s="84"/>
      <c r="M286" s="89" t="str">
        <f t="shared" si="14"/>
        <v>33.64</v>
      </c>
      <c r="N286" s="89">
        <v>34</v>
      </c>
      <c r="O286" s="82" t="s">
        <v>23</v>
      </c>
      <c r="P286" s="90"/>
      <c r="Q286" s="94" t="s">
        <v>134</v>
      </c>
      <c r="R286" s="94"/>
      <c r="S286" s="89" t="str">
        <f t="shared" si="15"/>
        <v>32.6</v>
      </c>
      <c r="T286" s="95"/>
      <c r="U286" s="95"/>
      <c r="V286" s="96" t="s">
        <v>24</v>
      </c>
      <c r="W286" s="82" t="s">
        <v>135</v>
      </c>
      <c r="X286" s="82" t="s">
        <v>586</v>
      </c>
      <c r="Y286" s="82">
        <v>1</v>
      </c>
      <c r="Z286" s="99"/>
      <c r="AA286" s="82"/>
      <c r="AB286" s="82"/>
      <c r="AC286" s="100">
        <v>45.8</v>
      </c>
    </row>
    <row r="287" ht="25" customHeight="1" spans="1:29">
      <c r="A287" s="3">
        <v>286</v>
      </c>
      <c r="B287" s="82" t="s">
        <v>19</v>
      </c>
      <c r="C287" s="122" t="s">
        <v>812</v>
      </c>
      <c r="D287" s="83" t="s">
        <v>144</v>
      </c>
      <c r="E287" s="84">
        <v>45177</v>
      </c>
      <c r="F287" s="84">
        <v>45177</v>
      </c>
      <c r="G287" s="84">
        <v>45177</v>
      </c>
      <c r="H287" s="82" t="s">
        <v>813</v>
      </c>
      <c r="I287" s="82" t="s">
        <v>809</v>
      </c>
      <c r="J287" s="84">
        <v>45180</v>
      </c>
      <c r="K287" s="84">
        <v>45181</v>
      </c>
      <c r="L287" s="84"/>
      <c r="M287" s="89" t="str">
        <f t="shared" si="14"/>
        <v>33.41</v>
      </c>
      <c r="N287" s="89">
        <v>36</v>
      </c>
      <c r="O287" s="82" t="s">
        <v>23</v>
      </c>
      <c r="P287" s="90"/>
      <c r="Q287" s="94" t="s">
        <v>134</v>
      </c>
      <c r="R287" s="94"/>
      <c r="S287" s="89" t="str">
        <f t="shared" si="15"/>
        <v>24.5</v>
      </c>
      <c r="T287" s="95"/>
      <c r="U287" s="95"/>
      <c r="V287" s="96" t="s">
        <v>90</v>
      </c>
      <c r="W287" s="82" t="s">
        <v>135</v>
      </c>
      <c r="X287" s="82" t="s">
        <v>586</v>
      </c>
      <c r="Y287" s="82">
        <v>5</v>
      </c>
      <c r="Z287" s="99"/>
      <c r="AA287" s="82"/>
      <c r="AB287" s="82"/>
      <c r="AC287" s="100"/>
    </row>
    <row r="288" ht="25" customHeight="1" spans="1:29">
      <c r="A288" s="3">
        <v>287</v>
      </c>
      <c r="B288" s="82" t="s">
        <v>19</v>
      </c>
      <c r="C288" s="122" t="s">
        <v>814</v>
      </c>
      <c r="D288" s="83" t="s">
        <v>141</v>
      </c>
      <c r="E288" s="84">
        <v>45177</v>
      </c>
      <c r="F288" s="84">
        <v>45177</v>
      </c>
      <c r="G288" s="84">
        <v>45177</v>
      </c>
      <c r="H288" s="82" t="s">
        <v>815</v>
      </c>
      <c r="I288" s="82" t="s">
        <v>809</v>
      </c>
      <c r="J288" s="84">
        <v>45180</v>
      </c>
      <c r="K288" s="84">
        <v>45181</v>
      </c>
      <c r="L288" s="84"/>
      <c r="M288" s="89" t="str">
        <f t="shared" si="14"/>
        <v>33.41</v>
      </c>
      <c r="N288" s="89">
        <v>34</v>
      </c>
      <c r="O288" s="82" t="s">
        <v>23</v>
      </c>
      <c r="P288" s="90"/>
      <c r="Q288" s="94" t="s">
        <v>134</v>
      </c>
      <c r="R288" s="94"/>
      <c r="S288" s="89" t="str">
        <f t="shared" si="15"/>
        <v>24.5</v>
      </c>
      <c r="T288" s="95"/>
      <c r="U288" s="95"/>
      <c r="V288" s="96" t="s">
        <v>90</v>
      </c>
      <c r="W288" s="82" t="s">
        <v>135</v>
      </c>
      <c r="X288" s="82" t="s">
        <v>586</v>
      </c>
      <c r="Y288" s="82">
        <v>18</v>
      </c>
      <c r="Z288" s="99"/>
      <c r="AA288" s="82"/>
      <c r="AB288" s="82"/>
      <c r="AC288" s="100"/>
    </row>
    <row r="289" ht="25" customHeight="1" spans="1:29">
      <c r="A289" s="3">
        <v>288</v>
      </c>
      <c r="B289" s="82" t="s">
        <v>19</v>
      </c>
      <c r="C289" s="122" t="s">
        <v>816</v>
      </c>
      <c r="D289" s="83" t="s">
        <v>147</v>
      </c>
      <c r="E289" s="84">
        <v>45178</v>
      </c>
      <c r="F289" s="84">
        <v>45178</v>
      </c>
      <c r="G289" s="84">
        <v>45178</v>
      </c>
      <c r="H289" s="82" t="s">
        <v>817</v>
      </c>
      <c r="I289" s="82" t="s">
        <v>818</v>
      </c>
      <c r="J289" s="84">
        <v>45181</v>
      </c>
      <c r="K289" s="84">
        <v>45182</v>
      </c>
      <c r="L289" s="84"/>
      <c r="M289" s="89" t="str">
        <f t="shared" si="14"/>
        <v>33.68</v>
      </c>
      <c r="N289" s="89">
        <v>34</v>
      </c>
      <c r="O289" s="82" t="s">
        <v>23</v>
      </c>
      <c r="P289" s="90"/>
      <c r="Q289" s="94" t="s">
        <v>134</v>
      </c>
      <c r="R289" s="94"/>
      <c r="S289" s="89" t="str">
        <f t="shared" si="15"/>
        <v>34.9</v>
      </c>
      <c r="T289" s="95"/>
      <c r="U289" s="95"/>
      <c r="V289" s="96" t="s">
        <v>41</v>
      </c>
      <c r="W289" s="82" t="s">
        <v>135</v>
      </c>
      <c r="X289" s="82" t="s">
        <v>586</v>
      </c>
      <c r="Y289" s="82">
        <v>16</v>
      </c>
      <c r="Z289" s="99"/>
      <c r="AA289" s="82"/>
      <c r="AB289" s="82"/>
      <c r="AC289" s="100"/>
    </row>
    <row r="290" ht="25" customHeight="1" spans="1:29">
      <c r="A290" s="3">
        <v>289</v>
      </c>
      <c r="B290" s="82" t="s">
        <v>19</v>
      </c>
      <c r="C290" s="122" t="s">
        <v>819</v>
      </c>
      <c r="D290" s="83" t="s">
        <v>131</v>
      </c>
      <c r="E290" s="84">
        <v>45178</v>
      </c>
      <c r="F290" s="84">
        <v>45178</v>
      </c>
      <c r="G290" s="84">
        <v>45178</v>
      </c>
      <c r="H290" s="82" t="s">
        <v>820</v>
      </c>
      <c r="I290" s="82" t="s">
        <v>818</v>
      </c>
      <c r="J290" s="84">
        <v>45181</v>
      </c>
      <c r="K290" s="84">
        <v>45182</v>
      </c>
      <c r="L290" s="84"/>
      <c r="M290" s="89" t="str">
        <f t="shared" si="14"/>
        <v>33.64</v>
      </c>
      <c r="N290" s="89">
        <v>34</v>
      </c>
      <c r="O290" s="82" t="s">
        <v>23</v>
      </c>
      <c r="P290" s="90"/>
      <c r="Q290" s="94" t="s">
        <v>134</v>
      </c>
      <c r="R290" s="94"/>
      <c r="S290" s="89" t="str">
        <f t="shared" si="15"/>
        <v>32.6</v>
      </c>
      <c r="T290" s="95"/>
      <c r="U290" s="95"/>
      <c r="V290" s="96" t="s">
        <v>24</v>
      </c>
      <c r="W290" s="82" t="s">
        <v>135</v>
      </c>
      <c r="X290" s="82" t="s">
        <v>586</v>
      </c>
      <c r="Y290" s="82">
        <v>1</v>
      </c>
      <c r="Z290" s="99"/>
      <c r="AA290" s="82"/>
      <c r="AB290" s="82"/>
      <c r="AC290" s="100"/>
    </row>
    <row r="291" ht="25" customHeight="1" spans="1:29">
      <c r="A291" s="3">
        <v>290</v>
      </c>
      <c r="B291" s="82" t="s">
        <v>19</v>
      </c>
      <c r="C291" s="122" t="s">
        <v>821</v>
      </c>
      <c r="D291" s="83" t="s">
        <v>151</v>
      </c>
      <c r="E291" s="84">
        <v>45178</v>
      </c>
      <c r="F291" s="84">
        <v>45178</v>
      </c>
      <c r="G291" s="84">
        <v>45178</v>
      </c>
      <c r="H291" s="82" t="s">
        <v>822</v>
      </c>
      <c r="I291" s="82" t="s">
        <v>818</v>
      </c>
      <c r="J291" s="84">
        <v>45181</v>
      </c>
      <c r="K291" s="84">
        <v>45182</v>
      </c>
      <c r="L291" s="84"/>
      <c r="M291" s="89" t="str">
        <f t="shared" si="14"/>
        <v>33.41</v>
      </c>
      <c r="N291" s="89">
        <v>34</v>
      </c>
      <c r="O291" s="82" t="s">
        <v>23</v>
      </c>
      <c r="P291" s="90"/>
      <c r="Q291" s="94" t="s">
        <v>134</v>
      </c>
      <c r="R291" s="94"/>
      <c r="S291" s="89" t="str">
        <f t="shared" si="15"/>
        <v>24.5</v>
      </c>
      <c r="T291" s="95"/>
      <c r="U291" s="95"/>
      <c r="V291" s="96" t="s">
        <v>90</v>
      </c>
      <c r="W291" s="82" t="s">
        <v>135</v>
      </c>
      <c r="X291" s="82" t="s">
        <v>586</v>
      </c>
      <c r="Y291" s="82">
        <v>5</v>
      </c>
      <c r="Z291" s="99"/>
      <c r="AA291" s="82"/>
      <c r="AB291" s="82"/>
      <c r="AC291" s="100"/>
    </row>
    <row r="292" ht="25" customHeight="1" spans="1:29">
      <c r="A292" s="3">
        <v>291</v>
      </c>
      <c r="B292" s="82" t="s">
        <v>19</v>
      </c>
      <c r="C292" s="122" t="s">
        <v>823</v>
      </c>
      <c r="D292" s="83" t="s">
        <v>144</v>
      </c>
      <c r="E292" s="84">
        <v>45179</v>
      </c>
      <c r="F292" s="84">
        <v>45179</v>
      </c>
      <c r="G292" s="84">
        <v>45179</v>
      </c>
      <c r="H292" s="82" t="s">
        <v>476</v>
      </c>
      <c r="I292" s="82" t="s">
        <v>818</v>
      </c>
      <c r="J292" s="84">
        <v>45182</v>
      </c>
      <c r="K292" s="84">
        <v>45183</v>
      </c>
      <c r="L292" s="84"/>
      <c r="M292" s="89" t="str">
        <f t="shared" si="14"/>
        <v>33.41</v>
      </c>
      <c r="N292" s="89">
        <v>34</v>
      </c>
      <c r="O292" s="82" t="s">
        <v>23</v>
      </c>
      <c r="P292" s="90"/>
      <c r="Q292" s="94" t="s">
        <v>134</v>
      </c>
      <c r="R292" s="94"/>
      <c r="S292" s="89" t="str">
        <f t="shared" si="15"/>
        <v>24.5</v>
      </c>
      <c r="T292" s="95"/>
      <c r="U292" s="95"/>
      <c r="V292" s="96" t="s">
        <v>90</v>
      </c>
      <c r="W292" s="82" t="s">
        <v>135</v>
      </c>
      <c r="X292" s="82" t="s">
        <v>586</v>
      </c>
      <c r="Y292" s="82">
        <v>18</v>
      </c>
      <c r="Z292" s="99"/>
      <c r="AA292" s="82"/>
      <c r="AB292" s="82"/>
      <c r="AC292" s="100"/>
    </row>
    <row r="293" ht="25" customHeight="1" spans="1:29">
      <c r="A293" s="3">
        <v>292</v>
      </c>
      <c r="B293" s="82" t="s">
        <v>19</v>
      </c>
      <c r="C293" s="122" t="s">
        <v>824</v>
      </c>
      <c r="D293" s="83" t="s">
        <v>141</v>
      </c>
      <c r="E293" s="84">
        <v>45179</v>
      </c>
      <c r="F293" s="84">
        <v>45179</v>
      </c>
      <c r="G293" s="84">
        <v>45179</v>
      </c>
      <c r="H293" s="82" t="s">
        <v>825</v>
      </c>
      <c r="I293" s="82" t="s">
        <v>818</v>
      </c>
      <c r="J293" s="84">
        <v>45182</v>
      </c>
      <c r="K293" s="84">
        <v>45183</v>
      </c>
      <c r="L293" s="84"/>
      <c r="M293" s="89" t="str">
        <f t="shared" si="14"/>
        <v>33.41</v>
      </c>
      <c r="N293" s="89">
        <v>34</v>
      </c>
      <c r="O293" s="82" t="s">
        <v>23</v>
      </c>
      <c r="P293" s="90"/>
      <c r="Q293" s="94" t="s">
        <v>134</v>
      </c>
      <c r="R293" s="94"/>
      <c r="S293" s="89" t="str">
        <f t="shared" si="15"/>
        <v>24.5</v>
      </c>
      <c r="T293" s="95"/>
      <c r="U293" s="95"/>
      <c r="V293" s="96" t="s">
        <v>90</v>
      </c>
      <c r="W293" s="82" t="s">
        <v>135</v>
      </c>
      <c r="X293" s="82" t="s">
        <v>586</v>
      </c>
      <c r="Y293" s="82">
        <v>17</v>
      </c>
      <c r="Z293" s="99"/>
      <c r="AA293" s="82"/>
      <c r="AB293" s="82"/>
      <c r="AC293" s="100"/>
    </row>
    <row r="294" ht="25" customHeight="1" spans="1:29">
      <c r="A294" s="3">
        <v>293</v>
      </c>
      <c r="B294" s="82" t="s">
        <v>19</v>
      </c>
      <c r="C294" s="122" t="s">
        <v>826</v>
      </c>
      <c r="D294" s="83" t="s">
        <v>147</v>
      </c>
      <c r="E294" s="84">
        <v>45179</v>
      </c>
      <c r="F294" s="84">
        <v>45179</v>
      </c>
      <c r="G294" s="84">
        <v>45179</v>
      </c>
      <c r="H294" s="82" t="s">
        <v>563</v>
      </c>
      <c r="I294" s="82" t="s">
        <v>827</v>
      </c>
      <c r="J294" s="84">
        <v>45182</v>
      </c>
      <c r="K294" s="84">
        <v>45183</v>
      </c>
      <c r="L294" s="84"/>
      <c r="M294" s="89" t="str">
        <f t="shared" si="14"/>
        <v>33.68</v>
      </c>
      <c r="N294" s="89">
        <v>34</v>
      </c>
      <c r="O294" s="82" t="s">
        <v>23</v>
      </c>
      <c r="P294" s="90"/>
      <c r="Q294" s="94" t="s">
        <v>134</v>
      </c>
      <c r="R294" s="94"/>
      <c r="S294" s="89" t="str">
        <f t="shared" si="15"/>
        <v>34.9</v>
      </c>
      <c r="T294" s="95"/>
      <c r="U294" s="95"/>
      <c r="V294" s="96" t="s">
        <v>41</v>
      </c>
      <c r="W294" s="82" t="s">
        <v>135</v>
      </c>
      <c r="X294" s="82" t="s">
        <v>586</v>
      </c>
      <c r="Y294" s="82">
        <v>10</v>
      </c>
      <c r="Z294" s="99"/>
      <c r="AA294" s="82"/>
      <c r="AB294" s="82"/>
      <c r="AC294" s="100"/>
    </row>
    <row r="295" ht="25" customHeight="1" spans="1:29">
      <c r="A295" s="3">
        <v>294</v>
      </c>
      <c r="B295" s="82" t="s">
        <v>19</v>
      </c>
      <c r="C295" s="122" t="s">
        <v>828</v>
      </c>
      <c r="D295" s="83" t="s">
        <v>131</v>
      </c>
      <c r="E295" s="84">
        <v>45180</v>
      </c>
      <c r="F295" s="84">
        <v>45180</v>
      </c>
      <c r="G295" s="84">
        <v>45180</v>
      </c>
      <c r="H295" s="82" t="s">
        <v>829</v>
      </c>
      <c r="I295" s="82" t="s">
        <v>827</v>
      </c>
      <c r="J295" s="84">
        <v>45183</v>
      </c>
      <c r="K295" s="84">
        <v>45184</v>
      </c>
      <c r="L295" s="84"/>
      <c r="M295" s="89" t="str">
        <f t="shared" si="14"/>
        <v>33.64</v>
      </c>
      <c r="N295" s="89">
        <v>34</v>
      </c>
      <c r="O295" s="82" t="s">
        <v>23</v>
      </c>
      <c r="P295" s="90"/>
      <c r="Q295" s="94" t="s">
        <v>134</v>
      </c>
      <c r="R295" s="94"/>
      <c r="S295" s="89" t="str">
        <f t="shared" si="15"/>
        <v>32.6</v>
      </c>
      <c r="T295" s="95"/>
      <c r="U295" s="95"/>
      <c r="V295" s="96" t="s">
        <v>24</v>
      </c>
      <c r="W295" s="82" t="s">
        <v>135</v>
      </c>
      <c r="X295" s="82" t="s">
        <v>586</v>
      </c>
      <c r="Y295" s="82">
        <v>2</v>
      </c>
      <c r="Z295" s="99"/>
      <c r="AA295" s="82"/>
      <c r="AB295" s="82"/>
      <c r="AC295" s="100"/>
    </row>
    <row r="296" ht="25" customHeight="1" spans="1:29">
      <c r="A296" s="3">
        <v>295</v>
      </c>
      <c r="B296" s="82" t="s">
        <v>19</v>
      </c>
      <c r="C296" s="122" t="s">
        <v>830</v>
      </c>
      <c r="D296" s="83" t="s">
        <v>151</v>
      </c>
      <c r="E296" s="84">
        <v>45180</v>
      </c>
      <c r="F296" s="84">
        <v>45180</v>
      </c>
      <c r="G296" s="84">
        <v>45180</v>
      </c>
      <c r="H296" s="82" t="s">
        <v>831</v>
      </c>
      <c r="I296" s="82" t="s">
        <v>827</v>
      </c>
      <c r="J296" s="84">
        <v>45183</v>
      </c>
      <c r="K296" s="84">
        <v>45184</v>
      </c>
      <c r="L296" s="84"/>
      <c r="M296" s="89" t="str">
        <f t="shared" si="14"/>
        <v>33.28</v>
      </c>
      <c r="N296" s="89">
        <v>34</v>
      </c>
      <c r="O296" s="82" t="s">
        <v>23</v>
      </c>
      <c r="P296" s="90"/>
      <c r="Q296" s="94" t="s">
        <v>134</v>
      </c>
      <c r="R296" s="94"/>
      <c r="S296" s="89" t="str">
        <f t="shared" si="15"/>
        <v>28.4</v>
      </c>
      <c r="T296" s="95"/>
      <c r="U296" s="95"/>
      <c r="V296" s="96" t="s">
        <v>108</v>
      </c>
      <c r="W296" s="82" t="s">
        <v>135</v>
      </c>
      <c r="X296" s="82" t="s">
        <v>586</v>
      </c>
      <c r="Y296" s="82">
        <v>4</v>
      </c>
      <c r="Z296" s="99"/>
      <c r="AA296" s="82"/>
      <c r="AB296" s="82"/>
      <c r="AC296" s="100"/>
    </row>
    <row r="297" ht="25" customHeight="1" spans="1:29">
      <c r="A297" s="3">
        <v>296</v>
      </c>
      <c r="B297" s="82" t="s">
        <v>19</v>
      </c>
      <c r="C297" s="122" t="s">
        <v>832</v>
      </c>
      <c r="D297" s="83" t="s">
        <v>144</v>
      </c>
      <c r="E297" s="84">
        <v>45180</v>
      </c>
      <c r="F297" s="84">
        <v>45180</v>
      </c>
      <c r="G297" s="84">
        <v>45180</v>
      </c>
      <c r="H297" s="82" t="s">
        <v>833</v>
      </c>
      <c r="I297" s="82" t="s">
        <v>827</v>
      </c>
      <c r="J297" s="84">
        <v>45183</v>
      </c>
      <c r="K297" s="84">
        <v>45184</v>
      </c>
      <c r="L297" s="84"/>
      <c r="M297" s="89" t="str">
        <f t="shared" si="14"/>
        <v>33.41</v>
      </c>
      <c r="N297" s="89">
        <v>36</v>
      </c>
      <c r="O297" s="82" t="s">
        <v>23</v>
      </c>
      <c r="P297" s="90"/>
      <c r="Q297" s="94" t="s">
        <v>134</v>
      </c>
      <c r="R297" s="94"/>
      <c r="S297" s="89" t="str">
        <f t="shared" si="15"/>
        <v>24.5</v>
      </c>
      <c r="T297" s="95"/>
      <c r="U297" s="95"/>
      <c r="V297" s="96" t="s">
        <v>90</v>
      </c>
      <c r="W297" s="82" t="s">
        <v>135</v>
      </c>
      <c r="X297" s="82" t="s">
        <v>586</v>
      </c>
      <c r="Y297" s="82">
        <v>15</v>
      </c>
      <c r="Z297" s="99"/>
      <c r="AA297" s="82"/>
      <c r="AB297" s="82"/>
      <c r="AC297" s="100"/>
    </row>
    <row r="298" ht="25" customHeight="1" spans="1:29">
      <c r="A298" s="3">
        <v>297</v>
      </c>
      <c r="B298" s="82" t="s">
        <v>19</v>
      </c>
      <c r="C298" s="122" t="s">
        <v>834</v>
      </c>
      <c r="D298" s="83" t="s">
        <v>141</v>
      </c>
      <c r="E298" s="84">
        <v>45180</v>
      </c>
      <c r="F298" s="84">
        <v>45180</v>
      </c>
      <c r="G298" s="84">
        <v>45180</v>
      </c>
      <c r="H298" s="82" t="s">
        <v>835</v>
      </c>
      <c r="I298" s="82" t="s">
        <v>827</v>
      </c>
      <c r="J298" s="84">
        <v>45184</v>
      </c>
      <c r="K298" s="84">
        <v>45185</v>
      </c>
      <c r="L298" s="84"/>
      <c r="M298" s="89" t="str">
        <f t="shared" si="14"/>
        <v>33.41</v>
      </c>
      <c r="N298" s="89">
        <v>34</v>
      </c>
      <c r="O298" s="82" t="s">
        <v>23</v>
      </c>
      <c r="P298" s="90"/>
      <c r="Q298" s="94" t="s">
        <v>134</v>
      </c>
      <c r="R298" s="94"/>
      <c r="S298" s="89" t="str">
        <f t="shared" si="15"/>
        <v>24.5</v>
      </c>
      <c r="T298" s="95"/>
      <c r="U298" s="95"/>
      <c r="V298" s="96" t="s">
        <v>90</v>
      </c>
      <c r="W298" s="82" t="s">
        <v>135</v>
      </c>
      <c r="X298" s="82" t="s">
        <v>586</v>
      </c>
      <c r="Y298" s="82">
        <v>7</v>
      </c>
      <c r="Z298" s="99"/>
      <c r="AA298" s="82"/>
      <c r="AB298" s="82"/>
      <c r="AC298" s="100"/>
    </row>
    <row r="299" ht="25" customHeight="1" spans="1:29">
      <c r="A299" s="3">
        <v>298</v>
      </c>
      <c r="B299" s="82" t="s">
        <v>19</v>
      </c>
      <c r="C299" s="122" t="s">
        <v>836</v>
      </c>
      <c r="D299" s="83" t="s">
        <v>147</v>
      </c>
      <c r="E299" s="84">
        <v>45181</v>
      </c>
      <c r="F299" s="84">
        <v>45181</v>
      </c>
      <c r="G299" s="84">
        <v>45181</v>
      </c>
      <c r="H299" s="82" t="s">
        <v>837</v>
      </c>
      <c r="I299" s="82" t="s">
        <v>838</v>
      </c>
      <c r="J299" s="84">
        <v>45184</v>
      </c>
      <c r="K299" s="84">
        <v>45185</v>
      </c>
      <c r="L299" s="84"/>
      <c r="M299" s="89" t="str">
        <f t="shared" si="14"/>
        <v>33.28</v>
      </c>
      <c r="N299" s="89">
        <v>34</v>
      </c>
      <c r="O299" s="82" t="s">
        <v>23</v>
      </c>
      <c r="P299" s="90"/>
      <c r="Q299" s="94" t="s">
        <v>134</v>
      </c>
      <c r="R299" s="94"/>
      <c r="S299" s="89" t="str">
        <f t="shared" si="15"/>
        <v>28.4</v>
      </c>
      <c r="T299" s="95"/>
      <c r="U299" s="95"/>
      <c r="V299" s="96" t="s">
        <v>108</v>
      </c>
      <c r="W299" s="82" t="s">
        <v>135</v>
      </c>
      <c r="X299" s="82" t="s">
        <v>586</v>
      </c>
      <c r="Y299" s="82">
        <v>12</v>
      </c>
      <c r="Z299" s="99"/>
      <c r="AA299" s="82"/>
      <c r="AB299" s="82"/>
      <c r="AC299" s="100"/>
    </row>
    <row r="300" ht="25" customHeight="1" spans="1:29">
      <c r="A300" s="3">
        <v>299</v>
      </c>
      <c r="B300" s="82" t="s">
        <v>19</v>
      </c>
      <c r="C300" s="122" t="s">
        <v>839</v>
      </c>
      <c r="D300" s="83" t="s">
        <v>144</v>
      </c>
      <c r="E300" s="84">
        <v>45181</v>
      </c>
      <c r="F300" s="84">
        <v>45181</v>
      </c>
      <c r="G300" s="84">
        <v>45181</v>
      </c>
      <c r="H300" s="82" t="s">
        <v>840</v>
      </c>
      <c r="I300" s="82" t="s">
        <v>838</v>
      </c>
      <c r="J300" s="84">
        <v>45184</v>
      </c>
      <c r="K300" s="134">
        <v>45186</v>
      </c>
      <c r="L300" s="84"/>
      <c r="M300" s="89" t="str">
        <f t="shared" si="14"/>
        <v>33.41</v>
      </c>
      <c r="N300" s="89">
        <v>34</v>
      </c>
      <c r="O300" s="82" t="s">
        <v>23</v>
      </c>
      <c r="P300" s="90"/>
      <c r="Q300" s="94" t="s">
        <v>134</v>
      </c>
      <c r="R300" s="94"/>
      <c r="S300" s="89" t="str">
        <f t="shared" si="15"/>
        <v>24.5</v>
      </c>
      <c r="T300" s="95"/>
      <c r="U300" s="95"/>
      <c r="V300" s="96" t="s">
        <v>90</v>
      </c>
      <c r="W300" s="82" t="s">
        <v>135</v>
      </c>
      <c r="X300" s="82" t="s">
        <v>586</v>
      </c>
      <c r="Y300" s="82">
        <v>13</v>
      </c>
      <c r="Z300" s="99"/>
      <c r="AA300" s="82"/>
      <c r="AB300" s="82"/>
      <c r="AC300" s="100"/>
    </row>
    <row r="301" ht="25" customHeight="1" spans="1:29">
      <c r="A301" s="3">
        <v>300</v>
      </c>
      <c r="B301" s="82" t="s">
        <v>19</v>
      </c>
      <c r="C301" s="122" t="s">
        <v>841</v>
      </c>
      <c r="D301" s="83" t="s">
        <v>131</v>
      </c>
      <c r="E301" s="84">
        <v>45181</v>
      </c>
      <c r="F301" s="84">
        <v>45181</v>
      </c>
      <c r="G301" s="84">
        <v>45181</v>
      </c>
      <c r="H301" s="82" t="s">
        <v>842</v>
      </c>
      <c r="I301" s="82" t="s">
        <v>838</v>
      </c>
      <c r="J301" s="84">
        <v>45185</v>
      </c>
      <c r="K301" s="134">
        <v>45186</v>
      </c>
      <c r="L301" s="84"/>
      <c r="M301" s="89" t="str">
        <f t="shared" si="14"/>
        <v>33.64</v>
      </c>
      <c r="N301" s="89">
        <v>34</v>
      </c>
      <c r="O301" s="82" t="s">
        <v>23</v>
      </c>
      <c r="P301" s="90"/>
      <c r="Q301" s="94" t="s">
        <v>134</v>
      </c>
      <c r="R301" s="94"/>
      <c r="S301" s="89" t="str">
        <f t="shared" si="15"/>
        <v>32.6</v>
      </c>
      <c r="T301" s="95"/>
      <c r="U301" s="95"/>
      <c r="V301" s="96" t="s">
        <v>24</v>
      </c>
      <c r="W301" s="82" t="s">
        <v>135</v>
      </c>
      <c r="X301" s="82" t="s">
        <v>586</v>
      </c>
      <c r="Y301" s="82">
        <v>3</v>
      </c>
      <c r="Z301" s="99"/>
      <c r="AA301" s="82"/>
      <c r="AB301" s="82"/>
      <c r="AC301" s="100"/>
    </row>
    <row r="302" ht="25" customHeight="1" spans="1:29">
      <c r="A302" s="3">
        <v>301</v>
      </c>
      <c r="B302" s="82" t="s">
        <v>19</v>
      </c>
      <c r="C302" s="122" t="s">
        <v>843</v>
      </c>
      <c r="D302" s="83" t="s">
        <v>144</v>
      </c>
      <c r="E302" s="84">
        <v>45183</v>
      </c>
      <c r="F302" s="84">
        <v>45183</v>
      </c>
      <c r="G302" s="84">
        <v>45183</v>
      </c>
      <c r="H302" s="82" t="s">
        <v>844</v>
      </c>
      <c r="I302" s="82" t="s">
        <v>845</v>
      </c>
      <c r="J302" s="84">
        <v>45186</v>
      </c>
      <c r="K302" s="84">
        <v>45188</v>
      </c>
      <c r="L302" s="84"/>
      <c r="M302" s="89" t="str">
        <f t="shared" si="14"/>
        <v>33.41</v>
      </c>
      <c r="N302" s="89">
        <v>34</v>
      </c>
      <c r="O302" s="82" t="s">
        <v>23</v>
      </c>
      <c r="P302" s="90"/>
      <c r="Q302" s="94" t="s">
        <v>134</v>
      </c>
      <c r="R302" s="94"/>
      <c r="S302" s="89" t="str">
        <f t="shared" si="15"/>
        <v>24.5</v>
      </c>
      <c r="T302" s="95"/>
      <c r="U302" s="95"/>
      <c r="V302" s="96" t="s">
        <v>90</v>
      </c>
      <c r="W302" s="82" t="s">
        <v>135</v>
      </c>
      <c r="X302" s="82" t="s">
        <v>586</v>
      </c>
      <c r="Y302" s="82">
        <v>14</v>
      </c>
      <c r="Z302" s="99"/>
      <c r="AA302" s="82"/>
      <c r="AB302" s="82"/>
      <c r="AC302" s="100"/>
    </row>
    <row r="303" ht="25" customHeight="1" spans="1:29">
      <c r="A303" s="3">
        <v>302</v>
      </c>
      <c r="B303" s="82" t="s">
        <v>19</v>
      </c>
      <c r="C303" s="122" t="s">
        <v>846</v>
      </c>
      <c r="D303" s="83" t="s">
        <v>141</v>
      </c>
      <c r="E303" s="84">
        <v>45183</v>
      </c>
      <c r="F303" s="84">
        <v>45183</v>
      </c>
      <c r="G303" s="84">
        <v>45183</v>
      </c>
      <c r="H303" s="82" t="s">
        <v>847</v>
      </c>
      <c r="I303" s="82" t="s">
        <v>848</v>
      </c>
      <c r="J303" s="84">
        <v>45187</v>
      </c>
      <c r="K303" s="84">
        <v>45188</v>
      </c>
      <c r="L303" s="84"/>
      <c r="M303" s="89" t="str">
        <f t="shared" si="14"/>
        <v>33.64</v>
      </c>
      <c r="N303" s="89">
        <v>34</v>
      </c>
      <c r="O303" s="82" t="s">
        <v>23</v>
      </c>
      <c r="P303" s="90"/>
      <c r="Q303" s="94" t="s">
        <v>134</v>
      </c>
      <c r="R303" s="94"/>
      <c r="S303" s="89" t="str">
        <f t="shared" si="15"/>
        <v>32.6</v>
      </c>
      <c r="T303" s="95"/>
      <c r="U303" s="95"/>
      <c r="V303" s="96" t="s">
        <v>24</v>
      </c>
      <c r="W303" s="82" t="s">
        <v>135</v>
      </c>
      <c r="X303" s="82" t="s">
        <v>586</v>
      </c>
      <c r="Y303" s="82">
        <v>8</v>
      </c>
      <c r="Z303" s="99"/>
      <c r="AA303" s="82"/>
      <c r="AB303" s="82"/>
      <c r="AC303" s="100"/>
    </row>
    <row r="304" ht="25" customHeight="1" spans="1:29">
      <c r="A304" s="3">
        <v>303</v>
      </c>
      <c r="B304" s="82" t="s">
        <v>19</v>
      </c>
      <c r="C304" s="122" t="s">
        <v>849</v>
      </c>
      <c r="D304" s="83" t="s">
        <v>147</v>
      </c>
      <c r="E304" s="84">
        <v>45184</v>
      </c>
      <c r="F304" s="84">
        <v>45184</v>
      </c>
      <c r="G304" s="84">
        <v>45184</v>
      </c>
      <c r="H304" s="82" t="s">
        <v>850</v>
      </c>
      <c r="I304" s="82" t="s">
        <v>848</v>
      </c>
      <c r="J304" s="84">
        <v>45187</v>
      </c>
      <c r="K304" s="84">
        <v>45188</v>
      </c>
      <c r="L304" s="84"/>
      <c r="M304" s="89" t="str">
        <f t="shared" si="14"/>
        <v>33.28</v>
      </c>
      <c r="N304" s="89">
        <v>34</v>
      </c>
      <c r="O304" s="82" t="s">
        <v>23</v>
      </c>
      <c r="P304" s="90"/>
      <c r="Q304" s="94" t="s">
        <v>134</v>
      </c>
      <c r="R304" s="94"/>
      <c r="S304" s="89" t="str">
        <f t="shared" si="15"/>
        <v>28.4</v>
      </c>
      <c r="T304" s="95"/>
      <c r="U304" s="95"/>
      <c r="V304" s="96" t="s">
        <v>108</v>
      </c>
      <c r="W304" s="82" t="s">
        <v>135</v>
      </c>
      <c r="X304" s="82" t="s">
        <v>586</v>
      </c>
      <c r="Y304" s="82">
        <v>16</v>
      </c>
      <c r="Z304" s="99"/>
      <c r="AA304" s="82"/>
      <c r="AB304" s="82"/>
      <c r="AC304" s="100"/>
    </row>
    <row r="305" ht="25" customHeight="1" spans="1:29">
      <c r="A305" s="3">
        <v>304</v>
      </c>
      <c r="B305" s="82" t="s">
        <v>19</v>
      </c>
      <c r="C305" s="122" t="s">
        <v>851</v>
      </c>
      <c r="D305" s="83" t="s">
        <v>131</v>
      </c>
      <c r="E305" s="84">
        <v>45184</v>
      </c>
      <c r="F305" s="84">
        <v>45184</v>
      </c>
      <c r="G305" s="84">
        <v>45184</v>
      </c>
      <c r="H305" s="82" t="s">
        <v>852</v>
      </c>
      <c r="I305" s="82" t="s">
        <v>848</v>
      </c>
      <c r="J305" s="84">
        <v>45187</v>
      </c>
      <c r="K305" s="84">
        <v>45188</v>
      </c>
      <c r="L305" s="84"/>
      <c r="M305" s="89" t="str">
        <f t="shared" si="14"/>
        <v>33.41</v>
      </c>
      <c r="N305" s="89">
        <v>34</v>
      </c>
      <c r="O305" s="82" t="s">
        <v>23</v>
      </c>
      <c r="P305" s="90"/>
      <c r="Q305" s="94" t="s">
        <v>134</v>
      </c>
      <c r="R305" s="94"/>
      <c r="S305" s="89" t="str">
        <f t="shared" si="15"/>
        <v>24.5</v>
      </c>
      <c r="T305" s="95"/>
      <c r="U305" s="95"/>
      <c r="V305" s="96" t="s">
        <v>90</v>
      </c>
      <c r="W305" s="82" t="s">
        <v>135</v>
      </c>
      <c r="X305" s="82" t="s">
        <v>586</v>
      </c>
      <c r="Y305" s="82">
        <v>1</v>
      </c>
      <c r="Z305" s="99"/>
      <c r="AA305" s="82"/>
      <c r="AB305" s="82"/>
      <c r="AC305" s="100"/>
    </row>
    <row r="306" ht="25" customHeight="1" spans="1:29">
      <c r="A306" s="3">
        <v>305</v>
      </c>
      <c r="B306" s="82" t="s">
        <v>19</v>
      </c>
      <c r="C306" s="122" t="s">
        <v>853</v>
      </c>
      <c r="D306" s="83" t="s">
        <v>141</v>
      </c>
      <c r="E306" s="84">
        <v>45184</v>
      </c>
      <c r="F306" s="84">
        <v>45184</v>
      </c>
      <c r="G306" s="84">
        <v>45184</v>
      </c>
      <c r="H306" s="82" t="s">
        <v>854</v>
      </c>
      <c r="I306" s="82" t="s">
        <v>848</v>
      </c>
      <c r="J306" s="84">
        <v>45187</v>
      </c>
      <c r="K306" s="84">
        <v>45188</v>
      </c>
      <c r="L306" s="84"/>
      <c r="M306" s="89" t="str">
        <f t="shared" si="14"/>
        <v>33.64</v>
      </c>
      <c r="N306" s="89">
        <v>34</v>
      </c>
      <c r="O306" s="82" t="s">
        <v>23</v>
      </c>
      <c r="P306" s="90"/>
      <c r="Q306" s="94" t="s">
        <v>134</v>
      </c>
      <c r="R306" s="94"/>
      <c r="S306" s="89" t="str">
        <f t="shared" si="15"/>
        <v>32.6</v>
      </c>
      <c r="T306" s="95"/>
      <c r="U306" s="95"/>
      <c r="V306" s="96" t="s">
        <v>24</v>
      </c>
      <c r="W306" s="82" t="s">
        <v>135</v>
      </c>
      <c r="X306" s="82" t="s">
        <v>586</v>
      </c>
      <c r="Y306" s="82">
        <v>17</v>
      </c>
      <c r="Z306" s="99"/>
      <c r="AA306" s="82"/>
      <c r="AB306" s="82"/>
      <c r="AC306" s="100"/>
    </row>
    <row r="307" ht="25" customHeight="1" spans="1:29">
      <c r="A307" s="3">
        <v>306</v>
      </c>
      <c r="B307" s="82" t="s">
        <v>19</v>
      </c>
      <c r="C307" s="122" t="s">
        <v>855</v>
      </c>
      <c r="D307" s="83" t="s">
        <v>151</v>
      </c>
      <c r="E307" s="84">
        <v>45185</v>
      </c>
      <c r="F307" s="84">
        <v>45185</v>
      </c>
      <c r="G307" s="84">
        <v>45185</v>
      </c>
      <c r="H307" s="82" t="s">
        <v>856</v>
      </c>
      <c r="I307" s="82" t="s">
        <v>857</v>
      </c>
      <c r="J307" s="84">
        <v>45188</v>
      </c>
      <c r="K307" s="84">
        <v>45189</v>
      </c>
      <c r="L307" s="84"/>
      <c r="M307" s="89" t="str">
        <f t="shared" si="14"/>
        <v>33.28</v>
      </c>
      <c r="N307" s="89"/>
      <c r="O307" s="82" t="s">
        <v>23</v>
      </c>
      <c r="P307" s="90"/>
      <c r="Q307" s="94" t="s">
        <v>134</v>
      </c>
      <c r="R307" s="94"/>
      <c r="S307" s="89" t="str">
        <f t="shared" si="15"/>
        <v>28.4</v>
      </c>
      <c r="T307" s="95"/>
      <c r="U307" s="95"/>
      <c r="V307" s="96" t="s">
        <v>108</v>
      </c>
      <c r="W307" s="82" t="s">
        <v>135</v>
      </c>
      <c r="X307" s="82" t="s">
        <v>586</v>
      </c>
      <c r="Y307" s="82">
        <v>6</v>
      </c>
      <c r="Z307" s="99"/>
      <c r="AA307" s="82"/>
      <c r="AB307" s="82"/>
      <c r="AC307" s="100"/>
    </row>
    <row r="308" ht="25" customHeight="1" spans="1:29">
      <c r="A308" s="3">
        <v>307</v>
      </c>
      <c r="B308" s="82" t="s">
        <v>19</v>
      </c>
      <c r="C308" s="122" t="s">
        <v>858</v>
      </c>
      <c r="D308" s="83" t="s">
        <v>141</v>
      </c>
      <c r="E308" s="84">
        <v>45185</v>
      </c>
      <c r="F308" s="84">
        <v>45185</v>
      </c>
      <c r="G308" s="84">
        <v>45185</v>
      </c>
      <c r="H308" s="82" t="s">
        <v>859</v>
      </c>
      <c r="I308" s="82" t="s">
        <v>857</v>
      </c>
      <c r="J308" s="84">
        <v>45188</v>
      </c>
      <c r="K308" s="84">
        <v>45189</v>
      </c>
      <c r="L308" s="84"/>
      <c r="M308" s="89" t="str">
        <f t="shared" si="14"/>
        <v>33.64</v>
      </c>
      <c r="N308" s="89"/>
      <c r="O308" s="82" t="s">
        <v>23</v>
      </c>
      <c r="P308" s="90"/>
      <c r="Q308" s="94" t="s">
        <v>134</v>
      </c>
      <c r="R308" s="94"/>
      <c r="S308" s="89" t="str">
        <f t="shared" si="15"/>
        <v>32.6</v>
      </c>
      <c r="T308" s="95"/>
      <c r="U308" s="95"/>
      <c r="V308" s="96" t="s">
        <v>24</v>
      </c>
      <c r="W308" s="82" t="s">
        <v>135</v>
      </c>
      <c r="X308" s="82" t="s">
        <v>586</v>
      </c>
      <c r="Y308" s="82">
        <v>7</v>
      </c>
      <c r="Z308" s="99"/>
      <c r="AA308" s="82"/>
      <c r="AB308" s="82"/>
      <c r="AC308" s="100"/>
    </row>
    <row r="309" ht="25" customHeight="1" spans="1:29">
      <c r="A309" s="3">
        <v>308</v>
      </c>
      <c r="B309" s="82" t="s">
        <v>19</v>
      </c>
      <c r="C309" s="122" t="s">
        <v>860</v>
      </c>
      <c r="D309" s="83" t="s">
        <v>144</v>
      </c>
      <c r="E309" s="84">
        <v>45185</v>
      </c>
      <c r="F309" s="84">
        <v>45185</v>
      </c>
      <c r="G309" s="84">
        <v>45185</v>
      </c>
      <c r="H309" s="82" t="s">
        <v>861</v>
      </c>
      <c r="I309" s="82" t="s">
        <v>857</v>
      </c>
      <c r="J309" s="84">
        <v>45188</v>
      </c>
      <c r="K309" s="84">
        <v>45189</v>
      </c>
      <c r="L309" s="84"/>
      <c r="M309" s="89" t="str">
        <f t="shared" si="14"/>
        <v>33.41</v>
      </c>
      <c r="N309" s="89"/>
      <c r="O309" s="82" t="s">
        <v>23</v>
      </c>
      <c r="P309" s="90"/>
      <c r="Q309" s="94" t="s">
        <v>134</v>
      </c>
      <c r="R309" s="94"/>
      <c r="S309" s="89" t="str">
        <f t="shared" si="15"/>
        <v>24.5</v>
      </c>
      <c r="T309" s="95"/>
      <c r="U309" s="95"/>
      <c r="V309" s="96" t="s">
        <v>90</v>
      </c>
      <c r="W309" s="82" t="s">
        <v>135</v>
      </c>
      <c r="X309" s="82" t="s">
        <v>586</v>
      </c>
      <c r="Y309" s="82">
        <v>18</v>
      </c>
      <c r="Z309" s="99"/>
      <c r="AA309" s="82"/>
      <c r="AB309" s="82"/>
      <c r="AC309" s="100"/>
    </row>
    <row r="310" ht="25" customHeight="1" spans="1:29">
      <c r="A310" s="3">
        <v>309</v>
      </c>
      <c r="B310" s="82" t="s">
        <v>19</v>
      </c>
      <c r="C310" s="122" t="s">
        <v>862</v>
      </c>
      <c r="D310" s="83" t="s">
        <v>147</v>
      </c>
      <c r="E310" s="84">
        <v>45186</v>
      </c>
      <c r="F310" s="84">
        <v>45186</v>
      </c>
      <c r="G310" s="84">
        <v>45186</v>
      </c>
      <c r="H310" s="82" t="s">
        <v>863</v>
      </c>
      <c r="I310" s="82" t="s">
        <v>864</v>
      </c>
      <c r="J310" s="84">
        <v>45189</v>
      </c>
      <c r="K310" s="134">
        <v>45190</v>
      </c>
      <c r="L310" s="84"/>
      <c r="M310" s="89" t="str">
        <f t="shared" si="14"/>
        <v>33.28</v>
      </c>
      <c r="N310" s="89"/>
      <c r="O310" s="82" t="s">
        <v>23</v>
      </c>
      <c r="P310" s="90"/>
      <c r="Q310" s="94" t="s">
        <v>134</v>
      </c>
      <c r="R310" s="94"/>
      <c r="S310" s="89" t="str">
        <f t="shared" si="15"/>
        <v>28.4</v>
      </c>
      <c r="T310" s="95"/>
      <c r="U310" s="95"/>
      <c r="V310" s="96" t="s">
        <v>108</v>
      </c>
      <c r="W310" s="82" t="s">
        <v>135</v>
      </c>
      <c r="X310" s="82" t="s">
        <v>586</v>
      </c>
      <c r="Y310" s="82">
        <v>10</v>
      </c>
      <c r="Z310" s="99"/>
      <c r="AA310" s="82"/>
      <c r="AB310" s="82"/>
      <c r="AC310" s="100"/>
    </row>
    <row r="311" ht="25" customHeight="1" spans="1:29">
      <c r="A311" s="3">
        <v>310</v>
      </c>
      <c r="B311" s="82" t="s">
        <v>19</v>
      </c>
      <c r="C311" s="122" t="s">
        <v>865</v>
      </c>
      <c r="D311" s="83" t="s">
        <v>131</v>
      </c>
      <c r="E311" s="84">
        <v>45186</v>
      </c>
      <c r="F311" s="84">
        <v>45186</v>
      </c>
      <c r="G311" s="84">
        <v>45186</v>
      </c>
      <c r="H311" s="82" t="s">
        <v>866</v>
      </c>
      <c r="I311" s="82" t="s">
        <v>864</v>
      </c>
      <c r="J311" s="84">
        <v>45189</v>
      </c>
      <c r="K311" s="134">
        <v>45190</v>
      </c>
      <c r="L311" s="84"/>
      <c r="M311" s="89" t="str">
        <f t="shared" si="14"/>
        <v>33.41</v>
      </c>
      <c r="N311" s="89"/>
      <c r="O311" s="82" t="s">
        <v>23</v>
      </c>
      <c r="P311" s="90"/>
      <c r="Q311" s="94" t="s">
        <v>134</v>
      </c>
      <c r="R311" s="94"/>
      <c r="S311" s="89" t="str">
        <f t="shared" si="15"/>
        <v>24.5</v>
      </c>
      <c r="T311" s="95"/>
      <c r="U311" s="95"/>
      <c r="V311" s="96" t="s">
        <v>90</v>
      </c>
      <c r="W311" s="82" t="s">
        <v>135</v>
      </c>
      <c r="X311" s="82" t="s">
        <v>586</v>
      </c>
      <c r="Y311" s="82">
        <v>2</v>
      </c>
      <c r="Z311" s="99"/>
      <c r="AA311" s="82"/>
      <c r="AB311" s="82"/>
      <c r="AC311" s="100"/>
    </row>
    <row r="312" ht="25" customHeight="1" spans="1:29">
      <c r="A312" s="3">
        <v>311</v>
      </c>
      <c r="B312" s="82" t="s">
        <v>19</v>
      </c>
      <c r="C312" s="122" t="s">
        <v>867</v>
      </c>
      <c r="D312" s="83" t="s">
        <v>141</v>
      </c>
      <c r="E312" s="84">
        <v>45186</v>
      </c>
      <c r="F312" s="84">
        <v>45186</v>
      </c>
      <c r="G312" s="84">
        <v>45186</v>
      </c>
      <c r="H312" s="82" t="s">
        <v>868</v>
      </c>
      <c r="I312" s="82" t="s">
        <v>864</v>
      </c>
      <c r="J312" s="84">
        <v>45190</v>
      </c>
      <c r="K312" s="84">
        <v>45192</v>
      </c>
      <c r="L312" s="84"/>
      <c r="M312" s="89" t="str">
        <f t="shared" si="14"/>
        <v>33.41</v>
      </c>
      <c r="N312" s="89"/>
      <c r="O312" s="82" t="s">
        <v>23</v>
      </c>
      <c r="P312" s="90"/>
      <c r="Q312" s="94" t="s">
        <v>134</v>
      </c>
      <c r="R312" s="94"/>
      <c r="S312" s="89" t="str">
        <f t="shared" si="15"/>
        <v>24.5</v>
      </c>
      <c r="T312" s="95"/>
      <c r="U312" s="95"/>
      <c r="V312" s="96" t="s">
        <v>90</v>
      </c>
      <c r="W312" s="82" t="s">
        <v>135</v>
      </c>
      <c r="X312" s="82" t="s">
        <v>586</v>
      </c>
      <c r="Y312" s="82">
        <v>9</v>
      </c>
      <c r="Z312" s="99"/>
      <c r="AA312" s="82"/>
      <c r="AB312" s="82"/>
      <c r="AC312" s="100"/>
    </row>
    <row r="313" ht="25" customHeight="1" spans="1:29">
      <c r="A313" s="3">
        <v>312</v>
      </c>
      <c r="B313" s="82" t="s">
        <v>19</v>
      </c>
      <c r="C313" s="122" t="s">
        <v>869</v>
      </c>
      <c r="D313" s="83" t="s">
        <v>144</v>
      </c>
      <c r="E313" s="84">
        <v>45186</v>
      </c>
      <c r="F313" s="84">
        <v>45186</v>
      </c>
      <c r="G313" s="84">
        <v>45186</v>
      </c>
      <c r="H313" s="82" t="s">
        <v>870</v>
      </c>
      <c r="I313" s="82" t="s">
        <v>864</v>
      </c>
      <c r="J313" s="84">
        <v>45189</v>
      </c>
      <c r="K313" s="84">
        <v>45192</v>
      </c>
      <c r="L313" s="84"/>
      <c r="M313" s="89" t="str">
        <f t="shared" si="14"/>
        <v>33.41</v>
      </c>
      <c r="N313" s="89"/>
      <c r="O313" s="82" t="s">
        <v>23</v>
      </c>
      <c r="P313" s="90"/>
      <c r="Q313" s="94" t="s">
        <v>134</v>
      </c>
      <c r="R313" s="94"/>
      <c r="S313" s="89" t="str">
        <f t="shared" si="15"/>
        <v>24.5</v>
      </c>
      <c r="T313" s="95"/>
      <c r="U313" s="95"/>
      <c r="V313" s="96" t="s">
        <v>90</v>
      </c>
      <c r="W313" s="82" t="s">
        <v>135</v>
      </c>
      <c r="X313" s="82" t="s">
        <v>586</v>
      </c>
      <c r="Y313" s="82">
        <v>13</v>
      </c>
      <c r="Z313" s="99"/>
      <c r="AA313" s="82"/>
      <c r="AB313" s="82"/>
      <c r="AC313" s="100"/>
    </row>
    <row r="314" ht="25" customHeight="1" spans="1:29">
      <c r="A314" s="3">
        <v>313</v>
      </c>
      <c r="B314" s="82" t="s">
        <v>19</v>
      </c>
      <c r="C314" s="122" t="s">
        <v>871</v>
      </c>
      <c r="D314" s="83" t="s">
        <v>147</v>
      </c>
      <c r="E314" s="84">
        <v>45187</v>
      </c>
      <c r="F314" s="84">
        <v>45187</v>
      </c>
      <c r="G314" s="84">
        <v>45187</v>
      </c>
      <c r="H314" s="82" t="s">
        <v>872</v>
      </c>
      <c r="I314" s="82" t="s">
        <v>873</v>
      </c>
      <c r="J314" s="84">
        <v>45190</v>
      </c>
      <c r="K314" s="84">
        <v>45192</v>
      </c>
      <c r="L314" s="84"/>
      <c r="M314" s="89" t="str">
        <f t="shared" si="14"/>
        <v>33.68</v>
      </c>
      <c r="N314" s="89"/>
      <c r="O314" s="82" t="s">
        <v>23</v>
      </c>
      <c r="P314" s="90"/>
      <c r="Q314" s="94" t="s">
        <v>134</v>
      </c>
      <c r="R314" s="94"/>
      <c r="S314" s="89" t="str">
        <f t="shared" si="15"/>
        <v>34.9</v>
      </c>
      <c r="T314" s="95"/>
      <c r="U314" s="95"/>
      <c r="V314" s="96" t="s">
        <v>41</v>
      </c>
      <c r="W314" s="82" t="s">
        <v>135</v>
      </c>
      <c r="X314" s="82" t="s">
        <v>586</v>
      </c>
      <c r="Y314" s="82">
        <v>11</v>
      </c>
      <c r="Z314" s="99"/>
      <c r="AA314" s="82"/>
      <c r="AB314" s="82"/>
      <c r="AC314" s="100"/>
    </row>
    <row r="315" ht="25" customHeight="1" spans="1:29">
      <c r="A315" s="3">
        <v>314</v>
      </c>
      <c r="B315" s="82" t="s">
        <v>19</v>
      </c>
      <c r="C315" s="122" t="s">
        <v>874</v>
      </c>
      <c r="D315" s="83" t="s">
        <v>144</v>
      </c>
      <c r="E315" s="84">
        <v>45187</v>
      </c>
      <c r="F315" s="84">
        <v>45187</v>
      </c>
      <c r="G315" s="84">
        <v>45187</v>
      </c>
      <c r="H315" s="82" t="s">
        <v>875</v>
      </c>
      <c r="I315" s="82" t="s">
        <v>873</v>
      </c>
      <c r="J315" s="84">
        <v>45190</v>
      </c>
      <c r="K315" s="84">
        <v>45192</v>
      </c>
      <c r="L315" s="84"/>
      <c r="M315" s="89" t="str">
        <f t="shared" si="14"/>
        <v>33.41</v>
      </c>
      <c r="N315" s="89"/>
      <c r="O315" s="82" t="s">
        <v>23</v>
      </c>
      <c r="P315" s="90"/>
      <c r="Q315" s="94" t="s">
        <v>134</v>
      </c>
      <c r="R315" s="94"/>
      <c r="S315" s="89" t="str">
        <f t="shared" si="15"/>
        <v>24.5</v>
      </c>
      <c r="T315" s="95"/>
      <c r="U315" s="95"/>
      <c r="V315" s="96" t="s">
        <v>90</v>
      </c>
      <c r="W315" s="82" t="s">
        <v>135</v>
      </c>
      <c r="X315" s="82" t="s">
        <v>586</v>
      </c>
      <c r="Y315" s="82">
        <v>15</v>
      </c>
      <c r="Z315" s="99"/>
      <c r="AA315" s="82"/>
      <c r="AB315" s="82"/>
      <c r="AC315" s="100"/>
    </row>
    <row r="316" ht="25" customHeight="1" spans="1:29">
      <c r="A316" s="3">
        <v>315</v>
      </c>
      <c r="B316" s="82" t="s">
        <v>19</v>
      </c>
      <c r="C316" s="122" t="s">
        <v>876</v>
      </c>
      <c r="D316" s="83" t="s">
        <v>151</v>
      </c>
      <c r="E316" s="84">
        <v>45187</v>
      </c>
      <c r="F316" s="84">
        <v>45187</v>
      </c>
      <c r="G316" s="84">
        <v>45188</v>
      </c>
      <c r="H316" s="82" t="s">
        <v>877</v>
      </c>
      <c r="I316" s="82" t="s">
        <v>878</v>
      </c>
      <c r="J316" s="84">
        <v>45191</v>
      </c>
      <c r="K316" s="84">
        <v>45192</v>
      </c>
      <c r="L316" s="84"/>
      <c r="M316" s="89" t="str">
        <f t="shared" si="14"/>
        <v>33.68</v>
      </c>
      <c r="N316" s="89"/>
      <c r="O316" s="82" t="s">
        <v>23</v>
      </c>
      <c r="P316" s="90"/>
      <c r="Q316" s="94" t="s">
        <v>134</v>
      </c>
      <c r="R316" s="94"/>
      <c r="S316" s="89" t="str">
        <f t="shared" si="15"/>
        <v>34.9</v>
      </c>
      <c r="T316" s="95"/>
      <c r="U316" s="95"/>
      <c r="V316" s="96" t="s">
        <v>41</v>
      </c>
      <c r="W316" s="82" t="s">
        <v>135</v>
      </c>
      <c r="X316" s="82" t="s">
        <v>586</v>
      </c>
      <c r="Y316" s="82">
        <v>4</v>
      </c>
      <c r="Z316" s="99"/>
      <c r="AA316" s="82"/>
      <c r="AB316" s="82"/>
      <c r="AC316" s="100"/>
    </row>
    <row r="317" ht="25" customHeight="1" spans="1:29">
      <c r="A317" s="3">
        <v>316</v>
      </c>
      <c r="B317" s="82" t="s">
        <v>19</v>
      </c>
      <c r="C317" s="122" t="s">
        <v>879</v>
      </c>
      <c r="D317" s="83" t="s">
        <v>141</v>
      </c>
      <c r="E317" s="84">
        <v>45188</v>
      </c>
      <c r="F317" s="84">
        <v>45188</v>
      </c>
      <c r="G317" s="84">
        <v>45188</v>
      </c>
      <c r="H317" s="82" t="s">
        <v>880</v>
      </c>
      <c r="I317" s="82" t="s">
        <v>878</v>
      </c>
      <c r="J317" s="84">
        <v>45191</v>
      </c>
      <c r="K317" s="84">
        <v>45192</v>
      </c>
      <c r="L317" s="84"/>
      <c r="M317" s="89" t="str">
        <f t="shared" si="14"/>
        <v>33.41</v>
      </c>
      <c r="N317" s="89"/>
      <c r="O317" s="82" t="s">
        <v>23</v>
      </c>
      <c r="P317" s="90"/>
      <c r="Q317" s="94" t="s">
        <v>134</v>
      </c>
      <c r="R317" s="94"/>
      <c r="S317" s="89" t="str">
        <f t="shared" si="15"/>
        <v>24.5</v>
      </c>
      <c r="T317" s="95"/>
      <c r="U317" s="95"/>
      <c r="V317" s="96" t="s">
        <v>90</v>
      </c>
      <c r="W317" s="82" t="s">
        <v>135</v>
      </c>
      <c r="X317" s="82" t="s">
        <v>586</v>
      </c>
      <c r="Y317" s="82">
        <v>8</v>
      </c>
      <c r="Z317" s="99"/>
      <c r="AA317" s="82"/>
      <c r="AB317" s="82"/>
      <c r="AC317" s="100"/>
    </row>
    <row r="318" ht="25" customHeight="1" spans="1:29">
      <c r="A318" s="3">
        <v>317</v>
      </c>
      <c r="B318" s="82" t="s">
        <v>19</v>
      </c>
      <c r="C318" s="122" t="s">
        <v>881</v>
      </c>
      <c r="D318" s="83" t="s">
        <v>131</v>
      </c>
      <c r="E318" s="84">
        <v>45188</v>
      </c>
      <c r="F318" s="84">
        <v>45188</v>
      </c>
      <c r="G318" s="84">
        <v>45188</v>
      </c>
      <c r="H318" s="82" t="s">
        <v>882</v>
      </c>
      <c r="I318" s="82" t="s">
        <v>878</v>
      </c>
      <c r="J318" s="84">
        <v>45191</v>
      </c>
      <c r="K318" s="84">
        <v>45192</v>
      </c>
      <c r="L318" s="84"/>
      <c r="M318" s="89" t="str">
        <f t="shared" si="14"/>
        <v>33.64</v>
      </c>
      <c r="N318" s="89"/>
      <c r="O318" s="82" t="s">
        <v>23</v>
      </c>
      <c r="P318" s="90"/>
      <c r="Q318" s="94" t="s">
        <v>134</v>
      </c>
      <c r="R318" s="94"/>
      <c r="S318" s="89" t="str">
        <f t="shared" si="15"/>
        <v>32.6</v>
      </c>
      <c r="T318" s="95"/>
      <c r="U318" s="95"/>
      <c r="V318" s="96" t="s">
        <v>24</v>
      </c>
      <c r="W318" s="82" t="s">
        <v>135</v>
      </c>
      <c r="X318" s="82" t="s">
        <v>586</v>
      </c>
      <c r="Y318" s="82">
        <v>3</v>
      </c>
      <c r="Z318" s="99"/>
      <c r="AA318" s="82"/>
      <c r="AB318" s="82"/>
      <c r="AC318" s="100"/>
    </row>
    <row r="319" ht="25" customHeight="1" spans="1:29">
      <c r="A319" s="3">
        <v>318</v>
      </c>
      <c r="B319" s="82" t="s">
        <v>19</v>
      </c>
      <c r="C319" s="122" t="s">
        <v>883</v>
      </c>
      <c r="D319" s="83" t="s">
        <v>147</v>
      </c>
      <c r="E319" s="84">
        <v>45189</v>
      </c>
      <c r="F319" s="84">
        <v>45189</v>
      </c>
      <c r="G319" s="84">
        <v>45189</v>
      </c>
      <c r="H319" s="82" t="s">
        <v>884</v>
      </c>
      <c r="I319" s="82" t="s">
        <v>885</v>
      </c>
      <c r="J319" s="84">
        <v>45192</v>
      </c>
      <c r="K319" s="84">
        <v>45193</v>
      </c>
      <c r="L319" s="84"/>
      <c r="M319" s="89" t="str">
        <f t="shared" si="14"/>
        <v>33.68</v>
      </c>
      <c r="N319" s="89"/>
      <c r="O319" s="82" t="s">
        <v>23</v>
      </c>
      <c r="P319" s="90"/>
      <c r="Q319" s="94" t="s">
        <v>134</v>
      </c>
      <c r="R319" s="94"/>
      <c r="S319" s="89" t="str">
        <f t="shared" si="15"/>
        <v>34.9</v>
      </c>
      <c r="T319" s="95"/>
      <c r="U319" s="95"/>
      <c r="V319" s="96" t="s">
        <v>41</v>
      </c>
      <c r="W319" s="82" t="s">
        <v>135</v>
      </c>
      <c r="X319" s="82" t="s">
        <v>586</v>
      </c>
      <c r="Y319" s="82">
        <v>17</v>
      </c>
      <c r="Z319" s="99"/>
      <c r="AA319" s="82"/>
      <c r="AB319" s="82"/>
      <c r="AC319" s="100"/>
    </row>
    <row r="320" ht="25" customHeight="1" spans="1:29">
      <c r="A320" s="3">
        <v>319</v>
      </c>
      <c r="B320" s="82" t="s">
        <v>19</v>
      </c>
      <c r="C320" s="122" t="s">
        <v>886</v>
      </c>
      <c r="D320" s="83" t="s">
        <v>144</v>
      </c>
      <c r="E320" s="84">
        <v>45189</v>
      </c>
      <c r="F320" s="84">
        <v>45189</v>
      </c>
      <c r="G320" s="84">
        <v>45189</v>
      </c>
      <c r="H320" s="82" t="s">
        <v>887</v>
      </c>
      <c r="I320" s="82" t="s">
        <v>885</v>
      </c>
      <c r="J320" s="84">
        <v>45192</v>
      </c>
      <c r="K320" s="84">
        <v>45193</v>
      </c>
      <c r="L320" s="84"/>
      <c r="M320" s="89" t="str">
        <f t="shared" si="14"/>
        <v>33.41</v>
      </c>
      <c r="N320" s="89"/>
      <c r="O320" s="82" t="s">
        <v>23</v>
      </c>
      <c r="P320" s="90"/>
      <c r="Q320" s="94" t="s">
        <v>134</v>
      </c>
      <c r="R320" s="94"/>
      <c r="S320" s="89" t="str">
        <f t="shared" si="15"/>
        <v>24.5</v>
      </c>
      <c r="T320" s="95"/>
      <c r="U320" s="95"/>
      <c r="V320" s="96" t="s">
        <v>90</v>
      </c>
      <c r="W320" s="82" t="s">
        <v>135</v>
      </c>
      <c r="X320" s="82" t="s">
        <v>586</v>
      </c>
      <c r="Y320" s="82">
        <v>16</v>
      </c>
      <c r="Z320" s="99"/>
      <c r="AA320" s="82"/>
      <c r="AB320" s="82"/>
      <c r="AC320" s="100"/>
    </row>
    <row r="321" ht="25" customHeight="1" spans="1:29">
      <c r="A321" s="3">
        <v>320</v>
      </c>
      <c r="B321" s="82" t="s">
        <v>19</v>
      </c>
      <c r="C321" s="122" t="s">
        <v>888</v>
      </c>
      <c r="D321" s="83" t="s">
        <v>141</v>
      </c>
      <c r="E321" s="84">
        <v>45189</v>
      </c>
      <c r="F321" s="84">
        <v>45189</v>
      </c>
      <c r="G321" s="84">
        <v>45189</v>
      </c>
      <c r="H321" s="82" t="s">
        <v>889</v>
      </c>
      <c r="I321" s="82" t="s">
        <v>885</v>
      </c>
      <c r="J321" s="84">
        <v>45192</v>
      </c>
      <c r="K321" s="84">
        <v>45193</v>
      </c>
      <c r="L321" s="84"/>
      <c r="M321" s="89" t="str">
        <f t="shared" si="14"/>
        <v>33.41</v>
      </c>
      <c r="N321" s="89"/>
      <c r="O321" s="82" t="s">
        <v>23</v>
      </c>
      <c r="P321" s="90"/>
      <c r="Q321" s="94" t="s">
        <v>134</v>
      </c>
      <c r="R321" s="94"/>
      <c r="S321" s="89" t="str">
        <f t="shared" si="15"/>
        <v>24.5</v>
      </c>
      <c r="T321" s="95"/>
      <c r="U321" s="95"/>
      <c r="V321" s="96" t="s">
        <v>90</v>
      </c>
      <c r="W321" s="82" t="s">
        <v>135</v>
      </c>
      <c r="X321" s="82" t="s">
        <v>586</v>
      </c>
      <c r="Y321" s="82">
        <v>18</v>
      </c>
      <c r="Z321" s="99"/>
      <c r="AA321" s="82"/>
      <c r="AB321" s="82"/>
      <c r="AC321" s="100"/>
    </row>
    <row r="322" ht="25" customHeight="1" spans="1:29">
      <c r="A322" s="3">
        <v>321</v>
      </c>
      <c r="B322" s="82" t="s">
        <v>19</v>
      </c>
      <c r="C322" s="122" t="s">
        <v>890</v>
      </c>
      <c r="D322" s="83" t="s">
        <v>151</v>
      </c>
      <c r="E322" s="84">
        <v>45190</v>
      </c>
      <c r="F322" s="84">
        <v>45190</v>
      </c>
      <c r="G322" s="84">
        <v>45190</v>
      </c>
      <c r="H322" s="82" t="s">
        <v>891</v>
      </c>
      <c r="I322" s="82" t="s">
        <v>892</v>
      </c>
      <c r="J322" s="84">
        <v>45193</v>
      </c>
      <c r="K322" s="84">
        <v>45193</v>
      </c>
      <c r="L322" s="84"/>
      <c r="M322" s="89" t="str">
        <f t="shared" ref="M322:M384" si="16">IF($V322="边跨边梁","33.68",IF($V322="边跨中梁","33.64",IF($V322="中跨边梁","33.28",IF($V322="中跨中梁","33.41","请填梁型"))))</f>
        <v>33.68</v>
      </c>
      <c r="N322" s="89"/>
      <c r="O322" s="82" t="s">
        <v>23</v>
      </c>
      <c r="P322" s="90"/>
      <c r="Q322" s="94" t="s">
        <v>134</v>
      </c>
      <c r="R322" s="94"/>
      <c r="S322" s="89" t="str">
        <f t="shared" ref="S322:S384" si="17">IF($V322="边跨边梁","34.9",IF($V322="边跨中梁","32.6",IF($V322="中跨边梁","28.4",IF($V322="中跨中梁","24.5","请填梁型"))))</f>
        <v>34.9</v>
      </c>
      <c r="T322" s="95"/>
      <c r="U322" s="95"/>
      <c r="V322" s="96" t="s">
        <v>41</v>
      </c>
      <c r="W322" s="82" t="s">
        <v>135</v>
      </c>
      <c r="X322" s="82" t="s">
        <v>586</v>
      </c>
      <c r="Y322" s="82">
        <v>5</v>
      </c>
      <c r="Z322" s="99"/>
      <c r="AA322" s="82"/>
      <c r="AB322" s="82"/>
      <c r="AC322" s="100"/>
    </row>
    <row r="323" ht="25" customHeight="1" spans="1:29">
      <c r="A323" s="3">
        <v>322</v>
      </c>
      <c r="B323" s="82" t="s">
        <v>19</v>
      </c>
      <c r="C323" s="122" t="s">
        <v>893</v>
      </c>
      <c r="D323" s="83" t="s">
        <v>131</v>
      </c>
      <c r="E323" s="84">
        <v>45190</v>
      </c>
      <c r="F323" s="84">
        <v>45190</v>
      </c>
      <c r="G323" s="84">
        <v>45190</v>
      </c>
      <c r="H323" s="82" t="s">
        <v>894</v>
      </c>
      <c r="I323" s="82" t="s">
        <v>892</v>
      </c>
      <c r="J323" s="84">
        <v>45193</v>
      </c>
      <c r="K323" s="84">
        <v>45193</v>
      </c>
      <c r="L323" s="84"/>
      <c r="M323" s="89" t="str">
        <f t="shared" si="16"/>
        <v>33.64</v>
      </c>
      <c r="N323" s="89"/>
      <c r="O323" s="82" t="s">
        <v>23</v>
      </c>
      <c r="P323" s="90"/>
      <c r="Q323" s="94" t="s">
        <v>134</v>
      </c>
      <c r="R323" s="94"/>
      <c r="S323" s="89" t="str">
        <f t="shared" si="17"/>
        <v>32.6</v>
      </c>
      <c r="T323" s="95"/>
      <c r="U323" s="95"/>
      <c r="V323" s="96" t="s">
        <v>24</v>
      </c>
      <c r="W323" s="82" t="s">
        <v>135</v>
      </c>
      <c r="X323" s="82" t="s">
        <v>586</v>
      </c>
      <c r="Y323" s="82">
        <v>1</v>
      </c>
      <c r="Z323" s="99"/>
      <c r="AA323" s="82"/>
      <c r="AB323" s="82"/>
      <c r="AC323" s="100"/>
    </row>
    <row r="324" ht="25" customHeight="1" spans="1:29">
      <c r="A324" s="3">
        <v>323</v>
      </c>
      <c r="B324" s="82" t="s">
        <v>19</v>
      </c>
      <c r="C324" s="122" t="s">
        <v>895</v>
      </c>
      <c r="D324" s="83" t="s">
        <v>141</v>
      </c>
      <c r="E324" s="84">
        <v>45190</v>
      </c>
      <c r="F324" s="84">
        <v>45190</v>
      </c>
      <c r="G324" s="84">
        <v>45190</v>
      </c>
      <c r="H324" s="82" t="s">
        <v>896</v>
      </c>
      <c r="I324" s="82" t="s">
        <v>892</v>
      </c>
      <c r="J324" s="84">
        <v>45193</v>
      </c>
      <c r="K324" s="84">
        <v>45193</v>
      </c>
      <c r="L324" s="84"/>
      <c r="M324" s="89" t="str">
        <f t="shared" si="16"/>
        <v>33.64</v>
      </c>
      <c r="N324" s="89"/>
      <c r="O324" s="82" t="s">
        <v>23</v>
      </c>
      <c r="P324" s="90"/>
      <c r="Q324" s="94" t="s">
        <v>134</v>
      </c>
      <c r="R324" s="94"/>
      <c r="S324" s="89" t="str">
        <f t="shared" si="17"/>
        <v>32.6</v>
      </c>
      <c r="T324" s="95"/>
      <c r="U324" s="95"/>
      <c r="V324" s="96" t="s">
        <v>24</v>
      </c>
      <c r="W324" s="82" t="s">
        <v>135</v>
      </c>
      <c r="X324" s="82" t="s">
        <v>586</v>
      </c>
      <c r="Y324" s="82">
        <v>9</v>
      </c>
      <c r="Z324" s="99"/>
      <c r="AA324" s="82"/>
      <c r="AB324" s="82"/>
      <c r="AC324" s="100"/>
    </row>
    <row r="325" ht="25" customHeight="1" spans="1:29">
      <c r="A325" s="3">
        <v>324</v>
      </c>
      <c r="B325" s="82" t="s">
        <v>19</v>
      </c>
      <c r="C325" s="122" t="s">
        <v>897</v>
      </c>
      <c r="D325" s="83" t="s">
        <v>147</v>
      </c>
      <c r="E325" s="84">
        <v>45191</v>
      </c>
      <c r="F325" s="84">
        <v>45191</v>
      </c>
      <c r="G325" s="84">
        <v>45191</v>
      </c>
      <c r="H325" s="82" t="s">
        <v>898</v>
      </c>
      <c r="I325" s="82" t="s">
        <v>899</v>
      </c>
      <c r="J325" s="84">
        <v>45194</v>
      </c>
      <c r="K325" s="84">
        <v>45195</v>
      </c>
      <c r="L325" s="84"/>
      <c r="M325" s="89" t="str">
        <f t="shared" si="16"/>
        <v>33.28</v>
      </c>
      <c r="N325" s="89"/>
      <c r="O325" s="82" t="s">
        <v>23</v>
      </c>
      <c r="P325" s="90"/>
      <c r="Q325" s="94" t="s">
        <v>134</v>
      </c>
      <c r="R325" s="94"/>
      <c r="S325" s="89" t="str">
        <f t="shared" si="17"/>
        <v>28.4</v>
      </c>
      <c r="T325" s="95"/>
      <c r="U325" s="95"/>
      <c r="V325" s="96" t="s">
        <v>108</v>
      </c>
      <c r="W325" s="82" t="s">
        <v>135</v>
      </c>
      <c r="X325" s="82" t="s">
        <v>586</v>
      </c>
      <c r="Y325" s="82">
        <v>10</v>
      </c>
      <c r="Z325" s="99"/>
      <c r="AA325" s="82"/>
      <c r="AB325" s="82"/>
      <c r="AC325" s="100"/>
    </row>
    <row r="326" ht="25" customHeight="1" spans="1:29">
      <c r="A326" s="3">
        <v>325</v>
      </c>
      <c r="B326" s="82" t="s">
        <v>19</v>
      </c>
      <c r="C326" s="122" t="s">
        <v>900</v>
      </c>
      <c r="D326" s="83" t="s">
        <v>144</v>
      </c>
      <c r="E326" s="84">
        <v>45191</v>
      </c>
      <c r="F326" s="84">
        <v>45191</v>
      </c>
      <c r="G326" s="84">
        <v>45191</v>
      </c>
      <c r="H326" s="82" t="s">
        <v>901</v>
      </c>
      <c r="I326" s="82" t="s">
        <v>899</v>
      </c>
      <c r="J326" s="84">
        <v>45194</v>
      </c>
      <c r="K326" s="84">
        <v>45195</v>
      </c>
      <c r="L326" s="84"/>
      <c r="M326" s="89" t="str">
        <f t="shared" si="16"/>
        <v>33.41</v>
      </c>
      <c r="N326" s="89"/>
      <c r="O326" s="82" t="s">
        <v>23</v>
      </c>
      <c r="P326" s="90"/>
      <c r="Q326" s="94" t="s">
        <v>134</v>
      </c>
      <c r="R326" s="94"/>
      <c r="S326" s="89" t="str">
        <f t="shared" si="17"/>
        <v>24.5</v>
      </c>
      <c r="T326" s="95"/>
      <c r="U326" s="95"/>
      <c r="V326" s="96" t="s">
        <v>90</v>
      </c>
      <c r="W326" s="82" t="s">
        <v>135</v>
      </c>
      <c r="X326" s="82" t="s">
        <v>586</v>
      </c>
      <c r="Y326" s="82">
        <v>14</v>
      </c>
      <c r="Z326" s="99"/>
      <c r="AA326" s="82"/>
      <c r="AB326" s="82"/>
      <c r="AC326" s="100"/>
    </row>
    <row r="327" ht="25" customHeight="1" spans="1:29">
      <c r="A327" s="3">
        <v>326</v>
      </c>
      <c r="B327" s="82" t="s">
        <v>19</v>
      </c>
      <c r="C327" s="122" t="s">
        <v>902</v>
      </c>
      <c r="D327" s="83" t="s">
        <v>141</v>
      </c>
      <c r="E327" s="84">
        <v>45191</v>
      </c>
      <c r="F327" s="84">
        <v>45191</v>
      </c>
      <c r="G327" s="84">
        <v>45191</v>
      </c>
      <c r="H327" s="82" t="s">
        <v>903</v>
      </c>
      <c r="I327" s="82" t="s">
        <v>899</v>
      </c>
      <c r="J327" s="84">
        <v>45194</v>
      </c>
      <c r="K327" s="84">
        <v>45195</v>
      </c>
      <c r="L327" s="84"/>
      <c r="M327" s="89" t="str">
        <f t="shared" si="16"/>
        <v>33.64</v>
      </c>
      <c r="N327" s="89"/>
      <c r="O327" s="82" t="s">
        <v>23</v>
      </c>
      <c r="P327" s="90"/>
      <c r="Q327" s="94" t="s">
        <v>134</v>
      </c>
      <c r="R327" s="94"/>
      <c r="S327" s="89" t="str">
        <f t="shared" si="17"/>
        <v>32.6</v>
      </c>
      <c r="T327" s="95"/>
      <c r="U327" s="95"/>
      <c r="V327" s="96" t="s">
        <v>24</v>
      </c>
      <c r="W327" s="82" t="s">
        <v>135</v>
      </c>
      <c r="X327" s="82" t="s">
        <v>586</v>
      </c>
      <c r="Y327" s="82">
        <v>8</v>
      </c>
      <c r="Z327" s="99"/>
      <c r="AA327" s="82"/>
      <c r="AB327" s="82"/>
      <c r="AC327" s="100"/>
    </row>
    <row r="328" ht="25" customHeight="1" spans="1:29">
      <c r="A328" s="3">
        <v>327</v>
      </c>
      <c r="B328" s="82" t="s">
        <v>19</v>
      </c>
      <c r="C328" s="122" t="s">
        <v>904</v>
      </c>
      <c r="D328" s="83" t="s">
        <v>131</v>
      </c>
      <c r="E328" s="84">
        <v>45192</v>
      </c>
      <c r="F328" s="84">
        <v>45192</v>
      </c>
      <c r="G328" s="84">
        <v>45192</v>
      </c>
      <c r="H328" s="82" t="s">
        <v>905</v>
      </c>
      <c r="I328" s="82" t="s">
        <v>906</v>
      </c>
      <c r="J328" s="84">
        <v>45195</v>
      </c>
      <c r="K328" s="84">
        <v>45196</v>
      </c>
      <c r="L328" s="84"/>
      <c r="M328" s="89" t="str">
        <f t="shared" si="16"/>
        <v>33.64</v>
      </c>
      <c r="N328" s="89"/>
      <c r="O328" s="82" t="s">
        <v>23</v>
      </c>
      <c r="P328" s="90"/>
      <c r="Q328" s="94" t="s">
        <v>134</v>
      </c>
      <c r="R328" s="94"/>
      <c r="S328" s="89" t="str">
        <f t="shared" si="17"/>
        <v>32.6</v>
      </c>
      <c r="T328" s="95"/>
      <c r="U328" s="95"/>
      <c r="V328" s="96" t="s">
        <v>24</v>
      </c>
      <c r="W328" s="82" t="s">
        <v>135</v>
      </c>
      <c r="X328" s="82" t="s">
        <v>586</v>
      </c>
      <c r="Y328" s="82">
        <v>2</v>
      </c>
      <c r="Z328" s="99"/>
      <c r="AA328" s="82"/>
      <c r="AB328" s="82"/>
      <c r="AC328" s="100"/>
    </row>
    <row r="329" ht="25" customHeight="1" spans="1:29">
      <c r="A329" s="3">
        <v>328</v>
      </c>
      <c r="B329" s="82" t="s">
        <v>19</v>
      </c>
      <c r="C329" s="122" t="s">
        <v>907</v>
      </c>
      <c r="D329" s="83" t="s">
        <v>141</v>
      </c>
      <c r="E329" s="84">
        <v>45193</v>
      </c>
      <c r="F329" s="84">
        <v>45193</v>
      </c>
      <c r="G329" s="84">
        <v>45193</v>
      </c>
      <c r="H329" s="82" t="s">
        <v>908</v>
      </c>
      <c r="I329" s="82" t="s">
        <v>906</v>
      </c>
      <c r="J329" s="84">
        <v>45196</v>
      </c>
      <c r="K329" s="84">
        <v>45196</v>
      </c>
      <c r="L329" s="84"/>
      <c r="M329" s="89" t="str">
        <f t="shared" si="16"/>
        <v>33.64</v>
      </c>
      <c r="N329" s="89"/>
      <c r="O329" s="82" t="s">
        <v>23</v>
      </c>
      <c r="P329" s="90"/>
      <c r="Q329" s="94" t="s">
        <v>134</v>
      </c>
      <c r="R329" s="94"/>
      <c r="S329" s="89" t="str">
        <f t="shared" si="17"/>
        <v>32.6</v>
      </c>
      <c r="T329" s="95"/>
      <c r="U329" s="95"/>
      <c r="V329" s="96" t="s">
        <v>24</v>
      </c>
      <c r="W329" s="82" t="s">
        <v>135</v>
      </c>
      <c r="X329" s="82" t="s">
        <v>586</v>
      </c>
      <c r="Y329" s="82">
        <v>7</v>
      </c>
      <c r="Z329" s="99"/>
      <c r="AA329" s="82"/>
      <c r="AB329" s="82"/>
      <c r="AC329" s="100"/>
    </row>
    <row r="330" ht="25" customHeight="1" spans="1:29">
      <c r="A330" s="3">
        <v>329</v>
      </c>
      <c r="B330" s="82" t="s">
        <v>19</v>
      </c>
      <c r="C330" s="122" t="s">
        <v>909</v>
      </c>
      <c r="D330" s="83" t="s">
        <v>144</v>
      </c>
      <c r="E330" s="84">
        <v>45193</v>
      </c>
      <c r="F330" s="84">
        <v>45193</v>
      </c>
      <c r="G330" s="84">
        <v>45193</v>
      </c>
      <c r="H330" s="82" t="s">
        <v>910</v>
      </c>
      <c r="I330" s="82" t="s">
        <v>906</v>
      </c>
      <c r="J330" s="84">
        <v>45196</v>
      </c>
      <c r="K330" s="84">
        <v>45196</v>
      </c>
      <c r="L330" s="84"/>
      <c r="M330" s="89" t="str">
        <f t="shared" si="16"/>
        <v>33.41</v>
      </c>
      <c r="N330" s="89"/>
      <c r="O330" s="82" t="s">
        <v>23</v>
      </c>
      <c r="P330" s="90"/>
      <c r="Q330" s="94" t="s">
        <v>134</v>
      </c>
      <c r="R330" s="94"/>
      <c r="S330" s="89" t="str">
        <f t="shared" si="17"/>
        <v>24.5</v>
      </c>
      <c r="T330" s="95"/>
      <c r="U330" s="95"/>
      <c r="V330" s="96" t="s">
        <v>90</v>
      </c>
      <c r="W330" s="82" t="s">
        <v>135</v>
      </c>
      <c r="X330" s="82" t="s">
        <v>586</v>
      </c>
      <c r="Y330" s="82">
        <v>15</v>
      </c>
      <c r="Z330" s="99"/>
      <c r="AA330" s="82"/>
      <c r="AB330" s="82"/>
      <c r="AC330" s="100"/>
    </row>
    <row r="331" ht="25" customHeight="1" spans="1:29">
      <c r="A331" s="3">
        <v>330</v>
      </c>
      <c r="B331" s="82" t="s">
        <v>19</v>
      </c>
      <c r="C331" s="122" t="s">
        <v>911</v>
      </c>
      <c r="D331" s="83" t="s">
        <v>151</v>
      </c>
      <c r="E331" s="84">
        <v>45193</v>
      </c>
      <c r="F331" s="84">
        <v>45193</v>
      </c>
      <c r="G331" s="84">
        <v>45193</v>
      </c>
      <c r="H331" s="82" t="s">
        <v>912</v>
      </c>
      <c r="I331" s="82" t="s">
        <v>906</v>
      </c>
      <c r="J331" s="84">
        <v>45196</v>
      </c>
      <c r="K331" s="84">
        <v>45197</v>
      </c>
      <c r="L331" s="84"/>
      <c r="M331" s="89" t="str">
        <f t="shared" si="16"/>
        <v>33.28</v>
      </c>
      <c r="N331" s="89"/>
      <c r="O331" s="82" t="s">
        <v>23</v>
      </c>
      <c r="P331" s="90"/>
      <c r="Q331" s="94" t="s">
        <v>134</v>
      </c>
      <c r="R331" s="94"/>
      <c r="S331" s="89" t="str">
        <f t="shared" si="17"/>
        <v>28.4</v>
      </c>
      <c r="T331" s="95"/>
      <c r="U331" s="95"/>
      <c r="V331" s="96" t="s">
        <v>108</v>
      </c>
      <c r="W331" s="82" t="s">
        <v>135</v>
      </c>
      <c r="X331" s="82" t="s">
        <v>586</v>
      </c>
      <c r="Y331" s="82">
        <v>6</v>
      </c>
      <c r="Z331" s="99"/>
      <c r="AA331" s="82"/>
      <c r="AB331" s="82"/>
      <c r="AC331" s="100"/>
    </row>
    <row r="332" ht="25" customHeight="1" spans="1:29">
      <c r="A332" s="3">
        <v>331</v>
      </c>
      <c r="B332" s="82" t="s">
        <v>19</v>
      </c>
      <c r="C332" s="122" t="s">
        <v>913</v>
      </c>
      <c r="D332" s="83" t="s">
        <v>147</v>
      </c>
      <c r="E332" s="84">
        <v>45193</v>
      </c>
      <c r="F332" s="84">
        <v>45193</v>
      </c>
      <c r="G332" s="84">
        <v>45193</v>
      </c>
      <c r="H332" s="82" t="s">
        <v>914</v>
      </c>
      <c r="I332" s="82" t="s">
        <v>906</v>
      </c>
      <c r="J332" s="84">
        <v>45196</v>
      </c>
      <c r="K332" s="84">
        <v>45196</v>
      </c>
      <c r="L332" s="84"/>
      <c r="M332" s="89" t="str">
        <f t="shared" si="16"/>
        <v>33.28</v>
      </c>
      <c r="N332" s="89"/>
      <c r="O332" s="82" t="s">
        <v>23</v>
      </c>
      <c r="P332" s="90"/>
      <c r="Q332" s="94" t="s">
        <v>134</v>
      </c>
      <c r="R332" s="94"/>
      <c r="S332" s="89" t="str">
        <f t="shared" si="17"/>
        <v>28.4</v>
      </c>
      <c r="T332" s="95"/>
      <c r="U332" s="95"/>
      <c r="V332" s="96" t="s">
        <v>108</v>
      </c>
      <c r="W332" s="82" t="s">
        <v>135</v>
      </c>
      <c r="X332" s="82" t="s">
        <v>586</v>
      </c>
      <c r="Y332" s="82">
        <v>12</v>
      </c>
      <c r="Z332" s="99"/>
      <c r="AA332" s="82"/>
      <c r="AB332" s="82"/>
      <c r="AC332" s="100"/>
    </row>
    <row r="333" ht="25" customHeight="1" spans="1:29">
      <c r="A333" s="3">
        <v>332</v>
      </c>
      <c r="B333" s="82" t="s">
        <v>19</v>
      </c>
      <c r="C333" s="122" t="s">
        <v>915</v>
      </c>
      <c r="D333" s="83" t="s">
        <v>131</v>
      </c>
      <c r="E333" s="84">
        <v>45194</v>
      </c>
      <c r="F333" s="84">
        <v>45194</v>
      </c>
      <c r="G333" s="84">
        <v>45194</v>
      </c>
      <c r="H333" s="82" t="s">
        <v>916</v>
      </c>
      <c r="I333" s="82" t="s">
        <v>917</v>
      </c>
      <c r="J333" s="84">
        <v>45197</v>
      </c>
      <c r="K333" s="84">
        <v>45197</v>
      </c>
      <c r="L333" s="84"/>
      <c r="M333" s="89" t="str">
        <f t="shared" si="16"/>
        <v>33.64</v>
      </c>
      <c r="N333" s="89"/>
      <c r="O333" s="82" t="s">
        <v>23</v>
      </c>
      <c r="P333" s="90"/>
      <c r="Q333" s="94" t="s">
        <v>134</v>
      </c>
      <c r="R333" s="94"/>
      <c r="S333" s="89" t="str">
        <f t="shared" si="17"/>
        <v>32.6</v>
      </c>
      <c r="T333" s="95"/>
      <c r="U333" s="95"/>
      <c r="V333" s="96" t="s">
        <v>24</v>
      </c>
      <c r="W333" s="82" t="s">
        <v>135</v>
      </c>
      <c r="X333" s="82" t="s">
        <v>586</v>
      </c>
      <c r="Y333" s="82">
        <v>3</v>
      </c>
      <c r="Z333" s="99"/>
      <c r="AA333" s="82"/>
      <c r="AB333" s="82"/>
      <c r="AC333" s="100"/>
    </row>
    <row r="334" ht="25" customHeight="1" spans="1:29">
      <c r="A334" s="3">
        <v>333</v>
      </c>
      <c r="B334" s="82" t="s">
        <v>19</v>
      </c>
      <c r="C334" s="122" t="s">
        <v>918</v>
      </c>
      <c r="D334" s="83" t="s">
        <v>144</v>
      </c>
      <c r="E334" s="84">
        <v>45194</v>
      </c>
      <c r="F334" s="84">
        <v>45194</v>
      </c>
      <c r="G334" s="84">
        <v>45194</v>
      </c>
      <c r="H334" s="82" t="s">
        <v>919</v>
      </c>
      <c r="I334" s="82" t="s">
        <v>917</v>
      </c>
      <c r="J334" s="84">
        <v>45197</v>
      </c>
      <c r="K334" s="84">
        <v>45197</v>
      </c>
      <c r="L334" s="84"/>
      <c r="M334" s="89" t="str">
        <f t="shared" si="16"/>
        <v>33.41</v>
      </c>
      <c r="N334" s="89"/>
      <c r="O334" s="82" t="s">
        <v>23</v>
      </c>
      <c r="P334" s="90"/>
      <c r="Q334" s="94" t="s">
        <v>134</v>
      </c>
      <c r="R334" s="94"/>
      <c r="S334" s="89" t="str">
        <f t="shared" si="17"/>
        <v>24.5</v>
      </c>
      <c r="T334" s="95"/>
      <c r="U334" s="95"/>
      <c r="V334" s="96" t="s">
        <v>90</v>
      </c>
      <c r="W334" s="82" t="s">
        <v>135</v>
      </c>
      <c r="X334" s="82" t="s">
        <v>586</v>
      </c>
      <c r="Y334" s="82">
        <v>16</v>
      </c>
      <c r="Z334" s="99"/>
      <c r="AA334" s="82"/>
      <c r="AB334" s="82"/>
      <c r="AC334" s="100"/>
    </row>
    <row r="335" ht="25" customHeight="1" spans="1:29">
      <c r="A335" s="3">
        <v>334</v>
      </c>
      <c r="B335" s="82" t="s">
        <v>19</v>
      </c>
      <c r="C335" s="122" t="s">
        <v>920</v>
      </c>
      <c r="D335" s="83" t="s">
        <v>144</v>
      </c>
      <c r="E335" s="84">
        <v>45195</v>
      </c>
      <c r="F335" s="84">
        <v>45195</v>
      </c>
      <c r="G335" s="84">
        <v>45195</v>
      </c>
      <c r="H335" s="82" t="s">
        <v>921</v>
      </c>
      <c r="I335" s="82" t="s">
        <v>922</v>
      </c>
      <c r="J335" s="84">
        <v>45198</v>
      </c>
      <c r="K335" s="84">
        <v>45199</v>
      </c>
      <c r="L335" s="84"/>
      <c r="M335" s="89" t="str">
        <f t="shared" si="16"/>
        <v>33.41</v>
      </c>
      <c r="N335" s="89"/>
      <c r="O335" s="82" t="s">
        <v>23</v>
      </c>
      <c r="P335" s="90"/>
      <c r="Q335" s="94" t="s">
        <v>134</v>
      </c>
      <c r="R335" s="94"/>
      <c r="S335" s="89" t="str">
        <f t="shared" si="17"/>
        <v>24.5</v>
      </c>
      <c r="T335" s="95"/>
      <c r="U335" s="95"/>
      <c r="V335" s="96" t="s">
        <v>90</v>
      </c>
      <c r="W335" s="82" t="s">
        <v>135</v>
      </c>
      <c r="X335" s="82" t="s">
        <v>586</v>
      </c>
      <c r="Y335" s="82">
        <v>14</v>
      </c>
      <c r="Z335" s="99"/>
      <c r="AA335" s="82"/>
      <c r="AB335" s="82"/>
      <c r="AC335" s="100"/>
    </row>
    <row r="336" ht="25" customHeight="1" spans="1:29">
      <c r="A336" s="3">
        <v>335</v>
      </c>
      <c r="B336" s="82" t="s">
        <v>19</v>
      </c>
      <c r="C336" s="122" t="s">
        <v>923</v>
      </c>
      <c r="D336" s="83" t="s">
        <v>141</v>
      </c>
      <c r="E336" s="84">
        <v>45195</v>
      </c>
      <c r="F336" s="84">
        <v>45195</v>
      </c>
      <c r="G336" s="84">
        <v>45195</v>
      </c>
      <c r="H336" s="82" t="s">
        <v>924</v>
      </c>
      <c r="I336" s="82" t="s">
        <v>922</v>
      </c>
      <c r="J336" s="84">
        <v>45198</v>
      </c>
      <c r="K336" s="84">
        <v>45199</v>
      </c>
      <c r="L336" s="84"/>
      <c r="M336" s="89" t="str">
        <f t="shared" si="16"/>
        <v>33.41</v>
      </c>
      <c r="N336" s="89"/>
      <c r="O336" s="82" t="s">
        <v>23</v>
      </c>
      <c r="P336" s="90"/>
      <c r="Q336" s="94" t="s">
        <v>134</v>
      </c>
      <c r="R336" s="94"/>
      <c r="S336" s="89" t="str">
        <f t="shared" si="17"/>
        <v>24.5</v>
      </c>
      <c r="T336" s="95"/>
      <c r="U336" s="95"/>
      <c r="V336" s="96" t="s">
        <v>90</v>
      </c>
      <c r="W336" s="82" t="s">
        <v>135</v>
      </c>
      <c r="X336" s="82" t="s">
        <v>586</v>
      </c>
      <c r="Y336" s="82">
        <v>9</v>
      </c>
      <c r="Z336" s="99"/>
      <c r="AA336" s="82"/>
      <c r="AB336" s="82"/>
      <c r="AC336" s="100"/>
    </row>
    <row r="337" ht="25" customHeight="1" spans="1:29">
      <c r="A337" s="3">
        <v>336</v>
      </c>
      <c r="B337" s="82" t="s">
        <v>19</v>
      </c>
      <c r="C337" s="122" t="s">
        <v>925</v>
      </c>
      <c r="D337" s="83" t="s">
        <v>147</v>
      </c>
      <c r="E337" s="84">
        <v>45195</v>
      </c>
      <c r="F337" s="84">
        <v>45195</v>
      </c>
      <c r="G337" s="84">
        <v>45195</v>
      </c>
      <c r="H337" s="82" t="s">
        <v>926</v>
      </c>
      <c r="I337" s="82" t="s">
        <v>922</v>
      </c>
      <c r="J337" s="84">
        <v>45198</v>
      </c>
      <c r="K337" s="84">
        <v>45199</v>
      </c>
      <c r="L337" s="84"/>
      <c r="M337" s="89" t="str">
        <f t="shared" si="16"/>
        <v>33.28</v>
      </c>
      <c r="N337" s="89"/>
      <c r="O337" s="82" t="s">
        <v>23</v>
      </c>
      <c r="P337" s="90"/>
      <c r="Q337" s="94" t="s">
        <v>134</v>
      </c>
      <c r="R337" s="94"/>
      <c r="S337" s="89" t="str">
        <f t="shared" si="17"/>
        <v>28.4</v>
      </c>
      <c r="T337" s="95"/>
      <c r="U337" s="95"/>
      <c r="V337" s="96" t="s">
        <v>108</v>
      </c>
      <c r="W337" s="82" t="s">
        <v>135</v>
      </c>
      <c r="X337" s="82" t="s">
        <v>586</v>
      </c>
      <c r="Y337" s="82">
        <v>17</v>
      </c>
      <c r="Z337" s="99"/>
      <c r="AA337" s="82"/>
      <c r="AB337" s="82"/>
      <c r="AC337" s="100"/>
    </row>
    <row r="338" ht="25" customHeight="1" spans="1:29">
      <c r="A338" s="3">
        <v>337</v>
      </c>
      <c r="B338" s="82" t="s">
        <v>19</v>
      </c>
      <c r="C338" s="122" t="s">
        <v>927</v>
      </c>
      <c r="D338" s="83" t="s">
        <v>151</v>
      </c>
      <c r="E338" s="84">
        <v>45195</v>
      </c>
      <c r="F338" s="84">
        <v>45195</v>
      </c>
      <c r="G338" s="84">
        <v>45195</v>
      </c>
      <c r="H338" s="82" t="s">
        <v>928</v>
      </c>
      <c r="I338" s="82" t="s">
        <v>922</v>
      </c>
      <c r="J338" s="84">
        <v>45198</v>
      </c>
      <c r="K338" s="84">
        <v>45199</v>
      </c>
      <c r="L338" s="84"/>
      <c r="M338" s="89" t="str">
        <f t="shared" si="16"/>
        <v>33.28</v>
      </c>
      <c r="N338" s="89"/>
      <c r="O338" s="82" t="s">
        <v>23</v>
      </c>
      <c r="P338" s="90"/>
      <c r="Q338" s="94" t="s">
        <v>134</v>
      </c>
      <c r="R338" s="94"/>
      <c r="S338" s="89" t="str">
        <f t="shared" si="17"/>
        <v>28.4</v>
      </c>
      <c r="T338" s="95"/>
      <c r="U338" s="95"/>
      <c r="V338" s="96" t="s">
        <v>108</v>
      </c>
      <c r="W338" s="82" t="s">
        <v>135</v>
      </c>
      <c r="X338" s="82" t="s">
        <v>586</v>
      </c>
      <c r="Y338" s="82">
        <v>5</v>
      </c>
      <c r="Z338" s="99"/>
      <c r="AA338" s="82"/>
      <c r="AB338" s="82"/>
      <c r="AC338" s="100"/>
    </row>
    <row r="339" ht="25" customHeight="1" spans="1:29">
      <c r="A339" s="3">
        <v>338</v>
      </c>
      <c r="B339" s="82" t="s">
        <v>19</v>
      </c>
      <c r="C339" s="122" t="s">
        <v>929</v>
      </c>
      <c r="D339" s="83" t="s">
        <v>131</v>
      </c>
      <c r="E339" s="84">
        <v>45196</v>
      </c>
      <c r="F339" s="84">
        <v>45196</v>
      </c>
      <c r="G339" s="84">
        <v>45196</v>
      </c>
      <c r="H339" s="82" t="s">
        <v>930</v>
      </c>
      <c r="I339" s="82" t="s">
        <v>931</v>
      </c>
      <c r="J339" s="84">
        <v>45199</v>
      </c>
      <c r="K339" s="84">
        <v>45200</v>
      </c>
      <c r="L339" s="84"/>
      <c r="M339" s="89" t="str">
        <f t="shared" si="16"/>
        <v>33.64</v>
      </c>
      <c r="N339" s="89"/>
      <c r="O339" s="82" t="s">
        <v>23</v>
      </c>
      <c r="P339" s="90"/>
      <c r="Q339" s="94" t="s">
        <v>134</v>
      </c>
      <c r="R339" s="94"/>
      <c r="S339" s="89" t="str">
        <f t="shared" si="17"/>
        <v>32.6</v>
      </c>
      <c r="T339" s="95"/>
      <c r="U339" s="95"/>
      <c r="V339" s="96" t="s">
        <v>24</v>
      </c>
      <c r="W339" s="82" t="s">
        <v>135</v>
      </c>
      <c r="X339" s="82" t="s">
        <v>932</v>
      </c>
      <c r="Y339" s="82">
        <v>1</v>
      </c>
      <c r="Z339" s="99"/>
      <c r="AA339" s="82"/>
      <c r="AB339" s="82"/>
      <c r="AC339" s="100"/>
    </row>
    <row r="340" ht="25" customHeight="1" spans="1:29">
      <c r="A340" s="3">
        <v>339</v>
      </c>
      <c r="B340" s="82" t="s">
        <v>19</v>
      </c>
      <c r="C340" s="122" t="s">
        <v>933</v>
      </c>
      <c r="D340" s="83" t="s">
        <v>144</v>
      </c>
      <c r="E340" s="84">
        <v>45196</v>
      </c>
      <c r="F340" s="84">
        <v>45196</v>
      </c>
      <c r="G340" s="84">
        <v>45196</v>
      </c>
      <c r="H340" s="82" t="s">
        <v>934</v>
      </c>
      <c r="I340" s="82" t="s">
        <v>931</v>
      </c>
      <c r="J340" s="84">
        <v>45200</v>
      </c>
      <c r="K340" s="84">
        <v>45201</v>
      </c>
      <c r="L340" s="84"/>
      <c r="M340" s="89" t="str">
        <f t="shared" si="16"/>
        <v>33.41</v>
      </c>
      <c r="N340" s="89"/>
      <c r="O340" s="82" t="s">
        <v>23</v>
      </c>
      <c r="P340" s="90"/>
      <c r="Q340" s="94" t="s">
        <v>134</v>
      </c>
      <c r="R340" s="94"/>
      <c r="S340" s="89" t="str">
        <f t="shared" si="17"/>
        <v>24.5</v>
      </c>
      <c r="T340" s="95"/>
      <c r="U340" s="95"/>
      <c r="V340" s="96" t="s">
        <v>90</v>
      </c>
      <c r="W340" s="82" t="s">
        <v>135</v>
      </c>
      <c r="X340" s="82" t="s">
        <v>932</v>
      </c>
      <c r="Y340" s="82">
        <v>13</v>
      </c>
      <c r="Z340" s="99"/>
      <c r="AA340" s="82"/>
      <c r="AB340" s="82"/>
      <c r="AC340" s="100"/>
    </row>
    <row r="341" ht="25" customHeight="1" spans="1:29">
      <c r="A341" s="3">
        <v>340</v>
      </c>
      <c r="B341" s="82" t="s">
        <v>19</v>
      </c>
      <c r="C341" s="122" t="s">
        <v>935</v>
      </c>
      <c r="D341" s="83" t="s">
        <v>141</v>
      </c>
      <c r="E341" s="84">
        <v>45196</v>
      </c>
      <c r="F341" s="84">
        <v>45196</v>
      </c>
      <c r="G341" s="84">
        <v>45196</v>
      </c>
      <c r="H341" s="82" t="s">
        <v>936</v>
      </c>
      <c r="I341" s="82" t="s">
        <v>931</v>
      </c>
      <c r="J341" s="84">
        <v>45199</v>
      </c>
      <c r="K341" s="84">
        <v>45200</v>
      </c>
      <c r="L341" s="84"/>
      <c r="M341" s="89" t="str">
        <f t="shared" si="16"/>
        <v>33.64</v>
      </c>
      <c r="N341" s="89"/>
      <c r="O341" s="82" t="s">
        <v>23</v>
      </c>
      <c r="P341" s="90"/>
      <c r="Q341" s="94" t="s">
        <v>134</v>
      </c>
      <c r="R341" s="94"/>
      <c r="S341" s="89" t="str">
        <f t="shared" si="17"/>
        <v>32.6</v>
      </c>
      <c r="T341" s="95"/>
      <c r="U341" s="95"/>
      <c r="V341" s="96" t="s">
        <v>24</v>
      </c>
      <c r="W341" s="82" t="s">
        <v>135</v>
      </c>
      <c r="X341" s="82" t="s">
        <v>932</v>
      </c>
      <c r="Y341" s="82">
        <v>8</v>
      </c>
      <c r="Z341" s="99"/>
      <c r="AA341" s="82"/>
      <c r="AB341" s="82"/>
      <c r="AC341" s="100"/>
    </row>
    <row r="342" ht="25" customHeight="1" spans="1:29">
      <c r="A342" s="3">
        <v>341</v>
      </c>
      <c r="B342" s="82" t="s">
        <v>19</v>
      </c>
      <c r="C342" s="122" t="s">
        <v>937</v>
      </c>
      <c r="D342" s="83" t="s">
        <v>147</v>
      </c>
      <c r="E342" s="84">
        <v>45196</v>
      </c>
      <c r="F342" s="84">
        <v>45196</v>
      </c>
      <c r="G342" s="84">
        <v>45196</v>
      </c>
      <c r="H342" s="82" t="s">
        <v>938</v>
      </c>
      <c r="I342" s="82" t="s">
        <v>931</v>
      </c>
      <c r="J342" s="84">
        <v>45199</v>
      </c>
      <c r="K342" s="84">
        <v>45200</v>
      </c>
      <c r="L342" s="84"/>
      <c r="M342" s="89" t="str">
        <f t="shared" si="16"/>
        <v>33.68</v>
      </c>
      <c r="N342" s="89"/>
      <c r="O342" s="82" t="s">
        <v>23</v>
      </c>
      <c r="P342" s="90"/>
      <c r="Q342" s="94" t="s">
        <v>134</v>
      </c>
      <c r="R342" s="94"/>
      <c r="S342" s="89" t="str">
        <f t="shared" si="17"/>
        <v>34.9</v>
      </c>
      <c r="T342" s="95"/>
      <c r="U342" s="95"/>
      <c r="V342" s="96" t="s">
        <v>41</v>
      </c>
      <c r="W342" s="82" t="s">
        <v>135</v>
      </c>
      <c r="X342" s="82" t="s">
        <v>932</v>
      </c>
      <c r="Y342" s="82">
        <v>10</v>
      </c>
      <c r="Z342" s="99"/>
      <c r="AA342" s="82"/>
      <c r="AB342" s="82"/>
      <c r="AC342" s="100"/>
    </row>
    <row r="343" ht="25" customHeight="1" spans="1:29">
      <c r="A343" s="3">
        <v>342</v>
      </c>
      <c r="B343" s="82" t="s">
        <v>19</v>
      </c>
      <c r="C343" s="122" t="s">
        <v>939</v>
      </c>
      <c r="D343" s="83" t="s">
        <v>151</v>
      </c>
      <c r="E343" s="84">
        <v>45197</v>
      </c>
      <c r="F343" s="84">
        <v>45197</v>
      </c>
      <c r="G343" s="84">
        <v>45197</v>
      </c>
      <c r="H343" s="82" t="s">
        <v>940</v>
      </c>
      <c r="I343" s="82" t="s">
        <v>941</v>
      </c>
      <c r="J343" s="84">
        <v>45200</v>
      </c>
      <c r="K343" s="84">
        <v>45201</v>
      </c>
      <c r="L343" s="84"/>
      <c r="M343" s="89" t="str">
        <f t="shared" si="16"/>
        <v>33.28</v>
      </c>
      <c r="N343" s="89"/>
      <c r="O343" s="82" t="s">
        <v>23</v>
      </c>
      <c r="P343" s="90"/>
      <c r="Q343" s="94" t="s">
        <v>134</v>
      </c>
      <c r="R343" s="94"/>
      <c r="S343" s="89" t="str">
        <f t="shared" si="17"/>
        <v>28.4</v>
      </c>
      <c r="T343" s="95"/>
      <c r="U343" s="95"/>
      <c r="V343" s="96" t="s">
        <v>108</v>
      </c>
      <c r="W343" s="82" t="s">
        <v>135</v>
      </c>
      <c r="X343" s="82" t="s">
        <v>932</v>
      </c>
      <c r="Y343" s="82">
        <v>4</v>
      </c>
      <c r="Z343" s="99"/>
      <c r="AA343" s="82"/>
      <c r="AB343" s="82"/>
      <c r="AC343" s="100"/>
    </row>
    <row r="344" ht="25" customHeight="1" spans="1:29">
      <c r="A344" s="3">
        <v>343</v>
      </c>
      <c r="B344" s="82" t="s">
        <v>19</v>
      </c>
      <c r="C344" s="122" t="s">
        <v>942</v>
      </c>
      <c r="D344" s="83" t="s">
        <v>144</v>
      </c>
      <c r="E344" s="84">
        <v>45197</v>
      </c>
      <c r="F344" s="84">
        <v>45197</v>
      </c>
      <c r="G344" s="84">
        <v>45197</v>
      </c>
      <c r="H344" s="82" t="s">
        <v>943</v>
      </c>
      <c r="I344" s="82" t="s">
        <v>941</v>
      </c>
      <c r="J344" s="84">
        <v>45200</v>
      </c>
      <c r="K344" s="84">
        <v>45202</v>
      </c>
      <c r="L344" s="84"/>
      <c r="M344" s="89" t="str">
        <f t="shared" si="16"/>
        <v>33.41</v>
      </c>
      <c r="N344" s="89"/>
      <c r="O344" s="82" t="s">
        <v>23</v>
      </c>
      <c r="P344" s="90"/>
      <c r="Q344" s="94" t="s">
        <v>134</v>
      </c>
      <c r="R344" s="94"/>
      <c r="S344" s="89" t="str">
        <f t="shared" si="17"/>
        <v>24.5</v>
      </c>
      <c r="T344" s="95"/>
      <c r="U344" s="95"/>
      <c r="V344" s="96" t="s">
        <v>90</v>
      </c>
      <c r="W344" s="82" t="s">
        <v>135</v>
      </c>
      <c r="X344" s="82" t="s">
        <v>586</v>
      </c>
      <c r="Y344" s="82">
        <v>15</v>
      </c>
      <c r="Z344" s="99"/>
      <c r="AA344" s="82"/>
      <c r="AB344" s="82"/>
      <c r="AC344" s="100"/>
    </row>
    <row r="345" ht="25" customHeight="1" spans="1:29">
      <c r="A345" s="3">
        <v>344</v>
      </c>
      <c r="B345" s="82" t="s">
        <v>19</v>
      </c>
      <c r="C345" s="122" t="s">
        <v>944</v>
      </c>
      <c r="D345" s="83" t="s">
        <v>141</v>
      </c>
      <c r="E345" s="84">
        <v>45197</v>
      </c>
      <c r="F345" s="84">
        <v>45197</v>
      </c>
      <c r="G345" s="84">
        <v>45197</v>
      </c>
      <c r="H345" s="82" t="s">
        <v>945</v>
      </c>
      <c r="I345" s="82" t="s">
        <v>941</v>
      </c>
      <c r="J345" s="84">
        <v>45200</v>
      </c>
      <c r="K345" s="84">
        <v>45201</v>
      </c>
      <c r="L345" s="84"/>
      <c r="M345" s="89" t="str">
        <f t="shared" si="16"/>
        <v>33.64</v>
      </c>
      <c r="N345" s="89"/>
      <c r="O345" s="82" t="s">
        <v>23</v>
      </c>
      <c r="P345" s="90"/>
      <c r="Q345" s="94" t="s">
        <v>134</v>
      </c>
      <c r="R345" s="94"/>
      <c r="S345" s="89" t="str">
        <f t="shared" si="17"/>
        <v>32.6</v>
      </c>
      <c r="T345" s="95"/>
      <c r="U345" s="95"/>
      <c r="V345" s="96" t="s">
        <v>24</v>
      </c>
      <c r="W345" s="82" t="s">
        <v>135</v>
      </c>
      <c r="X345" s="82" t="s">
        <v>586</v>
      </c>
      <c r="Y345" s="82">
        <v>7</v>
      </c>
      <c r="Z345" s="99"/>
      <c r="AA345" s="82"/>
      <c r="AB345" s="82"/>
      <c r="AC345" s="100"/>
    </row>
    <row r="346" ht="25" customHeight="1" spans="1:29">
      <c r="A346" s="3">
        <v>345</v>
      </c>
      <c r="B346" s="82" t="s">
        <v>19</v>
      </c>
      <c r="C346" s="122" t="s">
        <v>946</v>
      </c>
      <c r="D346" s="83" t="s">
        <v>147</v>
      </c>
      <c r="E346" s="84">
        <v>45198</v>
      </c>
      <c r="F346" s="84">
        <v>45198</v>
      </c>
      <c r="G346" s="84">
        <v>45198</v>
      </c>
      <c r="H346" s="82" t="s">
        <v>947</v>
      </c>
      <c r="I346" s="82" t="s">
        <v>948</v>
      </c>
      <c r="J346" s="84">
        <v>45201</v>
      </c>
      <c r="K346" s="84">
        <v>45202</v>
      </c>
      <c r="L346" s="84"/>
      <c r="M346" s="89" t="str">
        <f t="shared" si="16"/>
        <v>33.68</v>
      </c>
      <c r="N346" s="89"/>
      <c r="O346" s="82" t="s">
        <v>23</v>
      </c>
      <c r="P346" s="90"/>
      <c r="Q346" s="94" t="s">
        <v>134</v>
      </c>
      <c r="R346" s="94"/>
      <c r="S346" s="89" t="str">
        <f t="shared" si="17"/>
        <v>34.9</v>
      </c>
      <c r="T346" s="95"/>
      <c r="U346" s="95"/>
      <c r="V346" s="96" t="s">
        <v>41</v>
      </c>
      <c r="W346" s="82" t="s">
        <v>135</v>
      </c>
      <c r="X346" s="82" t="s">
        <v>586</v>
      </c>
      <c r="Y346" s="82">
        <v>12</v>
      </c>
      <c r="Z346" s="99"/>
      <c r="AA346" s="82"/>
      <c r="AB346" s="82"/>
      <c r="AC346" s="100"/>
    </row>
    <row r="347" ht="25" customHeight="1" spans="1:29">
      <c r="A347" s="3">
        <v>346</v>
      </c>
      <c r="B347" s="82" t="s">
        <v>19</v>
      </c>
      <c r="C347" s="122" t="s">
        <v>949</v>
      </c>
      <c r="D347" s="83" t="s">
        <v>141</v>
      </c>
      <c r="E347" s="84">
        <v>45198</v>
      </c>
      <c r="F347" s="84">
        <v>45198</v>
      </c>
      <c r="G347" s="84">
        <v>45198</v>
      </c>
      <c r="H347" s="82" t="s">
        <v>950</v>
      </c>
      <c r="I347" s="82" t="s">
        <v>948</v>
      </c>
      <c r="J347" s="84">
        <v>45201</v>
      </c>
      <c r="K347" s="84">
        <v>45202</v>
      </c>
      <c r="L347" s="84"/>
      <c r="M347" s="89" t="str">
        <f t="shared" si="16"/>
        <v>33.64</v>
      </c>
      <c r="N347" s="89"/>
      <c r="O347" s="82" t="s">
        <v>23</v>
      </c>
      <c r="P347" s="90"/>
      <c r="Q347" s="94" t="s">
        <v>134</v>
      </c>
      <c r="R347" s="94"/>
      <c r="S347" s="89" t="str">
        <f t="shared" si="17"/>
        <v>32.6</v>
      </c>
      <c r="T347" s="95"/>
      <c r="U347" s="95"/>
      <c r="V347" s="96" t="s">
        <v>24</v>
      </c>
      <c r="W347" s="82" t="s">
        <v>135</v>
      </c>
      <c r="X347" s="82" t="s">
        <v>586</v>
      </c>
      <c r="Y347" s="82">
        <v>16</v>
      </c>
      <c r="Z347" s="99"/>
      <c r="AA347" s="82"/>
      <c r="AB347" s="82"/>
      <c r="AC347" s="100"/>
    </row>
    <row r="348" ht="25" customHeight="1" spans="1:29">
      <c r="A348" s="3">
        <v>347</v>
      </c>
      <c r="B348" s="82" t="s">
        <v>19</v>
      </c>
      <c r="C348" s="122" t="s">
        <v>951</v>
      </c>
      <c r="D348" s="83" t="s">
        <v>131</v>
      </c>
      <c r="E348" s="84">
        <v>45199</v>
      </c>
      <c r="F348" s="84">
        <v>45199</v>
      </c>
      <c r="G348" s="84">
        <v>45199</v>
      </c>
      <c r="H348" s="82" t="s">
        <v>952</v>
      </c>
      <c r="I348" s="82" t="s">
        <v>953</v>
      </c>
      <c r="J348" s="84">
        <v>45202</v>
      </c>
      <c r="K348" s="84">
        <v>45203</v>
      </c>
      <c r="L348" s="84"/>
      <c r="M348" s="89" t="str">
        <f t="shared" si="16"/>
        <v>33.64</v>
      </c>
      <c r="N348" s="89"/>
      <c r="O348" s="82" t="s">
        <v>23</v>
      </c>
      <c r="P348" s="90"/>
      <c r="Q348" s="94" t="s">
        <v>134</v>
      </c>
      <c r="R348" s="94"/>
      <c r="S348" s="89" t="str">
        <f t="shared" si="17"/>
        <v>32.6</v>
      </c>
      <c r="T348" s="95"/>
      <c r="U348" s="95"/>
      <c r="V348" s="96" t="s">
        <v>24</v>
      </c>
      <c r="W348" s="82" t="s">
        <v>135</v>
      </c>
      <c r="X348" s="82" t="s">
        <v>586</v>
      </c>
      <c r="Y348" s="82">
        <v>2</v>
      </c>
      <c r="Z348" s="99"/>
      <c r="AA348" s="82"/>
      <c r="AB348" s="82"/>
      <c r="AC348" s="100"/>
    </row>
    <row r="349" ht="25" customHeight="1" spans="1:29">
      <c r="A349" s="3">
        <v>348</v>
      </c>
      <c r="B349" s="82" t="s">
        <v>19</v>
      </c>
      <c r="C349" s="122" t="s">
        <v>954</v>
      </c>
      <c r="D349" s="83" t="s">
        <v>151</v>
      </c>
      <c r="E349" s="84">
        <v>45199</v>
      </c>
      <c r="F349" s="84">
        <v>45199</v>
      </c>
      <c r="G349" s="84">
        <v>45199</v>
      </c>
      <c r="H349" s="82" t="s">
        <v>955</v>
      </c>
      <c r="I349" s="82" t="s">
        <v>953</v>
      </c>
      <c r="J349" s="84">
        <v>45202</v>
      </c>
      <c r="K349" s="84">
        <v>45203</v>
      </c>
      <c r="L349" s="84"/>
      <c r="M349" s="89" t="str">
        <f t="shared" si="16"/>
        <v>33.68</v>
      </c>
      <c r="N349" s="89"/>
      <c r="O349" s="82" t="s">
        <v>23</v>
      </c>
      <c r="P349" s="90"/>
      <c r="Q349" s="94" t="s">
        <v>134</v>
      </c>
      <c r="R349" s="94"/>
      <c r="S349" s="89" t="str">
        <f t="shared" si="17"/>
        <v>34.9</v>
      </c>
      <c r="T349" s="95"/>
      <c r="U349" s="95"/>
      <c r="V349" s="96" t="s">
        <v>41</v>
      </c>
      <c r="W349" s="82" t="s">
        <v>135</v>
      </c>
      <c r="X349" s="82" t="s">
        <v>586</v>
      </c>
      <c r="Y349" s="82">
        <v>6</v>
      </c>
      <c r="Z349" s="99"/>
      <c r="AA349" s="82"/>
      <c r="AB349" s="82"/>
      <c r="AC349" s="100"/>
    </row>
    <row r="350" ht="25" customHeight="1" spans="1:29">
      <c r="A350" s="3">
        <v>349</v>
      </c>
      <c r="B350" s="82" t="s">
        <v>19</v>
      </c>
      <c r="C350" s="122" t="s">
        <v>956</v>
      </c>
      <c r="D350" s="83" t="s">
        <v>144</v>
      </c>
      <c r="E350" s="84">
        <v>45199</v>
      </c>
      <c r="F350" s="84">
        <v>45199</v>
      </c>
      <c r="G350" s="84">
        <v>45199</v>
      </c>
      <c r="H350" s="82" t="s">
        <v>957</v>
      </c>
      <c r="I350" s="82" t="s">
        <v>953</v>
      </c>
      <c r="J350" s="84">
        <v>45202</v>
      </c>
      <c r="K350" s="84">
        <v>45203</v>
      </c>
      <c r="L350" s="84"/>
      <c r="M350" s="89" t="str">
        <f t="shared" si="16"/>
        <v>33.41</v>
      </c>
      <c r="N350" s="89"/>
      <c r="O350" s="82" t="s">
        <v>23</v>
      </c>
      <c r="P350" s="90"/>
      <c r="Q350" s="94" t="s">
        <v>134</v>
      </c>
      <c r="R350" s="94"/>
      <c r="S350" s="89" t="str">
        <f t="shared" si="17"/>
        <v>24.5</v>
      </c>
      <c r="T350" s="95"/>
      <c r="U350" s="95"/>
      <c r="V350" s="96" t="s">
        <v>90</v>
      </c>
      <c r="W350" s="82" t="s">
        <v>135</v>
      </c>
      <c r="X350" s="82" t="s">
        <v>586</v>
      </c>
      <c r="Y350" s="82">
        <v>18</v>
      </c>
      <c r="Z350" s="99"/>
      <c r="AA350" s="82"/>
      <c r="AB350" s="82"/>
      <c r="AC350" s="100"/>
    </row>
    <row r="351" ht="25" customHeight="1" spans="1:29">
      <c r="A351" s="3">
        <v>350</v>
      </c>
      <c r="B351" s="82" t="s">
        <v>19</v>
      </c>
      <c r="C351" s="122" t="s">
        <v>958</v>
      </c>
      <c r="D351" s="83" t="s">
        <v>131</v>
      </c>
      <c r="E351" s="84">
        <v>45200</v>
      </c>
      <c r="F351" s="84">
        <v>45200</v>
      </c>
      <c r="G351" s="84">
        <v>45200</v>
      </c>
      <c r="H351" s="82" t="s">
        <v>959</v>
      </c>
      <c r="I351" s="82" t="s">
        <v>960</v>
      </c>
      <c r="J351" s="84">
        <v>45203</v>
      </c>
      <c r="K351" s="84">
        <v>45204</v>
      </c>
      <c r="L351" s="84"/>
      <c r="M351" s="89" t="str">
        <f t="shared" si="16"/>
        <v>33.41</v>
      </c>
      <c r="N351" s="89"/>
      <c r="O351" s="82" t="s">
        <v>23</v>
      </c>
      <c r="P351" s="90"/>
      <c r="Q351" s="94" t="s">
        <v>134</v>
      </c>
      <c r="R351" s="94"/>
      <c r="S351" s="89" t="str">
        <f t="shared" si="17"/>
        <v>24.5</v>
      </c>
      <c r="T351" s="95"/>
      <c r="U351" s="95"/>
      <c r="V351" s="96" t="s">
        <v>90</v>
      </c>
      <c r="W351" s="82" t="s">
        <v>135</v>
      </c>
      <c r="X351" s="82" t="s">
        <v>586</v>
      </c>
      <c r="Y351" s="82">
        <v>3</v>
      </c>
      <c r="Z351" s="99"/>
      <c r="AA351" s="82"/>
      <c r="AB351" s="82"/>
      <c r="AC351" s="100"/>
    </row>
    <row r="352" ht="25" customHeight="1" spans="1:29">
      <c r="A352" s="3">
        <v>351</v>
      </c>
      <c r="B352" s="82" t="s">
        <v>19</v>
      </c>
      <c r="C352" s="122" t="s">
        <v>961</v>
      </c>
      <c r="D352" s="83" t="s">
        <v>151</v>
      </c>
      <c r="E352" s="84">
        <v>45200</v>
      </c>
      <c r="F352" s="84">
        <v>45200</v>
      </c>
      <c r="G352" s="84">
        <v>45200</v>
      </c>
      <c r="H352" s="82" t="s">
        <v>962</v>
      </c>
      <c r="I352" s="82" t="s">
        <v>960</v>
      </c>
      <c r="J352" s="84">
        <v>45203</v>
      </c>
      <c r="K352" s="84">
        <v>45204</v>
      </c>
      <c r="L352" s="84"/>
      <c r="M352" s="89" t="str">
        <f t="shared" si="16"/>
        <v>33.68</v>
      </c>
      <c r="N352" s="89"/>
      <c r="O352" s="82" t="s">
        <v>23</v>
      </c>
      <c r="P352" s="90"/>
      <c r="Q352" s="94" t="s">
        <v>134</v>
      </c>
      <c r="R352" s="94"/>
      <c r="S352" s="89" t="str">
        <f t="shared" si="17"/>
        <v>34.9</v>
      </c>
      <c r="T352" s="95"/>
      <c r="U352" s="95"/>
      <c r="V352" s="96" t="s">
        <v>41</v>
      </c>
      <c r="W352" s="82" t="s">
        <v>135</v>
      </c>
      <c r="X352" s="82" t="s">
        <v>586</v>
      </c>
      <c r="Y352" s="82">
        <v>5</v>
      </c>
      <c r="Z352" s="99"/>
      <c r="AA352" s="82"/>
      <c r="AB352" s="82"/>
      <c r="AC352" s="100"/>
    </row>
    <row r="353" ht="25" customHeight="1" spans="1:29">
      <c r="A353" s="3">
        <v>352</v>
      </c>
      <c r="B353" s="82" t="s">
        <v>19</v>
      </c>
      <c r="C353" s="122" t="s">
        <v>963</v>
      </c>
      <c r="D353" s="83" t="s">
        <v>144</v>
      </c>
      <c r="E353" s="84">
        <v>45201</v>
      </c>
      <c r="F353" s="84">
        <v>45201</v>
      </c>
      <c r="G353" s="84">
        <v>45201</v>
      </c>
      <c r="H353" s="82" t="s">
        <v>964</v>
      </c>
      <c r="I353" s="82" t="s">
        <v>960</v>
      </c>
      <c r="J353" s="84">
        <v>45203</v>
      </c>
      <c r="K353" s="84">
        <v>45204</v>
      </c>
      <c r="L353" s="84"/>
      <c r="M353" s="89" t="str">
        <f t="shared" si="16"/>
        <v>33.41</v>
      </c>
      <c r="N353" s="89"/>
      <c r="O353" s="82" t="s">
        <v>23</v>
      </c>
      <c r="P353" s="90"/>
      <c r="Q353" s="94" t="s">
        <v>134</v>
      </c>
      <c r="R353" s="94"/>
      <c r="S353" s="89" t="str">
        <f t="shared" si="17"/>
        <v>24.5</v>
      </c>
      <c r="T353" s="95"/>
      <c r="U353" s="95"/>
      <c r="V353" s="96" t="s">
        <v>90</v>
      </c>
      <c r="W353" s="82" t="s">
        <v>135</v>
      </c>
      <c r="X353" s="82" t="s">
        <v>586</v>
      </c>
      <c r="Y353" s="82">
        <v>13</v>
      </c>
      <c r="Z353" s="99"/>
      <c r="AA353" s="82"/>
      <c r="AB353" s="82"/>
      <c r="AC353" s="100"/>
    </row>
    <row r="354" ht="25" customHeight="1" spans="1:29">
      <c r="A354" s="3">
        <v>353</v>
      </c>
      <c r="B354" s="82" t="s">
        <v>19</v>
      </c>
      <c r="C354" s="122" t="s">
        <v>965</v>
      </c>
      <c r="D354" s="83" t="s">
        <v>131</v>
      </c>
      <c r="E354" s="84">
        <v>45201</v>
      </c>
      <c r="F354" s="84">
        <v>45201</v>
      </c>
      <c r="G354" s="84">
        <v>45201</v>
      </c>
      <c r="H354" s="82" t="s">
        <v>966</v>
      </c>
      <c r="I354" s="82" t="s">
        <v>967</v>
      </c>
      <c r="J354" s="84">
        <v>45204</v>
      </c>
      <c r="K354" s="84">
        <v>45205</v>
      </c>
      <c r="L354" s="84"/>
      <c r="M354" s="89" t="str">
        <f t="shared" si="16"/>
        <v>33.41</v>
      </c>
      <c r="N354" s="89"/>
      <c r="O354" s="82" t="s">
        <v>23</v>
      </c>
      <c r="P354" s="90"/>
      <c r="Q354" s="94" t="s">
        <v>134</v>
      </c>
      <c r="R354" s="94"/>
      <c r="S354" s="89" t="str">
        <f t="shared" si="17"/>
        <v>24.5</v>
      </c>
      <c r="T354" s="95"/>
      <c r="U354" s="95"/>
      <c r="V354" s="96" t="s">
        <v>90</v>
      </c>
      <c r="W354" s="82" t="s">
        <v>135</v>
      </c>
      <c r="X354" s="82" t="s">
        <v>586</v>
      </c>
      <c r="Y354" s="82">
        <v>1</v>
      </c>
      <c r="Z354" s="99"/>
      <c r="AA354" s="82"/>
      <c r="AB354" s="82"/>
      <c r="AC354" s="100"/>
    </row>
    <row r="355" ht="25" customHeight="1" spans="1:29">
      <c r="A355" s="3">
        <v>354</v>
      </c>
      <c r="B355" s="82" t="s">
        <v>19</v>
      </c>
      <c r="C355" s="122" t="s">
        <v>968</v>
      </c>
      <c r="D355" s="83" t="s">
        <v>144</v>
      </c>
      <c r="E355" s="84">
        <v>45202</v>
      </c>
      <c r="F355" s="84">
        <v>45202</v>
      </c>
      <c r="G355" s="84">
        <v>45202</v>
      </c>
      <c r="H355" s="82" t="s">
        <v>969</v>
      </c>
      <c r="I355" s="82" t="s">
        <v>967</v>
      </c>
      <c r="J355" s="84">
        <v>45204</v>
      </c>
      <c r="K355" s="84">
        <v>45205</v>
      </c>
      <c r="L355" s="84"/>
      <c r="M355" s="89" t="str">
        <f t="shared" si="16"/>
        <v>33.41</v>
      </c>
      <c r="N355" s="89"/>
      <c r="O355" s="82" t="s">
        <v>23</v>
      </c>
      <c r="P355" s="90"/>
      <c r="Q355" s="94" t="s">
        <v>134</v>
      </c>
      <c r="R355" s="94"/>
      <c r="S355" s="89" t="str">
        <f t="shared" si="17"/>
        <v>24.5</v>
      </c>
      <c r="T355" s="95"/>
      <c r="U355" s="95"/>
      <c r="V355" s="96" t="s">
        <v>90</v>
      </c>
      <c r="W355" s="82" t="s">
        <v>135</v>
      </c>
      <c r="X355" s="82" t="s">
        <v>586</v>
      </c>
      <c r="Y355" s="82">
        <v>14</v>
      </c>
      <c r="Z355" s="99"/>
      <c r="AA355" s="82"/>
      <c r="AB355" s="82"/>
      <c r="AC355" s="100"/>
    </row>
    <row r="356" ht="25" customHeight="1" spans="1:29">
      <c r="A356" s="3">
        <v>355</v>
      </c>
      <c r="B356" s="82" t="s">
        <v>19</v>
      </c>
      <c r="C356" s="122" t="s">
        <v>970</v>
      </c>
      <c r="D356" s="83" t="s">
        <v>147</v>
      </c>
      <c r="E356" s="84">
        <v>45203</v>
      </c>
      <c r="F356" s="84">
        <v>45203</v>
      </c>
      <c r="G356" s="84">
        <v>45203</v>
      </c>
      <c r="H356" s="82" t="s">
        <v>971</v>
      </c>
      <c r="I356" s="82" t="s">
        <v>972</v>
      </c>
      <c r="J356" s="84"/>
      <c r="K356" s="84"/>
      <c r="L356" s="84"/>
      <c r="M356" s="89" t="str">
        <f t="shared" si="16"/>
        <v>33.28</v>
      </c>
      <c r="N356" s="89"/>
      <c r="O356" s="82" t="s">
        <v>23</v>
      </c>
      <c r="P356" s="90"/>
      <c r="Q356" s="94" t="s">
        <v>134</v>
      </c>
      <c r="R356" s="94"/>
      <c r="S356" s="89" t="str">
        <f t="shared" si="17"/>
        <v>28.4</v>
      </c>
      <c r="T356" s="95"/>
      <c r="U356" s="95"/>
      <c r="V356" s="96" t="s">
        <v>108</v>
      </c>
      <c r="W356" s="82" t="s">
        <v>135</v>
      </c>
      <c r="X356" s="82" t="s">
        <v>973</v>
      </c>
      <c r="Y356" s="82">
        <v>9</v>
      </c>
      <c r="Z356" s="99"/>
      <c r="AA356" s="82"/>
      <c r="AB356" s="82"/>
      <c r="AC356" s="100"/>
    </row>
    <row r="357" ht="25" customHeight="1" spans="1:29">
      <c r="A357" s="3">
        <v>356</v>
      </c>
      <c r="B357" s="82" t="s">
        <v>19</v>
      </c>
      <c r="C357" s="122" t="s">
        <v>974</v>
      </c>
      <c r="D357" s="83" t="s">
        <v>151</v>
      </c>
      <c r="E357" s="84">
        <v>45204</v>
      </c>
      <c r="F357" s="84">
        <v>45204</v>
      </c>
      <c r="G357" s="84">
        <v>45204</v>
      </c>
      <c r="H357" s="82" t="s">
        <v>975</v>
      </c>
      <c r="I357" s="82"/>
      <c r="J357" s="84"/>
      <c r="K357" s="84"/>
      <c r="L357" s="84"/>
      <c r="M357" s="89" t="str">
        <f t="shared" si="16"/>
        <v>33.28</v>
      </c>
      <c r="N357" s="89"/>
      <c r="O357" s="82" t="s">
        <v>23</v>
      </c>
      <c r="P357" s="90"/>
      <c r="Q357" s="94" t="s">
        <v>134</v>
      </c>
      <c r="R357" s="94"/>
      <c r="S357" s="89" t="str">
        <f t="shared" si="17"/>
        <v>28.4</v>
      </c>
      <c r="T357" s="95"/>
      <c r="U357" s="95"/>
      <c r="V357" s="96" t="s">
        <v>108</v>
      </c>
      <c r="W357" s="82" t="s">
        <v>135</v>
      </c>
      <c r="X357" s="82" t="s">
        <v>973</v>
      </c>
      <c r="Y357" s="82">
        <v>6</v>
      </c>
      <c r="Z357" s="99"/>
      <c r="AA357" s="82"/>
      <c r="AB357" s="82"/>
      <c r="AC357" s="100"/>
    </row>
    <row r="358" ht="25" customHeight="1" spans="1:29">
      <c r="A358" s="3">
        <v>357</v>
      </c>
      <c r="B358" s="82" t="s">
        <v>19</v>
      </c>
      <c r="C358" s="122" t="s">
        <v>976</v>
      </c>
      <c r="D358" s="83" t="s">
        <v>141</v>
      </c>
      <c r="E358" s="84">
        <v>45204</v>
      </c>
      <c r="F358" s="84">
        <v>45204</v>
      </c>
      <c r="G358" s="84">
        <v>45204</v>
      </c>
      <c r="H358" s="82" t="s">
        <v>977</v>
      </c>
      <c r="I358" s="82"/>
      <c r="J358" s="84"/>
      <c r="K358" s="84"/>
      <c r="L358" s="84"/>
      <c r="M358" s="89" t="str">
        <f t="shared" si="16"/>
        <v>33.41</v>
      </c>
      <c r="N358" s="89"/>
      <c r="O358" s="82" t="s">
        <v>23</v>
      </c>
      <c r="P358" s="90"/>
      <c r="Q358" s="94" t="s">
        <v>134</v>
      </c>
      <c r="R358" s="94"/>
      <c r="S358" s="89" t="str">
        <f t="shared" si="17"/>
        <v>24.5</v>
      </c>
      <c r="T358" s="95"/>
      <c r="U358" s="95"/>
      <c r="V358" s="96" t="s">
        <v>90</v>
      </c>
      <c r="W358" s="82" t="s">
        <v>135</v>
      </c>
      <c r="X358" s="82" t="s">
        <v>973</v>
      </c>
      <c r="Y358" s="82">
        <v>8</v>
      </c>
      <c r="Z358" s="99"/>
      <c r="AA358" s="82"/>
      <c r="AB358" s="82"/>
      <c r="AC358" s="100"/>
    </row>
    <row r="359" ht="25" customHeight="1" spans="1:29">
      <c r="A359" s="3">
        <v>358</v>
      </c>
      <c r="B359" s="82" t="s">
        <v>19</v>
      </c>
      <c r="C359" s="122" t="s">
        <v>978</v>
      </c>
      <c r="D359" s="83" t="s">
        <v>147</v>
      </c>
      <c r="E359" s="84">
        <v>45204</v>
      </c>
      <c r="F359" s="84">
        <v>45204</v>
      </c>
      <c r="G359" s="84">
        <v>45204</v>
      </c>
      <c r="H359" s="82" t="s">
        <v>979</v>
      </c>
      <c r="I359" s="82"/>
      <c r="J359" s="84"/>
      <c r="K359" s="84"/>
      <c r="L359" s="84"/>
      <c r="M359" s="89" t="str">
        <f t="shared" si="16"/>
        <v>33.28</v>
      </c>
      <c r="N359" s="89"/>
      <c r="O359" s="82" t="s">
        <v>23</v>
      </c>
      <c r="P359" s="90"/>
      <c r="Q359" s="94" t="s">
        <v>134</v>
      </c>
      <c r="R359" s="94"/>
      <c r="S359" s="89" t="str">
        <f t="shared" si="17"/>
        <v>28.4</v>
      </c>
      <c r="T359" s="95"/>
      <c r="U359" s="95"/>
      <c r="V359" s="96" t="s">
        <v>108</v>
      </c>
      <c r="W359" s="82" t="s">
        <v>135</v>
      </c>
      <c r="X359" s="82" t="s">
        <v>973</v>
      </c>
      <c r="Y359" s="82">
        <v>17</v>
      </c>
      <c r="Z359" s="99"/>
      <c r="AA359" s="82"/>
      <c r="AB359" s="82"/>
      <c r="AC359" s="100"/>
    </row>
    <row r="360" ht="25" customHeight="1" spans="1:29">
      <c r="A360" s="3">
        <v>359</v>
      </c>
      <c r="B360" s="82" t="s">
        <v>19</v>
      </c>
      <c r="C360" s="122" t="s">
        <v>980</v>
      </c>
      <c r="D360" s="83" t="s">
        <v>144</v>
      </c>
      <c r="E360" s="84">
        <v>45204</v>
      </c>
      <c r="F360" s="84">
        <v>45204</v>
      </c>
      <c r="G360" s="84">
        <v>45204</v>
      </c>
      <c r="H360" s="82" t="s">
        <v>981</v>
      </c>
      <c r="I360" s="82"/>
      <c r="J360" s="84"/>
      <c r="K360" s="84"/>
      <c r="L360" s="84"/>
      <c r="M360" s="89" t="str">
        <f t="shared" si="16"/>
        <v>33.41</v>
      </c>
      <c r="N360" s="89"/>
      <c r="O360" s="82" t="s">
        <v>23</v>
      </c>
      <c r="P360" s="90"/>
      <c r="Q360" s="94" t="s">
        <v>134</v>
      </c>
      <c r="R360" s="94"/>
      <c r="S360" s="89" t="str">
        <f t="shared" si="17"/>
        <v>24.5</v>
      </c>
      <c r="T360" s="95"/>
      <c r="U360" s="95"/>
      <c r="V360" s="96" t="s">
        <v>90</v>
      </c>
      <c r="W360" s="82" t="s">
        <v>135</v>
      </c>
      <c r="X360" s="82" t="s">
        <v>973</v>
      </c>
      <c r="Y360" s="82">
        <v>13</v>
      </c>
      <c r="Z360" s="99"/>
      <c r="AA360" s="82"/>
      <c r="AB360" s="82"/>
      <c r="AC360" s="100"/>
    </row>
    <row r="361" ht="25" customHeight="1" spans="1:29">
      <c r="A361" s="3">
        <v>360</v>
      </c>
      <c r="B361" s="82" t="s">
        <v>19</v>
      </c>
      <c r="C361" s="122" t="s">
        <v>982</v>
      </c>
      <c r="D361" s="83" t="s">
        <v>151</v>
      </c>
      <c r="E361" s="84">
        <v>45205</v>
      </c>
      <c r="F361" s="84">
        <v>45205</v>
      </c>
      <c r="G361" s="84">
        <v>45205</v>
      </c>
      <c r="H361" s="82" t="s">
        <v>983</v>
      </c>
      <c r="I361" s="82"/>
      <c r="J361" s="84"/>
      <c r="K361" s="84"/>
      <c r="L361" s="84"/>
      <c r="M361" s="89" t="str">
        <f t="shared" si="16"/>
        <v>33.28</v>
      </c>
      <c r="N361" s="89"/>
      <c r="O361" s="82"/>
      <c r="P361" s="90"/>
      <c r="Q361" s="94" t="s">
        <v>134</v>
      </c>
      <c r="R361" s="94"/>
      <c r="S361" s="89" t="str">
        <f t="shared" si="17"/>
        <v>28.4</v>
      </c>
      <c r="T361" s="95"/>
      <c r="U361" s="95"/>
      <c r="V361" s="96" t="s">
        <v>108</v>
      </c>
      <c r="W361" s="82" t="s">
        <v>135</v>
      </c>
      <c r="X361" s="82" t="s">
        <v>984</v>
      </c>
      <c r="Y361" s="82">
        <v>4</v>
      </c>
      <c r="Z361" s="99"/>
      <c r="AA361" s="82"/>
      <c r="AB361" s="82"/>
      <c r="AC361" s="100"/>
    </row>
    <row r="362" ht="25" customHeight="1" spans="1:29">
      <c r="A362" s="3">
        <v>361</v>
      </c>
      <c r="B362" s="82" t="s">
        <v>19</v>
      </c>
      <c r="C362" s="122" t="s">
        <v>985</v>
      </c>
      <c r="D362" s="83" t="s">
        <v>147</v>
      </c>
      <c r="E362" s="84">
        <v>45205</v>
      </c>
      <c r="F362" s="84">
        <v>45205</v>
      </c>
      <c r="G362" s="84">
        <v>45205</v>
      </c>
      <c r="H362" s="82" t="s">
        <v>731</v>
      </c>
      <c r="I362" s="82"/>
      <c r="J362" s="84"/>
      <c r="K362" s="84"/>
      <c r="L362" s="84"/>
      <c r="M362" s="89" t="str">
        <f t="shared" si="16"/>
        <v>33.28</v>
      </c>
      <c r="N362" s="89"/>
      <c r="O362" s="82"/>
      <c r="P362" s="90"/>
      <c r="Q362" s="94" t="s">
        <v>134</v>
      </c>
      <c r="R362" s="94"/>
      <c r="S362" s="89" t="str">
        <f t="shared" si="17"/>
        <v>28.4</v>
      </c>
      <c r="T362" s="95"/>
      <c r="U362" s="95"/>
      <c r="V362" s="96" t="s">
        <v>108</v>
      </c>
      <c r="W362" s="82" t="s">
        <v>135</v>
      </c>
      <c r="X362" s="82" t="s">
        <v>984</v>
      </c>
      <c r="Y362" s="82">
        <v>18</v>
      </c>
      <c r="Z362" s="99"/>
      <c r="AA362" s="82"/>
      <c r="AB362" s="82"/>
      <c r="AC362" s="100"/>
    </row>
    <row r="363" ht="25" customHeight="1" spans="1:29">
      <c r="A363" s="3">
        <v>362</v>
      </c>
      <c r="B363" s="82" t="s">
        <v>19</v>
      </c>
      <c r="C363" s="122" t="s">
        <v>986</v>
      </c>
      <c r="D363" s="83" t="s">
        <v>131</v>
      </c>
      <c r="E363" s="84">
        <v>45205</v>
      </c>
      <c r="F363" s="84">
        <v>45205</v>
      </c>
      <c r="G363" s="84">
        <v>45205</v>
      </c>
      <c r="H363" s="82"/>
      <c r="I363" s="82"/>
      <c r="J363" s="84"/>
      <c r="K363" s="84"/>
      <c r="L363" s="84"/>
      <c r="M363" s="89" t="str">
        <f t="shared" si="16"/>
        <v>33.41</v>
      </c>
      <c r="N363" s="89"/>
      <c r="O363" s="82"/>
      <c r="P363" s="90"/>
      <c r="Q363" s="94" t="s">
        <v>134</v>
      </c>
      <c r="R363" s="94"/>
      <c r="S363" s="89" t="str">
        <f t="shared" si="17"/>
        <v>24.5</v>
      </c>
      <c r="T363" s="95"/>
      <c r="U363" s="95"/>
      <c r="V363" s="96" t="s">
        <v>90</v>
      </c>
      <c r="W363" s="82" t="s">
        <v>135</v>
      </c>
      <c r="X363" s="82" t="s">
        <v>984</v>
      </c>
      <c r="Y363" s="82">
        <v>3</v>
      </c>
      <c r="Z363" s="99"/>
      <c r="AA363" s="82"/>
      <c r="AB363" s="82"/>
      <c r="AC363" s="100"/>
    </row>
    <row r="364" ht="25" customHeight="1" spans="1:29">
      <c r="A364" s="3">
        <v>363</v>
      </c>
      <c r="B364" s="82" t="s">
        <v>19</v>
      </c>
      <c r="C364" s="122" t="s">
        <v>987</v>
      </c>
      <c r="D364" s="83" t="s">
        <v>141</v>
      </c>
      <c r="E364" s="84">
        <v>45205</v>
      </c>
      <c r="F364" s="84">
        <v>45205</v>
      </c>
      <c r="G364" s="84">
        <v>45205</v>
      </c>
      <c r="H364" s="82"/>
      <c r="I364" s="82"/>
      <c r="J364" s="84"/>
      <c r="K364" s="84"/>
      <c r="L364" s="84"/>
      <c r="M364" s="89" t="str">
        <f t="shared" si="16"/>
        <v>33.41</v>
      </c>
      <c r="N364" s="89"/>
      <c r="O364" s="82"/>
      <c r="P364" s="90"/>
      <c r="Q364" s="94" t="s">
        <v>134</v>
      </c>
      <c r="R364" s="94"/>
      <c r="S364" s="89" t="str">
        <f t="shared" si="17"/>
        <v>24.5</v>
      </c>
      <c r="T364" s="95"/>
      <c r="U364" s="95"/>
      <c r="V364" s="96" t="s">
        <v>90</v>
      </c>
      <c r="W364" s="82" t="s">
        <v>135</v>
      </c>
      <c r="X364" s="82" t="s">
        <v>984</v>
      </c>
      <c r="Y364" s="82">
        <v>7</v>
      </c>
      <c r="Z364" s="99"/>
      <c r="AA364" s="82"/>
      <c r="AB364" s="82"/>
      <c r="AC364" s="100"/>
    </row>
    <row r="365" ht="25" customHeight="1" spans="1:29">
      <c r="A365" s="3">
        <v>364</v>
      </c>
      <c r="B365" s="82" t="s">
        <v>19</v>
      </c>
      <c r="C365" s="122" t="s">
        <v>988</v>
      </c>
      <c r="D365" s="83" t="s">
        <v>144</v>
      </c>
      <c r="E365" s="84">
        <v>45205</v>
      </c>
      <c r="F365" s="84">
        <v>45205</v>
      </c>
      <c r="G365" s="84">
        <v>45206</v>
      </c>
      <c r="H365" s="82"/>
      <c r="I365" s="82"/>
      <c r="J365" s="84"/>
      <c r="K365" s="84"/>
      <c r="L365" s="84"/>
      <c r="M365" s="89" t="str">
        <f t="shared" si="16"/>
        <v>33.41</v>
      </c>
      <c r="N365" s="89"/>
      <c r="O365" s="82"/>
      <c r="P365" s="90"/>
      <c r="Q365" s="94" t="s">
        <v>134</v>
      </c>
      <c r="R365" s="94"/>
      <c r="S365" s="89" t="str">
        <f t="shared" si="17"/>
        <v>24.5</v>
      </c>
      <c r="T365" s="95"/>
      <c r="U365" s="95"/>
      <c r="V365" s="96" t="s">
        <v>90</v>
      </c>
      <c r="W365" s="82" t="s">
        <v>135</v>
      </c>
      <c r="X365" s="82" t="s">
        <v>989</v>
      </c>
      <c r="Y365" s="82">
        <v>14</v>
      </c>
      <c r="Z365" s="99"/>
      <c r="AA365" s="82"/>
      <c r="AB365" s="82"/>
      <c r="AC365" s="100"/>
    </row>
    <row r="366" ht="25" customHeight="1" spans="1:29">
      <c r="A366" s="3">
        <v>365</v>
      </c>
      <c r="B366" s="82" t="s">
        <v>19</v>
      </c>
      <c r="C366" s="122" t="s">
        <v>990</v>
      </c>
      <c r="D366" s="83" t="s">
        <v>141</v>
      </c>
      <c r="E366" s="84">
        <v>45206</v>
      </c>
      <c r="F366" s="84">
        <v>45206</v>
      </c>
      <c r="G366" s="84">
        <v>45206</v>
      </c>
      <c r="H366" s="82"/>
      <c r="I366" s="82"/>
      <c r="J366" s="84"/>
      <c r="K366" s="84"/>
      <c r="L366" s="84"/>
      <c r="M366" s="89" t="str">
        <f t="shared" si="16"/>
        <v>33.41</v>
      </c>
      <c r="N366" s="89"/>
      <c r="O366" s="82"/>
      <c r="P366" s="90"/>
      <c r="Q366" s="94"/>
      <c r="R366" s="94"/>
      <c r="S366" s="89" t="str">
        <f t="shared" si="17"/>
        <v>24.5</v>
      </c>
      <c r="T366" s="95"/>
      <c r="U366" s="95"/>
      <c r="V366" s="96" t="s">
        <v>90</v>
      </c>
      <c r="W366" s="82"/>
      <c r="X366" s="82"/>
      <c r="Y366" s="82">
        <v>9</v>
      </c>
      <c r="Z366" s="99"/>
      <c r="AA366" s="82"/>
      <c r="AB366" s="82"/>
      <c r="AC366" s="100"/>
    </row>
    <row r="367" ht="25" customHeight="1" spans="1:29">
      <c r="A367" s="3">
        <v>366</v>
      </c>
      <c r="B367" s="82" t="s">
        <v>19</v>
      </c>
      <c r="C367" s="122" t="s">
        <v>991</v>
      </c>
      <c r="D367" s="83" t="s">
        <v>151</v>
      </c>
      <c r="E367" s="84">
        <v>45206</v>
      </c>
      <c r="F367" s="84">
        <v>45206</v>
      </c>
      <c r="G367" s="84">
        <v>45206</v>
      </c>
      <c r="H367" s="82"/>
      <c r="I367" s="82"/>
      <c r="J367" s="84"/>
      <c r="K367" s="84"/>
      <c r="L367" s="84"/>
      <c r="M367" s="89" t="str">
        <f t="shared" si="16"/>
        <v>33.28</v>
      </c>
      <c r="N367" s="89"/>
      <c r="O367" s="82"/>
      <c r="P367" s="90"/>
      <c r="Q367" s="94"/>
      <c r="R367" s="94"/>
      <c r="S367" s="89" t="str">
        <f t="shared" si="17"/>
        <v>28.4</v>
      </c>
      <c r="T367" s="95"/>
      <c r="U367" s="95"/>
      <c r="V367" s="96" t="s">
        <v>108</v>
      </c>
      <c r="W367" s="82"/>
      <c r="X367" s="82"/>
      <c r="Y367" s="82">
        <v>5</v>
      </c>
      <c r="Z367" s="99"/>
      <c r="AA367" s="82"/>
      <c r="AB367" s="82"/>
      <c r="AC367" s="100"/>
    </row>
    <row r="368" ht="25" customHeight="1" spans="1:29">
      <c r="A368" s="3">
        <v>367</v>
      </c>
      <c r="B368" s="82" t="s">
        <v>19</v>
      </c>
      <c r="C368" s="122" t="s">
        <v>992</v>
      </c>
      <c r="D368" s="83" t="s">
        <v>147</v>
      </c>
      <c r="E368" s="84">
        <v>45206</v>
      </c>
      <c r="F368" s="84">
        <v>45206</v>
      </c>
      <c r="G368" s="84">
        <v>45206</v>
      </c>
      <c r="H368" s="82"/>
      <c r="I368" s="82"/>
      <c r="J368" s="84"/>
      <c r="K368" s="84"/>
      <c r="L368" s="84"/>
      <c r="M368" s="89" t="str">
        <f t="shared" si="16"/>
        <v>33.68</v>
      </c>
      <c r="N368" s="89"/>
      <c r="O368" s="82"/>
      <c r="P368" s="90"/>
      <c r="Q368" s="94"/>
      <c r="R368" s="94"/>
      <c r="S368" s="89" t="str">
        <f t="shared" si="17"/>
        <v>34.9</v>
      </c>
      <c r="T368" s="95"/>
      <c r="U368" s="95"/>
      <c r="V368" s="96" t="s">
        <v>41</v>
      </c>
      <c r="W368" s="82"/>
      <c r="X368" s="82"/>
      <c r="Y368" s="82">
        <v>10</v>
      </c>
      <c r="Z368" s="99"/>
      <c r="AA368" s="82"/>
      <c r="AB368" s="82"/>
      <c r="AC368" s="100"/>
    </row>
    <row r="369" ht="25" customHeight="1" spans="1:29">
      <c r="A369" s="3">
        <v>368</v>
      </c>
      <c r="B369" s="82" t="s">
        <v>19</v>
      </c>
      <c r="C369" s="122" t="s">
        <v>993</v>
      </c>
      <c r="D369" s="83" t="s">
        <v>131</v>
      </c>
      <c r="E369" s="84">
        <v>45207</v>
      </c>
      <c r="F369" s="84">
        <v>45207</v>
      </c>
      <c r="G369" s="84">
        <v>45207</v>
      </c>
      <c r="H369" s="82"/>
      <c r="I369" s="82"/>
      <c r="J369" s="84"/>
      <c r="K369" s="84"/>
      <c r="L369" s="84"/>
      <c r="M369" s="89" t="str">
        <f t="shared" si="16"/>
        <v>33.64</v>
      </c>
      <c r="N369" s="89"/>
      <c r="O369" s="82"/>
      <c r="P369" s="90"/>
      <c r="Q369" s="94"/>
      <c r="R369" s="94"/>
      <c r="S369" s="89" t="str">
        <f t="shared" si="17"/>
        <v>32.6</v>
      </c>
      <c r="T369" s="95"/>
      <c r="U369" s="95"/>
      <c r="V369" s="96" t="s">
        <v>24</v>
      </c>
      <c r="W369" s="82"/>
      <c r="X369" s="82"/>
      <c r="Y369" s="82">
        <v>2</v>
      </c>
      <c r="Z369" s="99"/>
      <c r="AA369" s="82"/>
      <c r="AB369" s="82"/>
      <c r="AC369" s="100"/>
    </row>
    <row r="370" ht="25" customHeight="1" spans="1:29">
      <c r="A370" s="3">
        <v>369</v>
      </c>
      <c r="B370" s="82" t="s">
        <v>19</v>
      </c>
      <c r="C370" s="122" t="s">
        <v>994</v>
      </c>
      <c r="D370" s="83" t="s">
        <v>147</v>
      </c>
      <c r="E370" s="84">
        <v>45207</v>
      </c>
      <c r="F370" s="84">
        <v>45207</v>
      </c>
      <c r="G370" s="84">
        <v>45207</v>
      </c>
      <c r="H370" s="82"/>
      <c r="I370" s="82"/>
      <c r="J370" s="84"/>
      <c r="K370" s="84"/>
      <c r="L370" s="84"/>
      <c r="M370" s="89" t="str">
        <f t="shared" si="16"/>
        <v>33.68</v>
      </c>
      <c r="N370" s="89"/>
      <c r="O370" s="82"/>
      <c r="P370" s="90"/>
      <c r="Q370" s="94"/>
      <c r="R370" s="94"/>
      <c r="S370" s="89" t="str">
        <f t="shared" si="17"/>
        <v>34.9</v>
      </c>
      <c r="T370" s="95"/>
      <c r="U370" s="95"/>
      <c r="V370" s="96" t="s">
        <v>41</v>
      </c>
      <c r="W370" s="82"/>
      <c r="X370" s="82"/>
      <c r="Y370" s="82">
        <v>12</v>
      </c>
      <c r="Z370" s="99"/>
      <c r="AA370" s="82"/>
      <c r="AB370" s="82"/>
      <c r="AC370" s="100"/>
    </row>
    <row r="371" ht="25" customHeight="1" spans="1:29">
      <c r="A371" s="3">
        <v>370</v>
      </c>
      <c r="B371" s="82" t="s">
        <v>19</v>
      </c>
      <c r="C371" s="122" t="s">
        <v>995</v>
      </c>
      <c r="D371" s="83" t="s">
        <v>151</v>
      </c>
      <c r="E371" s="84">
        <v>45207</v>
      </c>
      <c r="F371" s="84">
        <v>45207</v>
      </c>
      <c r="G371" s="84">
        <v>45207</v>
      </c>
      <c r="H371" s="82"/>
      <c r="I371" s="82"/>
      <c r="J371" s="84"/>
      <c r="K371" s="84"/>
      <c r="L371" s="84"/>
      <c r="M371" s="89" t="str">
        <f t="shared" si="16"/>
        <v>33.68</v>
      </c>
      <c r="N371" s="89"/>
      <c r="O371" s="82"/>
      <c r="P371" s="90"/>
      <c r="Q371" s="94"/>
      <c r="R371" s="94"/>
      <c r="S371" s="89" t="str">
        <f t="shared" si="17"/>
        <v>34.9</v>
      </c>
      <c r="T371" s="95"/>
      <c r="U371" s="95"/>
      <c r="V371" s="96" t="s">
        <v>41</v>
      </c>
      <c r="W371" s="82"/>
      <c r="X371" s="82"/>
      <c r="Y371" s="82">
        <v>6</v>
      </c>
      <c r="Z371" s="99"/>
      <c r="AA371" s="82"/>
      <c r="AB371" s="82"/>
      <c r="AC371" s="100"/>
    </row>
    <row r="372" ht="25" customHeight="1" spans="1:29">
      <c r="A372" s="3">
        <v>371</v>
      </c>
      <c r="B372" s="82" t="s">
        <v>19</v>
      </c>
      <c r="C372" s="122" t="s">
        <v>996</v>
      </c>
      <c r="D372" s="83" t="s">
        <v>141</v>
      </c>
      <c r="E372" s="84">
        <v>45207</v>
      </c>
      <c r="F372" s="84">
        <v>45207</v>
      </c>
      <c r="G372" s="84">
        <v>45207</v>
      </c>
      <c r="H372" s="82"/>
      <c r="I372" s="82"/>
      <c r="J372" s="84"/>
      <c r="K372" s="84"/>
      <c r="L372" s="84"/>
      <c r="M372" s="89" t="str">
        <f t="shared" si="16"/>
        <v>33.41</v>
      </c>
      <c r="N372" s="89"/>
      <c r="O372" s="82"/>
      <c r="P372" s="90"/>
      <c r="Q372" s="94"/>
      <c r="R372" s="94"/>
      <c r="S372" s="89" t="str">
        <f t="shared" si="17"/>
        <v>24.5</v>
      </c>
      <c r="T372" s="95"/>
      <c r="U372" s="95"/>
      <c r="V372" s="96" t="s">
        <v>90</v>
      </c>
      <c r="W372" s="82"/>
      <c r="X372" s="82"/>
      <c r="Y372" s="82">
        <v>8</v>
      </c>
      <c r="Z372" s="99"/>
      <c r="AA372" s="82"/>
      <c r="AB372" s="82"/>
      <c r="AC372" s="100"/>
    </row>
    <row r="373" ht="25" customHeight="1" spans="1:29">
      <c r="A373" s="3">
        <v>372</v>
      </c>
      <c r="B373" s="82" t="s">
        <v>19</v>
      </c>
      <c r="C373" s="122" t="s">
        <v>997</v>
      </c>
      <c r="D373" s="83" t="s">
        <v>151</v>
      </c>
      <c r="E373" s="84">
        <v>45208</v>
      </c>
      <c r="F373" s="84">
        <v>45208</v>
      </c>
      <c r="G373" s="84">
        <v>45208</v>
      </c>
      <c r="H373" s="82"/>
      <c r="I373" s="82"/>
      <c r="J373" s="84"/>
      <c r="K373" s="84"/>
      <c r="L373" s="84"/>
      <c r="M373" s="89" t="str">
        <f t="shared" si="16"/>
        <v>33.68</v>
      </c>
      <c r="N373" s="89"/>
      <c r="O373" s="82"/>
      <c r="P373" s="90"/>
      <c r="Q373" s="94"/>
      <c r="R373" s="94"/>
      <c r="S373" s="89" t="str">
        <f t="shared" si="17"/>
        <v>34.9</v>
      </c>
      <c r="T373" s="95"/>
      <c r="U373" s="95"/>
      <c r="V373" s="96" t="s">
        <v>41</v>
      </c>
      <c r="W373" s="82"/>
      <c r="X373" s="82"/>
      <c r="Y373" s="82">
        <v>4</v>
      </c>
      <c r="Z373" s="99"/>
      <c r="AA373" s="82"/>
      <c r="AB373" s="82"/>
      <c r="AC373" s="100"/>
    </row>
    <row r="374" ht="25" customHeight="1" spans="1:29">
      <c r="A374" s="3">
        <v>373</v>
      </c>
      <c r="B374" s="82" t="s">
        <v>19</v>
      </c>
      <c r="C374" s="122" t="s">
        <v>998</v>
      </c>
      <c r="D374" s="83" t="s">
        <v>147</v>
      </c>
      <c r="E374" s="84">
        <v>45208</v>
      </c>
      <c r="F374" s="84">
        <v>45208</v>
      </c>
      <c r="G374" s="84">
        <v>45208</v>
      </c>
      <c r="H374" s="82"/>
      <c r="I374" s="82"/>
      <c r="J374" s="84"/>
      <c r="K374" s="84"/>
      <c r="L374" s="84"/>
      <c r="M374" s="89" t="str">
        <f t="shared" si="16"/>
        <v>33.28</v>
      </c>
      <c r="N374" s="89"/>
      <c r="O374" s="82"/>
      <c r="P374" s="90"/>
      <c r="Q374" s="94"/>
      <c r="R374" s="94"/>
      <c r="S374" s="89" t="str">
        <f t="shared" si="17"/>
        <v>28.4</v>
      </c>
      <c r="T374" s="95"/>
      <c r="U374" s="95"/>
      <c r="V374" s="96" t="s">
        <v>108</v>
      </c>
      <c r="W374" s="82"/>
      <c r="X374" s="82"/>
      <c r="Y374" s="82">
        <v>17</v>
      </c>
      <c r="Z374" s="99"/>
      <c r="AA374" s="82"/>
      <c r="AB374" s="82"/>
      <c r="AC374" s="100"/>
    </row>
    <row r="375" ht="25" customHeight="1" spans="1:29">
      <c r="A375" s="3">
        <v>374</v>
      </c>
      <c r="B375" s="82" t="s">
        <v>19</v>
      </c>
      <c r="C375" s="122" t="s">
        <v>999</v>
      </c>
      <c r="D375" s="83" t="s">
        <v>131</v>
      </c>
      <c r="E375" s="84">
        <v>45208</v>
      </c>
      <c r="F375" s="84">
        <v>45208</v>
      </c>
      <c r="G375" s="84">
        <v>45208</v>
      </c>
      <c r="H375" s="82"/>
      <c r="I375" s="82"/>
      <c r="J375" s="84"/>
      <c r="K375" s="84"/>
      <c r="L375" s="84"/>
      <c r="M375" s="89" t="str">
        <f t="shared" si="16"/>
        <v>33.64</v>
      </c>
      <c r="N375" s="89"/>
      <c r="O375" s="82"/>
      <c r="P375" s="90"/>
      <c r="Q375" s="94"/>
      <c r="R375" s="94"/>
      <c r="S375" s="89" t="str">
        <f t="shared" si="17"/>
        <v>32.6</v>
      </c>
      <c r="T375" s="95"/>
      <c r="U375" s="95"/>
      <c r="V375" s="96" t="s">
        <v>24</v>
      </c>
      <c r="W375" s="82"/>
      <c r="X375" s="82"/>
      <c r="Y375" s="82">
        <v>1</v>
      </c>
      <c r="Z375" s="99"/>
      <c r="AA375" s="82"/>
      <c r="AB375" s="82"/>
      <c r="AC375" s="100"/>
    </row>
    <row r="376" ht="25" customHeight="1" spans="1:29">
      <c r="A376" s="3">
        <v>375</v>
      </c>
      <c r="B376" s="82"/>
      <c r="C376" s="122"/>
      <c r="D376" s="83"/>
      <c r="E376" s="84"/>
      <c r="F376" s="84"/>
      <c r="G376" s="84"/>
      <c r="H376" s="82"/>
      <c r="I376" s="82"/>
      <c r="J376" s="84"/>
      <c r="K376" s="84"/>
      <c r="L376" s="84"/>
      <c r="M376" s="89" t="str">
        <f t="shared" si="16"/>
        <v>请填梁型</v>
      </c>
      <c r="N376" s="89"/>
      <c r="O376" s="82"/>
      <c r="P376" s="90"/>
      <c r="Q376" s="94"/>
      <c r="R376" s="94"/>
      <c r="S376" s="89" t="str">
        <f t="shared" si="17"/>
        <v>请填梁型</v>
      </c>
      <c r="T376" s="95"/>
      <c r="U376" s="95"/>
      <c r="V376" s="96"/>
      <c r="W376" s="82"/>
      <c r="X376" s="82"/>
      <c r="Y376" s="82"/>
      <c r="Z376" s="99"/>
      <c r="AA376" s="82"/>
      <c r="AB376" s="82"/>
      <c r="AC376" s="100"/>
    </row>
    <row r="377" ht="25" customHeight="1" spans="1:29">
      <c r="A377" s="3">
        <v>376</v>
      </c>
      <c r="B377" s="82"/>
      <c r="C377" s="122"/>
      <c r="D377" s="83"/>
      <c r="E377" s="84"/>
      <c r="F377" s="84"/>
      <c r="G377" s="84"/>
      <c r="H377" s="82"/>
      <c r="I377" s="82"/>
      <c r="J377" s="84"/>
      <c r="K377" s="84"/>
      <c r="L377" s="84"/>
      <c r="M377" s="89" t="str">
        <f t="shared" si="16"/>
        <v>请填梁型</v>
      </c>
      <c r="N377" s="89"/>
      <c r="O377" s="82"/>
      <c r="P377" s="90"/>
      <c r="Q377" s="94"/>
      <c r="R377" s="94"/>
      <c r="S377" s="89" t="str">
        <f t="shared" si="17"/>
        <v>请填梁型</v>
      </c>
      <c r="T377" s="95"/>
      <c r="U377" s="95"/>
      <c r="V377" s="96"/>
      <c r="W377" s="82"/>
      <c r="X377" s="82"/>
      <c r="Y377" s="82"/>
      <c r="Z377" s="99"/>
      <c r="AA377" s="82"/>
      <c r="AB377" s="82"/>
      <c r="AC377" s="100"/>
    </row>
    <row r="378" ht="25" customHeight="1" spans="1:29">
      <c r="A378" s="3">
        <v>377</v>
      </c>
      <c r="B378" s="82"/>
      <c r="C378" s="122"/>
      <c r="D378" s="83"/>
      <c r="E378" s="84"/>
      <c r="F378" s="84"/>
      <c r="G378" s="84"/>
      <c r="H378" s="82"/>
      <c r="I378" s="82"/>
      <c r="J378" s="84"/>
      <c r="K378" s="84"/>
      <c r="L378" s="84"/>
      <c r="M378" s="89" t="str">
        <f t="shared" si="16"/>
        <v>请填梁型</v>
      </c>
      <c r="N378" s="89"/>
      <c r="O378" s="82"/>
      <c r="P378" s="90"/>
      <c r="Q378" s="94"/>
      <c r="R378" s="94"/>
      <c r="S378" s="89" t="str">
        <f t="shared" si="17"/>
        <v>请填梁型</v>
      </c>
      <c r="T378" s="95"/>
      <c r="U378" s="95"/>
      <c r="V378" s="96"/>
      <c r="W378" s="82"/>
      <c r="X378" s="82"/>
      <c r="Y378" s="82"/>
      <c r="Z378" s="99"/>
      <c r="AA378" s="82"/>
      <c r="AB378" s="82"/>
      <c r="AC378" s="100"/>
    </row>
    <row r="379" ht="25" customHeight="1" spans="1:29">
      <c r="A379" s="3">
        <v>378</v>
      </c>
      <c r="B379" s="82"/>
      <c r="C379" s="122"/>
      <c r="D379" s="83"/>
      <c r="E379" s="84"/>
      <c r="F379" s="84"/>
      <c r="G379" s="84"/>
      <c r="H379" s="82"/>
      <c r="I379" s="82"/>
      <c r="J379" s="84"/>
      <c r="K379" s="84"/>
      <c r="L379" s="84"/>
      <c r="M379" s="89" t="str">
        <f t="shared" si="16"/>
        <v>请填梁型</v>
      </c>
      <c r="N379" s="89"/>
      <c r="O379" s="82"/>
      <c r="P379" s="90"/>
      <c r="Q379" s="94"/>
      <c r="R379" s="94"/>
      <c r="S379" s="89" t="str">
        <f t="shared" si="17"/>
        <v>请填梁型</v>
      </c>
      <c r="T379" s="95"/>
      <c r="U379" s="95"/>
      <c r="V379" s="96"/>
      <c r="W379" s="82"/>
      <c r="X379" s="82"/>
      <c r="Y379" s="82"/>
      <c r="Z379" s="99"/>
      <c r="AA379" s="82"/>
      <c r="AB379" s="82"/>
      <c r="AC379" s="100"/>
    </row>
    <row r="380" ht="25" customHeight="1" spans="1:29">
      <c r="A380" s="3">
        <v>379</v>
      </c>
      <c r="B380" s="82"/>
      <c r="C380" s="122"/>
      <c r="D380" s="83"/>
      <c r="E380" s="84"/>
      <c r="F380" s="84"/>
      <c r="G380" s="84"/>
      <c r="H380" s="82"/>
      <c r="I380" s="82"/>
      <c r="J380" s="84"/>
      <c r="K380" s="84"/>
      <c r="L380" s="84"/>
      <c r="M380" s="89" t="str">
        <f t="shared" si="16"/>
        <v>请填梁型</v>
      </c>
      <c r="N380" s="89"/>
      <c r="O380" s="82"/>
      <c r="P380" s="90"/>
      <c r="Q380" s="94"/>
      <c r="R380" s="94"/>
      <c r="S380" s="89" t="str">
        <f t="shared" si="17"/>
        <v>请填梁型</v>
      </c>
      <c r="T380" s="95"/>
      <c r="U380" s="95"/>
      <c r="V380" s="96"/>
      <c r="W380" s="82"/>
      <c r="X380" s="82"/>
      <c r="Y380" s="82"/>
      <c r="Z380" s="99"/>
      <c r="AA380" s="82"/>
      <c r="AB380" s="82"/>
      <c r="AC380" s="100"/>
    </row>
    <row r="381" ht="25" customHeight="1" spans="1:29">
      <c r="A381" s="3">
        <v>380</v>
      </c>
      <c r="B381" s="82"/>
      <c r="C381" s="122"/>
      <c r="D381" s="83"/>
      <c r="E381" s="84"/>
      <c r="F381" s="84"/>
      <c r="G381" s="84"/>
      <c r="H381" s="82"/>
      <c r="I381" s="82"/>
      <c r="J381" s="84"/>
      <c r="K381" s="84"/>
      <c r="L381" s="84"/>
      <c r="M381" s="89" t="str">
        <f t="shared" si="16"/>
        <v>请填梁型</v>
      </c>
      <c r="N381" s="89"/>
      <c r="O381" s="82"/>
      <c r="P381" s="90"/>
      <c r="Q381" s="94"/>
      <c r="R381" s="94"/>
      <c r="S381" s="89" t="str">
        <f t="shared" si="17"/>
        <v>请填梁型</v>
      </c>
      <c r="T381" s="95"/>
      <c r="U381" s="95"/>
      <c r="V381" s="96"/>
      <c r="W381" s="82"/>
      <c r="X381" s="82"/>
      <c r="Y381" s="82"/>
      <c r="Z381" s="99"/>
      <c r="AA381" s="82"/>
      <c r="AB381" s="82"/>
      <c r="AC381" s="100"/>
    </row>
    <row r="382" ht="25" customHeight="1" spans="1:29">
      <c r="A382" s="3">
        <v>381</v>
      </c>
      <c r="B382" s="82"/>
      <c r="C382" s="122"/>
      <c r="D382" s="83"/>
      <c r="E382" s="84"/>
      <c r="F382" s="84"/>
      <c r="G382" s="84"/>
      <c r="H382" s="82"/>
      <c r="I382" s="82"/>
      <c r="J382" s="84"/>
      <c r="K382" s="84"/>
      <c r="L382" s="84"/>
      <c r="M382" s="89" t="str">
        <f t="shared" si="16"/>
        <v>请填梁型</v>
      </c>
      <c r="N382" s="89"/>
      <c r="O382" s="82"/>
      <c r="P382" s="90"/>
      <c r="Q382" s="94"/>
      <c r="R382" s="94"/>
      <c r="S382" s="89" t="str">
        <f t="shared" si="17"/>
        <v>请填梁型</v>
      </c>
      <c r="T382" s="95"/>
      <c r="U382" s="95"/>
      <c r="V382" s="96"/>
      <c r="W382" s="82"/>
      <c r="X382" s="82"/>
      <c r="Y382" s="82"/>
      <c r="Z382" s="99"/>
      <c r="AA382" s="82"/>
      <c r="AB382" s="82"/>
      <c r="AC382" s="100"/>
    </row>
    <row r="383" ht="25" customHeight="1" spans="1:29">
      <c r="A383" s="3">
        <v>382</v>
      </c>
      <c r="B383" s="82"/>
      <c r="C383" s="122"/>
      <c r="D383" s="83"/>
      <c r="E383" s="84"/>
      <c r="F383" s="84"/>
      <c r="G383" s="84"/>
      <c r="H383" s="82"/>
      <c r="I383" s="82"/>
      <c r="J383" s="84"/>
      <c r="K383" s="84"/>
      <c r="L383" s="84"/>
      <c r="M383" s="89" t="str">
        <f t="shared" si="16"/>
        <v>请填梁型</v>
      </c>
      <c r="N383" s="89"/>
      <c r="O383" s="82"/>
      <c r="P383" s="90"/>
      <c r="Q383" s="94"/>
      <c r="R383" s="94"/>
      <c r="S383" s="89" t="str">
        <f t="shared" si="17"/>
        <v>请填梁型</v>
      </c>
      <c r="T383" s="95"/>
      <c r="U383" s="95"/>
      <c r="V383" s="96"/>
      <c r="W383" s="82"/>
      <c r="X383" s="82"/>
      <c r="Y383" s="82"/>
      <c r="Z383" s="99"/>
      <c r="AA383" s="82"/>
      <c r="AB383" s="82"/>
      <c r="AC383" s="100"/>
    </row>
    <row r="384" ht="25" customHeight="1" spans="1:29">
      <c r="A384" s="3">
        <v>383</v>
      </c>
      <c r="B384" s="82"/>
      <c r="C384" s="122"/>
      <c r="D384" s="83"/>
      <c r="E384" s="84"/>
      <c r="F384" s="84"/>
      <c r="G384" s="84"/>
      <c r="H384" s="82"/>
      <c r="I384" s="82"/>
      <c r="J384" s="84"/>
      <c r="K384" s="84"/>
      <c r="L384" s="84"/>
      <c r="M384" s="89" t="str">
        <f t="shared" si="16"/>
        <v>请填梁型</v>
      </c>
      <c r="N384" s="89"/>
      <c r="O384" s="82"/>
      <c r="P384" s="90"/>
      <c r="Q384" s="94"/>
      <c r="R384" s="94"/>
      <c r="S384" s="89" t="str">
        <f t="shared" si="17"/>
        <v>请填梁型</v>
      </c>
      <c r="T384" s="95"/>
      <c r="U384" s="95"/>
      <c r="V384" s="96"/>
      <c r="W384" s="82"/>
      <c r="X384" s="82"/>
      <c r="Y384" s="82"/>
      <c r="Z384" s="99"/>
      <c r="AA384" s="82"/>
      <c r="AB384" s="82"/>
      <c r="AC384" s="100"/>
    </row>
    <row r="385" ht="25" customHeight="1" spans="1:29">
      <c r="A385" s="3">
        <v>384</v>
      </c>
      <c r="B385" s="82"/>
      <c r="C385" s="122"/>
      <c r="D385" s="83"/>
      <c r="E385" s="84"/>
      <c r="F385" s="84"/>
      <c r="G385" s="84"/>
      <c r="H385" s="82"/>
      <c r="I385" s="82"/>
      <c r="J385" s="84"/>
      <c r="K385" s="84"/>
      <c r="L385" s="84"/>
      <c r="M385" s="89" t="str">
        <f t="shared" ref="M385:M399" si="18">IF($V385="边跨边梁","33.68",IF($V385="边跨中梁","33.64",IF($V385="中跨边梁","33.28",IF($V385="中跨中梁","33.41","请填梁型"))))</f>
        <v>请填梁型</v>
      </c>
      <c r="N385" s="89"/>
      <c r="O385" s="82"/>
      <c r="P385" s="90"/>
      <c r="Q385" s="94"/>
      <c r="R385" s="94"/>
      <c r="S385" s="89" t="str">
        <f t="shared" ref="S385:S399" si="19">IF($V385="边跨边梁","34.9",IF($V385="边跨中梁","32.6",IF($V385="中跨边梁","28.4",IF($V385="中跨中梁","24.5","请填梁型"))))</f>
        <v>请填梁型</v>
      </c>
      <c r="T385" s="95"/>
      <c r="U385" s="95"/>
      <c r="V385" s="96"/>
      <c r="W385" s="82"/>
      <c r="X385" s="82"/>
      <c r="Y385" s="82"/>
      <c r="Z385" s="99"/>
      <c r="AA385" s="82"/>
      <c r="AB385" s="82"/>
      <c r="AC385" s="100"/>
    </row>
    <row r="386" ht="25" customHeight="1" spans="1:29">
      <c r="A386" s="3">
        <v>385</v>
      </c>
      <c r="B386" s="82"/>
      <c r="C386" s="122"/>
      <c r="D386" s="83"/>
      <c r="E386" s="84"/>
      <c r="F386" s="84"/>
      <c r="G386" s="84"/>
      <c r="H386" s="82"/>
      <c r="I386" s="82"/>
      <c r="J386" s="84"/>
      <c r="K386" s="84"/>
      <c r="L386" s="84"/>
      <c r="M386" s="89" t="str">
        <f t="shared" si="18"/>
        <v>请填梁型</v>
      </c>
      <c r="N386" s="89"/>
      <c r="O386" s="82"/>
      <c r="P386" s="90"/>
      <c r="Q386" s="94"/>
      <c r="R386" s="94"/>
      <c r="S386" s="89" t="str">
        <f t="shared" si="19"/>
        <v>请填梁型</v>
      </c>
      <c r="T386" s="95"/>
      <c r="U386" s="95"/>
      <c r="V386" s="96"/>
      <c r="W386" s="82"/>
      <c r="X386" s="82"/>
      <c r="Y386" s="82"/>
      <c r="Z386" s="99"/>
      <c r="AA386" s="82"/>
      <c r="AB386" s="82"/>
      <c r="AC386" s="100"/>
    </row>
    <row r="387" ht="25" customHeight="1" spans="1:29">
      <c r="A387" s="3">
        <v>386</v>
      </c>
      <c r="B387" s="82"/>
      <c r="C387" s="122"/>
      <c r="D387" s="83"/>
      <c r="E387" s="84"/>
      <c r="F387" s="84"/>
      <c r="G387" s="84"/>
      <c r="H387" s="82"/>
      <c r="I387" s="82"/>
      <c r="J387" s="84"/>
      <c r="K387" s="84"/>
      <c r="L387" s="84"/>
      <c r="M387" s="89" t="str">
        <f t="shared" si="18"/>
        <v>请填梁型</v>
      </c>
      <c r="N387" s="89"/>
      <c r="O387" s="82"/>
      <c r="P387" s="90"/>
      <c r="Q387" s="94"/>
      <c r="R387" s="94"/>
      <c r="S387" s="89" t="str">
        <f t="shared" si="19"/>
        <v>请填梁型</v>
      </c>
      <c r="T387" s="95"/>
      <c r="U387" s="95"/>
      <c r="V387" s="96"/>
      <c r="W387" s="82"/>
      <c r="X387" s="82"/>
      <c r="Y387" s="82"/>
      <c r="Z387" s="99"/>
      <c r="AA387" s="82"/>
      <c r="AB387" s="82"/>
      <c r="AC387" s="100"/>
    </row>
    <row r="388" ht="25" customHeight="1" spans="1:29">
      <c r="A388" s="3">
        <v>387</v>
      </c>
      <c r="B388" s="82"/>
      <c r="C388" s="122"/>
      <c r="D388" s="83"/>
      <c r="E388" s="84"/>
      <c r="F388" s="84"/>
      <c r="G388" s="84"/>
      <c r="H388" s="82"/>
      <c r="I388" s="82"/>
      <c r="J388" s="84"/>
      <c r="K388" s="84"/>
      <c r="L388" s="84"/>
      <c r="M388" s="89" t="str">
        <f t="shared" si="18"/>
        <v>请填梁型</v>
      </c>
      <c r="N388" s="89"/>
      <c r="O388" s="82"/>
      <c r="P388" s="90"/>
      <c r="Q388" s="94"/>
      <c r="R388" s="94"/>
      <c r="S388" s="89" t="str">
        <f t="shared" si="19"/>
        <v>请填梁型</v>
      </c>
      <c r="T388" s="95"/>
      <c r="U388" s="95"/>
      <c r="V388" s="96"/>
      <c r="W388" s="82"/>
      <c r="X388" s="82"/>
      <c r="Y388" s="82"/>
      <c r="Z388" s="99"/>
      <c r="AA388" s="82"/>
      <c r="AB388" s="82"/>
      <c r="AC388" s="100"/>
    </row>
    <row r="389" ht="25" customHeight="1" spans="1:29">
      <c r="A389" s="3">
        <v>388</v>
      </c>
      <c r="B389" s="82"/>
      <c r="C389" s="122"/>
      <c r="D389" s="83"/>
      <c r="E389" s="84"/>
      <c r="F389" s="84"/>
      <c r="G389" s="84"/>
      <c r="H389" s="82"/>
      <c r="I389" s="82"/>
      <c r="J389" s="84"/>
      <c r="K389" s="84"/>
      <c r="L389" s="84"/>
      <c r="M389" s="89" t="str">
        <f t="shared" si="18"/>
        <v>请填梁型</v>
      </c>
      <c r="N389" s="89"/>
      <c r="O389" s="82"/>
      <c r="P389" s="90"/>
      <c r="Q389" s="94"/>
      <c r="R389" s="94"/>
      <c r="S389" s="89" t="str">
        <f t="shared" si="19"/>
        <v>请填梁型</v>
      </c>
      <c r="T389" s="95"/>
      <c r="U389" s="95"/>
      <c r="V389" s="96"/>
      <c r="W389" s="82"/>
      <c r="X389" s="82"/>
      <c r="Y389" s="82"/>
      <c r="Z389" s="99"/>
      <c r="AA389" s="82"/>
      <c r="AB389" s="82"/>
      <c r="AC389" s="100"/>
    </row>
    <row r="390" ht="25" customHeight="1" spans="1:29">
      <c r="A390" s="3">
        <v>389</v>
      </c>
      <c r="B390" s="82"/>
      <c r="C390" s="122"/>
      <c r="D390" s="83"/>
      <c r="E390" s="84"/>
      <c r="F390" s="84"/>
      <c r="G390" s="84"/>
      <c r="H390" s="82"/>
      <c r="I390" s="82"/>
      <c r="J390" s="84"/>
      <c r="K390" s="84"/>
      <c r="L390" s="84"/>
      <c r="M390" s="89" t="str">
        <f t="shared" si="18"/>
        <v>请填梁型</v>
      </c>
      <c r="N390" s="89"/>
      <c r="O390" s="82"/>
      <c r="P390" s="90"/>
      <c r="Q390" s="94"/>
      <c r="R390" s="94"/>
      <c r="S390" s="89" t="str">
        <f t="shared" si="19"/>
        <v>请填梁型</v>
      </c>
      <c r="T390" s="95"/>
      <c r="U390" s="95"/>
      <c r="V390" s="96"/>
      <c r="W390" s="82"/>
      <c r="X390" s="82"/>
      <c r="Y390" s="82"/>
      <c r="Z390" s="99"/>
      <c r="AA390" s="82"/>
      <c r="AB390" s="82"/>
      <c r="AC390" s="100"/>
    </row>
    <row r="391" ht="25" customHeight="1" spans="1:29">
      <c r="A391" s="3">
        <v>390</v>
      </c>
      <c r="B391" s="82"/>
      <c r="C391" s="122"/>
      <c r="D391" s="83"/>
      <c r="E391" s="84"/>
      <c r="F391" s="84"/>
      <c r="G391" s="84"/>
      <c r="H391" s="82"/>
      <c r="I391" s="82"/>
      <c r="J391" s="84"/>
      <c r="K391" s="84"/>
      <c r="L391" s="84"/>
      <c r="M391" s="89" t="str">
        <f t="shared" si="18"/>
        <v>请填梁型</v>
      </c>
      <c r="N391" s="89"/>
      <c r="O391" s="82"/>
      <c r="P391" s="90"/>
      <c r="Q391" s="94"/>
      <c r="R391" s="94"/>
      <c r="S391" s="89" t="str">
        <f t="shared" si="19"/>
        <v>请填梁型</v>
      </c>
      <c r="T391" s="95"/>
      <c r="U391" s="95"/>
      <c r="V391" s="96"/>
      <c r="W391" s="82"/>
      <c r="X391" s="82"/>
      <c r="Y391" s="82"/>
      <c r="Z391" s="99"/>
      <c r="AA391" s="82"/>
      <c r="AB391" s="82"/>
      <c r="AC391" s="100"/>
    </row>
    <row r="392" ht="25" customHeight="1" spans="1:29">
      <c r="A392" s="3">
        <v>391</v>
      </c>
      <c r="B392" s="82"/>
      <c r="C392" s="122"/>
      <c r="D392" s="83"/>
      <c r="E392" s="84"/>
      <c r="F392" s="84"/>
      <c r="G392" s="84"/>
      <c r="H392" s="82"/>
      <c r="I392" s="82"/>
      <c r="J392" s="84"/>
      <c r="K392" s="84"/>
      <c r="L392" s="84"/>
      <c r="M392" s="89" t="str">
        <f t="shared" si="18"/>
        <v>请填梁型</v>
      </c>
      <c r="N392" s="89"/>
      <c r="O392" s="82"/>
      <c r="P392" s="90"/>
      <c r="Q392" s="94"/>
      <c r="R392" s="94"/>
      <c r="S392" s="89" t="str">
        <f t="shared" si="19"/>
        <v>请填梁型</v>
      </c>
      <c r="T392" s="95"/>
      <c r="U392" s="95"/>
      <c r="V392" s="96"/>
      <c r="W392" s="82"/>
      <c r="X392" s="82"/>
      <c r="Y392" s="82"/>
      <c r="Z392" s="99"/>
      <c r="AA392" s="82"/>
      <c r="AB392" s="82"/>
      <c r="AC392" s="100"/>
    </row>
    <row r="393" ht="25" customHeight="1" spans="1:29">
      <c r="A393" s="3">
        <v>392</v>
      </c>
      <c r="B393" s="82"/>
      <c r="C393" s="122"/>
      <c r="D393" s="83"/>
      <c r="E393" s="84"/>
      <c r="F393" s="84"/>
      <c r="G393" s="84"/>
      <c r="H393" s="82"/>
      <c r="I393" s="82"/>
      <c r="J393" s="84"/>
      <c r="K393" s="84"/>
      <c r="L393" s="84"/>
      <c r="M393" s="89" t="str">
        <f t="shared" si="18"/>
        <v>请填梁型</v>
      </c>
      <c r="N393" s="89"/>
      <c r="O393" s="82"/>
      <c r="P393" s="90"/>
      <c r="Q393" s="94"/>
      <c r="R393" s="94"/>
      <c r="S393" s="89" t="str">
        <f t="shared" si="19"/>
        <v>请填梁型</v>
      </c>
      <c r="T393" s="95"/>
      <c r="U393" s="95"/>
      <c r="V393" s="96"/>
      <c r="W393" s="82"/>
      <c r="X393" s="82"/>
      <c r="Y393" s="82"/>
      <c r="Z393" s="99"/>
      <c r="AA393" s="82"/>
      <c r="AB393" s="82"/>
      <c r="AC393" s="100"/>
    </row>
    <row r="394" ht="25" customHeight="1" spans="1:29">
      <c r="A394" s="3">
        <v>393</v>
      </c>
      <c r="B394" s="82"/>
      <c r="C394" s="122"/>
      <c r="D394" s="83"/>
      <c r="E394" s="84"/>
      <c r="F394" s="84"/>
      <c r="G394" s="84"/>
      <c r="H394" s="82"/>
      <c r="I394" s="82"/>
      <c r="J394" s="84"/>
      <c r="K394" s="84"/>
      <c r="L394" s="84"/>
      <c r="M394" s="89" t="str">
        <f t="shared" si="18"/>
        <v>请填梁型</v>
      </c>
      <c r="N394" s="89"/>
      <c r="O394" s="82"/>
      <c r="P394" s="90"/>
      <c r="Q394" s="94"/>
      <c r="R394" s="94"/>
      <c r="S394" s="89" t="str">
        <f t="shared" si="19"/>
        <v>请填梁型</v>
      </c>
      <c r="T394" s="95"/>
      <c r="U394" s="95"/>
      <c r="V394" s="96"/>
      <c r="W394" s="82"/>
      <c r="X394" s="82"/>
      <c r="Y394" s="82"/>
      <c r="Z394" s="99"/>
      <c r="AA394" s="82"/>
      <c r="AB394" s="82"/>
      <c r="AC394" s="100"/>
    </row>
    <row r="395" ht="25" customHeight="1" spans="1:29">
      <c r="A395" s="3">
        <v>394</v>
      </c>
      <c r="B395" s="82"/>
      <c r="C395" s="122"/>
      <c r="D395" s="83"/>
      <c r="E395" s="84"/>
      <c r="F395" s="84"/>
      <c r="G395" s="84"/>
      <c r="H395" s="82"/>
      <c r="I395" s="82"/>
      <c r="J395" s="84"/>
      <c r="K395" s="84"/>
      <c r="L395" s="84"/>
      <c r="M395" s="89" t="str">
        <f t="shared" si="18"/>
        <v>请填梁型</v>
      </c>
      <c r="N395" s="89"/>
      <c r="O395" s="82"/>
      <c r="P395" s="90"/>
      <c r="Q395" s="94"/>
      <c r="R395" s="94"/>
      <c r="S395" s="89" t="str">
        <f t="shared" si="19"/>
        <v>请填梁型</v>
      </c>
      <c r="T395" s="95"/>
      <c r="U395" s="95"/>
      <c r="V395" s="96"/>
      <c r="W395" s="82"/>
      <c r="X395" s="82"/>
      <c r="Y395" s="82"/>
      <c r="Z395" s="99"/>
      <c r="AA395" s="82"/>
      <c r="AB395" s="82"/>
      <c r="AC395" s="100"/>
    </row>
    <row r="396" ht="25" customHeight="1" spans="1:29">
      <c r="A396" s="3">
        <v>395</v>
      </c>
      <c r="B396" s="82"/>
      <c r="C396" s="122"/>
      <c r="D396" s="83"/>
      <c r="E396" s="84"/>
      <c r="F396" s="84"/>
      <c r="G396" s="84"/>
      <c r="H396" s="82"/>
      <c r="I396" s="82"/>
      <c r="J396" s="84"/>
      <c r="K396" s="84"/>
      <c r="L396" s="84"/>
      <c r="M396" s="89" t="str">
        <f t="shared" si="18"/>
        <v>请填梁型</v>
      </c>
      <c r="N396" s="89"/>
      <c r="O396" s="82"/>
      <c r="P396" s="90"/>
      <c r="Q396" s="94"/>
      <c r="R396" s="94"/>
      <c r="S396" s="89" t="str">
        <f t="shared" si="19"/>
        <v>请填梁型</v>
      </c>
      <c r="T396" s="95"/>
      <c r="U396" s="95"/>
      <c r="V396" s="96"/>
      <c r="W396" s="82"/>
      <c r="X396" s="82"/>
      <c r="Y396" s="82"/>
      <c r="Z396" s="99"/>
      <c r="AA396" s="82"/>
      <c r="AB396" s="82"/>
      <c r="AC396" s="100"/>
    </row>
    <row r="397" ht="25" customHeight="1" spans="1:29">
      <c r="A397" s="3">
        <v>396</v>
      </c>
      <c r="B397" s="82"/>
      <c r="C397" s="122"/>
      <c r="D397" s="83"/>
      <c r="E397" s="84"/>
      <c r="F397" s="84"/>
      <c r="G397" s="84"/>
      <c r="H397" s="82"/>
      <c r="I397" s="82"/>
      <c r="J397" s="84"/>
      <c r="K397" s="84"/>
      <c r="L397" s="84"/>
      <c r="M397" s="89" t="str">
        <f t="shared" si="18"/>
        <v>请填梁型</v>
      </c>
      <c r="N397" s="89"/>
      <c r="O397" s="82"/>
      <c r="P397" s="90"/>
      <c r="Q397" s="94"/>
      <c r="R397" s="94"/>
      <c r="S397" s="89" t="str">
        <f t="shared" si="19"/>
        <v>请填梁型</v>
      </c>
      <c r="T397" s="95"/>
      <c r="U397" s="95"/>
      <c r="V397" s="96"/>
      <c r="W397" s="82"/>
      <c r="X397" s="82"/>
      <c r="Y397" s="82"/>
      <c r="Z397" s="99"/>
      <c r="AA397" s="82"/>
      <c r="AB397" s="82"/>
      <c r="AC397" s="100"/>
    </row>
    <row r="398" ht="25" customHeight="1" spans="1:29">
      <c r="A398" s="3">
        <v>397</v>
      </c>
      <c r="B398" s="82"/>
      <c r="C398" s="122"/>
      <c r="D398" s="83"/>
      <c r="E398" s="84"/>
      <c r="F398" s="84"/>
      <c r="G398" s="84"/>
      <c r="H398" s="82"/>
      <c r="I398" s="82"/>
      <c r="J398" s="84"/>
      <c r="K398" s="84"/>
      <c r="L398" s="84"/>
      <c r="M398" s="89" t="str">
        <f t="shared" si="18"/>
        <v>请填梁型</v>
      </c>
      <c r="N398" s="89"/>
      <c r="O398" s="82"/>
      <c r="P398" s="90"/>
      <c r="Q398" s="94"/>
      <c r="R398" s="94"/>
      <c r="S398" s="89" t="str">
        <f t="shared" si="19"/>
        <v>请填梁型</v>
      </c>
      <c r="T398" s="95"/>
      <c r="U398" s="95"/>
      <c r="V398" s="96"/>
      <c r="W398" s="82"/>
      <c r="X398" s="82"/>
      <c r="Y398" s="82"/>
      <c r="Z398" s="99"/>
      <c r="AA398" s="82"/>
      <c r="AB398" s="82"/>
      <c r="AC398" s="100"/>
    </row>
    <row r="399" ht="25" customHeight="1" spans="1:29">
      <c r="A399" s="3">
        <v>398</v>
      </c>
      <c r="B399" s="82"/>
      <c r="C399" s="122"/>
      <c r="D399" s="83"/>
      <c r="E399" s="84"/>
      <c r="F399" s="84"/>
      <c r="G399" s="84"/>
      <c r="H399" s="82"/>
      <c r="I399" s="82"/>
      <c r="J399" s="84"/>
      <c r="K399" s="84"/>
      <c r="L399" s="84"/>
      <c r="M399" s="89" t="str">
        <f t="shared" si="18"/>
        <v>请填梁型</v>
      </c>
      <c r="N399" s="89"/>
      <c r="O399" s="82"/>
      <c r="P399" s="90"/>
      <c r="Q399" s="94"/>
      <c r="R399" s="94"/>
      <c r="S399" s="89" t="str">
        <f t="shared" si="19"/>
        <v>请填梁型</v>
      </c>
      <c r="T399" s="95"/>
      <c r="U399" s="95"/>
      <c r="V399" s="96"/>
      <c r="W399" s="82"/>
      <c r="X399" s="82"/>
      <c r="Y399" s="82"/>
      <c r="Z399" s="99"/>
      <c r="AA399" s="82"/>
      <c r="AB399" s="82"/>
      <c r="AC399" s="100"/>
    </row>
  </sheetData>
  <autoFilter ref="A1:AC399">
    <extLst/>
  </autoFilter>
  <conditionalFormatting sqref="C319:C365">
    <cfRule type="duplicateValues" dxfId="0" priority="479"/>
  </conditionalFormatting>
  <conditionalFormatting sqref="AC2:AC217">
    <cfRule type="cellIs" dxfId="1" priority="4" operator="lessThan">
      <formula>45</formula>
    </cfRule>
  </conditionalFormatting>
  <conditionalFormatting sqref="C366:C1048576 C2:C318">
    <cfRule type="duplicateValues" dxfId="0" priority="14"/>
  </conditionalFormatting>
  <dataValidations count="2">
    <dataValidation type="list" allowBlank="1" showInputMessage="1" showErrorMessage="1" sqref="V2:V399">
      <formula1>"边跨中梁,边跨边梁,中跨边梁,中跨中梁"</formula1>
    </dataValidation>
    <dataValidation type="list" allowBlank="1" showInputMessage="1" showErrorMessage="1" sqref="X2:X1048576">
      <formula1>"待合模浇筑,浇筑中,待脱模,脱模待养护,养护中,待张拉,待压浆,待架设,已架设"</formula1>
    </dataValidation>
  </dataValidations>
  <pageMargins left="0.708661417322835" right="0.708661417322835" top="0.748031496062992" bottom="0.748031496062992" header="0.31496062992126" footer="0.31496062992126"/>
  <pageSetup paperSize="8" scale="42" fitToHeight="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399975585192419"/>
  </sheetPr>
  <dimension ref="A1:U77"/>
  <sheetViews>
    <sheetView workbookViewId="0">
      <pane xSplit="1" ySplit="1" topLeftCell="B11" activePane="bottomRight" state="frozen"/>
      <selection/>
      <selection pane="topRight"/>
      <selection pane="bottomLeft"/>
      <selection pane="bottomRight" activeCell="I96" sqref="I96"/>
    </sheetView>
  </sheetViews>
  <sheetFormatPr defaultColWidth="9" defaultRowHeight="15"/>
  <cols>
    <col min="1" max="1" width="14.25" style="101" customWidth="1"/>
    <col min="2" max="7" width="9" style="101"/>
    <col min="8" max="8" width="9.33333333333333" style="101" customWidth="1"/>
    <col min="9" max="10" width="9" style="101"/>
    <col min="11" max="11" width="6.5" style="101" customWidth="1"/>
    <col min="12" max="18" width="9" style="101"/>
    <col min="19" max="19" width="11.5833333333333" style="101" customWidth="1"/>
    <col min="20" max="20" width="9.5" style="101" customWidth="1"/>
    <col min="21" max="21" width="11.0833333333333" style="101" customWidth="1"/>
    <col min="22" max="16384" width="9" style="101"/>
  </cols>
  <sheetData>
    <row r="1" ht="35.15" customHeight="1" spans="1:21">
      <c r="A1" s="2" t="s">
        <v>1000</v>
      </c>
      <c r="B1" s="2" t="s">
        <v>1001</v>
      </c>
      <c r="C1" s="111"/>
      <c r="D1" s="112" t="s">
        <v>1002</v>
      </c>
      <c r="E1" s="112"/>
      <c r="F1" s="113" t="s">
        <v>1003</v>
      </c>
      <c r="G1" s="113"/>
      <c r="H1" s="112" t="s">
        <v>1004</v>
      </c>
      <c r="I1" s="113" t="s">
        <v>1005</v>
      </c>
      <c r="J1" s="113"/>
      <c r="K1" s="113" t="s">
        <v>1006</v>
      </c>
      <c r="L1" s="113" t="s">
        <v>1007</v>
      </c>
      <c r="M1" s="113"/>
      <c r="N1" s="112" t="s">
        <v>1008</v>
      </c>
      <c r="O1" s="112"/>
      <c r="P1" s="112"/>
      <c r="Q1" s="112"/>
      <c r="R1" s="112"/>
      <c r="S1" s="112"/>
      <c r="T1" s="113" t="s">
        <v>1009</v>
      </c>
      <c r="U1" s="117"/>
    </row>
    <row r="2" ht="30" spans="1:21">
      <c r="A2" s="114">
        <v>45012</v>
      </c>
      <c r="B2" s="115" t="s">
        <v>1010</v>
      </c>
      <c r="C2" s="115" t="s">
        <v>1011</v>
      </c>
      <c r="D2" s="115" t="s">
        <v>1012</v>
      </c>
      <c r="E2" s="115" t="s">
        <v>1013</v>
      </c>
      <c r="F2" s="115" t="s">
        <v>1014</v>
      </c>
      <c r="G2" s="115" t="s">
        <v>1015</v>
      </c>
      <c r="H2" s="115" t="s">
        <v>1016</v>
      </c>
      <c r="I2" s="115" t="s">
        <v>1017</v>
      </c>
      <c r="J2" s="115" t="s">
        <v>1018</v>
      </c>
      <c r="K2" s="115" t="s">
        <v>1019</v>
      </c>
      <c r="L2" s="115" t="s">
        <v>1020</v>
      </c>
      <c r="M2" s="115" t="s">
        <v>1021</v>
      </c>
      <c r="N2" s="115" t="s">
        <v>1022</v>
      </c>
      <c r="O2" s="115" t="s">
        <v>1023</v>
      </c>
      <c r="P2" s="115" t="s">
        <v>1024</v>
      </c>
      <c r="Q2" s="115" t="s">
        <v>1025</v>
      </c>
      <c r="R2" s="115" t="s">
        <v>1026</v>
      </c>
      <c r="S2" s="118" t="s">
        <v>1027</v>
      </c>
      <c r="T2" s="118" t="s">
        <v>1028</v>
      </c>
      <c r="U2" s="119" t="s">
        <v>1029</v>
      </c>
    </row>
    <row r="3" ht="15.5" spans="1:21">
      <c r="A3" s="103" t="s">
        <v>1030</v>
      </c>
      <c r="B3" s="2" t="s">
        <v>1031</v>
      </c>
      <c r="C3" s="116">
        <v>40</v>
      </c>
      <c r="D3" s="116">
        <v>36</v>
      </c>
      <c r="E3" s="116">
        <v>36</v>
      </c>
      <c r="F3" s="116">
        <v>44</v>
      </c>
      <c r="G3" s="116">
        <v>44</v>
      </c>
      <c r="H3" s="116">
        <v>40</v>
      </c>
      <c r="I3" s="116">
        <v>36</v>
      </c>
      <c r="J3" s="116">
        <v>38</v>
      </c>
      <c r="K3" s="116">
        <v>36</v>
      </c>
      <c r="L3" s="116">
        <v>38</v>
      </c>
      <c r="M3" s="116">
        <v>40</v>
      </c>
      <c r="N3" s="116">
        <v>42</v>
      </c>
      <c r="O3" s="116">
        <v>36</v>
      </c>
      <c r="P3" s="116">
        <v>39</v>
      </c>
      <c r="Q3" s="116">
        <v>36</v>
      </c>
      <c r="R3" s="116">
        <v>40</v>
      </c>
      <c r="S3" s="116">
        <f t="shared" ref="S3:S12" si="0">(SUM(C3:R3)-LARGE(C3:R3,1)-LARGE(C3:R3,2)-LARGE(C3:R3,3)-SMALL(C3:R3,1)-SMALL(C3:R3,2)-SMALL(C3:R3,3))/10</f>
        <v>38.3</v>
      </c>
      <c r="T3" s="116">
        <v>0</v>
      </c>
      <c r="U3" s="120">
        <f t="shared" ref="U3:U12" si="1">0.030851*(S3^1.96)*(10^(-0.0363*T3))-1</f>
        <v>38.1145954412586</v>
      </c>
    </row>
    <row r="4" ht="15.5" spans="1:21">
      <c r="A4" s="2"/>
      <c r="B4" s="2" t="s">
        <v>1031</v>
      </c>
      <c r="C4" s="116">
        <v>38</v>
      </c>
      <c r="D4" s="116">
        <v>46</v>
      </c>
      <c r="E4" s="116">
        <v>38</v>
      </c>
      <c r="F4" s="116">
        <v>46</v>
      </c>
      <c r="G4" s="116">
        <v>36</v>
      </c>
      <c r="H4" s="116">
        <v>38</v>
      </c>
      <c r="I4" s="116">
        <v>36</v>
      </c>
      <c r="J4" s="116">
        <v>39</v>
      </c>
      <c r="K4" s="116">
        <v>42</v>
      </c>
      <c r="L4" s="116">
        <v>37</v>
      </c>
      <c r="M4" s="116">
        <v>40</v>
      </c>
      <c r="N4" s="116">
        <v>40</v>
      </c>
      <c r="O4" s="116">
        <v>38</v>
      </c>
      <c r="P4" s="116">
        <v>40</v>
      </c>
      <c r="Q4" s="116">
        <v>36</v>
      </c>
      <c r="R4" s="116">
        <v>40</v>
      </c>
      <c r="S4" s="116">
        <f t="shared" si="0"/>
        <v>38.8</v>
      </c>
      <c r="T4" s="116">
        <v>0</v>
      </c>
      <c r="U4" s="120">
        <f t="shared" si="1"/>
        <v>39.1217093913142</v>
      </c>
    </row>
    <row r="5" ht="15.5" spans="1:21">
      <c r="A5" s="2"/>
      <c r="B5" s="2" t="s">
        <v>1032</v>
      </c>
      <c r="C5" s="116">
        <v>40</v>
      </c>
      <c r="D5" s="116">
        <v>36</v>
      </c>
      <c r="E5" s="116">
        <v>44</v>
      </c>
      <c r="F5" s="116">
        <v>38</v>
      </c>
      <c r="G5" s="116">
        <v>44</v>
      </c>
      <c r="H5" s="116">
        <v>50</v>
      </c>
      <c r="I5" s="116">
        <v>36</v>
      </c>
      <c r="J5" s="116">
        <v>44</v>
      </c>
      <c r="K5" s="116">
        <v>40</v>
      </c>
      <c r="L5" s="116">
        <v>40</v>
      </c>
      <c r="M5" s="116">
        <v>39</v>
      </c>
      <c r="N5" s="116">
        <v>40</v>
      </c>
      <c r="O5" s="116">
        <v>39</v>
      </c>
      <c r="P5" s="116">
        <v>38</v>
      </c>
      <c r="Q5" s="116">
        <v>38</v>
      </c>
      <c r="R5" s="116">
        <v>40</v>
      </c>
      <c r="S5" s="116">
        <f t="shared" si="0"/>
        <v>39.8</v>
      </c>
      <c r="T5" s="116">
        <v>0</v>
      </c>
      <c r="U5" s="120">
        <f t="shared" si="1"/>
        <v>41.1735409984839</v>
      </c>
    </row>
    <row r="6" ht="15.5" spans="1:21">
      <c r="A6" s="2"/>
      <c r="B6" s="2" t="s">
        <v>1032</v>
      </c>
      <c r="C6" s="116">
        <v>49</v>
      </c>
      <c r="D6" s="116">
        <v>40</v>
      </c>
      <c r="E6" s="116">
        <v>41</v>
      </c>
      <c r="F6" s="116">
        <v>38</v>
      </c>
      <c r="G6" s="116">
        <v>44</v>
      </c>
      <c r="H6" s="116">
        <v>36</v>
      </c>
      <c r="I6" s="116">
        <v>45</v>
      </c>
      <c r="J6" s="116">
        <v>41</v>
      </c>
      <c r="K6" s="116">
        <v>37</v>
      </c>
      <c r="L6" s="116">
        <v>41</v>
      </c>
      <c r="M6" s="116">
        <v>46</v>
      </c>
      <c r="N6" s="116">
        <v>36</v>
      </c>
      <c r="O6" s="116">
        <v>36</v>
      </c>
      <c r="P6" s="116">
        <v>43</v>
      </c>
      <c r="Q6" s="116">
        <v>44</v>
      </c>
      <c r="R6" s="116">
        <v>41</v>
      </c>
      <c r="S6" s="116">
        <f t="shared" si="0"/>
        <v>41</v>
      </c>
      <c r="T6" s="116">
        <v>0</v>
      </c>
      <c r="U6" s="120">
        <f t="shared" si="1"/>
        <v>43.7018611176867</v>
      </c>
    </row>
    <row r="7" ht="15.5" spans="1:21">
      <c r="A7" s="2"/>
      <c r="B7" s="2" t="s">
        <v>1033</v>
      </c>
      <c r="C7" s="116">
        <v>44</v>
      </c>
      <c r="D7" s="116">
        <v>34</v>
      </c>
      <c r="E7" s="116">
        <v>38</v>
      </c>
      <c r="F7" s="116">
        <v>40</v>
      </c>
      <c r="G7" s="116">
        <v>40</v>
      </c>
      <c r="H7" s="116">
        <v>36</v>
      </c>
      <c r="I7" s="116">
        <v>38</v>
      </c>
      <c r="J7" s="116">
        <v>43</v>
      </c>
      <c r="K7" s="116">
        <v>44</v>
      </c>
      <c r="L7" s="116">
        <v>35</v>
      </c>
      <c r="M7" s="116">
        <v>36</v>
      </c>
      <c r="N7" s="116">
        <v>45</v>
      </c>
      <c r="O7" s="116">
        <v>40</v>
      </c>
      <c r="P7" s="116">
        <v>35</v>
      </c>
      <c r="Q7" s="116">
        <v>35</v>
      </c>
      <c r="R7" s="116">
        <v>36</v>
      </c>
      <c r="S7" s="116">
        <f t="shared" si="0"/>
        <v>38.2</v>
      </c>
      <c r="T7" s="116">
        <v>0</v>
      </c>
      <c r="U7" s="120">
        <f t="shared" si="1"/>
        <v>37.914677627295</v>
      </c>
    </row>
    <row r="8" ht="15.5" spans="1:21">
      <c r="A8" s="2"/>
      <c r="B8" s="2" t="s">
        <v>1033</v>
      </c>
      <c r="C8" s="116">
        <v>37</v>
      </c>
      <c r="D8" s="116">
        <v>42</v>
      </c>
      <c r="E8" s="116">
        <v>40</v>
      </c>
      <c r="F8" s="116">
        <v>40</v>
      </c>
      <c r="G8" s="116">
        <v>36</v>
      </c>
      <c r="H8" s="116">
        <v>38</v>
      </c>
      <c r="I8" s="116">
        <v>43</v>
      </c>
      <c r="J8" s="116">
        <v>44</v>
      </c>
      <c r="K8" s="116">
        <v>37</v>
      </c>
      <c r="L8" s="116">
        <v>36</v>
      </c>
      <c r="M8" s="116">
        <v>36</v>
      </c>
      <c r="N8" s="116">
        <v>36</v>
      </c>
      <c r="O8" s="116">
        <v>37</v>
      </c>
      <c r="P8" s="116">
        <v>43</v>
      </c>
      <c r="Q8" s="116">
        <v>38</v>
      </c>
      <c r="R8" s="116">
        <v>47</v>
      </c>
      <c r="S8" s="116">
        <f t="shared" si="0"/>
        <v>38.8</v>
      </c>
      <c r="T8" s="116">
        <v>0</v>
      </c>
      <c r="U8" s="120">
        <f t="shared" si="1"/>
        <v>39.1217093913142</v>
      </c>
    </row>
    <row r="9" ht="15.5" spans="1:21">
      <c r="A9" s="2"/>
      <c r="B9" s="2" t="s">
        <v>1033</v>
      </c>
      <c r="C9" s="116">
        <v>43</v>
      </c>
      <c r="D9" s="116">
        <v>37</v>
      </c>
      <c r="E9" s="116">
        <v>36</v>
      </c>
      <c r="F9" s="116">
        <v>37</v>
      </c>
      <c r="G9" s="116">
        <v>40</v>
      </c>
      <c r="H9" s="116">
        <v>38</v>
      </c>
      <c r="I9" s="116">
        <v>38</v>
      </c>
      <c r="J9" s="116">
        <v>36</v>
      </c>
      <c r="K9" s="116">
        <v>36</v>
      </c>
      <c r="L9" s="116">
        <v>40</v>
      </c>
      <c r="M9" s="116">
        <v>36</v>
      </c>
      <c r="N9" s="116">
        <v>40</v>
      </c>
      <c r="O9" s="116">
        <v>38</v>
      </c>
      <c r="P9" s="116">
        <v>38</v>
      </c>
      <c r="Q9" s="116">
        <v>38</v>
      </c>
      <c r="R9" s="116">
        <v>38</v>
      </c>
      <c r="S9" s="116">
        <f t="shared" si="0"/>
        <v>37.8</v>
      </c>
      <c r="T9" s="116">
        <v>0</v>
      </c>
      <c r="U9" s="120">
        <f t="shared" si="1"/>
        <v>37.1200247061452</v>
      </c>
    </row>
    <row r="10" ht="15.5" spans="1:21">
      <c r="A10" s="2"/>
      <c r="B10" s="2" t="s">
        <v>1034</v>
      </c>
      <c r="C10" s="116">
        <v>42</v>
      </c>
      <c r="D10" s="116">
        <v>45</v>
      </c>
      <c r="E10" s="116">
        <v>46</v>
      </c>
      <c r="F10" s="116">
        <v>46</v>
      </c>
      <c r="G10" s="116">
        <v>45</v>
      </c>
      <c r="H10" s="116">
        <v>43</v>
      </c>
      <c r="I10" s="116">
        <v>46</v>
      </c>
      <c r="J10" s="116">
        <v>42</v>
      </c>
      <c r="K10" s="116">
        <v>35</v>
      </c>
      <c r="L10" s="116">
        <v>52</v>
      </c>
      <c r="M10" s="116">
        <v>46</v>
      </c>
      <c r="N10" s="116">
        <v>48</v>
      </c>
      <c r="O10" s="116">
        <v>40</v>
      </c>
      <c r="P10" s="116">
        <v>39</v>
      </c>
      <c r="Q10" s="116">
        <v>36</v>
      </c>
      <c r="R10" s="116">
        <v>40</v>
      </c>
      <c r="S10" s="116">
        <f t="shared" si="0"/>
        <v>43.5</v>
      </c>
      <c r="T10" s="116">
        <v>0</v>
      </c>
      <c r="U10" s="120">
        <f t="shared" si="1"/>
        <v>49.2005169483349</v>
      </c>
    </row>
    <row r="11" ht="15.5" spans="1:21">
      <c r="A11" s="2"/>
      <c r="B11" s="2" t="s">
        <v>1034</v>
      </c>
      <c r="C11" s="116">
        <v>50</v>
      </c>
      <c r="D11" s="116">
        <v>38</v>
      </c>
      <c r="E11" s="116">
        <v>50</v>
      </c>
      <c r="F11" s="116">
        <v>36</v>
      </c>
      <c r="G11" s="116">
        <v>44</v>
      </c>
      <c r="H11" s="116">
        <v>43</v>
      </c>
      <c r="I11" s="116">
        <v>44</v>
      </c>
      <c r="J11" s="116">
        <v>36</v>
      </c>
      <c r="K11" s="116">
        <v>48</v>
      </c>
      <c r="L11" s="116">
        <v>42</v>
      </c>
      <c r="M11" s="116">
        <v>46</v>
      </c>
      <c r="N11" s="116">
        <v>46</v>
      </c>
      <c r="O11" s="116">
        <v>46</v>
      </c>
      <c r="P11" s="116">
        <v>38</v>
      </c>
      <c r="Q11" s="116">
        <v>38</v>
      </c>
      <c r="R11" s="116">
        <v>41</v>
      </c>
      <c r="S11" s="116">
        <f t="shared" si="0"/>
        <v>42.8</v>
      </c>
      <c r="T11" s="116">
        <v>0</v>
      </c>
      <c r="U11" s="120">
        <f t="shared" si="1"/>
        <v>47.6294136429851</v>
      </c>
    </row>
    <row r="12" ht="15.5" spans="1:21">
      <c r="A12" s="2"/>
      <c r="B12" s="2" t="s">
        <v>1034</v>
      </c>
      <c r="C12" s="116">
        <v>42</v>
      </c>
      <c r="D12" s="116">
        <v>46</v>
      </c>
      <c r="E12" s="116">
        <v>36</v>
      </c>
      <c r="F12" s="116">
        <v>40</v>
      </c>
      <c r="G12" s="116">
        <v>52</v>
      </c>
      <c r="H12" s="116">
        <v>44</v>
      </c>
      <c r="I12" s="116">
        <v>41</v>
      </c>
      <c r="J12" s="116">
        <v>36</v>
      </c>
      <c r="K12" s="116">
        <v>46</v>
      </c>
      <c r="L12" s="116">
        <v>42</v>
      </c>
      <c r="M12" s="116">
        <v>38</v>
      </c>
      <c r="N12" s="116">
        <v>47</v>
      </c>
      <c r="O12" s="116">
        <v>40</v>
      </c>
      <c r="P12" s="116">
        <v>43</v>
      </c>
      <c r="Q12" s="116">
        <v>44</v>
      </c>
      <c r="R12" s="116">
        <v>42</v>
      </c>
      <c r="S12" s="116">
        <f t="shared" si="0"/>
        <v>42.4</v>
      </c>
      <c r="T12" s="116">
        <v>0</v>
      </c>
      <c r="U12" s="120">
        <f t="shared" si="1"/>
        <v>46.742628389955</v>
      </c>
    </row>
    <row r="13" ht="30" spans="1:21">
      <c r="A13" s="114">
        <v>45022</v>
      </c>
      <c r="B13" s="115" t="s">
        <v>1010</v>
      </c>
      <c r="C13" s="115" t="s">
        <v>1011</v>
      </c>
      <c r="D13" s="115" t="s">
        <v>1012</v>
      </c>
      <c r="E13" s="115" t="s">
        <v>1013</v>
      </c>
      <c r="F13" s="115" t="s">
        <v>1014</v>
      </c>
      <c r="G13" s="115" t="s">
        <v>1015</v>
      </c>
      <c r="H13" s="115" t="s">
        <v>1016</v>
      </c>
      <c r="I13" s="115" t="s">
        <v>1017</v>
      </c>
      <c r="J13" s="115" t="s">
        <v>1018</v>
      </c>
      <c r="K13" s="115" t="s">
        <v>1019</v>
      </c>
      <c r="L13" s="115" t="s">
        <v>1020</v>
      </c>
      <c r="M13" s="115" t="s">
        <v>1021</v>
      </c>
      <c r="N13" s="115" t="s">
        <v>1022</v>
      </c>
      <c r="O13" s="115" t="s">
        <v>1023</v>
      </c>
      <c r="P13" s="115" t="s">
        <v>1024</v>
      </c>
      <c r="Q13" s="115" t="s">
        <v>1025</v>
      </c>
      <c r="R13" s="115" t="s">
        <v>1026</v>
      </c>
      <c r="S13" s="118" t="s">
        <v>1027</v>
      </c>
      <c r="T13" s="118" t="s">
        <v>1028</v>
      </c>
      <c r="U13" s="119" t="s">
        <v>1029</v>
      </c>
    </row>
    <row r="14" ht="15.5" spans="1:21">
      <c r="A14" s="103" t="s">
        <v>1035</v>
      </c>
      <c r="B14" s="2" t="s">
        <v>1036</v>
      </c>
      <c r="C14" s="116">
        <v>36</v>
      </c>
      <c r="D14" s="116">
        <v>34</v>
      </c>
      <c r="E14" s="116">
        <v>36</v>
      </c>
      <c r="F14" s="116">
        <v>35</v>
      </c>
      <c r="G14" s="116">
        <v>40</v>
      </c>
      <c r="H14" s="116">
        <v>36</v>
      </c>
      <c r="I14" s="116">
        <v>35</v>
      </c>
      <c r="J14" s="116">
        <v>36</v>
      </c>
      <c r="K14" s="116">
        <v>43</v>
      </c>
      <c r="L14" s="116">
        <v>44</v>
      </c>
      <c r="M14" s="116">
        <v>36</v>
      </c>
      <c r="N14" s="116">
        <v>45</v>
      </c>
      <c r="O14" s="116">
        <v>36</v>
      </c>
      <c r="P14" s="116">
        <v>36</v>
      </c>
      <c r="Q14" s="116">
        <v>36</v>
      </c>
      <c r="R14" s="116">
        <v>39</v>
      </c>
      <c r="S14" s="116">
        <v>36.7</v>
      </c>
      <c r="T14" s="116">
        <v>0</v>
      </c>
      <c r="U14" s="120">
        <v>34.9761538410796</v>
      </c>
    </row>
    <row r="15" ht="15.5" spans="1:21">
      <c r="A15" s="2"/>
      <c r="B15" s="2" t="s">
        <v>1037</v>
      </c>
      <c r="C15" s="116">
        <v>36</v>
      </c>
      <c r="D15" s="116">
        <v>42</v>
      </c>
      <c r="E15" s="116">
        <v>42</v>
      </c>
      <c r="F15" s="116">
        <v>39</v>
      </c>
      <c r="G15" s="116">
        <v>40</v>
      </c>
      <c r="H15" s="116">
        <v>55</v>
      </c>
      <c r="I15" s="116">
        <v>40</v>
      </c>
      <c r="J15" s="116">
        <v>38</v>
      </c>
      <c r="K15" s="116">
        <v>42</v>
      </c>
      <c r="L15" s="116">
        <v>36</v>
      </c>
      <c r="M15" s="116">
        <v>47</v>
      </c>
      <c r="N15" s="116">
        <v>44</v>
      </c>
      <c r="O15" s="116">
        <v>36</v>
      </c>
      <c r="P15" s="116">
        <v>36</v>
      </c>
      <c r="Q15" s="116">
        <v>43</v>
      </c>
      <c r="R15" s="116">
        <v>36</v>
      </c>
      <c r="S15" s="116">
        <v>39.8</v>
      </c>
      <c r="T15" s="116">
        <v>0</v>
      </c>
      <c r="U15" s="120">
        <v>41.1735409984839</v>
      </c>
    </row>
    <row r="16" ht="15.5" spans="1:21">
      <c r="A16" s="2"/>
      <c r="B16" s="2" t="s">
        <v>1036</v>
      </c>
      <c r="C16" s="116">
        <v>46</v>
      </c>
      <c r="D16" s="116">
        <v>38</v>
      </c>
      <c r="E16" s="116">
        <v>40</v>
      </c>
      <c r="F16" s="116">
        <v>47</v>
      </c>
      <c r="G16" s="116">
        <v>42</v>
      </c>
      <c r="H16" s="116">
        <v>55</v>
      </c>
      <c r="I16" s="116">
        <v>38</v>
      </c>
      <c r="J16" s="116">
        <v>48</v>
      </c>
      <c r="K16" s="116">
        <v>46</v>
      </c>
      <c r="L16" s="116">
        <v>37</v>
      </c>
      <c r="M16" s="116">
        <v>38</v>
      </c>
      <c r="N16" s="116">
        <v>46</v>
      </c>
      <c r="O16" s="116">
        <v>46</v>
      </c>
      <c r="P16" s="116">
        <v>43</v>
      </c>
      <c r="Q16" s="116">
        <v>40</v>
      </c>
      <c r="R16" s="116">
        <v>42</v>
      </c>
      <c r="S16" s="116">
        <v>42.9</v>
      </c>
      <c r="T16" s="116">
        <v>0</v>
      </c>
      <c r="U16" s="120">
        <v>47.8523588327658</v>
      </c>
    </row>
    <row r="17" ht="15.5" spans="1:21">
      <c r="A17" s="2"/>
      <c r="B17" s="2" t="s">
        <v>1037</v>
      </c>
      <c r="C17" s="116">
        <v>37</v>
      </c>
      <c r="D17" s="116">
        <v>38</v>
      </c>
      <c r="E17" s="116">
        <v>38</v>
      </c>
      <c r="F17" s="116">
        <v>45</v>
      </c>
      <c r="G17" s="116">
        <v>36</v>
      </c>
      <c r="H17" s="116">
        <v>36</v>
      </c>
      <c r="I17" s="116">
        <v>36</v>
      </c>
      <c r="J17" s="116">
        <v>40</v>
      </c>
      <c r="K17" s="116">
        <v>41</v>
      </c>
      <c r="L17" s="116">
        <v>36</v>
      </c>
      <c r="M17" s="116">
        <v>36</v>
      </c>
      <c r="N17" s="116">
        <v>40</v>
      </c>
      <c r="O17" s="116">
        <v>40</v>
      </c>
      <c r="P17" s="116">
        <v>39</v>
      </c>
      <c r="Q17" s="116">
        <v>35</v>
      </c>
      <c r="R17" s="116">
        <v>35</v>
      </c>
      <c r="S17" s="116">
        <v>37.6</v>
      </c>
      <c r="T17" s="116">
        <v>0</v>
      </c>
      <c r="U17" s="120">
        <v>36.7257099865301</v>
      </c>
    </row>
    <row r="18" ht="15.5" spans="1:21">
      <c r="A18" s="2"/>
      <c r="B18" s="2" t="s">
        <v>1036</v>
      </c>
      <c r="C18" s="116">
        <v>39</v>
      </c>
      <c r="D18" s="116">
        <v>49</v>
      </c>
      <c r="E18" s="116">
        <v>43</v>
      </c>
      <c r="F18" s="116">
        <v>51</v>
      </c>
      <c r="G18" s="116">
        <v>36</v>
      </c>
      <c r="H18" s="116">
        <v>45</v>
      </c>
      <c r="I18" s="116">
        <v>48</v>
      </c>
      <c r="J18" s="116">
        <v>40</v>
      </c>
      <c r="K18" s="116">
        <v>39</v>
      </c>
      <c r="L18" s="116">
        <v>41</v>
      </c>
      <c r="M18" s="116">
        <v>37</v>
      </c>
      <c r="N18" s="116">
        <v>36</v>
      </c>
      <c r="O18" s="116">
        <v>42</v>
      </c>
      <c r="P18" s="116">
        <v>43</v>
      </c>
      <c r="Q18" s="116">
        <v>36</v>
      </c>
      <c r="R18" s="116">
        <v>35</v>
      </c>
      <c r="S18" s="116">
        <v>40.5</v>
      </c>
      <c r="T18" s="116">
        <v>0</v>
      </c>
      <c r="U18" s="120">
        <v>42.6396331659005</v>
      </c>
    </row>
    <row r="19" ht="15.5" spans="1:21">
      <c r="A19" s="2"/>
      <c r="B19" s="2" t="s">
        <v>1037</v>
      </c>
      <c r="C19" s="116">
        <v>35</v>
      </c>
      <c r="D19" s="116">
        <v>36</v>
      </c>
      <c r="E19" s="116">
        <v>40</v>
      </c>
      <c r="F19" s="116">
        <v>36</v>
      </c>
      <c r="G19" s="116">
        <v>34</v>
      </c>
      <c r="H19" s="116">
        <v>46</v>
      </c>
      <c r="I19" s="116">
        <v>33</v>
      </c>
      <c r="J19" s="116">
        <v>38</v>
      </c>
      <c r="K19" s="116">
        <v>34</v>
      </c>
      <c r="L19" s="116">
        <v>36</v>
      </c>
      <c r="M19" s="116">
        <v>36</v>
      </c>
      <c r="N19" s="116">
        <v>34</v>
      </c>
      <c r="O19" s="116">
        <v>36</v>
      </c>
      <c r="P19" s="116">
        <v>36</v>
      </c>
      <c r="Q19" s="116">
        <v>38</v>
      </c>
      <c r="R19" s="116">
        <v>36</v>
      </c>
      <c r="S19" s="116">
        <v>35.9</v>
      </c>
      <c r="T19" s="116">
        <v>0</v>
      </c>
      <c r="U19" s="120">
        <v>33.4551674556449</v>
      </c>
    </row>
    <row r="20" ht="15.5" spans="1:21">
      <c r="A20" s="2"/>
      <c r="B20" s="2" t="s">
        <v>1036</v>
      </c>
      <c r="C20" s="116">
        <v>44</v>
      </c>
      <c r="D20" s="116">
        <v>41</v>
      </c>
      <c r="E20" s="116">
        <v>46</v>
      </c>
      <c r="F20" s="116">
        <v>50</v>
      </c>
      <c r="G20" s="116">
        <v>43</v>
      </c>
      <c r="H20" s="116">
        <v>43</v>
      </c>
      <c r="I20" s="116">
        <v>47</v>
      </c>
      <c r="J20" s="116">
        <v>36</v>
      </c>
      <c r="K20" s="116">
        <v>49</v>
      </c>
      <c r="L20" s="116">
        <v>43</v>
      </c>
      <c r="M20" s="116">
        <v>37</v>
      </c>
      <c r="N20" s="116">
        <v>38</v>
      </c>
      <c r="O20" s="116">
        <v>46</v>
      </c>
      <c r="P20" s="116">
        <v>48</v>
      </c>
      <c r="Q20" s="116">
        <v>48</v>
      </c>
      <c r="R20" s="116">
        <v>43</v>
      </c>
      <c r="S20" s="116">
        <v>44.4</v>
      </c>
      <c r="T20" s="116">
        <v>0</v>
      </c>
      <c r="U20" s="120">
        <v>51.2564456967497</v>
      </c>
    </row>
    <row r="21" ht="30" spans="1:21">
      <c r="A21" s="114">
        <v>45022</v>
      </c>
      <c r="B21" s="115" t="s">
        <v>1010</v>
      </c>
      <c r="C21" s="115" t="s">
        <v>1011</v>
      </c>
      <c r="D21" s="115" t="s">
        <v>1012</v>
      </c>
      <c r="E21" s="115" t="s">
        <v>1013</v>
      </c>
      <c r="F21" s="115" t="s">
        <v>1014</v>
      </c>
      <c r="G21" s="115" t="s">
        <v>1015</v>
      </c>
      <c r="H21" s="115" t="s">
        <v>1016</v>
      </c>
      <c r="I21" s="115" t="s">
        <v>1017</v>
      </c>
      <c r="J21" s="115" t="s">
        <v>1018</v>
      </c>
      <c r="K21" s="115" t="s">
        <v>1019</v>
      </c>
      <c r="L21" s="115" t="s">
        <v>1020</v>
      </c>
      <c r="M21" s="115" t="s">
        <v>1021</v>
      </c>
      <c r="N21" s="115" t="s">
        <v>1022</v>
      </c>
      <c r="O21" s="115" t="s">
        <v>1023</v>
      </c>
      <c r="P21" s="115" t="s">
        <v>1024</v>
      </c>
      <c r="Q21" s="115" t="s">
        <v>1025</v>
      </c>
      <c r="R21" s="115" t="s">
        <v>1026</v>
      </c>
      <c r="S21" s="118" t="s">
        <v>1027</v>
      </c>
      <c r="T21" s="118" t="s">
        <v>1028</v>
      </c>
      <c r="U21" s="119" t="s">
        <v>1029</v>
      </c>
    </row>
    <row r="22" ht="15.5" spans="1:21">
      <c r="A22" s="103" t="s">
        <v>1038</v>
      </c>
      <c r="B22" s="2" t="s">
        <v>1036</v>
      </c>
      <c r="C22" s="116">
        <v>38</v>
      </c>
      <c r="D22" s="116">
        <v>46</v>
      </c>
      <c r="E22" s="116">
        <v>38</v>
      </c>
      <c r="F22" s="116">
        <v>36</v>
      </c>
      <c r="G22" s="116">
        <v>36</v>
      </c>
      <c r="H22" s="116">
        <v>50</v>
      </c>
      <c r="I22" s="116">
        <v>40</v>
      </c>
      <c r="J22" s="116">
        <v>34</v>
      </c>
      <c r="K22" s="116">
        <v>36</v>
      </c>
      <c r="L22" s="116">
        <v>40</v>
      </c>
      <c r="M22" s="116">
        <v>40</v>
      </c>
      <c r="N22" s="116">
        <v>36</v>
      </c>
      <c r="O22" s="116">
        <v>38</v>
      </c>
      <c r="P22" s="116">
        <v>41</v>
      </c>
      <c r="Q22" s="116">
        <v>35</v>
      </c>
      <c r="R22" s="116">
        <v>35</v>
      </c>
      <c r="S22" s="116">
        <v>37.8</v>
      </c>
      <c r="T22" s="116">
        <v>0</v>
      </c>
      <c r="U22" s="120">
        <v>37.1200247061452</v>
      </c>
    </row>
    <row r="23" ht="15.5" spans="1:21">
      <c r="A23" s="2"/>
      <c r="B23" s="2" t="s">
        <v>1037</v>
      </c>
      <c r="C23" s="116">
        <v>36</v>
      </c>
      <c r="D23" s="116">
        <v>35</v>
      </c>
      <c r="E23" s="116">
        <v>35</v>
      </c>
      <c r="F23" s="116">
        <v>36</v>
      </c>
      <c r="G23" s="116">
        <v>36</v>
      </c>
      <c r="H23" s="116">
        <v>35</v>
      </c>
      <c r="I23" s="116">
        <v>36</v>
      </c>
      <c r="J23" s="116">
        <v>34</v>
      </c>
      <c r="K23" s="116">
        <v>36</v>
      </c>
      <c r="L23" s="116">
        <v>38</v>
      </c>
      <c r="M23" s="116">
        <v>36</v>
      </c>
      <c r="N23" s="116">
        <v>36</v>
      </c>
      <c r="O23" s="116">
        <v>37</v>
      </c>
      <c r="P23" s="116">
        <v>36</v>
      </c>
      <c r="Q23" s="116">
        <v>36</v>
      </c>
      <c r="R23" s="116">
        <v>36</v>
      </c>
      <c r="S23" s="116">
        <v>35.9</v>
      </c>
      <c r="T23" s="116">
        <v>0</v>
      </c>
      <c r="U23" s="120">
        <v>33.4551674556449</v>
      </c>
    </row>
    <row r="24" ht="15.5" spans="1:21">
      <c r="A24" s="2"/>
      <c r="B24" s="2" t="s">
        <v>1036</v>
      </c>
      <c r="C24" s="116">
        <v>40</v>
      </c>
      <c r="D24" s="116">
        <v>38</v>
      </c>
      <c r="E24" s="116">
        <v>36</v>
      </c>
      <c r="F24" s="116">
        <v>34</v>
      </c>
      <c r="G24" s="116">
        <v>36</v>
      </c>
      <c r="H24" s="116">
        <v>47</v>
      </c>
      <c r="I24" s="116">
        <v>38</v>
      </c>
      <c r="J24" s="116">
        <v>40</v>
      </c>
      <c r="K24" s="116">
        <v>46</v>
      </c>
      <c r="L24" s="116">
        <v>50</v>
      </c>
      <c r="M24" s="116">
        <v>38</v>
      </c>
      <c r="N24" s="116">
        <v>34</v>
      </c>
      <c r="O24" s="116">
        <v>36</v>
      </c>
      <c r="P24" s="116">
        <v>50</v>
      </c>
      <c r="Q24" s="116">
        <v>36</v>
      </c>
      <c r="R24" s="116">
        <v>34</v>
      </c>
      <c r="S24" s="116">
        <v>38.4</v>
      </c>
      <c r="T24" s="116">
        <v>0</v>
      </c>
      <c r="U24" s="120">
        <v>38.3150149835352</v>
      </c>
    </row>
    <row r="25" ht="15.5" spans="1:21">
      <c r="A25" s="2"/>
      <c r="B25" s="2" t="s">
        <v>1037</v>
      </c>
      <c r="C25" s="116">
        <v>36</v>
      </c>
      <c r="D25" s="116">
        <v>36</v>
      </c>
      <c r="E25" s="116">
        <v>38</v>
      </c>
      <c r="F25" s="116">
        <v>35</v>
      </c>
      <c r="G25" s="116">
        <v>36</v>
      </c>
      <c r="H25" s="116">
        <v>36</v>
      </c>
      <c r="I25" s="116">
        <v>38</v>
      </c>
      <c r="J25" s="116">
        <v>36</v>
      </c>
      <c r="K25" s="116">
        <v>38</v>
      </c>
      <c r="L25" s="116">
        <v>38</v>
      </c>
      <c r="M25" s="116">
        <v>36</v>
      </c>
      <c r="N25" s="116">
        <v>36</v>
      </c>
      <c r="O25" s="116">
        <v>37</v>
      </c>
      <c r="P25" s="116">
        <v>35</v>
      </c>
      <c r="Q25" s="116">
        <v>38</v>
      </c>
      <c r="R25" s="116">
        <v>36</v>
      </c>
      <c r="S25" s="116">
        <v>36.5</v>
      </c>
      <c r="T25" s="116">
        <v>0</v>
      </c>
      <c r="U25" s="120">
        <v>34.592890629915</v>
      </c>
    </row>
    <row r="26" ht="30" spans="1:21">
      <c r="A26" s="114">
        <v>45022</v>
      </c>
      <c r="B26" s="115" t="s">
        <v>1010</v>
      </c>
      <c r="C26" s="115" t="s">
        <v>1011</v>
      </c>
      <c r="D26" s="115" t="s">
        <v>1012</v>
      </c>
      <c r="E26" s="115" t="s">
        <v>1013</v>
      </c>
      <c r="F26" s="115" t="s">
        <v>1014</v>
      </c>
      <c r="G26" s="115" t="s">
        <v>1015</v>
      </c>
      <c r="H26" s="115" t="s">
        <v>1016</v>
      </c>
      <c r="I26" s="115" t="s">
        <v>1017</v>
      </c>
      <c r="J26" s="115" t="s">
        <v>1018</v>
      </c>
      <c r="K26" s="115" t="s">
        <v>1019</v>
      </c>
      <c r="L26" s="115" t="s">
        <v>1020</v>
      </c>
      <c r="M26" s="115" t="s">
        <v>1021</v>
      </c>
      <c r="N26" s="115" t="s">
        <v>1022</v>
      </c>
      <c r="O26" s="115" t="s">
        <v>1023</v>
      </c>
      <c r="P26" s="115" t="s">
        <v>1024</v>
      </c>
      <c r="Q26" s="115" t="s">
        <v>1025</v>
      </c>
      <c r="R26" s="115" t="s">
        <v>1026</v>
      </c>
      <c r="S26" s="118" t="s">
        <v>1027</v>
      </c>
      <c r="T26" s="118" t="s">
        <v>1028</v>
      </c>
      <c r="U26" s="119" t="s">
        <v>1029</v>
      </c>
    </row>
    <row r="27" ht="15.5" spans="1:21">
      <c r="A27" s="103" t="s">
        <v>1039</v>
      </c>
      <c r="B27" s="2" t="s">
        <v>1036</v>
      </c>
      <c r="C27" s="116">
        <v>36</v>
      </c>
      <c r="D27" s="116">
        <v>35</v>
      </c>
      <c r="E27" s="116">
        <v>34</v>
      </c>
      <c r="F27" s="116">
        <v>35</v>
      </c>
      <c r="G27" s="116">
        <v>36</v>
      </c>
      <c r="H27" s="116">
        <v>36</v>
      </c>
      <c r="I27" s="116">
        <v>36</v>
      </c>
      <c r="J27" s="116">
        <v>32</v>
      </c>
      <c r="K27" s="116">
        <v>36</v>
      </c>
      <c r="L27" s="116">
        <v>36</v>
      </c>
      <c r="M27" s="116">
        <v>34</v>
      </c>
      <c r="N27" s="116">
        <v>32</v>
      </c>
      <c r="O27" s="116">
        <v>50</v>
      </c>
      <c r="P27" s="116">
        <v>38</v>
      </c>
      <c r="Q27" s="116">
        <v>42</v>
      </c>
      <c r="R27" s="116">
        <v>34</v>
      </c>
      <c r="S27" s="116">
        <v>35.4</v>
      </c>
      <c r="T27" s="116">
        <v>0</v>
      </c>
      <c r="U27" s="120">
        <v>32.5208975976642</v>
      </c>
    </row>
    <row r="28" ht="15.5" spans="1:21">
      <c r="A28" s="2"/>
      <c r="B28" s="2" t="s">
        <v>1037</v>
      </c>
      <c r="C28" s="116">
        <v>36</v>
      </c>
      <c r="D28" s="116">
        <v>34</v>
      </c>
      <c r="E28" s="116">
        <v>44</v>
      </c>
      <c r="F28" s="116">
        <v>33</v>
      </c>
      <c r="G28" s="116">
        <v>40</v>
      </c>
      <c r="H28" s="116">
        <v>33</v>
      </c>
      <c r="I28" s="116">
        <v>36</v>
      </c>
      <c r="J28" s="116">
        <v>36</v>
      </c>
      <c r="K28" s="116">
        <v>36</v>
      </c>
      <c r="L28" s="116">
        <v>34</v>
      </c>
      <c r="M28" s="116">
        <v>38</v>
      </c>
      <c r="N28" s="116">
        <v>35</v>
      </c>
      <c r="O28" s="116">
        <v>35</v>
      </c>
      <c r="P28" s="116">
        <v>35</v>
      </c>
      <c r="Q28" s="116">
        <v>36</v>
      </c>
      <c r="R28" s="116">
        <v>35</v>
      </c>
      <c r="S28" s="116">
        <v>35.4</v>
      </c>
      <c r="T28" s="116">
        <v>0</v>
      </c>
      <c r="U28" s="120">
        <v>32.5208975976642</v>
      </c>
    </row>
    <row r="29" ht="15.5" spans="1:21">
      <c r="A29" s="2"/>
      <c r="B29" s="2" t="s">
        <v>1036</v>
      </c>
      <c r="C29" s="116">
        <v>42</v>
      </c>
      <c r="D29" s="116">
        <v>36</v>
      </c>
      <c r="E29" s="116">
        <v>33</v>
      </c>
      <c r="F29" s="116">
        <v>33</v>
      </c>
      <c r="G29" s="116">
        <v>41</v>
      </c>
      <c r="H29" s="116">
        <v>34</v>
      </c>
      <c r="I29" s="116">
        <v>39</v>
      </c>
      <c r="J29" s="116">
        <v>36</v>
      </c>
      <c r="K29" s="116">
        <v>36</v>
      </c>
      <c r="L29" s="116">
        <v>36</v>
      </c>
      <c r="M29" s="116">
        <v>37</v>
      </c>
      <c r="N29" s="116">
        <v>38</v>
      </c>
      <c r="O29" s="116">
        <v>40</v>
      </c>
      <c r="P29" s="116">
        <v>37</v>
      </c>
      <c r="Q29" s="116">
        <v>34</v>
      </c>
      <c r="R29" s="116">
        <v>32</v>
      </c>
      <c r="S29" s="116">
        <v>36.3</v>
      </c>
      <c r="T29" s="116">
        <v>0</v>
      </c>
      <c r="U29" s="120">
        <v>34.2116382002097</v>
      </c>
    </row>
    <row r="30" ht="15.5" spans="1:21">
      <c r="A30" s="2"/>
      <c r="B30" s="2" t="s">
        <v>1037</v>
      </c>
      <c r="C30" s="116">
        <v>30</v>
      </c>
      <c r="D30" s="116">
        <v>30</v>
      </c>
      <c r="E30" s="116">
        <v>34</v>
      </c>
      <c r="F30" s="116">
        <v>33</v>
      </c>
      <c r="G30" s="116">
        <v>33</v>
      </c>
      <c r="H30" s="116">
        <v>30</v>
      </c>
      <c r="I30" s="116">
        <v>30</v>
      </c>
      <c r="J30" s="116">
        <v>34</v>
      </c>
      <c r="K30" s="116">
        <v>33</v>
      </c>
      <c r="L30" s="116">
        <v>35</v>
      </c>
      <c r="M30" s="116">
        <v>40</v>
      </c>
      <c r="N30" s="116">
        <v>43</v>
      </c>
      <c r="O30" s="116">
        <v>30</v>
      </c>
      <c r="P30" s="116">
        <v>32</v>
      </c>
      <c r="Q30" s="116">
        <v>32</v>
      </c>
      <c r="R30" s="116">
        <v>32</v>
      </c>
      <c r="S30" s="116">
        <v>32.3</v>
      </c>
      <c r="T30" s="116">
        <v>0</v>
      </c>
      <c r="U30" s="120">
        <v>27.0095537406954</v>
      </c>
    </row>
    <row r="31" ht="15.5" spans="1:21">
      <c r="A31" s="2"/>
      <c r="B31" s="2" t="s">
        <v>1036</v>
      </c>
      <c r="C31" s="116">
        <v>34</v>
      </c>
      <c r="D31" s="116">
        <v>33</v>
      </c>
      <c r="E31" s="116">
        <v>40</v>
      </c>
      <c r="F31" s="116">
        <v>32</v>
      </c>
      <c r="G31" s="116">
        <v>32</v>
      </c>
      <c r="H31" s="116">
        <v>34</v>
      </c>
      <c r="I31" s="116">
        <v>39</v>
      </c>
      <c r="J31" s="116">
        <v>32</v>
      </c>
      <c r="K31" s="116">
        <v>33</v>
      </c>
      <c r="L31" s="116">
        <v>33</v>
      </c>
      <c r="M31" s="116">
        <v>43</v>
      </c>
      <c r="N31" s="116">
        <v>40</v>
      </c>
      <c r="O31" s="116">
        <v>34</v>
      </c>
      <c r="P31" s="116">
        <v>33</v>
      </c>
      <c r="Q31" s="116">
        <v>30</v>
      </c>
      <c r="R31" s="116">
        <v>36</v>
      </c>
      <c r="S31" s="116">
        <v>34.1</v>
      </c>
      <c r="T31" s="116">
        <v>0</v>
      </c>
      <c r="U31" s="120">
        <v>30.1507013105425</v>
      </c>
    </row>
    <row r="32" ht="15.5" spans="1:21">
      <c r="A32" s="2"/>
      <c r="B32" s="2" t="s">
        <v>1037</v>
      </c>
      <c r="C32" s="116">
        <v>30</v>
      </c>
      <c r="D32" s="116">
        <v>26</v>
      </c>
      <c r="E32" s="116">
        <v>43</v>
      </c>
      <c r="F32" s="116">
        <v>30</v>
      </c>
      <c r="G32" s="116">
        <v>37</v>
      </c>
      <c r="H32" s="116">
        <v>34</v>
      </c>
      <c r="I32" s="116">
        <v>34</v>
      </c>
      <c r="J32" s="116">
        <v>43</v>
      </c>
      <c r="K32" s="116">
        <v>24</v>
      </c>
      <c r="L32" s="116">
        <v>30</v>
      </c>
      <c r="M32" s="116">
        <v>30</v>
      </c>
      <c r="N32" s="116">
        <v>30</v>
      </c>
      <c r="O32" s="116">
        <v>39</v>
      </c>
      <c r="P32" s="116">
        <v>28</v>
      </c>
      <c r="Q32" s="116">
        <v>38</v>
      </c>
      <c r="R32" s="116">
        <v>31</v>
      </c>
      <c r="S32" s="116">
        <v>32.4</v>
      </c>
      <c r="T32" s="116">
        <v>0</v>
      </c>
      <c r="U32" s="120">
        <v>27.1797714038899</v>
      </c>
    </row>
    <row r="33" ht="30" spans="1:21">
      <c r="A33" s="114">
        <v>45022</v>
      </c>
      <c r="B33" s="115" t="s">
        <v>1010</v>
      </c>
      <c r="C33" s="115" t="s">
        <v>1011</v>
      </c>
      <c r="D33" s="115" t="s">
        <v>1012</v>
      </c>
      <c r="E33" s="115" t="s">
        <v>1013</v>
      </c>
      <c r="F33" s="115" t="s">
        <v>1014</v>
      </c>
      <c r="G33" s="115" t="s">
        <v>1015</v>
      </c>
      <c r="H33" s="115" t="s">
        <v>1016</v>
      </c>
      <c r="I33" s="115" t="s">
        <v>1017</v>
      </c>
      <c r="J33" s="115" t="s">
        <v>1018</v>
      </c>
      <c r="K33" s="115" t="s">
        <v>1019</v>
      </c>
      <c r="L33" s="115" t="s">
        <v>1020</v>
      </c>
      <c r="M33" s="115" t="s">
        <v>1021</v>
      </c>
      <c r="N33" s="115" t="s">
        <v>1022</v>
      </c>
      <c r="O33" s="115" t="s">
        <v>1023</v>
      </c>
      <c r="P33" s="115" t="s">
        <v>1024</v>
      </c>
      <c r="Q33" s="115" t="s">
        <v>1025</v>
      </c>
      <c r="R33" s="115" t="s">
        <v>1026</v>
      </c>
      <c r="S33" s="118" t="s">
        <v>1027</v>
      </c>
      <c r="T33" s="118" t="s">
        <v>1028</v>
      </c>
      <c r="U33" s="119" t="s">
        <v>1029</v>
      </c>
    </row>
    <row r="34" ht="15.5" spans="1:21">
      <c r="A34" s="103" t="s">
        <v>1040</v>
      </c>
      <c r="B34" s="2" t="s">
        <v>1036</v>
      </c>
      <c r="C34" s="116">
        <v>54</v>
      </c>
      <c r="D34" s="116">
        <v>38</v>
      </c>
      <c r="E34" s="116">
        <v>46</v>
      </c>
      <c r="F34" s="116">
        <v>46</v>
      </c>
      <c r="G34" s="116">
        <v>46</v>
      </c>
      <c r="H34" s="116">
        <v>46</v>
      </c>
      <c r="I34" s="116">
        <v>46</v>
      </c>
      <c r="J34" s="116">
        <v>36</v>
      </c>
      <c r="K34" s="116">
        <v>38</v>
      </c>
      <c r="L34" s="116">
        <v>50</v>
      </c>
      <c r="M34" s="116">
        <v>32</v>
      </c>
      <c r="N34" s="116">
        <v>52</v>
      </c>
      <c r="O34" s="116">
        <v>48</v>
      </c>
      <c r="P34" s="116">
        <v>38</v>
      </c>
      <c r="Q34" s="116">
        <v>36</v>
      </c>
      <c r="R34" s="116">
        <v>48</v>
      </c>
      <c r="S34" s="116">
        <v>44</v>
      </c>
      <c r="T34" s="116">
        <v>0</v>
      </c>
      <c r="U34" s="120">
        <v>50.3377099169964</v>
      </c>
    </row>
    <row r="35" ht="15.5" spans="1:21">
      <c r="A35" s="2"/>
      <c r="B35" s="2" t="s">
        <v>1037</v>
      </c>
      <c r="C35" s="116">
        <v>30</v>
      </c>
      <c r="D35" s="116">
        <v>34</v>
      </c>
      <c r="E35" s="116">
        <v>36</v>
      </c>
      <c r="F35" s="116">
        <v>38</v>
      </c>
      <c r="G35" s="116">
        <v>36</v>
      </c>
      <c r="H35" s="116">
        <v>38</v>
      </c>
      <c r="I35" s="116">
        <v>32</v>
      </c>
      <c r="J35" s="116">
        <v>38</v>
      </c>
      <c r="K35" s="116">
        <v>44</v>
      </c>
      <c r="L35" s="116">
        <v>30</v>
      </c>
      <c r="M35" s="116">
        <v>34</v>
      </c>
      <c r="N35" s="116">
        <v>34</v>
      </c>
      <c r="O35" s="116">
        <v>38</v>
      </c>
      <c r="P35" s="116">
        <v>36</v>
      </c>
      <c r="Q35" s="116">
        <v>34</v>
      </c>
      <c r="R35" s="116">
        <v>30</v>
      </c>
      <c r="S35" s="116">
        <v>35.2</v>
      </c>
      <c r="T35" s="116">
        <v>0</v>
      </c>
      <c r="U35" s="120">
        <v>32.1507124351951</v>
      </c>
    </row>
    <row r="36" ht="15.5" spans="1:21">
      <c r="A36" s="2"/>
      <c r="B36" s="2" t="s">
        <v>1036</v>
      </c>
      <c r="C36" s="116">
        <v>34</v>
      </c>
      <c r="D36" s="116">
        <v>35</v>
      </c>
      <c r="E36" s="116">
        <v>37</v>
      </c>
      <c r="F36" s="116">
        <v>40</v>
      </c>
      <c r="G36" s="116">
        <v>36</v>
      </c>
      <c r="H36" s="116">
        <v>36</v>
      </c>
      <c r="I36" s="116">
        <v>40</v>
      </c>
      <c r="J36" s="116">
        <v>32</v>
      </c>
      <c r="K36" s="116">
        <v>36</v>
      </c>
      <c r="L36" s="116">
        <v>36</v>
      </c>
      <c r="M36" s="116">
        <v>38</v>
      </c>
      <c r="N36" s="116">
        <v>36</v>
      </c>
      <c r="O36" s="116">
        <v>38</v>
      </c>
      <c r="P36" s="116">
        <v>55</v>
      </c>
      <c r="Q36" s="116">
        <v>40</v>
      </c>
      <c r="R36" s="116">
        <v>38</v>
      </c>
      <c r="S36" s="116">
        <v>37.1</v>
      </c>
      <c r="T36" s="116">
        <v>0</v>
      </c>
      <c r="U36" s="120">
        <v>35.748710852389</v>
      </c>
    </row>
    <row r="37" ht="15.5" spans="1:21">
      <c r="A37" s="2"/>
      <c r="B37" s="2" t="s">
        <v>1037</v>
      </c>
      <c r="C37" s="116">
        <v>38</v>
      </c>
      <c r="D37" s="116">
        <v>44</v>
      </c>
      <c r="E37" s="116">
        <v>36</v>
      </c>
      <c r="F37" s="116">
        <v>54</v>
      </c>
      <c r="G37" s="116">
        <v>36</v>
      </c>
      <c r="H37" s="116">
        <v>36</v>
      </c>
      <c r="I37" s="116">
        <v>34</v>
      </c>
      <c r="J37" s="116">
        <v>44</v>
      </c>
      <c r="K37" s="116">
        <v>36</v>
      </c>
      <c r="L37" s="116">
        <v>36</v>
      </c>
      <c r="M37" s="116">
        <v>36</v>
      </c>
      <c r="N37" s="116">
        <v>48</v>
      </c>
      <c r="O37" s="116">
        <v>38</v>
      </c>
      <c r="P37" s="116">
        <v>33</v>
      </c>
      <c r="Q37" s="116">
        <v>37</v>
      </c>
      <c r="R37" s="116">
        <v>36</v>
      </c>
      <c r="S37" s="116">
        <v>37.3</v>
      </c>
      <c r="T37" s="116">
        <v>0</v>
      </c>
      <c r="U37" s="120">
        <v>36.1380037810167</v>
      </c>
    </row>
    <row r="38" ht="15.5" spans="1:21">
      <c r="A38" s="2"/>
      <c r="B38" s="2" t="s">
        <v>1036</v>
      </c>
      <c r="C38" s="116">
        <v>40</v>
      </c>
      <c r="D38" s="116">
        <v>34</v>
      </c>
      <c r="E38" s="116">
        <v>36</v>
      </c>
      <c r="F38" s="116">
        <v>30</v>
      </c>
      <c r="G38" s="116">
        <v>34</v>
      </c>
      <c r="H38" s="116">
        <v>36</v>
      </c>
      <c r="I38" s="116">
        <v>33</v>
      </c>
      <c r="J38" s="116">
        <v>34</v>
      </c>
      <c r="K38" s="116">
        <v>44</v>
      </c>
      <c r="L38" s="116">
        <v>34</v>
      </c>
      <c r="M38" s="116">
        <v>45</v>
      </c>
      <c r="N38" s="116">
        <v>40</v>
      </c>
      <c r="O38" s="116">
        <v>38</v>
      </c>
      <c r="P38" s="116">
        <v>54</v>
      </c>
      <c r="Q38" s="116">
        <v>36</v>
      </c>
      <c r="R38" s="116">
        <v>34</v>
      </c>
      <c r="S38" s="116">
        <v>36.2</v>
      </c>
      <c r="T38" s="116">
        <v>0</v>
      </c>
      <c r="U38" s="120">
        <v>34.0217661664247</v>
      </c>
    </row>
    <row r="39" ht="15.5" spans="1:21">
      <c r="A39" s="2"/>
      <c r="B39" s="2" t="s">
        <v>1037</v>
      </c>
      <c r="C39" s="116">
        <v>36</v>
      </c>
      <c r="D39" s="116">
        <v>34</v>
      </c>
      <c r="E39" s="116">
        <v>36</v>
      </c>
      <c r="F39" s="116">
        <v>37</v>
      </c>
      <c r="G39" s="116">
        <v>44</v>
      </c>
      <c r="H39" s="116">
        <v>41</v>
      </c>
      <c r="I39" s="116">
        <v>38</v>
      </c>
      <c r="J39" s="116">
        <v>34</v>
      </c>
      <c r="K39" s="116">
        <v>34</v>
      </c>
      <c r="L39" s="116">
        <v>56</v>
      </c>
      <c r="M39" s="116">
        <v>35</v>
      </c>
      <c r="N39" s="116">
        <v>33</v>
      </c>
      <c r="O39" s="116">
        <v>34</v>
      </c>
      <c r="P39" s="116">
        <v>38</v>
      </c>
      <c r="Q39" s="116">
        <v>36</v>
      </c>
      <c r="R39" s="116">
        <v>30</v>
      </c>
      <c r="S39" s="116">
        <v>35.8</v>
      </c>
      <c r="T39" s="116">
        <v>0</v>
      </c>
      <c r="U39" s="120">
        <v>33.2673072015953</v>
      </c>
    </row>
    <row r="40" ht="30" spans="1:21">
      <c r="A40" s="114">
        <v>45023</v>
      </c>
      <c r="B40" s="115" t="s">
        <v>1010</v>
      </c>
      <c r="C40" s="115" t="s">
        <v>1011</v>
      </c>
      <c r="D40" s="115" t="s">
        <v>1012</v>
      </c>
      <c r="E40" s="115" t="s">
        <v>1013</v>
      </c>
      <c r="F40" s="115" t="s">
        <v>1014</v>
      </c>
      <c r="G40" s="115" t="s">
        <v>1015</v>
      </c>
      <c r="H40" s="115" t="s">
        <v>1016</v>
      </c>
      <c r="I40" s="115" t="s">
        <v>1017</v>
      </c>
      <c r="J40" s="115" t="s">
        <v>1018</v>
      </c>
      <c r="K40" s="115" t="s">
        <v>1019</v>
      </c>
      <c r="L40" s="115" t="s">
        <v>1020</v>
      </c>
      <c r="M40" s="115" t="s">
        <v>1021</v>
      </c>
      <c r="N40" s="115" t="s">
        <v>1022</v>
      </c>
      <c r="O40" s="115" t="s">
        <v>1023</v>
      </c>
      <c r="P40" s="115" t="s">
        <v>1024</v>
      </c>
      <c r="Q40" s="115" t="s">
        <v>1025</v>
      </c>
      <c r="R40" s="115" t="s">
        <v>1026</v>
      </c>
      <c r="S40" s="118" t="s">
        <v>1027</v>
      </c>
      <c r="T40" s="118" t="s">
        <v>1028</v>
      </c>
      <c r="U40" s="119" t="s">
        <v>1029</v>
      </c>
    </row>
    <row r="41" ht="15.75" customHeight="1" spans="1:21">
      <c r="A41" s="105" t="s">
        <v>1041</v>
      </c>
      <c r="B41" s="2" t="s">
        <v>1037</v>
      </c>
      <c r="C41" s="116">
        <v>34</v>
      </c>
      <c r="D41" s="116">
        <v>41</v>
      </c>
      <c r="E41" s="116">
        <v>36</v>
      </c>
      <c r="F41" s="116">
        <v>38</v>
      </c>
      <c r="G41" s="116">
        <v>36</v>
      </c>
      <c r="H41" s="116">
        <v>36</v>
      </c>
      <c r="I41" s="116">
        <v>39</v>
      </c>
      <c r="J41" s="116">
        <v>38</v>
      </c>
      <c r="K41" s="116">
        <v>34</v>
      </c>
      <c r="L41" s="116">
        <v>36</v>
      </c>
      <c r="M41" s="116">
        <v>41</v>
      </c>
      <c r="N41" s="116">
        <v>40</v>
      </c>
      <c r="O41" s="116">
        <v>38</v>
      </c>
      <c r="P41" s="116">
        <v>36</v>
      </c>
      <c r="Q41" s="116">
        <v>38</v>
      </c>
      <c r="R41" s="116">
        <v>38</v>
      </c>
      <c r="S41" s="116">
        <v>37.3</v>
      </c>
      <c r="T41" s="116">
        <v>0</v>
      </c>
      <c r="U41" s="120">
        <v>36.1380037810167</v>
      </c>
    </row>
    <row r="42" ht="15.5" spans="1:21">
      <c r="A42" s="106"/>
      <c r="B42" s="2" t="s">
        <v>1036</v>
      </c>
      <c r="C42" s="116">
        <v>42</v>
      </c>
      <c r="D42" s="116">
        <v>44</v>
      </c>
      <c r="E42" s="116">
        <v>36</v>
      </c>
      <c r="F42" s="116">
        <v>40</v>
      </c>
      <c r="G42" s="116">
        <v>44</v>
      </c>
      <c r="H42" s="116">
        <v>40</v>
      </c>
      <c r="I42" s="116">
        <v>36</v>
      </c>
      <c r="J42" s="116">
        <v>38</v>
      </c>
      <c r="K42" s="116">
        <v>42</v>
      </c>
      <c r="L42" s="116">
        <v>39</v>
      </c>
      <c r="M42" s="116">
        <v>38</v>
      </c>
      <c r="N42" s="116">
        <v>42</v>
      </c>
      <c r="O42" s="116">
        <v>41</v>
      </c>
      <c r="P42" s="116">
        <v>46</v>
      </c>
      <c r="Q42" s="116">
        <v>40</v>
      </c>
      <c r="R42" s="116">
        <v>36</v>
      </c>
      <c r="S42" s="116">
        <v>40.2</v>
      </c>
      <c r="T42" s="116">
        <v>0</v>
      </c>
      <c r="U42" s="120">
        <v>42.0083033054862</v>
      </c>
    </row>
    <row r="43" ht="15.5" spans="1:21">
      <c r="A43" s="106"/>
      <c r="B43" s="2" t="s">
        <v>1037</v>
      </c>
      <c r="C43" s="116">
        <v>42</v>
      </c>
      <c r="D43" s="116">
        <v>38</v>
      </c>
      <c r="E43" s="116">
        <v>32</v>
      </c>
      <c r="F43" s="116">
        <v>32</v>
      </c>
      <c r="G43" s="116">
        <v>34</v>
      </c>
      <c r="H43" s="116">
        <v>34</v>
      </c>
      <c r="I43" s="116">
        <v>34</v>
      </c>
      <c r="J43" s="116">
        <v>36</v>
      </c>
      <c r="K43" s="116">
        <v>30</v>
      </c>
      <c r="L43" s="116">
        <v>42</v>
      </c>
      <c r="M43" s="116">
        <v>44</v>
      </c>
      <c r="N43" s="116">
        <v>34</v>
      </c>
      <c r="O43" s="116">
        <v>42</v>
      </c>
      <c r="P43" s="116">
        <v>38</v>
      </c>
      <c r="Q43" s="116">
        <v>40</v>
      </c>
      <c r="R43" s="116">
        <v>36</v>
      </c>
      <c r="S43" s="116">
        <v>36.6</v>
      </c>
      <c r="T43" s="116">
        <v>0</v>
      </c>
      <c r="U43" s="120">
        <v>34.7842709153403</v>
      </c>
    </row>
    <row r="44" ht="15.5" spans="1:21">
      <c r="A44" s="106"/>
      <c r="B44" s="2" t="s">
        <v>1036</v>
      </c>
      <c r="C44" s="116">
        <v>34</v>
      </c>
      <c r="D44" s="116">
        <v>44</v>
      </c>
      <c r="E44" s="116">
        <v>36</v>
      </c>
      <c r="F44" s="116">
        <v>34</v>
      </c>
      <c r="G44" s="116">
        <v>46</v>
      </c>
      <c r="H44" s="116">
        <v>34</v>
      </c>
      <c r="I44" s="116">
        <v>38</v>
      </c>
      <c r="J44" s="116">
        <v>36</v>
      </c>
      <c r="K44" s="116">
        <v>36</v>
      </c>
      <c r="L44" s="116">
        <v>41</v>
      </c>
      <c r="M44" s="116">
        <v>46</v>
      </c>
      <c r="N44" s="116">
        <v>40</v>
      </c>
      <c r="O44" s="116">
        <v>40</v>
      </c>
      <c r="P44" s="116">
        <v>36</v>
      </c>
      <c r="Q44" s="116">
        <v>46</v>
      </c>
      <c r="R44" s="116">
        <v>36</v>
      </c>
      <c r="S44" s="116">
        <v>38.3</v>
      </c>
      <c r="T44" s="116">
        <v>0</v>
      </c>
      <c r="U44" s="120">
        <v>38.1145954412586</v>
      </c>
    </row>
    <row r="45" ht="15.5" spans="1:21">
      <c r="A45" s="106"/>
      <c r="B45" s="2" t="s">
        <v>1037</v>
      </c>
      <c r="C45" s="116">
        <v>36</v>
      </c>
      <c r="D45" s="116">
        <v>50</v>
      </c>
      <c r="E45" s="116">
        <v>42</v>
      </c>
      <c r="F45" s="116">
        <v>30</v>
      </c>
      <c r="G45" s="116">
        <v>32</v>
      </c>
      <c r="H45" s="116">
        <v>36</v>
      </c>
      <c r="I45" s="116">
        <v>38</v>
      </c>
      <c r="J45" s="116">
        <v>36</v>
      </c>
      <c r="K45" s="116">
        <v>40</v>
      </c>
      <c r="L45" s="116">
        <v>36</v>
      </c>
      <c r="M45" s="116">
        <v>44</v>
      </c>
      <c r="N45" s="116">
        <v>34</v>
      </c>
      <c r="O45" s="116">
        <v>32</v>
      </c>
      <c r="P45" s="116">
        <v>46</v>
      </c>
      <c r="Q45" s="116">
        <v>40</v>
      </c>
      <c r="R45" s="116">
        <v>40</v>
      </c>
      <c r="S45" s="116">
        <v>37.8</v>
      </c>
      <c r="T45" s="116">
        <v>0</v>
      </c>
      <c r="U45" s="120">
        <v>37.1200247061452</v>
      </c>
    </row>
    <row r="46" ht="15.5" spans="1:21">
      <c r="A46" s="106"/>
      <c r="B46" s="2" t="s">
        <v>1036</v>
      </c>
      <c r="C46" s="116">
        <v>37</v>
      </c>
      <c r="D46" s="116">
        <v>39</v>
      </c>
      <c r="E46" s="116">
        <v>34</v>
      </c>
      <c r="F46" s="116">
        <v>38</v>
      </c>
      <c r="G46" s="116">
        <v>50</v>
      </c>
      <c r="H46" s="116">
        <v>38</v>
      </c>
      <c r="I46" s="116">
        <v>36</v>
      </c>
      <c r="J46" s="116">
        <v>38</v>
      </c>
      <c r="K46" s="116">
        <v>38</v>
      </c>
      <c r="L46" s="116">
        <v>40</v>
      </c>
      <c r="M46" s="116">
        <v>38</v>
      </c>
      <c r="N46" s="116">
        <v>36</v>
      </c>
      <c r="O46" s="116">
        <v>50</v>
      </c>
      <c r="P46" s="116">
        <v>37</v>
      </c>
      <c r="Q46" s="116">
        <v>37</v>
      </c>
      <c r="R46" s="116">
        <v>36</v>
      </c>
      <c r="S46" s="116">
        <v>37.6</v>
      </c>
      <c r="T46" s="116">
        <v>0</v>
      </c>
      <c r="U46" s="120">
        <v>36.7257099865301</v>
      </c>
    </row>
    <row r="47" ht="15.5" spans="1:21">
      <c r="A47" s="106"/>
      <c r="B47" s="2" t="s">
        <v>1037</v>
      </c>
      <c r="C47" s="116">
        <v>35</v>
      </c>
      <c r="D47" s="116">
        <v>34</v>
      </c>
      <c r="E47" s="116">
        <v>38</v>
      </c>
      <c r="F47" s="116">
        <v>44</v>
      </c>
      <c r="G47" s="116">
        <v>55</v>
      </c>
      <c r="H47" s="116">
        <v>46</v>
      </c>
      <c r="I47" s="116">
        <v>36</v>
      </c>
      <c r="J47" s="116">
        <v>50</v>
      </c>
      <c r="K47" s="116">
        <v>40</v>
      </c>
      <c r="L47" s="116">
        <v>36</v>
      </c>
      <c r="M47" s="116">
        <v>44</v>
      </c>
      <c r="N47" s="116">
        <v>39</v>
      </c>
      <c r="O47" s="116">
        <v>52</v>
      </c>
      <c r="P47" s="116">
        <v>44</v>
      </c>
      <c r="Q47" s="116">
        <v>36</v>
      </c>
      <c r="R47" s="116">
        <v>36</v>
      </c>
      <c r="S47" s="116">
        <v>40.3</v>
      </c>
      <c r="T47" s="116">
        <v>0</v>
      </c>
      <c r="U47" s="120">
        <v>42.2182459010348</v>
      </c>
    </row>
    <row r="48" ht="15.5" spans="1:21">
      <c r="A48" s="106"/>
      <c r="B48" s="2" t="s">
        <v>1036</v>
      </c>
      <c r="C48" s="116">
        <v>34</v>
      </c>
      <c r="D48" s="116">
        <v>32</v>
      </c>
      <c r="E48" s="116">
        <v>34</v>
      </c>
      <c r="F48" s="116">
        <v>32</v>
      </c>
      <c r="G48" s="116">
        <v>32</v>
      </c>
      <c r="H48" s="116">
        <v>38</v>
      </c>
      <c r="I48" s="116">
        <v>36</v>
      </c>
      <c r="J48" s="116">
        <v>44</v>
      </c>
      <c r="K48" s="116">
        <v>36</v>
      </c>
      <c r="L48" s="116">
        <v>36</v>
      </c>
      <c r="M48" s="116">
        <v>36</v>
      </c>
      <c r="N48" s="116">
        <v>34</v>
      </c>
      <c r="O48" s="116">
        <v>36</v>
      </c>
      <c r="P48" s="116">
        <v>40</v>
      </c>
      <c r="Q48" s="116">
        <v>36</v>
      </c>
      <c r="R48" s="116">
        <v>34</v>
      </c>
      <c r="S48" s="116">
        <v>35.2</v>
      </c>
      <c r="T48" s="116">
        <v>0</v>
      </c>
      <c r="U48" s="120">
        <v>32.1507124351951</v>
      </c>
    </row>
    <row r="49" ht="15.5" spans="1:21">
      <c r="A49" s="106"/>
      <c r="B49" s="2" t="s">
        <v>1036</v>
      </c>
      <c r="C49" s="116">
        <v>41</v>
      </c>
      <c r="D49" s="116">
        <v>44</v>
      </c>
      <c r="E49" s="116">
        <v>36</v>
      </c>
      <c r="F49" s="116">
        <v>44</v>
      </c>
      <c r="G49" s="116">
        <v>48</v>
      </c>
      <c r="H49" s="116">
        <v>34</v>
      </c>
      <c r="I49" s="116">
        <v>38</v>
      </c>
      <c r="J49" s="116">
        <v>50</v>
      </c>
      <c r="K49" s="116">
        <v>38</v>
      </c>
      <c r="L49" s="116">
        <v>39</v>
      </c>
      <c r="M49" s="116">
        <v>36</v>
      </c>
      <c r="N49" s="116">
        <v>42</v>
      </c>
      <c r="O49" s="116">
        <v>42</v>
      </c>
      <c r="P49" s="116">
        <v>41</v>
      </c>
      <c r="Q49" s="116">
        <v>42</v>
      </c>
      <c r="R49" s="116">
        <v>46</v>
      </c>
      <c r="S49" s="116">
        <v>41.1</v>
      </c>
      <c r="T49" s="116">
        <v>0</v>
      </c>
      <c r="U49" s="120">
        <v>43.915807992989</v>
      </c>
    </row>
    <row r="50" ht="15.5" spans="1:21">
      <c r="A50" s="106"/>
      <c r="B50" s="2" t="s">
        <v>1037</v>
      </c>
      <c r="C50" s="116">
        <v>36</v>
      </c>
      <c r="D50" s="116">
        <v>32</v>
      </c>
      <c r="E50" s="116">
        <v>34</v>
      </c>
      <c r="F50" s="116">
        <v>38</v>
      </c>
      <c r="G50" s="116">
        <v>36</v>
      </c>
      <c r="H50" s="116">
        <v>44</v>
      </c>
      <c r="I50" s="116">
        <v>34</v>
      </c>
      <c r="J50" s="116">
        <v>36</v>
      </c>
      <c r="K50" s="116">
        <v>44</v>
      </c>
      <c r="L50" s="116">
        <v>46</v>
      </c>
      <c r="M50" s="116">
        <v>36</v>
      </c>
      <c r="N50" s="116">
        <v>40</v>
      </c>
      <c r="O50" s="116">
        <v>48</v>
      </c>
      <c r="P50" s="116">
        <v>36</v>
      </c>
      <c r="Q50" s="116">
        <v>32</v>
      </c>
      <c r="R50" s="116">
        <v>44</v>
      </c>
      <c r="S50" s="116">
        <v>38</v>
      </c>
      <c r="T50" s="116">
        <v>0</v>
      </c>
      <c r="U50" s="120">
        <v>37.5163473943349</v>
      </c>
    </row>
    <row r="51" ht="15.5" spans="1:21">
      <c r="A51" s="108"/>
      <c r="B51" s="2" t="s">
        <v>1036</v>
      </c>
      <c r="C51" s="116">
        <v>42</v>
      </c>
      <c r="D51" s="116">
        <v>36</v>
      </c>
      <c r="E51" s="116">
        <v>39</v>
      </c>
      <c r="F51" s="116">
        <v>34</v>
      </c>
      <c r="G51" s="116">
        <v>38</v>
      </c>
      <c r="H51" s="116">
        <v>44</v>
      </c>
      <c r="I51" s="116">
        <v>34</v>
      </c>
      <c r="J51" s="116">
        <v>50</v>
      </c>
      <c r="K51" s="116">
        <v>40</v>
      </c>
      <c r="L51" s="116">
        <v>34</v>
      </c>
      <c r="M51" s="116">
        <v>36</v>
      </c>
      <c r="N51" s="116">
        <v>39</v>
      </c>
      <c r="O51" s="116">
        <v>34</v>
      </c>
      <c r="P51" s="116">
        <v>40</v>
      </c>
      <c r="Q51" s="116">
        <v>36</v>
      </c>
      <c r="R51" s="116">
        <v>36</v>
      </c>
      <c r="S51" s="116">
        <v>37.4</v>
      </c>
      <c r="T51" s="116">
        <v>0</v>
      </c>
      <c r="U51" s="120">
        <v>36.3334036616318</v>
      </c>
    </row>
    <row r="52" ht="30" spans="1:21">
      <c r="A52" s="114">
        <v>45023</v>
      </c>
      <c r="B52" s="115" t="s">
        <v>1010</v>
      </c>
      <c r="C52" s="115" t="s">
        <v>1011</v>
      </c>
      <c r="D52" s="115" t="s">
        <v>1012</v>
      </c>
      <c r="E52" s="115" t="s">
        <v>1013</v>
      </c>
      <c r="F52" s="115" t="s">
        <v>1014</v>
      </c>
      <c r="G52" s="115" t="s">
        <v>1015</v>
      </c>
      <c r="H52" s="115" t="s">
        <v>1016</v>
      </c>
      <c r="I52" s="115" t="s">
        <v>1017</v>
      </c>
      <c r="J52" s="115" t="s">
        <v>1018</v>
      </c>
      <c r="K52" s="115" t="s">
        <v>1019</v>
      </c>
      <c r="L52" s="115" t="s">
        <v>1020</v>
      </c>
      <c r="M52" s="115" t="s">
        <v>1021</v>
      </c>
      <c r="N52" s="115" t="s">
        <v>1022</v>
      </c>
      <c r="O52" s="115" t="s">
        <v>1023</v>
      </c>
      <c r="P52" s="115" t="s">
        <v>1024</v>
      </c>
      <c r="Q52" s="115" t="s">
        <v>1025</v>
      </c>
      <c r="R52" s="115" t="s">
        <v>1026</v>
      </c>
      <c r="S52" s="118" t="s">
        <v>1027</v>
      </c>
      <c r="T52" s="118" t="s">
        <v>1028</v>
      </c>
      <c r="U52" s="119" t="s">
        <v>1029</v>
      </c>
    </row>
    <row r="53" ht="15.75" customHeight="1" spans="1:21">
      <c r="A53" s="105" t="s">
        <v>1042</v>
      </c>
      <c r="B53" s="2" t="s">
        <v>1037</v>
      </c>
      <c r="C53" s="116">
        <v>34</v>
      </c>
      <c r="D53" s="116">
        <v>32</v>
      </c>
      <c r="E53" s="116">
        <v>36</v>
      </c>
      <c r="F53" s="116">
        <v>34</v>
      </c>
      <c r="G53" s="116">
        <v>36</v>
      </c>
      <c r="H53" s="116">
        <v>36</v>
      </c>
      <c r="I53" s="116">
        <v>34</v>
      </c>
      <c r="J53" s="116">
        <v>34</v>
      </c>
      <c r="K53" s="116">
        <v>32</v>
      </c>
      <c r="L53" s="116">
        <v>32</v>
      </c>
      <c r="M53" s="116">
        <v>34</v>
      </c>
      <c r="N53" s="116">
        <v>35</v>
      </c>
      <c r="O53" s="116">
        <v>33</v>
      </c>
      <c r="P53" s="116">
        <v>40</v>
      </c>
      <c r="Q53" s="116">
        <v>44</v>
      </c>
      <c r="R53" s="116">
        <v>32</v>
      </c>
      <c r="S53" s="116">
        <v>34.2</v>
      </c>
      <c r="T53" s="116">
        <v>0</v>
      </c>
      <c r="U53" s="120">
        <v>30.3300013523608</v>
      </c>
    </row>
    <row r="54" ht="15.5" spans="1:21">
      <c r="A54" s="106"/>
      <c r="B54" s="2" t="s">
        <v>1036</v>
      </c>
      <c r="C54" s="116">
        <v>34</v>
      </c>
      <c r="D54" s="116">
        <v>32</v>
      </c>
      <c r="E54" s="116">
        <v>38</v>
      </c>
      <c r="F54" s="116">
        <v>33</v>
      </c>
      <c r="G54" s="116">
        <v>44</v>
      </c>
      <c r="H54" s="116">
        <v>34</v>
      </c>
      <c r="I54" s="116">
        <v>34</v>
      </c>
      <c r="J54" s="116">
        <v>45</v>
      </c>
      <c r="K54" s="116">
        <v>36</v>
      </c>
      <c r="L54" s="116">
        <v>44</v>
      </c>
      <c r="M54" s="116">
        <v>36</v>
      </c>
      <c r="N54" s="116">
        <v>37</v>
      </c>
      <c r="O54" s="116">
        <v>41</v>
      </c>
      <c r="P54" s="116">
        <v>36</v>
      </c>
      <c r="Q54" s="116">
        <v>34</v>
      </c>
      <c r="R54" s="116">
        <v>42</v>
      </c>
      <c r="S54" s="116">
        <v>36.8</v>
      </c>
      <c r="T54" s="116">
        <v>0</v>
      </c>
      <c r="U54" s="120">
        <v>35.1685393522773</v>
      </c>
    </row>
    <row r="55" ht="15.5" spans="1:21">
      <c r="A55" s="106"/>
      <c r="B55" s="2" t="s">
        <v>1037</v>
      </c>
      <c r="C55" s="116">
        <v>34</v>
      </c>
      <c r="D55" s="116">
        <v>30</v>
      </c>
      <c r="E55" s="116">
        <v>32</v>
      </c>
      <c r="F55" s="116">
        <v>34</v>
      </c>
      <c r="G55" s="116">
        <v>34</v>
      </c>
      <c r="H55" s="116">
        <v>34</v>
      </c>
      <c r="I55" s="116">
        <v>34</v>
      </c>
      <c r="J55" s="116">
        <v>32</v>
      </c>
      <c r="K55" s="116">
        <v>32</v>
      </c>
      <c r="L55" s="116">
        <v>36</v>
      </c>
      <c r="M55" s="116">
        <v>32</v>
      </c>
      <c r="N55" s="116">
        <v>38</v>
      </c>
      <c r="O55" s="116">
        <v>36</v>
      </c>
      <c r="P55" s="116">
        <v>34</v>
      </c>
      <c r="Q55" s="116">
        <v>38</v>
      </c>
      <c r="R55" s="116">
        <v>40</v>
      </c>
      <c r="S55" s="116">
        <v>34</v>
      </c>
      <c r="T55" s="116">
        <v>0</v>
      </c>
      <c r="U55" s="120">
        <v>29.9719053335442</v>
      </c>
    </row>
    <row r="56" ht="15.5" spans="1:21">
      <c r="A56" s="106"/>
      <c r="B56" s="2" t="s">
        <v>1036</v>
      </c>
      <c r="C56" s="116">
        <v>38</v>
      </c>
      <c r="D56" s="116">
        <v>34</v>
      </c>
      <c r="E56" s="116">
        <v>34</v>
      </c>
      <c r="F56" s="116">
        <v>50</v>
      </c>
      <c r="G56" s="116">
        <v>34</v>
      </c>
      <c r="H56" s="116">
        <v>44</v>
      </c>
      <c r="I56" s="116">
        <v>36</v>
      </c>
      <c r="J56" s="116">
        <v>36</v>
      </c>
      <c r="K56" s="116">
        <v>34</v>
      </c>
      <c r="L56" s="116">
        <v>36</v>
      </c>
      <c r="M56" s="116">
        <v>34</v>
      </c>
      <c r="N56" s="116">
        <v>36</v>
      </c>
      <c r="O56" s="116">
        <v>32</v>
      </c>
      <c r="P56" s="116">
        <v>34</v>
      </c>
      <c r="Q56" s="116">
        <v>36</v>
      </c>
      <c r="R56" s="116">
        <v>32</v>
      </c>
      <c r="S56" s="116">
        <v>35</v>
      </c>
      <c r="T56" s="116">
        <v>0</v>
      </c>
      <c r="U56" s="120">
        <v>31.7825409732521</v>
      </c>
    </row>
    <row r="57" ht="15.5" spans="1:21">
      <c r="A57" s="106"/>
      <c r="B57" s="2" t="s">
        <v>1037</v>
      </c>
      <c r="C57" s="116">
        <v>32</v>
      </c>
      <c r="D57" s="116">
        <v>40</v>
      </c>
      <c r="E57" s="116">
        <v>54</v>
      </c>
      <c r="F57" s="116">
        <v>46</v>
      </c>
      <c r="G57" s="116">
        <v>36</v>
      </c>
      <c r="H57" s="116">
        <v>46</v>
      </c>
      <c r="I57" s="116">
        <v>36</v>
      </c>
      <c r="J57" s="116">
        <v>38</v>
      </c>
      <c r="K57" s="116">
        <v>38</v>
      </c>
      <c r="L57" s="116">
        <v>54</v>
      </c>
      <c r="M57" s="116">
        <v>41</v>
      </c>
      <c r="N57" s="116">
        <v>32</v>
      </c>
      <c r="O57" s="116">
        <v>34</v>
      </c>
      <c r="P57" s="116">
        <v>50</v>
      </c>
      <c r="Q57" s="116">
        <v>42</v>
      </c>
      <c r="R57" s="116">
        <v>44</v>
      </c>
      <c r="S57" s="116">
        <v>40.7</v>
      </c>
      <c r="T57" s="116">
        <v>0</v>
      </c>
      <c r="U57" s="120">
        <v>43.0630228655343</v>
      </c>
    </row>
    <row r="58" ht="15.5" spans="1:21">
      <c r="A58" s="106"/>
      <c r="B58" s="2" t="s">
        <v>1036</v>
      </c>
      <c r="C58" s="116">
        <v>34</v>
      </c>
      <c r="D58" s="116">
        <v>32</v>
      </c>
      <c r="E58" s="116">
        <v>36</v>
      </c>
      <c r="F58" s="116">
        <v>34</v>
      </c>
      <c r="G58" s="116">
        <v>34</v>
      </c>
      <c r="H58" s="116">
        <v>32</v>
      </c>
      <c r="I58" s="116">
        <v>42</v>
      </c>
      <c r="J58" s="116">
        <v>34</v>
      </c>
      <c r="K58" s="116">
        <v>41</v>
      </c>
      <c r="L58" s="116">
        <v>36</v>
      </c>
      <c r="M58" s="116">
        <v>34</v>
      </c>
      <c r="N58" s="116">
        <v>32</v>
      </c>
      <c r="O58" s="116">
        <v>41</v>
      </c>
      <c r="P58" s="116">
        <v>36</v>
      </c>
      <c r="Q58" s="116">
        <v>32</v>
      </c>
      <c r="R58" s="116">
        <v>36</v>
      </c>
      <c r="S58" s="116">
        <v>34.6</v>
      </c>
      <c r="T58" s="116">
        <v>0</v>
      </c>
      <c r="U58" s="120">
        <v>31.0522409897576</v>
      </c>
    </row>
    <row r="59" ht="15.5" spans="1:21">
      <c r="A59" s="106"/>
      <c r="B59" s="2" t="s">
        <v>1036</v>
      </c>
      <c r="C59" s="116">
        <v>38</v>
      </c>
      <c r="D59" s="116">
        <v>42</v>
      </c>
      <c r="E59" s="116">
        <v>34</v>
      </c>
      <c r="F59" s="116">
        <v>39</v>
      </c>
      <c r="G59" s="116">
        <v>34</v>
      </c>
      <c r="H59" s="116">
        <v>34</v>
      </c>
      <c r="I59" s="116">
        <v>32</v>
      </c>
      <c r="J59" s="116">
        <v>44</v>
      </c>
      <c r="K59" s="116">
        <v>46</v>
      </c>
      <c r="L59" s="116">
        <v>38</v>
      </c>
      <c r="M59" s="116">
        <v>30</v>
      </c>
      <c r="N59" s="116">
        <v>36</v>
      </c>
      <c r="O59" s="116">
        <v>41</v>
      </c>
      <c r="P59" s="116">
        <v>42</v>
      </c>
      <c r="Q59" s="116">
        <v>32</v>
      </c>
      <c r="R59" s="116">
        <v>39</v>
      </c>
      <c r="S59" s="116">
        <v>37.5</v>
      </c>
      <c r="T59" s="116">
        <v>0</v>
      </c>
      <c r="U59" s="120">
        <v>36.5293057480154</v>
      </c>
    </row>
    <row r="60" ht="15.5" spans="1:21">
      <c r="A60" s="106"/>
      <c r="B60" s="2" t="s">
        <v>1036</v>
      </c>
      <c r="C60" s="116">
        <v>41</v>
      </c>
      <c r="D60" s="116">
        <v>32</v>
      </c>
      <c r="E60" s="116">
        <v>32</v>
      </c>
      <c r="F60" s="116">
        <v>34</v>
      </c>
      <c r="G60" s="116">
        <v>34</v>
      </c>
      <c r="H60" s="116">
        <v>50</v>
      </c>
      <c r="I60" s="116">
        <v>36</v>
      </c>
      <c r="J60" s="116">
        <v>34</v>
      </c>
      <c r="K60" s="116">
        <v>34</v>
      </c>
      <c r="L60" s="116">
        <v>40</v>
      </c>
      <c r="M60" s="116">
        <v>34</v>
      </c>
      <c r="N60" s="116">
        <v>40</v>
      </c>
      <c r="O60" s="116">
        <v>38</v>
      </c>
      <c r="P60" s="116">
        <v>34</v>
      </c>
      <c r="Q60" s="116">
        <v>34</v>
      </c>
      <c r="R60" s="116">
        <v>36</v>
      </c>
      <c r="S60" s="116">
        <v>35.4</v>
      </c>
      <c r="T60" s="116">
        <v>0</v>
      </c>
      <c r="U60" s="120">
        <v>32.5208975976642</v>
      </c>
    </row>
    <row r="61" ht="15.5" spans="1:21">
      <c r="A61" s="106"/>
      <c r="B61" s="2" t="s">
        <v>1037</v>
      </c>
      <c r="C61" s="116">
        <v>36</v>
      </c>
      <c r="D61" s="116">
        <v>36</v>
      </c>
      <c r="E61" s="116">
        <v>42</v>
      </c>
      <c r="F61" s="116">
        <v>34</v>
      </c>
      <c r="G61" s="116">
        <v>40</v>
      </c>
      <c r="H61" s="116">
        <v>32</v>
      </c>
      <c r="I61" s="116">
        <v>30</v>
      </c>
      <c r="J61" s="116">
        <v>38</v>
      </c>
      <c r="K61" s="116">
        <v>32</v>
      </c>
      <c r="L61" s="116">
        <v>34</v>
      </c>
      <c r="M61" s="116">
        <v>34</v>
      </c>
      <c r="N61" s="116">
        <v>36</v>
      </c>
      <c r="O61" s="116">
        <v>34</v>
      </c>
      <c r="P61" s="116">
        <v>42</v>
      </c>
      <c r="Q61" s="116">
        <v>32</v>
      </c>
      <c r="R61" s="116">
        <v>34</v>
      </c>
      <c r="S61" s="116">
        <v>34.8</v>
      </c>
      <c r="T61" s="116">
        <v>0</v>
      </c>
      <c r="U61" s="120">
        <v>31.4163836708545</v>
      </c>
    </row>
    <row r="62" ht="15.5" spans="1:21">
      <c r="A62" s="106"/>
      <c r="B62" s="2" t="s">
        <v>1037</v>
      </c>
      <c r="C62" s="116">
        <v>44</v>
      </c>
      <c r="D62" s="116">
        <v>34</v>
      </c>
      <c r="E62" s="116">
        <v>34</v>
      </c>
      <c r="F62" s="116">
        <v>34</v>
      </c>
      <c r="G62" s="116">
        <v>36</v>
      </c>
      <c r="H62" s="116">
        <v>35</v>
      </c>
      <c r="I62" s="116">
        <v>34</v>
      </c>
      <c r="J62" s="116">
        <v>36</v>
      </c>
      <c r="K62" s="116">
        <v>31</v>
      </c>
      <c r="L62" s="116">
        <v>36</v>
      </c>
      <c r="M62" s="116">
        <v>34</v>
      </c>
      <c r="N62" s="116">
        <v>30</v>
      </c>
      <c r="O62" s="116">
        <v>34</v>
      </c>
      <c r="P62" s="116">
        <v>34</v>
      </c>
      <c r="Q62" s="116">
        <v>34</v>
      </c>
      <c r="R62" s="116">
        <v>34</v>
      </c>
      <c r="S62" s="116">
        <v>34.3</v>
      </c>
      <c r="T62" s="116">
        <v>0</v>
      </c>
      <c r="U62" s="120">
        <v>30.5098053999611</v>
      </c>
    </row>
    <row r="63" ht="15.5" spans="1:21">
      <c r="A63" s="108"/>
      <c r="B63" s="2" t="s">
        <v>1036</v>
      </c>
      <c r="C63" s="116">
        <v>34</v>
      </c>
      <c r="D63" s="116">
        <v>44</v>
      </c>
      <c r="E63" s="116">
        <v>40</v>
      </c>
      <c r="F63" s="116">
        <v>33</v>
      </c>
      <c r="G63" s="116">
        <v>40</v>
      </c>
      <c r="H63" s="116">
        <v>46</v>
      </c>
      <c r="I63" s="116">
        <v>36</v>
      </c>
      <c r="J63" s="116">
        <v>36</v>
      </c>
      <c r="K63" s="116">
        <v>40</v>
      </c>
      <c r="L63" s="116">
        <v>36</v>
      </c>
      <c r="M63" s="116">
        <v>36</v>
      </c>
      <c r="N63" s="116">
        <v>36</v>
      </c>
      <c r="O63" s="116">
        <v>36</v>
      </c>
      <c r="P63" s="116">
        <v>34</v>
      </c>
      <c r="Q63" s="116">
        <v>38</v>
      </c>
      <c r="R63" s="116">
        <v>38</v>
      </c>
      <c r="S63" s="116">
        <v>37.2</v>
      </c>
      <c r="T63" s="116">
        <v>0</v>
      </c>
      <c r="U63" s="120">
        <v>35.9431061599568</v>
      </c>
    </row>
    <row r="64" ht="30" spans="1:21">
      <c r="A64" s="114">
        <v>45023</v>
      </c>
      <c r="B64" s="115" t="s">
        <v>1010</v>
      </c>
      <c r="C64" s="115" t="s">
        <v>1011</v>
      </c>
      <c r="D64" s="115" t="s">
        <v>1012</v>
      </c>
      <c r="E64" s="115" t="s">
        <v>1013</v>
      </c>
      <c r="F64" s="115" t="s">
        <v>1014</v>
      </c>
      <c r="G64" s="115" t="s">
        <v>1015</v>
      </c>
      <c r="H64" s="115" t="s">
        <v>1016</v>
      </c>
      <c r="I64" s="115" t="s">
        <v>1017</v>
      </c>
      <c r="J64" s="115" t="s">
        <v>1018</v>
      </c>
      <c r="K64" s="115" t="s">
        <v>1019</v>
      </c>
      <c r="L64" s="115" t="s">
        <v>1020</v>
      </c>
      <c r="M64" s="115" t="s">
        <v>1021</v>
      </c>
      <c r="N64" s="115" t="s">
        <v>1022</v>
      </c>
      <c r="O64" s="115" t="s">
        <v>1023</v>
      </c>
      <c r="P64" s="115" t="s">
        <v>1024</v>
      </c>
      <c r="Q64" s="115" t="s">
        <v>1025</v>
      </c>
      <c r="R64" s="115" t="s">
        <v>1026</v>
      </c>
      <c r="S64" s="118" t="s">
        <v>1027</v>
      </c>
      <c r="T64" s="118" t="s">
        <v>1028</v>
      </c>
      <c r="U64" s="119" t="s">
        <v>1029</v>
      </c>
    </row>
    <row r="65" ht="15.75" customHeight="1" spans="1:21">
      <c r="A65" s="103" t="s">
        <v>1043</v>
      </c>
      <c r="B65" s="2" t="s">
        <v>1037</v>
      </c>
      <c r="C65" s="116">
        <v>35</v>
      </c>
      <c r="D65" s="116">
        <v>39</v>
      </c>
      <c r="E65" s="116">
        <v>35</v>
      </c>
      <c r="F65" s="116">
        <v>35</v>
      </c>
      <c r="G65" s="116">
        <v>35</v>
      </c>
      <c r="H65" s="116">
        <v>35</v>
      </c>
      <c r="I65" s="116">
        <v>34</v>
      </c>
      <c r="J65" s="116">
        <v>35</v>
      </c>
      <c r="K65" s="116">
        <v>34</v>
      </c>
      <c r="L65" s="116">
        <v>35</v>
      </c>
      <c r="M65" s="116">
        <v>34</v>
      </c>
      <c r="N65" s="116">
        <v>39</v>
      </c>
      <c r="O65" s="116">
        <v>35</v>
      </c>
      <c r="P65" s="116">
        <v>34</v>
      </c>
      <c r="Q65" s="116">
        <v>32</v>
      </c>
      <c r="R65" s="116">
        <v>35</v>
      </c>
      <c r="S65" s="116">
        <v>34.8</v>
      </c>
      <c r="T65" s="116">
        <v>0</v>
      </c>
      <c r="U65" s="120">
        <v>31.4163836708545</v>
      </c>
    </row>
    <row r="66" ht="15.5" spans="1:21">
      <c r="A66" s="103"/>
      <c r="B66" s="2" t="s">
        <v>1036</v>
      </c>
      <c r="C66" s="116">
        <v>49</v>
      </c>
      <c r="D66" s="116">
        <v>36</v>
      </c>
      <c r="E66" s="116">
        <v>37</v>
      </c>
      <c r="F66" s="116">
        <v>36</v>
      </c>
      <c r="G66" s="116">
        <v>35</v>
      </c>
      <c r="H66" s="116">
        <v>34</v>
      </c>
      <c r="I66" s="116">
        <v>36</v>
      </c>
      <c r="J66" s="116">
        <v>34</v>
      </c>
      <c r="K66" s="116">
        <v>34</v>
      </c>
      <c r="L66" s="116">
        <v>36</v>
      </c>
      <c r="M66" s="116">
        <v>35</v>
      </c>
      <c r="N66" s="116">
        <v>32</v>
      </c>
      <c r="O66" s="116">
        <v>35</v>
      </c>
      <c r="P66" s="116">
        <v>35</v>
      </c>
      <c r="Q66" s="116">
        <v>48</v>
      </c>
      <c r="R66" s="116">
        <v>38</v>
      </c>
      <c r="S66" s="116">
        <v>35.5</v>
      </c>
      <c r="T66" s="116">
        <v>0</v>
      </c>
      <c r="U66" s="120">
        <v>32.706745173893</v>
      </c>
    </row>
    <row r="67" ht="15.5" spans="1:21">
      <c r="A67" s="103"/>
      <c r="B67" s="2" t="s">
        <v>1037</v>
      </c>
      <c r="C67" s="116">
        <v>33</v>
      </c>
      <c r="D67" s="116">
        <v>36</v>
      </c>
      <c r="E67" s="116">
        <v>32</v>
      </c>
      <c r="F67" s="116">
        <v>33</v>
      </c>
      <c r="G67" s="116">
        <v>36</v>
      </c>
      <c r="H67" s="116">
        <v>31</v>
      </c>
      <c r="I67" s="116">
        <v>36</v>
      </c>
      <c r="J67" s="116">
        <v>36</v>
      </c>
      <c r="K67" s="116">
        <v>34</v>
      </c>
      <c r="L67" s="116">
        <v>45</v>
      </c>
      <c r="M67" s="116">
        <v>41</v>
      </c>
      <c r="N67" s="116">
        <v>32</v>
      </c>
      <c r="O67" s="116">
        <v>32</v>
      </c>
      <c r="P67" s="116">
        <v>32</v>
      </c>
      <c r="Q67" s="116">
        <v>49</v>
      </c>
      <c r="R67" s="116">
        <v>35</v>
      </c>
      <c r="S67" s="116">
        <v>34.3</v>
      </c>
      <c r="T67" s="116">
        <v>0</v>
      </c>
      <c r="U67" s="120">
        <v>30.5098053999611</v>
      </c>
    </row>
    <row r="68" ht="15.5" spans="1:21">
      <c r="A68" s="103"/>
      <c r="B68" s="2" t="s">
        <v>1036</v>
      </c>
      <c r="C68" s="116">
        <v>49</v>
      </c>
      <c r="D68" s="116">
        <v>46</v>
      </c>
      <c r="E68" s="116">
        <v>35</v>
      </c>
      <c r="F68" s="116">
        <v>32</v>
      </c>
      <c r="G68" s="116">
        <v>36</v>
      </c>
      <c r="H68" s="116">
        <v>37</v>
      </c>
      <c r="I68" s="116">
        <v>37</v>
      </c>
      <c r="J68" s="116">
        <v>33</v>
      </c>
      <c r="K68" s="116">
        <v>34</v>
      </c>
      <c r="L68" s="116">
        <v>41</v>
      </c>
      <c r="M68" s="116">
        <v>35</v>
      </c>
      <c r="N68" s="116">
        <v>34</v>
      </c>
      <c r="O68" s="116">
        <v>41</v>
      </c>
      <c r="P68" s="116">
        <v>36</v>
      </c>
      <c r="Q68" s="116">
        <v>34</v>
      </c>
      <c r="R68" s="116">
        <v>34</v>
      </c>
      <c r="S68" s="116">
        <v>35.9</v>
      </c>
      <c r="T68" s="116">
        <v>0</v>
      </c>
      <c r="U68" s="120">
        <v>33.4551674556449</v>
      </c>
    </row>
    <row r="69" ht="15.5" spans="1:21">
      <c r="A69" s="103"/>
      <c r="B69" s="2" t="s">
        <v>1036</v>
      </c>
      <c r="C69" s="116">
        <v>36</v>
      </c>
      <c r="D69" s="116">
        <v>32</v>
      </c>
      <c r="E69" s="116">
        <v>35</v>
      </c>
      <c r="F69" s="116">
        <v>32</v>
      </c>
      <c r="G69" s="116">
        <v>43</v>
      </c>
      <c r="H69" s="116">
        <v>41</v>
      </c>
      <c r="I69" s="116">
        <v>31</v>
      </c>
      <c r="J69" s="116">
        <v>35</v>
      </c>
      <c r="K69" s="116">
        <v>41</v>
      </c>
      <c r="L69" s="116">
        <v>38</v>
      </c>
      <c r="M69" s="116">
        <v>40</v>
      </c>
      <c r="N69" s="116">
        <v>39</v>
      </c>
      <c r="O69" s="116">
        <v>39</v>
      </c>
      <c r="P69" s="116">
        <v>41</v>
      </c>
      <c r="Q69" s="116">
        <v>49</v>
      </c>
      <c r="R69" s="116">
        <v>36</v>
      </c>
      <c r="S69" s="116">
        <v>38</v>
      </c>
      <c r="T69" s="116">
        <v>0</v>
      </c>
      <c r="U69" s="120">
        <v>37.5163473943349</v>
      </c>
    </row>
    <row r="70" ht="15.5" spans="1:21">
      <c r="A70" s="103"/>
      <c r="B70" s="2" t="s">
        <v>1037</v>
      </c>
      <c r="C70" s="116">
        <v>30</v>
      </c>
      <c r="D70" s="116">
        <v>31</v>
      </c>
      <c r="E70" s="116">
        <v>31</v>
      </c>
      <c r="F70" s="116">
        <v>33</v>
      </c>
      <c r="G70" s="116">
        <v>35</v>
      </c>
      <c r="H70" s="116">
        <v>29</v>
      </c>
      <c r="I70" s="116">
        <v>31</v>
      </c>
      <c r="J70" s="116">
        <v>35</v>
      </c>
      <c r="K70" s="116">
        <v>46</v>
      </c>
      <c r="L70" s="116">
        <v>35</v>
      </c>
      <c r="M70" s="116">
        <v>38</v>
      </c>
      <c r="N70" s="116">
        <v>35</v>
      </c>
      <c r="O70" s="116">
        <v>32</v>
      </c>
      <c r="P70" s="116">
        <v>49</v>
      </c>
      <c r="Q70" s="116">
        <v>32</v>
      </c>
      <c r="R70" s="116">
        <v>31</v>
      </c>
      <c r="S70" s="116">
        <v>33</v>
      </c>
      <c r="T70" s="116">
        <v>0</v>
      </c>
      <c r="U70" s="120">
        <v>28.211682247357</v>
      </c>
    </row>
    <row r="71" ht="15.5" spans="1:21">
      <c r="A71" s="103"/>
      <c r="B71" s="2" t="s">
        <v>1036</v>
      </c>
      <c r="C71" s="116">
        <v>31</v>
      </c>
      <c r="D71" s="116">
        <v>39</v>
      </c>
      <c r="E71" s="116">
        <v>31</v>
      </c>
      <c r="F71" s="116">
        <v>32</v>
      </c>
      <c r="G71" s="116">
        <v>32</v>
      </c>
      <c r="H71" s="116">
        <v>35</v>
      </c>
      <c r="I71" s="116">
        <v>35</v>
      </c>
      <c r="J71" s="116">
        <v>30</v>
      </c>
      <c r="K71" s="116">
        <v>35</v>
      </c>
      <c r="L71" s="116">
        <v>41</v>
      </c>
      <c r="M71" s="116">
        <v>45</v>
      </c>
      <c r="N71" s="116">
        <v>33</v>
      </c>
      <c r="O71" s="116">
        <v>40</v>
      </c>
      <c r="P71" s="116">
        <v>34</v>
      </c>
      <c r="Q71" s="116">
        <v>40</v>
      </c>
      <c r="R71" s="116">
        <v>41</v>
      </c>
      <c r="S71" s="116">
        <v>35.5</v>
      </c>
      <c r="T71" s="116">
        <v>0</v>
      </c>
      <c r="U71" s="120">
        <v>32.706745173893</v>
      </c>
    </row>
    <row r="72" ht="15.5" spans="1:21">
      <c r="A72" s="103"/>
      <c r="B72" s="2" t="s">
        <v>1036</v>
      </c>
      <c r="C72" s="116">
        <v>52</v>
      </c>
      <c r="D72" s="116">
        <v>48</v>
      </c>
      <c r="E72" s="116">
        <v>42</v>
      </c>
      <c r="F72" s="116">
        <v>39</v>
      </c>
      <c r="G72" s="116">
        <v>36</v>
      </c>
      <c r="H72" s="116">
        <v>44</v>
      </c>
      <c r="I72" s="116">
        <v>46</v>
      </c>
      <c r="J72" s="116">
        <v>41</v>
      </c>
      <c r="K72" s="116">
        <v>34</v>
      </c>
      <c r="L72" s="116">
        <v>34</v>
      </c>
      <c r="M72" s="116">
        <v>34</v>
      </c>
      <c r="N72" s="116">
        <v>36</v>
      </c>
      <c r="O72" s="116">
        <v>44</v>
      </c>
      <c r="P72" s="116">
        <v>48</v>
      </c>
      <c r="Q72" s="116">
        <v>39</v>
      </c>
      <c r="R72" s="116">
        <v>34</v>
      </c>
      <c r="S72" s="116">
        <v>40.1</v>
      </c>
      <c r="T72" s="116">
        <v>0</v>
      </c>
      <c r="U72" s="120">
        <v>41.7988614675007</v>
      </c>
    </row>
    <row r="73" ht="15.5" spans="1:21">
      <c r="A73" s="103"/>
      <c r="B73" s="2" t="s">
        <v>1037</v>
      </c>
      <c r="C73" s="116">
        <v>32</v>
      </c>
      <c r="D73" s="116">
        <v>31</v>
      </c>
      <c r="E73" s="116">
        <v>32</v>
      </c>
      <c r="F73" s="116">
        <v>34</v>
      </c>
      <c r="G73" s="116">
        <v>34</v>
      </c>
      <c r="H73" s="116">
        <v>38</v>
      </c>
      <c r="I73" s="116">
        <v>34</v>
      </c>
      <c r="J73" s="116">
        <v>32</v>
      </c>
      <c r="K73" s="116">
        <v>32</v>
      </c>
      <c r="L73" s="116">
        <v>34</v>
      </c>
      <c r="M73" s="116">
        <v>32</v>
      </c>
      <c r="N73" s="116">
        <v>44</v>
      </c>
      <c r="O73" s="116">
        <v>32</v>
      </c>
      <c r="P73" s="116">
        <v>34</v>
      </c>
      <c r="Q73" s="116">
        <v>32</v>
      </c>
      <c r="R73" s="116">
        <v>30</v>
      </c>
      <c r="S73" s="116">
        <v>32.8</v>
      </c>
      <c r="T73" s="116">
        <v>0</v>
      </c>
      <c r="U73" s="120">
        <v>27.865692404792</v>
      </c>
    </row>
    <row r="74" ht="15.5" spans="1:21">
      <c r="A74" s="103"/>
      <c r="B74" s="2" t="s">
        <v>1036</v>
      </c>
      <c r="C74" s="116">
        <v>30</v>
      </c>
      <c r="D74" s="116">
        <v>39</v>
      </c>
      <c r="E74" s="116">
        <v>34</v>
      </c>
      <c r="F74" s="116">
        <v>32</v>
      </c>
      <c r="G74" s="116">
        <v>36</v>
      </c>
      <c r="H74" s="116">
        <v>44</v>
      </c>
      <c r="I74" s="116">
        <v>34</v>
      </c>
      <c r="J74" s="116">
        <v>34</v>
      </c>
      <c r="K74" s="116">
        <v>32</v>
      </c>
      <c r="L74" s="116">
        <v>32</v>
      </c>
      <c r="M74" s="116">
        <v>34</v>
      </c>
      <c r="N74" s="116">
        <v>34</v>
      </c>
      <c r="O74" s="116">
        <v>36</v>
      </c>
      <c r="P74" s="116">
        <v>40</v>
      </c>
      <c r="Q74" s="116">
        <v>38</v>
      </c>
      <c r="R74" s="116">
        <v>34</v>
      </c>
      <c r="S74" s="116">
        <v>34.6</v>
      </c>
      <c r="T74" s="116">
        <v>0</v>
      </c>
      <c r="U74" s="120">
        <v>31.0522409897576</v>
      </c>
    </row>
    <row r="75" ht="15.5" spans="1:21">
      <c r="A75" s="103"/>
      <c r="B75" s="2" t="s">
        <v>1036</v>
      </c>
      <c r="C75" s="116">
        <v>30</v>
      </c>
      <c r="D75" s="116">
        <v>39</v>
      </c>
      <c r="E75" s="116">
        <v>34</v>
      </c>
      <c r="F75" s="116">
        <v>32</v>
      </c>
      <c r="G75" s="116">
        <v>36</v>
      </c>
      <c r="H75" s="116">
        <v>44</v>
      </c>
      <c r="I75" s="116">
        <v>34</v>
      </c>
      <c r="J75" s="116">
        <v>34</v>
      </c>
      <c r="K75" s="116">
        <v>32</v>
      </c>
      <c r="L75" s="116">
        <v>32</v>
      </c>
      <c r="M75" s="116">
        <v>34</v>
      </c>
      <c r="N75" s="116">
        <v>34</v>
      </c>
      <c r="O75" s="116">
        <v>36</v>
      </c>
      <c r="P75" s="116">
        <v>40</v>
      </c>
      <c r="Q75" s="116">
        <v>38</v>
      </c>
      <c r="R75" s="116">
        <v>34</v>
      </c>
      <c r="S75" s="116">
        <v>34.6</v>
      </c>
      <c r="T75" s="116">
        <v>0</v>
      </c>
      <c r="U75" s="120">
        <v>31.0522409897576</v>
      </c>
    </row>
    <row r="76" ht="15.5" spans="1:21">
      <c r="A76" s="103"/>
      <c r="B76" s="2" t="s">
        <v>1037</v>
      </c>
      <c r="C76" s="116">
        <v>30</v>
      </c>
      <c r="D76" s="116">
        <v>39</v>
      </c>
      <c r="E76" s="116">
        <v>34</v>
      </c>
      <c r="F76" s="116">
        <v>32</v>
      </c>
      <c r="G76" s="116">
        <v>36</v>
      </c>
      <c r="H76" s="116">
        <v>44</v>
      </c>
      <c r="I76" s="116">
        <v>34</v>
      </c>
      <c r="J76" s="116">
        <v>34</v>
      </c>
      <c r="K76" s="116">
        <v>32</v>
      </c>
      <c r="L76" s="116">
        <v>32</v>
      </c>
      <c r="M76" s="116">
        <v>34</v>
      </c>
      <c r="N76" s="116">
        <v>34</v>
      </c>
      <c r="O76" s="116">
        <v>36</v>
      </c>
      <c r="P76" s="116">
        <v>40</v>
      </c>
      <c r="Q76" s="116">
        <v>38</v>
      </c>
      <c r="R76" s="116">
        <v>34</v>
      </c>
      <c r="S76" s="116">
        <v>34.6</v>
      </c>
      <c r="T76" s="116">
        <v>0</v>
      </c>
      <c r="U76" s="120">
        <v>31.0522409897576</v>
      </c>
    </row>
    <row r="77" ht="15.5" spans="1:21">
      <c r="A77" s="103"/>
      <c r="B77" s="2" t="s">
        <v>1036</v>
      </c>
      <c r="C77" s="116">
        <v>30</v>
      </c>
      <c r="D77" s="116">
        <v>39</v>
      </c>
      <c r="E77" s="116">
        <v>34</v>
      </c>
      <c r="F77" s="116">
        <v>32</v>
      </c>
      <c r="G77" s="116">
        <v>36</v>
      </c>
      <c r="H77" s="116">
        <v>44</v>
      </c>
      <c r="I77" s="116">
        <v>34</v>
      </c>
      <c r="J77" s="116">
        <v>34</v>
      </c>
      <c r="K77" s="116">
        <v>32</v>
      </c>
      <c r="L77" s="116">
        <v>32</v>
      </c>
      <c r="M77" s="116">
        <v>34</v>
      </c>
      <c r="N77" s="116">
        <v>34</v>
      </c>
      <c r="O77" s="116">
        <v>36</v>
      </c>
      <c r="P77" s="116">
        <v>40</v>
      </c>
      <c r="Q77" s="116">
        <v>38</v>
      </c>
      <c r="R77" s="116">
        <v>34</v>
      </c>
      <c r="S77" s="116">
        <v>34.6</v>
      </c>
      <c r="T77" s="116">
        <v>0</v>
      </c>
      <c r="U77" s="120">
        <v>31.0522409897576</v>
      </c>
    </row>
  </sheetData>
  <autoFilter ref="A1:U77">
    <extLst/>
  </autoFilter>
  <mergeCells count="14">
    <mergeCell ref="B1:C1"/>
    <mergeCell ref="D1:E1"/>
    <mergeCell ref="F1:G1"/>
    <mergeCell ref="I1:J1"/>
    <mergeCell ref="L1:M1"/>
    <mergeCell ref="N1:S1"/>
    <mergeCell ref="A3:A12"/>
    <mergeCell ref="A14:A20"/>
    <mergeCell ref="A22:A25"/>
    <mergeCell ref="A27:A32"/>
    <mergeCell ref="A34:A39"/>
    <mergeCell ref="A41:A51"/>
    <mergeCell ref="A53:A63"/>
    <mergeCell ref="A65:A77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399975585192419"/>
  </sheetPr>
  <dimension ref="A1:J2211"/>
  <sheetViews>
    <sheetView workbookViewId="0">
      <pane xSplit="1" ySplit="3" topLeftCell="B2178" activePane="bottomRight" state="frozen"/>
      <selection/>
      <selection pane="topRight"/>
      <selection pane="bottomLeft"/>
      <selection pane="bottomRight" activeCell="F2200" sqref="F2200:F2201"/>
    </sheetView>
  </sheetViews>
  <sheetFormatPr defaultColWidth="9" defaultRowHeight="15"/>
  <cols>
    <col min="1" max="1" width="15.0833333333333" style="101" customWidth="1"/>
    <col min="2" max="2" width="9" style="101"/>
    <col min="3" max="10" width="11.5833333333333" style="101" customWidth="1"/>
    <col min="11" max="16384" width="9" style="101"/>
  </cols>
  <sheetData>
    <row r="1" ht="23" spans="1:10">
      <c r="A1" s="102" t="s">
        <v>1044</v>
      </c>
      <c r="B1" s="102"/>
      <c r="C1" s="102"/>
      <c r="D1" s="102"/>
      <c r="E1" s="102"/>
      <c r="F1" s="102"/>
      <c r="G1" s="102"/>
      <c r="H1" s="102"/>
      <c r="I1" s="102"/>
      <c r="J1" s="102"/>
    </row>
    <row r="2" spans="1:10">
      <c r="A2" s="103" t="s">
        <v>1045</v>
      </c>
      <c r="B2" s="8" t="s">
        <v>1046</v>
      </c>
      <c r="C2" s="2" t="s">
        <v>1047</v>
      </c>
      <c r="D2" s="2"/>
      <c r="E2" s="2" t="s">
        <v>1048</v>
      </c>
      <c r="F2" s="2"/>
      <c r="G2" s="2" t="s">
        <v>1049</v>
      </c>
      <c r="H2" s="2"/>
      <c r="I2" s="2" t="s">
        <v>1050</v>
      </c>
      <c r="J2" s="2"/>
    </row>
    <row r="3" ht="30" spans="1:10">
      <c r="A3" s="103"/>
      <c r="B3" s="10"/>
      <c r="C3" s="104" t="s">
        <v>1051</v>
      </c>
      <c r="D3" s="104" t="s">
        <v>1052</v>
      </c>
      <c r="E3" s="104" t="s">
        <v>1051</v>
      </c>
      <c r="F3" s="104" t="s">
        <v>1052</v>
      </c>
      <c r="G3" s="104" t="s">
        <v>1051</v>
      </c>
      <c r="H3" s="104" t="s">
        <v>1052</v>
      </c>
      <c r="I3" s="104" t="s">
        <v>1051</v>
      </c>
      <c r="J3" s="104" t="s">
        <v>1052</v>
      </c>
    </row>
    <row r="4" customHeight="1" spans="1:10">
      <c r="A4" s="105" t="s">
        <v>1030</v>
      </c>
      <c r="B4" s="2">
        <v>1</v>
      </c>
      <c r="C4" s="2">
        <v>42</v>
      </c>
      <c r="D4" s="2"/>
      <c r="E4" s="2">
        <v>44</v>
      </c>
      <c r="F4" s="2"/>
      <c r="G4" s="2">
        <v>45</v>
      </c>
      <c r="H4" s="2"/>
      <c r="I4" s="2">
        <v>44</v>
      </c>
      <c r="J4" s="2"/>
    </row>
    <row r="5" spans="1:10">
      <c r="A5" s="106"/>
      <c r="B5" s="2"/>
      <c r="C5" s="2"/>
      <c r="D5" s="2">
        <v>155</v>
      </c>
      <c r="E5" s="2"/>
      <c r="F5" s="2">
        <v>167</v>
      </c>
      <c r="G5" s="2"/>
      <c r="H5" s="2">
        <v>154</v>
      </c>
      <c r="I5" s="2"/>
      <c r="J5" s="2">
        <v>159</v>
      </c>
    </row>
    <row r="6" spans="1:10">
      <c r="A6" s="106"/>
      <c r="B6" s="2">
        <v>2</v>
      </c>
      <c r="C6" s="2">
        <v>42</v>
      </c>
      <c r="D6" s="2"/>
      <c r="E6" s="2">
        <v>46</v>
      </c>
      <c r="F6" s="2"/>
      <c r="G6" s="2">
        <v>46</v>
      </c>
      <c r="H6" s="2"/>
      <c r="I6" s="2">
        <v>43</v>
      </c>
      <c r="J6" s="2"/>
    </row>
    <row r="7" spans="1:10">
      <c r="A7" s="106"/>
      <c r="B7" s="2"/>
      <c r="C7" s="2"/>
      <c r="D7" s="2">
        <v>145</v>
      </c>
      <c r="E7" s="2"/>
      <c r="F7" s="2">
        <v>135</v>
      </c>
      <c r="G7" s="2"/>
      <c r="H7" s="2">
        <v>140</v>
      </c>
      <c r="I7" s="2"/>
      <c r="J7" s="2">
        <v>133</v>
      </c>
    </row>
    <row r="8" spans="1:10">
      <c r="A8" s="106"/>
      <c r="B8" s="2">
        <v>3</v>
      </c>
      <c r="C8" s="2">
        <v>42</v>
      </c>
      <c r="D8" s="2"/>
      <c r="E8" s="2">
        <v>46</v>
      </c>
      <c r="F8" s="2"/>
      <c r="G8" s="2">
        <v>46</v>
      </c>
      <c r="H8" s="2"/>
      <c r="I8" s="2">
        <v>44</v>
      </c>
      <c r="J8" s="2"/>
    </row>
    <row r="9" spans="1:10">
      <c r="A9" s="106"/>
      <c r="B9" s="2"/>
      <c r="C9" s="2"/>
      <c r="D9" s="2">
        <v>152</v>
      </c>
      <c r="E9" s="2"/>
      <c r="F9" s="2">
        <v>144</v>
      </c>
      <c r="G9" s="2"/>
      <c r="H9" s="2">
        <v>155</v>
      </c>
      <c r="I9" s="2"/>
      <c r="J9" s="2">
        <v>147</v>
      </c>
    </row>
    <row r="10" spans="1:10">
      <c r="A10" s="106"/>
      <c r="B10" s="2">
        <v>4</v>
      </c>
      <c r="C10" s="2">
        <v>42</v>
      </c>
      <c r="D10" s="2"/>
      <c r="E10" s="2">
        <v>45</v>
      </c>
      <c r="F10" s="2"/>
      <c r="G10" s="2">
        <v>45</v>
      </c>
      <c r="H10" s="2"/>
      <c r="I10" s="2">
        <v>44</v>
      </c>
      <c r="J10" s="2"/>
    </row>
    <row r="11" spans="1:10">
      <c r="A11" s="106"/>
      <c r="B11" s="2"/>
      <c r="C11" s="2"/>
      <c r="D11" s="2">
        <v>147</v>
      </c>
      <c r="E11" s="2"/>
      <c r="F11" s="2">
        <v>160</v>
      </c>
      <c r="G11" s="2"/>
      <c r="H11" s="2">
        <v>150</v>
      </c>
      <c r="I11" s="2"/>
      <c r="J11" s="2">
        <v>147</v>
      </c>
    </row>
    <row r="12" spans="1:10">
      <c r="A12" s="106"/>
      <c r="B12" s="2">
        <v>5</v>
      </c>
      <c r="C12" s="2">
        <v>41</v>
      </c>
      <c r="D12" s="2"/>
      <c r="E12" s="2">
        <v>47</v>
      </c>
      <c r="F12" s="2"/>
      <c r="G12" s="2">
        <v>44</v>
      </c>
      <c r="H12" s="2"/>
      <c r="I12" s="2">
        <v>45</v>
      </c>
      <c r="J12" s="2"/>
    </row>
    <row r="13" spans="1:10">
      <c r="A13" s="106"/>
      <c r="B13" s="2"/>
      <c r="C13" s="2"/>
      <c r="D13" s="2">
        <v>155</v>
      </c>
      <c r="E13" s="2"/>
      <c r="F13" s="2">
        <v>140</v>
      </c>
      <c r="G13" s="2"/>
      <c r="H13" s="2">
        <v>157</v>
      </c>
      <c r="I13" s="2"/>
      <c r="J13" s="2">
        <v>150</v>
      </c>
    </row>
    <row r="14" spans="1:10">
      <c r="A14" s="106"/>
      <c r="B14" s="2">
        <v>6</v>
      </c>
      <c r="C14" s="2">
        <v>42</v>
      </c>
      <c r="D14" s="2"/>
      <c r="E14" s="2">
        <v>46</v>
      </c>
      <c r="F14" s="2"/>
      <c r="G14" s="2">
        <v>42</v>
      </c>
      <c r="H14" s="2"/>
      <c r="I14" s="2">
        <v>44</v>
      </c>
      <c r="J14" s="2"/>
    </row>
    <row r="15" spans="1:10">
      <c r="A15" s="106"/>
      <c r="B15" s="2"/>
      <c r="C15" s="2"/>
      <c r="D15" s="2">
        <v>155</v>
      </c>
      <c r="E15" s="2"/>
      <c r="F15" s="2">
        <v>143</v>
      </c>
      <c r="G15" s="2"/>
      <c r="H15" s="2">
        <v>163</v>
      </c>
      <c r="I15" s="2"/>
      <c r="J15" s="2">
        <v>160</v>
      </c>
    </row>
    <row r="16" spans="1:10">
      <c r="A16" s="106"/>
      <c r="B16" s="2">
        <v>7</v>
      </c>
      <c r="C16" s="2">
        <v>41</v>
      </c>
      <c r="D16" s="2"/>
      <c r="E16" s="2">
        <v>46</v>
      </c>
      <c r="F16" s="2"/>
      <c r="G16" s="2">
        <v>42</v>
      </c>
      <c r="H16" s="2"/>
      <c r="I16" s="2">
        <v>41</v>
      </c>
      <c r="J16" s="2"/>
    </row>
    <row r="17" spans="1:10">
      <c r="A17" s="106"/>
      <c r="B17" s="2"/>
      <c r="C17" s="2"/>
      <c r="D17" s="2">
        <v>132</v>
      </c>
      <c r="E17" s="2"/>
      <c r="F17" s="2">
        <v>170</v>
      </c>
      <c r="G17" s="2"/>
      <c r="H17" s="2">
        <v>140</v>
      </c>
      <c r="I17" s="2"/>
      <c r="J17" s="2">
        <v>153</v>
      </c>
    </row>
    <row r="18" spans="1:10">
      <c r="A18" s="106"/>
      <c r="B18" s="2">
        <v>8</v>
      </c>
      <c r="C18" s="2">
        <v>41</v>
      </c>
      <c r="D18" s="2"/>
      <c r="E18" s="2">
        <v>45</v>
      </c>
      <c r="F18" s="2"/>
      <c r="G18" s="107">
        <v>40</v>
      </c>
      <c r="H18" s="2"/>
      <c r="I18" s="2">
        <v>43</v>
      </c>
      <c r="J18" s="2"/>
    </row>
    <row r="19" spans="1:10">
      <c r="A19" s="106"/>
      <c r="B19" s="2"/>
      <c r="C19" s="2"/>
      <c r="D19" s="2">
        <v>160</v>
      </c>
      <c r="E19" s="2"/>
      <c r="F19" s="2">
        <v>155</v>
      </c>
      <c r="G19" s="107"/>
      <c r="H19" s="2">
        <v>140</v>
      </c>
      <c r="I19" s="2"/>
      <c r="J19" s="2">
        <v>150</v>
      </c>
    </row>
    <row r="20" spans="1:10">
      <c r="A20" s="106"/>
      <c r="B20" s="2">
        <v>9</v>
      </c>
      <c r="C20" s="2">
        <v>41</v>
      </c>
      <c r="D20" s="2"/>
      <c r="E20" s="2">
        <v>42</v>
      </c>
      <c r="F20" s="2"/>
      <c r="G20" s="2">
        <v>41</v>
      </c>
      <c r="H20" s="2"/>
      <c r="I20" s="2">
        <v>45</v>
      </c>
      <c r="J20" s="2"/>
    </row>
    <row r="21" spans="1:10">
      <c r="A21" s="106"/>
      <c r="B21" s="2"/>
      <c r="C21" s="2"/>
      <c r="D21" s="2">
        <v>155</v>
      </c>
      <c r="E21" s="2"/>
      <c r="F21" s="2">
        <v>135</v>
      </c>
      <c r="G21" s="2"/>
      <c r="H21" s="2">
        <v>147</v>
      </c>
      <c r="I21" s="2"/>
      <c r="J21" s="2">
        <v>154</v>
      </c>
    </row>
    <row r="22" spans="1:10">
      <c r="A22" s="106"/>
      <c r="B22" s="2">
        <v>10</v>
      </c>
      <c r="C22" s="2">
        <v>42</v>
      </c>
      <c r="D22" s="2"/>
      <c r="E22" s="2">
        <v>43</v>
      </c>
      <c r="F22" s="2"/>
      <c r="G22" s="2">
        <v>42</v>
      </c>
      <c r="H22" s="2"/>
      <c r="I22" s="2">
        <v>44</v>
      </c>
      <c r="J22" s="2"/>
    </row>
    <row r="23" spans="1:10">
      <c r="A23" s="106"/>
      <c r="B23" s="2"/>
      <c r="C23" s="2"/>
      <c r="D23" s="2">
        <v>155</v>
      </c>
      <c r="E23" s="2"/>
      <c r="F23" s="2">
        <v>137</v>
      </c>
      <c r="G23" s="2"/>
      <c r="H23" s="2">
        <v>160</v>
      </c>
      <c r="I23" s="2"/>
      <c r="J23" s="2">
        <v>138</v>
      </c>
    </row>
    <row r="24" spans="1:10">
      <c r="A24" s="106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106"/>
      <c r="B25" s="2"/>
      <c r="C25" s="2"/>
      <c r="D25" s="2"/>
      <c r="E25" s="2"/>
      <c r="F25" s="2"/>
      <c r="G25" s="2"/>
      <c r="H25" s="2"/>
      <c r="I25" s="2"/>
      <c r="J25" s="2"/>
    </row>
    <row r="26" ht="25" customHeight="1" spans="1:10">
      <c r="A26" s="108"/>
      <c r="B26" s="109" t="s">
        <v>1053</v>
      </c>
      <c r="C26" s="109"/>
      <c r="D26" s="110">
        <f>(40-COUNTIF(C4:C25,"&gt;58")-COUNTIF(C4:C25,"&lt;41")-COUNTIF(E4:E25,"&gt;58")-COUNTIF(E4:E25,"&lt;41")-COUNTIF(G4:G25,"&gt;58")-COUNTIF(G4:G25,"&lt;41")-COUNTIF(I4:I25,"&gt;58")-COUNTIF(I4:I25,"&lt;41"))/40</f>
        <v>0.975</v>
      </c>
      <c r="E26" s="110"/>
      <c r="F26" s="110" t="s">
        <v>1054</v>
      </c>
      <c r="G26" s="110"/>
      <c r="H26" s="110">
        <f>(4-IF(AVERAGE(D4:D25)&gt;160,"1","0")-IF(AVERAGE(D4:D25)&lt;140,"1","0")-IF(AVERAGE(F4:F25)&gt;160,"1","0")-IF(AVERAGE(F4:F25)&lt;140,"1","0")-IF(AVERAGE(H4:H25)&gt;160,"1","0")-IF(AVERAGE(H4:H25)&lt;140,"1","0")-IF(AVERAGE(J4:J25)&gt;160,"1","0")-IF(AVERAGE(J4:J25)&lt;140,"1","0"))/4</f>
        <v>1</v>
      </c>
      <c r="I26" s="110"/>
      <c r="J26" s="110"/>
    </row>
    <row r="27" ht="14.25" customHeight="1" spans="1:10">
      <c r="A27" s="105" t="s">
        <v>1055</v>
      </c>
      <c r="B27" s="2">
        <v>1</v>
      </c>
      <c r="C27" s="2">
        <v>49</v>
      </c>
      <c r="D27" s="2"/>
      <c r="E27" s="2">
        <v>42</v>
      </c>
      <c r="F27" s="2"/>
      <c r="G27" s="2">
        <v>42</v>
      </c>
      <c r="H27" s="2"/>
      <c r="I27" s="2">
        <v>41</v>
      </c>
      <c r="J27" s="2"/>
    </row>
    <row r="28" spans="1:10">
      <c r="A28" s="106"/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106"/>
      <c r="B29" s="2">
        <v>2</v>
      </c>
      <c r="C29" s="2">
        <v>43</v>
      </c>
      <c r="D29" s="2"/>
      <c r="E29" s="2">
        <v>43</v>
      </c>
      <c r="F29" s="2"/>
      <c r="G29" s="2">
        <v>42</v>
      </c>
      <c r="H29" s="2"/>
      <c r="I29" s="2">
        <v>43</v>
      </c>
      <c r="J29" s="2"/>
    </row>
    <row r="30" spans="1:10">
      <c r="A30" s="106"/>
      <c r="B30" s="2"/>
      <c r="C30" s="2"/>
      <c r="D30" s="2"/>
      <c r="E30" s="2"/>
      <c r="F30" s="2"/>
      <c r="G30" s="2"/>
      <c r="H30" s="2"/>
      <c r="I30" s="2"/>
      <c r="J30" s="2"/>
    </row>
    <row r="31" spans="1:10">
      <c r="A31" s="106"/>
      <c r="B31" s="2">
        <v>3</v>
      </c>
      <c r="C31" s="2">
        <v>48</v>
      </c>
      <c r="D31" s="2"/>
      <c r="E31" s="2">
        <v>44</v>
      </c>
      <c r="F31" s="2"/>
      <c r="G31" s="2">
        <v>41</v>
      </c>
      <c r="H31" s="2"/>
      <c r="I31" s="2">
        <v>42</v>
      </c>
      <c r="J31" s="2"/>
    </row>
    <row r="32" spans="1:10">
      <c r="A32" s="106"/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106"/>
      <c r="B33" s="2">
        <v>4</v>
      </c>
      <c r="C33" s="2">
        <v>48</v>
      </c>
      <c r="D33" s="2"/>
      <c r="E33" s="2">
        <v>46</v>
      </c>
      <c r="F33" s="2"/>
      <c r="G33" s="2">
        <v>42</v>
      </c>
      <c r="H33" s="2"/>
      <c r="I33" s="2">
        <v>44</v>
      </c>
      <c r="J33" s="2"/>
    </row>
    <row r="34" spans="1:10">
      <c r="A34" s="106"/>
      <c r="B34" s="2"/>
      <c r="C34" s="2"/>
      <c r="D34" s="2"/>
      <c r="E34" s="2"/>
      <c r="F34" s="2"/>
      <c r="G34" s="2"/>
      <c r="H34" s="2"/>
      <c r="I34" s="2"/>
      <c r="J34" s="2"/>
    </row>
    <row r="35" spans="1:10">
      <c r="A35" s="106"/>
      <c r="B35" s="2">
        <v>5</v>
      </c>
      <c r="C35" s="2">
        <v>45</v>
      </c>
      <c r="D35" s="2"/>
      <c r="E35" s="2">
        <v>46</v>
      </c>
      <c r="F35" s="2"/>
      <c r="G35" s="2">
        <v>43</v>
      </c>
      <c r="H35" s="2"/>
      <c r="I35" s="2">
        <v>45</v>
      </c>
      <c r="J35" s="2"/>
    </row>
    <row r="36" spans="1:10">
      <c r="A36" s="106"/>
      <c r="B36" s="2"/>
      <c r="C36" s="2"/>
      <c r="D36" s="2"/>
      <c r="E36" s="2"/>
      <c r="F36" s="2"/>
      <c r="G36" s="2"/>
      <c r="H36" s="2"/>
      <c r="I36" s="2"/>
      <c r="J36" s="2"/>
    </row>
    <row r="37" spans="1:10">
      <c r="A37" s="106"/>
      <c r="B37" s="2">
        <v>6</v>
      </c>
      <c r="C37" s="2">
        <v>42</v>
      </c>
      <c r="D37" s="2"/>
      <c r="E37" s="2">
        <v>44</v>
      </c>
      <c r="F37" s="2"/>
      <c r="G37" s="2">
        <v>41</v>
      </c>
      <c r="H37" s="2"/>
      <c r="I37" s="2">
        <v>44</v>
      </c>
      <c r="J37" s="2"/>
    </row>
    <row r="38" spans="1:10">
      <c r="A38" s="106"/>
      <c r="B38" s="2"/>
      <c r="C38" s="2"/>
      <c r="D38" s="2"/>
      <c r="E38" s="2"/>
      <c r="F38" s="2"/>
      <c r="G38" s="2"/>
      <c r="H38" s="2"/>
      <c r="I38" s="2"/>
      <c r="J38" s="2"/>
    </row>
    <row r="39" spans="1:10">
      <c r="A39" s="106"/>
      <c r="B39" s="2">
        <v>7</v>
      </c>
      <c r="C39" s="2">
        <v>41</v>
      </c>
      <c r="D39" s="2"/>
      <c r="E39" s="2">
        <v>44</v>
      </c>
      <c r="F39" s="2"/>
      <c r="G39" s="2">
        <v>42</v>
      </c>
      <c r="H39" s="2"/>
      <c r="I39" s="2">
        <v>43</v>
      </c>
      <c r="J39" s="2"/>
    </row>
    <row r="40" spans="1:10">
      <c r="A40" s="106"/>
      <c r="B40" s="2"/>
      <c r="C40" s="2"/>
      <c r="D40" s="2"/>
      <c r="E40" s="2"/>
      <c r="F40" s="2"/>
      <c r="G40" s="2"/>
      <c r="H40" s="2"/>
      <c r="I40" s="2"/>
      <c r="J40" s="2"/>
    </row>
    <row r="41" spans="1:10">
      <c r="A41" s="106"/>
      <c r="B41" s="2">
        <v>8</v>
      </c>
      <c r="C41" s="2">
        <v>42</v>
      </c>
      <c r="D41" s="2"/>
      <c r="E41" s="2">
        <v>45</v>
      </c>
      <c r="F41" s="2"/>
      <c r="G41" s="2">
        <v>41</v>
      </c>
      <c r="H41" s="2"/>
      <c r="I41" s="2">
        <v>44</v>
      </c>
      <c r="J41" s="2"/>
    </row>
    <row r="42" spans="1:10">
      <c r="A42" s="106"/>
      <c r="B42" s="2"/>
      <c r="C42" s="2"/>
      <c r="D42" s="2"/>
      <c r="E42" s="2"/>
      <c r="F42" s="2"/>
      <c r="G42" s="2"/>
      <c r="H42" s="2"/>
      <c r="I42" s="2"/>
      <c r="J42" s="2"/>
    </row>
    <row r="43" spans="1:10">
      <c r="A43" s="106"/>
      <c r="B43" s="2">
        <v>9</v>
      </c>
      <c r="C43" s="2">
        <v>43</v>
      </c>
      <c r="D43" s="2"/>
      <c r="E43" s="2">
        <v>46</v>
      </c>
      <c r="F43" s="2"/>
      <c r="G43" s="2">
        <v>44</v>
      </c>
      <c r="H43" s="2"/>
      <c r="I43" s="2">
        <v>42</v>
      </c>
      <c r="J43" s="2"/>
    </row>
    <row r="44" spans="1:10">
      <c r="A44" s="106"/>
      <c r="B44" s="2"/>
      <c r="C44" s="2"/>
      <c r="D44" s="2"/>
      <c r="E44" s="2"/>
      <c r="F44" s="2"/>
      <c r="G44" s="2"/>
      <c r="H44" s="2"/>
      <c r="I44" s="2"/>
      <c r="J44" s="2"/>
    </row>
    <row r="45" spans="1:10">
      <c r="A45" s="106"/>
      <c r="B45" s="2">
        <v>10</v>
      </c>
      <c r="C45" s="2">
        <v>44</v>
      </c>
      <c r="D45" s="2"/>
      <c r="E45" s="2">
        <v>46</v>
      </c>
      <c r="F45" s="2"/>
      <c r="G45" s="2">
        <v>44</v>
      </c>
      <c r="H45" s="2"/>
      <c r="I45" s="2">
        <v>44</v>
      </c>
      <c r="J45" s="2"/>
    </row>
    <row r="46" spans="1:10">
      <c r="A46" s="106"/>
      <c r="B46" s="2"/>
      <c r="C46" s="2"/>
      <c r="D46" s="2"/>
      <c r="E46" s="2"/>
      <c r="F46" s="2"/>
      <c r="G46" s="2"/>
      <c r="H46" s="2"/>
      <c r="I46" s="2"/>
      <c r="J46" s="2"/>
    </row>
    <row r="47" spans="1:10">
      <c r="A47" s="106"/>
      <c r="B47" s="2"/>
      <c r="C47" s="2"/>
      <c r="D47" s="2"/>
      <c r="E47" s="2"/>
      <c r="F47" s="2"/>
      <c r="G47" s="2"/>
      <c r="H47" s="2"/>
      <c r="I47" s="2"/>
      <c r="J47" s="2"/>
    </row>
    <row r="48" spans="1:10">
      <c r="A48" s="106"/>
      <c r="B48" s="2"/>
      <c r="C48" s="2"/>
      <c r="D48" s="2"/>
      <c r="E48" s="2"/>
      <c r="F48" s="2"/>
      <c r="G48" s="2"/>
      <c r="H48" s="2"/>
      <c r="I48" s="2"/>
      <c r="J48" s="2"/>
    </row>
    <row r="49" ht="25" customHeight="1" spans="1:10">
      <c r="A49" s="108"/>
      <c r="B49" s="109" t="s">
        <v>1053</v>
      </c>
      <c r="C49" s="109"/>
      <c r="D49" s="110">
        <f>(40-COUNTIF(C27:C48,"&gt;58")-COUNTIF(C27:C48,"&lt;41")-COUNTIF(E27:E48,"&gt;58")-COUNTIF(E27:E48,"&lt;41")-COUNTIF(G27:G48,"&gt;58")-COUNTIF(G27:G48,"&lt;41")-COUNTIF(I27:I48,"&gt;58")-COUNTIF(I27:I48,"&lt;41"))/40</f>
        <v>1</v>
      </c>
      <c r="E49" s="110"/>
      <c r="F49" s="110" t="s">
        <v>1054</v>
      </c>
      <c r="G49" s="110"/>
      <c r="H49" s="110" t="e">
        <f>(4-IF(AVERAGE(D27:D48)&gt;160,"1","0")-IF(AVERAGE(D27:D48)&lt;140,"1","0")-IF(AVERAGE(F27:F48)&gt;160,"1","0")-IF(AVERAGE(F27:F48)&lt;140,"1","0")-IF(AVERAGE(H27:H48)&gt;160,"1","0")-IF(AVERAGE(H27:H48)&lt;140,"1","0")-IF(AVERAGE(J27:J48)&gt;160,"1","0")-IF(AVERAGE(J27:J48)&lt;140,"1","0"))/4</f>
        <v>#DIV/0!</v>
      </c>
      <c r="I49" s="110"/>
      <c r="J49" s="110"/>
    </row>
    <row r="50" ht="14.25" customHeight="1" spans="1:10">
      <c r="A50" s="105" t="s">
        <v>1056</v>
      </c>
      <c r="B50" s="2">
        <v>1</v>
      </c>
      <c r="C50" s="2">
        <v>47</v>
      </c>
      <c r="D50" s="2"/>
      <c r="E50" s="2">
        <v>44</v>
      </c>
      <c r="F50" s="2"/>
      <c r="G50" s="2">
        <v>47</v>
      </c>
      <c r="H50" s="2"/>
      <c r="I50" s="2">
        <v>42</v>
      </c>
      <c r="J50" s="2"/>
    </row>
    <row r="51" spans="1:10">
      <c r="A51" s="106"/>
      <c r="B51" s="2"/>
      <c r="C51" s="2"/>
      <c r="D51" s="2"/>
      <c r="E51" s="2"/>
      <c r="F51" s="2"/>
      <c r="G51" s="2"/>
      <c r="H51" s="2"/>
      <c r="I51" s="2"/>
      <c r="J51" s="2"/>
    </row>
    <row r="52" spans="1:10">
      <c r="A52" s="106"/>
      <c r="B52" s="2">
        <v>2</v>
      </c>
      <c r="C52" s="2">
        <v>46</v>
      </c>
      <c r="D52" s="2"/>
      <c r="E52" s="2">
        <v>44</v>
      </c>
      <c r="F52" s="2"/>
      <c r="G52" s="2">
        <v>45</v>
      </c>
      <c r="H52" s="2"/>
      <c r="I52" s="2">
        <v>41</v>
      </c>
      <c r="J52" s="2"/>
    </row>
    <row r="53" spans="1:10">
      <c r="A53" s="106"/>
      <c r="B53" s="2"/>
      <c r="C53" s="2"/>
      <c r="D53" s="2"/>
      <c r="E53" s="2"/>
      <c r="F53" s="2"/>
      <c r="G53" s="2"/>
      <c r="H53" s="2"/>
      <c r="I53" s="2"/>
      <c r="J53" s="2"/>
    </row>
    <row r="54" spans="1:10">
      <c r="A54" s="106"/>
      <c r="B54" s="2">
        <v>3</v>
      </c>
      <c r="C54" s="2">
        <v>45</v>
      </c>
      <c r="D54" s="2"/>
      <c r="E54" s="2">
        <v>43</v>
      </c>
      <c r="F54" s="2"/>
      <c r="G54" s="2">
        <v>47</v>
      </c>
      <c r="H54" s="2"/>
      <c r="I54" s="2">
        <v>42</v>
      </c>
      <c r="J54" s="2"/>
    </row>
    <row r="55" spans="1:10">
      <c r="A55" s="106"/>
      <c r="B55" s="2"/>
      <c r="C55" s="2"/>
      <c r="D55" s="2"/>
      <c r="E55" s="2"/>
      <c r="F55" s="2"/>
      <c r="G55" s="2"/>
      <c r="H55" s="2"/>
      <c r="I55" s="2"/>
      <c r="J55" s="2"/>
    </row>
    <row r="56" spans="1:10">
      <c r="A56" s="106"/>
      <c r="B56" s="2">
        <v>4</v>
      </c>
      <c r="C56" s="2">
        <v>45</v>
      </c>
      <c r="D56" s="2"/>
      <c r="E56" s="2">
        <v>45</v>
      </c>
      <c r="F56" s="2"/>
      <c r="G56" s="2">
        <v>47</v>
      </c>
      <c r="H56" s="2"/>
      <c r="I56" s="2">
        <v>43</v>
      </c>
      <c r="J56" s="2"/>
    </row>
    <row r="57" spans="1:10">
      <c r="A57" s="106"/>
      <c r="B57" s="2"/>
      <c r="C57" s="2"/>
      <c r="D57" s="2"/>
      <c r="E57" s="2"/>
      <c r="F57" s="2"/>
      <c r="G57" s="2"/>
      <c r="H57" s="2"/>
      <c r="I57" s="2"/>
      <c r="J57" s="2"/>
    </row>
    <row r="58" spans="1:10">
      <c r="A58" s="106"/>
      <c r="B58" s="2">
        <v>5</v>
      </c>
      <c r="C58" s="2">
        <v>41</v>
      </c>
      <c r="D58" s="2"/>
      <c r="E58" s="2">
        <v>43</v>
      </c>
      <c r="F58" s="2"/>
      <c r="G58" s="2">
        <v>47</v>
      </c>
      <c r="H58" s="2"/>
      <c r="I58" s="2">
        <v>42</v>
      </c>
      <c r="J58" s="2"/>
    </row>
    <row r="59" spans="1:10">
      <c r="A59" s="106"/>
      <c r="B59" s="2"/>
      <c r="C59" s="2"/>
      <c r="D59" s="2"/>
      <c r="E59" s="2"/>
      <c r="F59" s="2"/>
      <c r="G59" s="2"/>
      <c r="H59" s="2"/>
      <c r="I59" s="2"/>
      <c r="J59" s="2"/>
    </row>
    <row r="60" spans="1:10">
      <c r="A60" s="106"/>
      <c r="B60" s="2">
        <v>6</v>
      </c>
      <c r="C60" s="2">
        <v>41</v>
      </c>
      <c r="D60" s="2"/>
      <c r="E60" s="2">
        <v>46</v>
      </c>
      <c r="F60" s="2"/>
      <c r="G60" s="2">
        <v>44</v>
      </c>
      <c r="H60" s="2"/>
      <c r="I60" s="2">
        <v>44</v>
      </c>
      <c r="J60" s="2"/>
    </row>
    <row r="61" spans="1:10">
      <c r="A61" s="106"/>
      <c r="B61" s="2"/>
      <c r="C61" s="2"/>
      <c r="D61" s="2"/>
      <c r="E61" s="2"/>
      <c r="F61" s="2"/>
      <c r="G61" s="2"/>
      <c r="H61" s="2"/>
      <c r="I61" s="2"/>
      <c r="J61" s="2"/>
    </row>
    <row r="62" spans="1:10">
      <c r="A62" s="106"/>
      <c r="B62" s="2">
        <v>7</v>
      </c>
      <c r="C62" s="2">
        <v>42</v>
      </c>
      <c r="D62" s="2"/>
      <c r="E62" s="2">
        <v>45</v>
      </c>
      <c r="F62" s="2"/>
      <c r="G62" s="2">
        <v>44</v>
      </c>
      <c r="H62" s="2"/>
      <c r="I62" s="2">
        <v>42</v>
      </c>
      <c r="J62" s="2"/>
    </row>
    <row r="63" spans="1:10">
      <c r="A63" s="106"/>
      <c r="B63" s="2"/>
      <c r="C63" s="2"/>
      <c r="D63" s="2"/>
      <c r="E63" s="2"/>
      <c r="F63" s="2"/>
      <c r="G63" s="2"/>
      <c r="H63" s="2"/>
      <c r="I63" s="2"/>
      <c r="J63" s="2"/>
    </row>
    <row r="64" spans="1:10">
      <c r="A64" s="106"/>
      <c r="B64" s="2">
        <v>8</v>
      </c>
      <c r="C64" s="2">
        <v>43</v>
      </c>
      <c r="D64" s="2"/>
      <c r="E64" s="2">
        <v>46</v>
      </c>
      <c r="F64" s="2"/>
      <c r="G64" s="2">
        <v>45</v>
      </c>
      <c r="H64" s="2"/>
      <c r="I64" s="2">
        <v>43</v>
      </c>
      <c r="J64" s="2"/>
    </row>
    <row r="65" spans="1:10">
      <c r="A65" s="106"/>
      <c r="B65" s="2"/>
      <c r="C65" s="2"/>
      <c r="D65" s="2"/>
      <c r="E65" s="2"/>
      <c r="F65" s="2"/>
      <c r="G65" s="2"/>
      <c r="H65" s="2"/>
      <c r="I65" s="2"/>
      <c r="J65" s="2"/>
    </row>
    <row r="66" spans="1:10">
      <c r="A66" s="106"/>
      <c r="B66" s="2">
        <v>9</v>
      </c>
      <c r="C66" s="2">
        <v>45</v>
      </c>
      <c r="D66" s="2"/>
      <c r="E66" s="2">
        <v>45</v>
      </c>
      <c r="F66" s="2"/>
      <c r="G66" s="2">
        <v>44</v>
      </c>
      <c r="H66" s="2"/>
      <c r="I66" s="2">
        <v>44</v>
      </c>
      <c r="J66" s="2"/>
    </row>
    <row r="67" spans="1:10">
      <c r="A67" s="106"/>
      <c r="B67" s="2"/>
      <c r="C67" s="2"/>
      <c r="D67" s="2"/>
      <c r="E67" s="2"/>
      <c r="F67" s="2"/>
      <c r="G67" s="2"/>
      <c r="H67" s="2"/>
      <c r="I67" s="2"/>
      <c r="J67" s="2"/>
    </row>
    <row r="68" spans="1:10">
      <c r="A68" s="106"/>
      <c r="B68" s="2">
        <v>10</v>
      </c>
      <c r="C68" s="2">
        <v>44</v>
      </c>
      <c r="D68" s="2"/>
      <c r="E68" s="2">
        <v>43</v>
      </c>
      <c r="F68" s="2"/>
      <c r="G68" s="2">
        <v>43</v>
      </c>
      <c r="H68" s="2"/>
      <c r="I68" s="2">
        <v>41</v>
      </c>
      <c r="J68" s="2"/>
    </row>
    <row r="69" spans="1:10">
      <c r="A69" s="106"/>
      <c r="B69" s="2"/>
      <c r="C69" s="2"/>
      <c r="D69" s="2"/>
      <c r="E69" s="2"/>
      <c r="F69" s="2"/>
      <c r="G69" s="2"/>
      <c r="H69" s="2"/>
      <c r="I69" s="2"/>
      <c r="J69" s="2"/>
    </row>
    <row r="70" spans="1:10">
      <c r="A70" s="106"/>
      <c r="B70" s="2"/>
      <c r="C70" s="2"/>
      <c r="D70" s="2"/>
      <c r="E70" s="2"/>
      <c r="F70" s="2"/>
      <c r="G70" s="2"/>
      <c r="H70" s="2"/>
      <c r="I70" s="2"/>
      <c r="J70" s="2"/>
    </row>
    <row r="71" spans="1:10">
      <c r="A71" s="106"/>
      <c r="B71" s="2"/>
      <c r="C71" s="2"/>
      <c r="D71" s="2"/>
      <c r="E71" s="2"/>
      <c r="F71" s="2"/>
      <c r="G71" s="2"/>
      <c r="H71" s="2"/>
      <c r="I71" s="2"/>
      <c r="J71" s="2"/>
    </row>
    <row r="72" ht="25" customHeight="1" spans="1:10">
      <c r="A72" s="108"/>
      <c r="B72" s="109" t="s">
        <v>1053</v>
      </c>
      <c r="C72" s="109"/>
      <c r="D72" s="110">
        <f>(40-COUNTIF(C50:C71,"&gt;58")-COUNTIF(C50:C71,"&lt;41")-COUNTIF(E50:E71,"&gt;58")-COUNTIF(E50:E71,"&lt;41")-COUNTIF(G50:G71,"&gt;58")-COUNTIF(G50:G71,"&lt;41")-COUNTIF(I50:I71,"&gt;58")-COUNTIF(I50:I71,"&lt;41"))/40</f>
        <v>1</v>
      </c>
      <c r="E72" s="110"/>
      <c r="F72" s="110" t="s">
        <v>1054</v>
      </c>
      <c r="G72" s="110"/>
      <c r="H72" s="110" t="e">
        <f>(4-IF(AVERAGE(D50:D71)&gt;160,"1","0")-IF(AVERAGE(D50:D71)&lt;140,"1","0")-IF(AVERAGE(F50:F71)&gt;160,"1","0")-IF(AVERAGE(F50:F71)&lt;140,"1","0")-IF(AVERAGE(H50:H71)&gt;160,"1","0")-IF(AVERAGE(H50:H71)&lt;140,"1","0")-IF(AVERAGE(J50:J71)&gt;160,"1","0")-IF(AVERAGE(J50:J71)&lt;140,"1","0"))/4</f>
        <v>#DIV/0!</v>
      </c>
      <c r="I72" s="110"/>
      <c r="J72" s="110"/>
    </row>
    <row r="73" ht="14.25" customHeight="1" spans="1:10">
      <c r="A73" s="103" t="s">
        <v>1057</v>
      </c>
      <c r="B73" s="2">
        <v>1</v>
      </c>
      <c r="C73" s="2">
        <v>43</v>
      </c>
      <c r="D73" s="2"/>
      <c r="E73" s="2">
        <v>47</v>
      </c>
      <c r="F73" s="2"/>
      <c r="G73" s="2">
        <v>42</v>
      </c>
      <c r="H73" s="2"/>
      <c r="I73" s="2">
        <v>45</v>
      </c>
      <c r="J73" s="2"/>
    </row>
    <row r="74" spans="1:10">
      <c r="A74" s="103"/>
      <c r="B74" s="2"/>
      <c r="C74" s="2"/>
      <c r="D74" s="2"/>
      <c r="E74" s="2"/>
      <c r="F74" s="2"/>
      <c r="G74" s="2"/>
      <c r="H74" s="2"/>
      <c r="I74" s="2"/>
      <c r="J74" s="2"/>
    </row>
    <row r="75" spans="1:10">
      <c r="A75" s="103"/>
      <c r="B75" s="2">
        <v>2</v>
      </c>
      <c r="C75" s="2">
        <v>44</v>
      </c>
      <c r="D75" s="2"/>
      <c r="E75" s="2">
        <v>46</v>
      </c>
      <c r="F75" s="2"/>
      <c r="G75" s="2">
        <v>43</v>
      </c>
      <c r="H75" s="2"/>
      <c r="I75" s="2">
        <v>44</v>
      </c>
      <c r="J75" s="2"/>
    </row>
    <row r="76" spans="1:10">
      <c r="A76" s="103"/>
      <c r="B76" s="2"/>
      <c r="C76" s="2"/>
      <c r="D76" s="2"/>
      <c r="E76" s="2"/>
      <c r="F76" s="2"/>
      <c r="G76" s="2"/>
      <c r="H76" s="2"/>
      <c r="I76" s="2"/>
      <c r="J76" s="2"/>
    </row>
    <row r="77" spans="1:10">
      <c r="A77" s="103"/>
      <c r="B77" s="2">
        <v>3</v>
      </c>
      <c r="C77" s="2">
        <v>45</v>
      </c>
      <c r="D77" s="2"/>
      <c r="E77" s="2">
        <v>45</v>
      </c>
      <c r="F77" s="2"/>
      <c r="G77" s="2">
        <v>44</v>
      </c>
      <c r="H77" s="2"/>
      <c r="I77" s="2">
        <v>44</v>
      </c>
      <c r="J77" s="2"/>
    </row>
    <row r="78" spans="1:10">
      <c r="A78" s="103"/>
      <c r="B78" s="2"/>
      <c r="C78" s="2"/>
      <c r="D78" s="2"/>
      <c r="E78" s="2"/>
      <c r="F78" s="2"/>
      <c r="G78" s="2"/>
      <c r="H78" s="2"/>
      <c r="I78" s="2"/>
      <c r="J78" s="2"/>
    </row>
    <row r="79" spans="1:10">
      <c r="A79" s="103"/>
      <c r="B79" s="2">
        <v>4</v>
      </c>
      <c r="C79" s="2">
        <v>44</v>
      </c>
      <c r="D79" s="2"/>
      <c r="E79" s="2">
        <v>44</v>
      </c>
      <c r="F79" s="2"/>
      <c r="G79" s="2">
        <v>44</v>
      </c>
      <c r="H79" s="2"/>
      <c r="I79" s="2">
        <v>42</v>
      </c>
      <c r="J79" s="2"/>
    </row>
    <row r="80" spans="1:10">
      <c r="A80" s="103"/>
      <c r="B80" s="2"/>
      <c r="C80" s="2"/>
      <c r="D80" s="2"/>
      <c r="E80" s="2"/>
      <c r="F80" s="2"/>
      <c r="G80" s="2"/>
      <c r="H80" s="2"/>
      <c r="I80" s="2"/>
      <c r="J80" s="2"/>
    </row>
    <row r="81" spans="1:10">
      <c r="A81" s="103"/>
      <c r="B81" s="2">
        <v>5</v>
      </c>
      <c r="C81" s="2">
        <v>45</v>
      </c>
      <c r="D81" s="2"/>
      <c r="E81" s="2">
        <v>44</v>
      </c>
      <c r="F81" s="2"/>
      <c r="G81" s="2">
        <v>45</v>
      </c>
      <c r="H81" s="2"/>
      <c r="I81" s="2">
        <v>41</v>
      </c>
      <c r="J81" s="2"/>
    </row>
    <row r="82" spans="1:10">
      <c r="A82" s="103"/>
      <c r="B82" s="2"/>
      <c r="C82" s="2"/>
      <c r="D82" s="2"/>
      <c r="E82" s="2"/>
      <c r="F82" s="2"/>
      <c r="G82" s="2"/>
      <c r="H82" s="2"/>
      <c r="I82" s="2"/>
      <c r="J82" s="2"/>
    </row>
    <row r="83" spans="1:10">
      <c r="A83" s="103"/>
      <c r="B83" s="2">
        <v>6</v>
      </c>
      <c r="C83" s="2">
        <v>47</v>
      </c>
      <c r="D83" s="2"/>
      <c r="E83" s="2">
        <v>44</v>
      </c>
      <c r="F83" s="2"/>
      <c r="G83" s="2">
        <v>45</v>
      </c>
      <c r="H83" s="2"/>
      <c r="I83" s="2">
        <v>41</v>
      </c>
      <c r="J83" s="2"/>
    </row>
    <row r="84" spans="1:10">
      <c r="A84" s="103"/>
      <c r="B84" s="2"/>
      <c r="C84" s="2"/>
      <c r="D84" s="2"/>
      <c r="E84" s="2"/>
      <c r="F84" s="2"/>
      <c r="G84" s="2"/>
      <c r="H84" s="2"/>
      <c r="I84" s="2"/>
      <c r="J84" s="2"/>
    </row>
    <row r="85" spans="1:10">
      <c r="A85" s="103"/>
      <c r="B85" s="2">
        <v>7</v>
      </c>
      <c r="C85" s="2">
        <v>46</v>
      </c>
      <c r="D85" s="2"/>
      <c r="E85" s="2">
        <v>43</v>
      </c>
      <c r="F85" s="2"/>
      <c r="G85" s="2">
        <v>45</v>
      </c>
      <c r="H85" s="2"/>
      <c r="I85" s="107">
        <v>40</v>
      </c>
      <c r="J85" s="2"/>
    </row>
    <row r="86" spans="1:10">
      <c r="A86" s="103"/>
      <c r="B86" s="2"/>
      <c r="C86" s="2"/>
      <c r="D86" s="2"/>
      <c r="E86" s="2"/>
      <c r="F86" s="2"/>
      <c r="G86" s="2"/>
      <c r="H86" s="2"/>
      <c r="I86" s="107"/>
      <c r="J86" s="2"/>
    </row>
    <row r="87" spans="1:10">
      <c r="A87" s="103"/>
      <c r="B87" s="2">
        <v>8</v>
      </c>
      <c r="C87" s="2">
        <v>50</v>
      </c>
      <c r="D87" s="2"/>
      <c r="E87" s="2">
        <v>42</v>
      </c>
      <c r="F87" s="2"/>
      <c r="G87" s="2">
        <v>45</v>
      </c>
      <c r="H87" s="2"/>
      <c r="I87" s="2">
        <v>43</v>
      </c>
      <c r="J87" s="2"/>
    </row>
    <row r="88" spans="1:10">
      <c r="A88" s="103"/>
      <c r="B88" s="2"/>
      <c r="C88" s="2"/>
      <c r="D88" s="2"/>
      <c r="E88" s="2"/>
      <c r="F88" s="2"/>
      <c r="G88" s="2"/>
      <c r="H88" s="2"/>
      <c r="I88" s="2"/>
      <c r="J88" s="2"/>
    </row>
    <row r="89" spans="1:10">
      <c r="A89" s="103"/>
      <c r="B89" s="2">
        <v>9</v>
      </c>
      <c r="C89" s="2">
        <v>50</v>
      </c>
      <c r="D89" s="2"/>
      <c r="E89" s="2">
        <v>41</v>
      </c>
      <c r="F89" s="2"/>
      <c r="G89" s="2">
        <v>45</v>
      </c>
      <c r="H89" s="2"/>
      <c r="I89" s="2">
        <v>45</v>
      </c>
      <c r="J89" s="2"/>
    </row>
    <row r="90" spans="1:10">
      <c r="A90" s="103"/>
      <c r="B90" s="2"/>
      <c r="C90" s="2"/>
      <c r="D90" s="2"/>
      <c r="E90" s="2"/>
      <c r="F90" s="2"/>
      <c r="G90" s="2"/>
      <c r="H90" s="2"/>
      <c r="I90" s="2"/>
      <c r="J90" s="2"/>
    </row>
    <row r="91" spans="1:10">
      <c r="A91" s="103"/>
      <c r="B91" s="2">
        <v>10</v>
      </c>
      <c r="C91" s="2">
        <v>54</v>
      </c>
      <c r="D91" s="2"/>
      <c r="E91" s="2">
        <v>42</v>
      </c>
      <c r="F91" s="2"/>
      <c r="G91" s="2">
        <v>46</v>
      </c>
      <c r="H91" s="2"/>
      <c r="I91" s="2">
        <v>45</v>
      </c>
      <c r="J91" s="2"/>
    </row>
    <row r="92" spans="1:10">
      <c r="A92" s="103"/>
      <c r="B92" s="2"/>
      <c r="C92" s="2"/>
      <c r="D92" s="2"/>
      <c r="E92" s="2"/>
      <c r="F92" s="2"/>
      <c r="G92" s="2"/>
      <c r="H92" s="2"/>
      <c r="I92" s="2"/>
      <c r="J92" s="2"/>
    </row>
    <row r="93" spans="1:10">
      <c r="A93" s="103"/>
      <c r="B93" s="2"/>
      <c r="C93" s="2"/>
      <c r="D93" s="2"/>
      <c r="E93" s="2"/>
      <c r="F93" s="2"/>
      <c r="G93" s="2"/>
      <c r="H93" s="2"/>
      <c r="I93" s="2"/>
      <c r="J93" s="2"/>
    </row>
    <row r="94" spans="1:10">
      <c r="A94" s="103"/>
      <c r="B94" s="2"/>
      <c r="C94" s="2"/>
      <c r="D94" s="2"/>
      <c r="E94" s="2"/>
      <c r="F94" s="2"/>
      <c r="G94" s="2"/>
      <c r="H94" s="2"/>
      <c r="I94" s="2"/>
      <c r="J94" s="2"/>
    </row>
    <row r="95" ht="25" customHeight="1" spans="1:10">
      <c r="A95" s="103"/>
      <c r="B95" s="109" t="s">
        <v>1053</v>
      </c>
      <c r="C95" s="109"/>
      <c r="D95" s="110">
        <f>(40-COUNTIF(C73:C94,"&gt;58")-COUNTIF(C73:C94,"&lt;41")-COUNTIF(E73:E94,"&gt;58")-COUNTIF(E73:E94,"&lt;41")-COUNTIF(G73:G94,"&gt;58")-COUNTIF(G73:G94,"&lt;41")-COUNTIF(I73:I94,"&gt;58")-COUNTIF(I73:I94,"&lt;41"))/40</f>
        <v>0.975</v>
      </c>
      <c r="E95" s="110"/>
      <c r="F95" s="110" t="s">
        <v>1054</v>
      </c>
      <c r="G95" s="110"/>
      <c r="H95" s="110" t="e">
        <f>(4-IF(AVERAGE(D73:D94)&gt;160,"1","0")-IF(AVERAGE(D73:D94)&lt;140,"1","0")-IF(AVERAGE(F73:F94)&gt;160,"1","0")-IF(AVERAGE(F73:F94)&lt;140,"1","0")-IF(AVERAGE(H73:H94)&gt;160,"1","0")-IF(AVERAGE(H73:H94)&lt;140,"1","0")-IF(AVERAGE(J73:J94)&gt;160,"1","0")-IF(AVERAGE(J73:J94)&lt;140,"1","0"))/4</f>
        <v>#DIV/0!</v>
      </c>
      <c r="I95" s="110"/>
      <c r="J95" s="110"/>
    </row>
    <row r="96" spans="1:10">
      <c r="A96" s="103" t="s">
        <v>1058</v>
      </c>
      <c r="B96" s="2">
        <v>1</v>
      </c>
      <c r="C96" s="2">
        <v>44</v>
      </c>
      <c r="D96" s="2"/>
      <c r="E96" s="2">
        <v>43</v>
      </c>
      <c r="F96" s="2"/>
      <c r="G96" s="2">
        <v>48</v>
      </c>
      <c r="H96" s="2"/>
      <c r="I96" s="2">
        <v>44</v>
      </c>
      <c r="J96" s="2"/>
    </row>
    <row r="97" spans="1:10">
      <c r="A97" s="103"/>
      <c r="B97" s="2"/>
      <c r="C97" s="2"/>
      <c r="D97" s="2">
        <v>151</v>
      </c>
      <c r="E97" s="2"/>
      <c r="F97" s="2">
        <v>150</v>
      </c>
      <c r="G97" s="2"/>
      <c r="H97" s="2">
        <v>141</v>
      </c>
      <c r="I97" s="2"/>
      <c r="J97" s="2">
        <v>150</v>
      </c>
    </row>
    <row r="98" spans="1:10">
      <c r="A98" s="103"/>
      <c r="B98" s="2">
        <v>2</v>
      </c>
      <c r="C98" s="2">
        <v>44</v>
      </c>
      <c r="D98" s="2"/>
      <c r="E98" s="2">
        <v>46</v>
      </c>
      <c r="F98" s="2"/>
      <c r="G98" s="2">
        <v>45</v>
      </c>
      <c r="H98" s="2"/>
      <c r="I98" s="2">
        <v>44</v>
      </c>
      <c r="J98" s="2"/>
    </row>
    <row r="99" spans="1:10">
      <c r="A99" s="103"/>
      <c r="B99" s="2"/>
      <c r="C99" s="2"/>
      <c r="D99" s="2">
        <v>142</v>
      </c>
      <c r="E99" s="2"/>
      <c r="F99" s="2">
        <v>150</v>
      </c>
      <c r="G99" s="2"/>
      <c r="H99" s="2">
        <v>143</v>
      </c>
      <c r="I99" s="2"/>
      <c r="J99" s="2">
        <v>142</v>
      </c>
    </row>
    <row r="100" spans="1:10">
      <c r="A100" s="103"/>
      <c r="B100" s="2">
        <v>3</v>
      </c>
      <c r="C100" s="2">
        <v>44</v>
      </c>
      <c r="D100" s="2"/>
      <c r="E100" s="2">
        <v>44</v>
      </c>
      <c r="F100" s="2"/>
      <c r="G100" s="2">
        <v>45</v>
      </c>
      <c r="H100" s="2"/>
      <c r="I100" s="2">
        <v>44</v>
      </c>
      <c r="J100" s="2"/>
    </row>
    <row r="101" spans="1:10">
      <c r="A101" s="103"/>
      <c r="B101" s="2"/>
      <c r="C101" s="2"/>
      <c r="D101" s="2">
        <v>150</v>
      </c>
      <c r="E101" s="2"/>
      <c r="F101" s="2">
        <v>142</v>
      </c>
      <c r="G101" s="2"/>
      <c r="H101" s="2">
        <v>150</v>
      </c>
      <c r="I101" s="2"/>
      <c r="J101" s="2">
        <v>162</v>
      </c>
    </row>
    <row r="102" spans="1:10">
      <c r="A102" s="103"/>
      <c r="B102" s="2">
        <v>4</v>
      </c>
      <c r="C102" s="2">
        <v>43</v>
      </c>
      <c r="D102" s="2"/>
      <c r="E102" s="2">
        <v>46</v>
      </c>
      <c r="F102" s="2"/>
      <c r="G102" s="2">
        <v>46</v>
      </c>
      <c r="H102" s="2"/>
      <c r="I102" s="2">
        <v>42</v>
      </c>
      <c r="J102" s="2"/>
    </row>
    <row r="103" spans="1:10">
      <c r="A103" s="103"/>
      <c r="B103" s="2"/>
      <c r="C103" s="2"/>
      <c r="D103" s="2">
        <v>150</v>
      </c>
      <c r="E103" s="2"/>
      <c r="F103" s="2">
        <v>151</v>
      </c>
      <c r="G103" s="2"/>
      <c r="H103" s="2">
        <v>152</v>
      </c>
      <c r="I103" s="2"/>
      <c r="J103" s="2">
        <v>140</v>
      </c>
    </row>
    <row r="104" spans="1:10">
      <c r="A104" s="103"/>
      <c r="B104" s="2">
        <v>5</v>
      </c>
      <c r="C104" s="2">
        <v>43</v>
      </c>
      <c r="D104" s="2"/>
      <c r="E104" s="2">
        <v>45</v>
      </c>
      <c r="F104" s="2"/>
      <c r="G104" s="2">
        <v>43</v>
      </c>
      <c r="H104" s="2"/>
      <c r="I104" s="2">
        <v>43</v>
      </c>
      <c r="J104" s="2"/>
    </row>
    <row r="105" spans="1:10">
      <c r="A105" s="103"/>
      <c r="B105" s="2"/>
      <c r="C105" s="2"/>
      <c r="D105" s="2">
        <v>162</v>
      </c>
      <c r="E105" s="2"/>
      <c r="F105" s="2">
        <v>149</v>
      </c>
      <c r="G105" s="2"/>
      <c r="H105" s="2">
        <v>151</v>
      </c>
      <c r="I105" s="2"/>
      <c r="J105" s="2">
        <v>154</v>
      </c>
    </row>
    <row r="106" spans="1:10">
      <c r="A106" s="103"/>
      <c r="B106" s="2">
        <v>6</v>
      </c>
      <c r="C106" s="2">
        <v>42</v>
      </c>
      <c r="D106" s="2"/>
      <c r="E106" s="2">
        <v>43</v>
      </c>
      <c r="F106" s="2"/>
      <c r="G106" s="2">
        <v>42</v>
      </c>
      <c r="H106" s="2"/>
      <c r="I106" s="2">
        <v>41</v>
      </c>
      <c r="J106" s="2"/>
    </row>
    <row r="107" spans="1:10">
      <c r="A107" s="103"/>
      <c r="B107" s="2"/>
      <c r="C107" s="2"/>
      <c r="D107" s="2">
        <v>143</v>
      </c>
      <c r="E107" s="2"/>
      <c r="F107" s="2">
        <v>145</v>
      </c>
      <c r="G107" s="2"/>
      <c r="H107" s="2">
        <v>156</v>
      </c>
      <c r="I107" s="2"/>
      <c r="J107" s="2">
        <v>148</v>
      </c>
    </row>
    <row r="108" spans="1:10">
      <c r="A108" s="103"/>
      <c r="B108" s="2">
        <v>7</v>
      </c>
      <c r="C108" s="2">
        <v>42</v>
      </c>
      <c r="D108" s="2"/>
      <c r="E108" s="2">
        <v>43</v>
      </c>
      <c r="F108" s="2"/>
      <c r="G108" s="2">
        <v>44</v>
      </c>
      <c r="H108" s="2"/>
      <c r="I108" s="2">
        <v>43</v>
      </c>
      <c r="J108" s="2"/>
    </row>
    <row r="109" spans="1:10">
      <c r="A109" s="103"/>
      <c r="B109" s="2"/>
      <c r="C109" s="2"/>
      <c r="D109" s="2">
        <v>154</v>
      </c>
      <c r="E109" s="2"/>
      <c r="F109" s="2">
        <v>142</v>
      </c>
      <c r="G109" s="2"/>
      <c r="H109" s="2">
        <v>150</v>
      </c>
      <c r="I109" s="2"/>
      <c r="J109" s="2">
        <v>153</v>
      </c>
    </row>
    <row r="110" spans="1:10">
      <c r="A110" s="103"/>
      <c r="B110" s="2">
        <v>8</v>
      </c>
      <c r="C110" s="2">
        <v>42</v>
      </c>
      <c r="D110" s="2"/>
      <c r="E110" s="2">
        <v>48</v>
      </c>
      <c r="F110" s="2"/>
      <c r="G110" s="2">
        <v>42</v>
      </c>
      <c r="H110" s="2"/>
      <c r="I110" s="2">
        <v>42</v>
      </c>
      <c r="J110" s="2"/>
    </row>
    <row r="111" spans="1:10">
      <c r="A111" s="103"/>
      <c r="B111" s="2"/>
      <c r="C111" s="2"/>
      <c r="D111" s="2">
        <v>152</v>
      </c>
      <c r="E111" s="2"/>
      <c r="F111" s="2">
        <v>147</v>
      </c>
      <c r="G111" s="2"/>
      <c r="H111" s="2">
        <v>149</v>
      </c>
      <c r="I111" s="2"/>
      <c r="J111" s="2">
        <v>147</v>
      </c>
    </row>
    <row r="112" spans="1:10">
      <c r="A112" s="103"/>
      <c r="B112" s="2">
        <v>9</v>
      </c>
      <c r="C112" s="2">
        <v>42</v>
      </c>
      <c r="D112" s="2"/>
      <c r="E112" s="2">
        <v>48</v>
      </c>
      <c r="F112" s="2"/>
      <c r="G112" s="2">
        <v>41</v>
      </c>
      <c r="H112" s="2"/>
      <c r="I112" s="2">
        <v>43</v>
      </c>
      <c r="J112" s="2"/>
    </row>
    <row r="113" spans="1:10">
      <c r="A113" s="103"/>
      <c r="B113" s="2"/>
      <c r="C113" s="2"/>
      <c r="D113" s="2">
        <v>151</v>
      </c>
      <c r="E113" s="2"/>
      <c r="F113" s="2">
        <v>152</v>
      </c>
      <c r="G113" s="2"/>
      <c r="H113" s="2">
        <v>142</v>
      </c>
      <c r="I113" s="2"/>
      <c r="J113" s="2">
        <v>151</v>
      </c>
    </row>
    <row r="114" spans="1:10">
      <c r="A114" s="103"/>
      <c r="B114" s="2">
        <v>10</v>
      </c>
      <c r="C114" s="2">
        <v>43</v>
      </c>
      <c r="D114" s="2"/>
      <c r="E114" s="2">
        <v>48</v>
      </c>
      <c r="F114" s="2"/>
      <c r="G114" s="2">
        <v>41</v>
      </c>
      <c r="H114" s="2"/>
      <c r="I114" s="2">
        <v>42</v>
      </c>
      <c r="J114" s="2"/>
    </row>
    <row r="115" spans="1:10">
      <c r="A115" s="103"/>
      <c r="B115" s="2"/>
      <c r="C115" s="2"/>
      <c r="D115" s="2">
        <v>153</v>
      </c>
      <c r="E115" s="2"/>
      <c r="F115" s="2">
        <v>155</v>
      </c>
      <c r="G115" s="2"/>
      <c r="H115" s="2">
        <v>152</v>
      </c>
      <c r="I115" s="2"/>
      <c r="J115" s="2">
        <v>153</v>
      </c>
    </row>
    <row r="116" spans="1:10">
      <c r="A116" s="103"/>
      <c r="B116" s="2"/>
      <c r="C116" s="2"/>
      <c r="D116" s="2"/>
      <c r="E116" s="2"/>
      <c r="F116" s="2"/>
      <c r="G116" s="2"/>
      <c r="H116" s="2"/>
      <c r="I116" s="2"/>
      <c r="J116" s="2"/>
    </row>
    <row r="117" spans="1:10">
      <c r="A117" s="103"/>
      <c r="B117" s="2"/>
      <c r="C117" s="2"/>
      <c r="D117" s="2"/>
      <c r="E117" s="2"/>
      <c r="F117" s="2"/>
      <c r="G117" s="2"/>
      <c r="H117" s="2"/>
      <c r="I117" s="2"/>
      <c r="J117" s="2"/>
    </row>
    <row r="118" spans="1:10">
      <c r="A118" s="103"/>
      <c r="B118" s="109" t="s">
        <v>1053</v>
      </c>
      <c r="C118" s="109"/>
      <c r="D118" s="110">
        <f>(40-COUNTIF(C96:C117,"&gt;58")-COUNTIF(C96:C117,"&lt;41")-COUNTIF(E96:E117,"&gt;58")-COUNTIF(E96:E117,"&lt;41")-COUNTIF(G96:G117,"&gt;58")-COUNTIF(G96:G117,"&lt;41")-COUNTIF(I96:I117,"&gt;58")-COUNTIF(I96:I117,"&lt;41"))/40</f>
        <v>1</v>
      </c>
      <c r="E118" s="110"/>
      <c r="F118" s="110" t="s">
        <v>1054</v>
      </c>
      <c r="G118" s="110"/>
      <c r="H118" s="110">
        <f>(4-IF(AVERAGE(D96:D117)&gt;160,"1","0")-IF(AVERAGE(D96:D117)&lt;140,"1","0")-IF(AVERAGE(F96:F117)&gt;160,"1","0")-IF(AVERAGE(F96:F117)&lt;140,"1","0")-IF(AVERAGE(H96:H117)&gt;160,"1","0")-IF(AVERAGE(H96:H117)&lt;140,"1","0")-IF(AVERAGE(J96:J117)&gt;160,"1","0")-IF(AVERAGE(J96:J117)&lt;140,"1","0"))/4</f>
        <v>1</v>
      </c>
      <c r="I118" s="110"/>
      <c r="J118" s="110"/>
    </row>
    <row r="119" spans="1:10">
      <c r="A119" s="103" t="s">
        <v>1059</v>
      </c>
      <c r="B119" s="2">
        <v>1</v>
      </c>
      <c r="C119" s="2">
        <v>44</v>
      </c>
      <c r="D119" s="2"/>
      <c r="E119" s="2">
        <v>41</v>
      </c>
      <c r="F119" s="2"/>
      <c r="G119" s="2">
        <v>45</v>
      </c>
      <c r="H119" s="2"/>
      <c r="I119" s="2">
        <v>42</v>
      </c>
      <c r="J119" s="2"/>
    </row>
    <row r="120" spans="1:10">
      <c r="A120" s="103"/>
      <c r="B120" s="2"/>
      <c r="C120" s="2"/>
      <c r="D120" s="2">
        <v>141</v>
      </c>
      <c r="E120" s="2"/>
      <c r="F120" s="2">
        <v>154</v>
      </c>
      <c r="G120" s="2"/>
      <c r="H120" s="2">
        <v>142</v>
      </c>
      <c r="I120" s="2"/>
      <c r="J120" s="2">
        <v>150</v>
      </c>
    </row>
    <row r="121" spans="1:10">
      <c r="A121" s="103"/>
      <c r="B121" s="2">
        <v>2</v>
      </c>
      <c r="C121" s="2">
        <v>42</v>
      </c>
      <c r="D121" s="2"/>
      <c r="E121" s="2">
        <v>41</v>
      </c>
      <c r="F121" s="2"/>
      <c r="G121" s="2">
        <v>45</v>
      </c>
      <c r="H121" s="2"/>
      <c r="I121" s="2">
        <v>41</v>
      </c>
      <c r="J121" s="2"/>
    </row>
    <row r="122" spans="1:10">
      <c r="A122" s="103"/>
      <c r="B122" s="2"/>
      <c r="C122" s="2"/>
      <c r="D122" s="2">
        <v>143</v>
      </c>
      <c r="E122" s="2"/>
      <c r="F122" s="2">
        <v>151</v>
      </c>
      <c r="G122" s="2"/>
      <c r="H122" s="2">
        <v>165</v>
      </c>
      <c r="I122" s="2"/>
      <c r="J122" s="2">
        <v>149</v>
      </c>
    </row>
    <row r="123" spans="1:10">
      <c r="A123" s="103"/>
      <c r="B123" s="2">
        <v>3</v>
      </c>
      <c r="C123" s="2">
        <v>41</v>
      </c>
      <c r="D123" s="2"/>
      <c r="E123" s="2">
        <v>42</v>
      </c>
      <c r="F123" s="2"/>
      <c r="G123" s="2">
        <v>43</v>
      </c>
      <c r="H123" s="2"/>
      <c r="I123" s="2">
        <v>43</v>
      </c>
      <c r="J123" s="2"/>
    </row>
    <row r="124" spans="1:10">
      <c r="A124" s="103"/>
      <c r="B124" s="2"/>
      <c r="C124" s="2"/>
      <c r="D124" s="2">
        <v>151</v>
      </c>
      <c r="E124" s="2"/>
      <c r="F124" s="2">
        <v>140</v>
      </c>
      <c r="G124" s="2"/>
      <c r="H124" s="2">
        <v>155</v>
      </c>
      <c r="I124" s="2"/>
      <c r="J124" s="2">
        <v>160</v>
      </c>
    </row>
    <row r="125" spans="1:10">
      <c r="A125" s="103"/>
      <c r="B125" s="2">
        <v>4</v>
      </c>
      <c r="C125" s="2">
        <v>42</v>
      </c>
      <c r="D125" s="2"/>
      <c r="E125" s="2">
        <v>45</v>
      </c>
      <c r="F125" s="2"/>
      <c r="G125" s="2">
        <v>48</v>
      </c>
      <c r="H125" s="2"/>
      <c r="I125" s="2">
        <v>45</v>
      </c>
      <c r="J125" s="2"/>
    </row>
    <row r="126" spans="1:10">
      <c r="A126" s="103"/>
      <c r="B126" s="2"/>
      <c r="C126" s="2"/>
      <c r="D126" s="2">
        <v>158</v>
      </c>
      <c r="E126" s="2"/>
      <c r="F126" s="2">
        <v>160</v>
      </c>
      <c r="G126" s="2"/>
      <c r="H126" s="2">
        <v>143</v>
      </c>
      <c r="I126" s="2"/>
      <c r="J126" s="2">
        <v>143</v>
      </c>
    </row>
    <row r="127" spans="1:10">
      <c r="A127" s="103"/>
      <c r="B127" s="2">
        <v>5</v>
      </c>
      <c r="C127" s="2">
        <v>43</v>
      </c>
      <c r="D127" s="2"/>
      <c r="E127" s="2">
        <v>45</v>
      </c>
      <c r="F127" s="2"/>
      <c r="G127" s="2">
        <v>48</v>
      </c>
      <c r="H127" s="2"/>
      <c r="I127" s="2">
        <v>46</v>
      </c>
      <c r="J127" s="2"/>
    </row>
    <row r="128" spans="1:10">
      <c r="A128" s="103"/>
      <c r="B128" s="2"/>
      <c r="C128" s="2"/>
      <c r="D128" s="2">
        <v>143</v>
      </c>
      <c r="E128" s="2"/>
      <c r="F128" s="2">
        <v>149</v>
      </c>
      <c r="G128" s="2"/>
      <c r="H128" s="2">
        <v>142</v>
      </c>
      <c r="I128" s="2"/>
      <c r="J128" s="2">
        <v>139</v>
      </c>
    </row>
    <row r="129" spans="1:10">
      <c r="A129" s="103"/>
      <c r="B129" s="2">
        <v>6</v>
      </c>
      <c r="C129" s="2">
        <v>43</v>
      </c>
      <c r="D129" s="2"/>
      <c r="E129" s="2">
        <v>44</v>
      </c>
      <c r="F129" s="2"/>
      <c r="G129" s="2">
        <v>46</v>
      </c>
      <c r="H129" s="2"/>
      <c r="I129" s="2">
        <v>46</v>
      </c>
      <c r="J129" s="2"/>
    </row>
    <row r="130" spans="1:10">
      <c r="A130" s="103"/>
      <c r="B130" s="2"/>
      <c r="C130" s="2"/>
      <c r="D130" s="2">
        <v>159</v>
      </c>
      <c r="E130" s="2"/>
      <c r="F130" s="2">
        <v>161</v>
      </c>
      <c r="G130" s="2"/>
      <c r="H130" s="2">
        <v>145</v>
      </c>
      <c r="I130" s="2"/>
      <c r="J130" s="2">
        <v>156</v>
      </c>
    </row>
    <row r="131" spans="1:10">
      <c r="A131" s="103"/>
      <c r="B131" s="2">
        <v>7</v>
      </c>
      <c r="C131" s="2">
        <v>43</v>
      </c>
      <c r="D131" s="2"/>
      <c r="E131" s="2">
        <v>44</v>
      </c>
      <c r="F131" s="2"/>
      <c r="G131" s="2">
        <v>47</v>
      </c>
      <c r="H131" s="2"/>
      <c r="I131" s="2">
        <v>46</v>
      </c>
      <c r="J131" s="2"/>
    </row>
    <row r="132" spans="1:10">
      <c r="A132" s="103"/>
      <c r="B132" s="2"/>
      <c r="C132" s="2"/>
      <c r="D132" s="2">
        <v>145</v>
      </c>
      <c r="E132" s="2"/>
      <c r="F132" s="2">
        <v>138</v>
      </c>
      <c r="G132" s="2"/>
      <c r="H132" s="2">
        <v>166</v>
      </c>
      <c r="I132" s="2"/>
      <c r="J132" s="2">
        <v>151</v>
      </c>
    </row>
    <row r="133" spans="1:10">
      <c r="A133" s="103"/>
      <c r="B133" s="2">
        <v>8</v>
      </c>
      <c r="C133" s="2">
        <v>43</v>
      </c>
      <c r="D133" s="2"/>
      <c r="E133" s="2">
        <v>44</v>
      </c>
      <c r="F133" s="2"/>
      <c r="G133" s="2">
        <v>49</v>
      </c>
      <c r="H133" s="2"/>
      <c r="I133" s="2">
        <v>45</v>
      </c>
      <c r="J133" s="2"/>
    </row>
    <row r="134" spans="1:10">
      <c r="A134" s="103"/>
      <c r="B134" s="2"/>
      <c r="C134" s="2"/>
      <c r="D134" s="2">
        <v>154</v>
      </c>
      <c r="E134" s="2"/>
      <c r="F134" s="2">
        <v>152</v>
      </c>
      <c r="G134" s="2"/>
      <c r="H134" s="2">
        <v>144</v>
      </c>
      <c r="I134" s="2"/>
      <c r="J134" s="2">
        <v>158</v>
      </c>
    </row>
    <row r="135" spans="1:10">
      <c r="A135" s="103"/>
      <c r="B135" s="2">
        <v>9</v>
      </c>
      <c r="C135" s="2">
        <v>41</v>
      </c>
      <c r="D135" s="2"/>
      <c r="E135" s="2">
        <v>43</v>
      </c>
      <c r="F135" s="2"/>
      <c r="G135" s="2">
        <v>47</v>
      </c>
      <c r="H135" s="2"/>
      <c r="I135" s="2">
        <v>44</v>
      </c>
      <c r="J135" s="2"/>
    </row>
    <row r="136" spans="1:10">
      <c r="A136" s="103"/>
      <c r="B136" s="2"/>
      <c r="C136" s="2"/>
      <c r="D136" s="2">
        <v>147</v>
      </c>
      <c r="E136" s="2"/>
      <c r="F136" s="2">
        <v>158</v>
      </c>
      <c r="G136" s="2"/>
      <c r="H136" s="2">
        <v>147</v>
      </c>
      <c r="I136" s="2"/>
      <c r="J136" s="2">
        <v>144</v>
      </c>
    </row>
    <row r="137" spans="1:10">
      <c r="A137" s="103"/>
      <c r="B137" s="2">
        <v>10</v>
      </c>
      <c r="C137" s="2">
        <v>41</v>
      </c>
      <c r="D137" s="2"/>
      <c r="E137" s="2">
        <v>44</v>
      </c>
      <c r="F137" s="2"/>
      <c r="G137" s="2">
        <v>47</v>
      </c>
      <c r="H137" s="2"/>
      <c r="I137" s="2">
        <v>44</v>
      </c>
      <c r="J137" s="2"/>
    </row>
    <row r="138" spans="1:10">
      <c r="A138" s="103"/>
      <c r="B138" s="2"/>
      <c r="C138" s="2"/>
      <c r="D138" s="2">
        <v>147</v>
      </c>
      <c r="E138" s="2"/>
      <c r="F138" s="2">
        <v>146</v>
      </c>
      <c r="G138" s="2"/>
      <c r="H138" s="2">
        <v>145</v>
      </c>
      <c r="I138" s="2"/>
      <c r="J138" s="2">
        <v>161</v>
      </c>
    </row>
    <row r="139" spans="1:10">
      <c r="A139" s="103"/>
      <c r="B139" s="2"/>
      <c r="C139" s="2"/>
      <c r="D139" s="2"/>
      <c r="E139" s="2"/>
      <c r="F139" s="2"/>
      <c r="G139" s="2"/>
      <c r="H139" s="2"/>
      <c r="I139" s="2"/>
      <c r="J139" s="2"/>
    </row>
    <row r="140" spans="1:10">
      <c r="A140" s="103"/>
      <c r="B140" s="2"/>
      <c r="C140" s="2"/>
      <c r="D140" s="2"/>
      <c r="E140" s="2"/>
      <c r="F140" s="2"/>
      <c r="G140" s="2"/>
      <c r="H140" s="2"/>
      <c r="I140" s="2"/>
      <c r="J140" s="2"/>
    </row>
    <row r="141" spans="1:10">
      <c r="A141" s="103"/>
      <c r="B141" s="109" t="s">
        <v>1053</v>
      </c>
      <c r="C141" s="109"/>
      <c r="D141" s="110">
        <f>(40-COUNTIF(C119:C140,"&gt;58")-COUNTIF(C119:C140,"&lt;41")-COUNTIF(E119:E140,"&gt;58")-COUNTIF(E119:E140,"&lt;41")-COUNTIF(G119:G140,"&gt;58")-COUNTIF(G119:G140,"&lt;41")-COUNTIF(I119:I140,"&gt;58")-COUNTIF(I119:I140,"&lt;41"))/40</f>
        <v>1</v>
      </c>
      <c r="E141" s="110"/>
      <c r="F141" s="110" t="s">
        <v>1054</v>
      </c>
      <c r="G141" s="110"/>
      <c r="H141" s="110">
        <f>(4-IF(AVERAGE(D119:D140)&gt;160,"1","0")-IF(AVERAGE(D119:D140)&lt;140,"1","0")-IF(AVERAGE(F119:F140)&gt;160,"1","0")-IF(AVERAGE(F119:F140)&lt;140,"1","0")-IF(AVERAGE(H119:H140)&gt;160,"1","0")-IF(AVERAGE(H119:H140)&lt;140,"1","0")-IF(AVERAGE(J119:J140)&gt;160,"1","0")-IF(AVERAGE(J119:J140)&lt;140,"1","0"))/4</f>
        <v>1</v>
      </c>
      <c r="I141" s="110"/>
      <c r="J141" s="110"/>
    </row>
    <row r="142" spans="1:10">
      <c r="A142" s="103" t="s">
        <v>1060</v>
      </c>
      <c r="B142" s="2">
        <v>1</v>
      </c>
      <c r="C142" s="2">
        <v>43</v>
      </c>
      <c r="D142" s="2"/>
      <c r="E142" s="2">
        <v>43</v>
      </c>
      <c r="F142" s="2"/>
      <c r="G142" s="2">
        <v>44</v>
      </c>
      <c r="H142" s="2"/>
      <c r="I142" s="2">
        <v>42</v>
      </c>
      <c r="J142" s="2"/>
    </row>
    <row r="143" spans="1:10">
      <c r="A143" s="103"/>
      <c r="B143" s="2"/>
      <c r="C143" s="2"/>
      <c r="D143" s="2"/>
      <c r="E143" s="2"/>
      <c r="F143" s="2"/>
      <c r="G143" s="2"/>
      <c r="H143" s="2"/>
      <c r="I143" s="2"/>
      <c r="J143" s="2"/>
    </row>
    <row r="144" spans="1:10">
      <c r="A144" s="103"/>
      <c r="B144" s="2">
        <v>2</v>
      </c>
      <c r="C144" s="2">
        <v>41</v>
      </c>
      <c r="D144" s="2"/>
      <c r="E144" s="2">
        <v>43</v>
      </c>
      <c r="F144" s="2"/>
      <c r="G144" s="2">
        <v>45</v>
      </c>
      <c r="H144" s="2"/>
      <c r="I144" s="2">
        <v>45</v>
      </c>
      <c r="J144" s="2"/>
    </row>
    <row r="145" spans="1:10">
      <c r="A145" s="103"/>
      <c r="B145" s="2"/>
      <c r="C145" s="2"/>
      <c r="D145" s="2"/>
      <c r="E145" s="2"/>
      <c r="F145" s="2"/>
      <c r="G145" s="2"/>
      <c r="H145" s="2"/>
      <c r="I145" s="2"/>
      <c r="J145" s="2"/>
    </row>
    <row r="146" spans="1:10">
      <c r="A146" s="103"/>
      <c r="B146" s="2">
        <v>3</v>
      </c>
      <c r="C146" s="2">
        <v>43</v>
      </c>
      <c r="D146" s="2"/>
      <c r="E146" s="2">
        <v>46</v>
      </c>
      <c r="F146" s="2"/>
      <c r="G146" s="2">
        <v>45</v>
      </c>
      <c r="H146" s="2"/>
      <c r="I146" s="2">
        <v>46</v>
      </c>
      <c r="J146" s="2"/>
    </row>
    <row r="147" spans="1:10">
      <c r="A147" s="103"/>
      <c r="B147" s="2"/>
      <c r="C147" s="2"/>
      <c r="D147" s="2"/>
      <c r="E147" s="2"/>
      <c r="F147" s="2"/>
      <c r="G147" s="2"/>
      <c r="H147" s="2"/>
      <c r="I147" s="2"/>
      <c r="J147" s="2"/>
    </row>
    <row r="148" spans="1:10">
      <c r="A148" s="103"/>
      <c r="B148" s="2">
        <v>4</v>
      </c>
      <c r="C148" s="2">
        <v>42</v>
      </c>
      <c r="D148" s="2"/>
      <c r="E148" s="2">
        <v>45</v>
      </c>
      <c r="F148" s="2"/>
      <c r="G148" s="2">
        <v>43</v>
      </c>
      <c r="H148" s="2"/>
      <c r="I148" s="2">
        <v>46</v>
      </c>
      <c r="J148" s="2"/>
    </row>
    <row r="149" spans="1:10">
      <c r="A149" s="103"/>
      <c r="B149" s="2"/>
      <c r="C149" s="2"/>
      <c r="D149" s="2"/>
      <c r="E149" s="2"/>
      <c r="F149" s="2"/>
      <c r="G149" s="2"/>
      <c r="H149" s="2"/>
      <c r="I149" s="2"/>
      <c r="J149" s="2"/>
    </row>
    <row r="150" spans="1:10">
      <c r="A150" s="103"/>
      <c r="B150" s="2">
        <v>5</v>
      </c>
      <c r="C150" s="2">
        <v>44</v>
      </c>
      <c r="D150" s="2"/>
      <c r="E150" s="2">
        <v>45</v>
      </c>
      <c r="F150" s="2"/>
      <c r="G150" s="2">
        <v>44</v>
      </c>
      <c r="H150" s="2"/>
      <c r="I150" s="2">
        <v>42</v>
      </c>
      <c r="J150" s="2"/>
    </row>
    <row r="151" spans="1:10">
      <c r="A151" s="103"/>
      <c r="B151" s="2"/>
      <c r="C151" s="2"/>
      <c r="D151" s="2"/>
      <c r="E151" s="2"/>
      <c r="F151" s="2"/>
      <c r="G151" s="2"/>
      <c r="H151" s="2"/>
      <c r="I151" s="2"/>
      <c r="J151" s="2"/>
    </row>
    <row r="152" spans="1:10">
      <c r="A152" s="103"/>
      <c r="B152" s="2">
        <v>6</v>
      </c>
      <c r="C152" s="2">
        <v>44</v>
      </c>
      <c r="D152" s="2"/>
      <c r="E152" s="2">
        <v>43</v>
      </c>
      <c r="F152" s="2"/>
      <c r="G152" s="2">
        <v>41</v>
      </c>
      <c r="H152" s="2"/>
      <c r="I152" s="2">
        <v>44</v>
      </c>
      <c r="J152" s="2"/>
    </row>
    <row r="153" spans="1:10">
      <c r="A153" s="103"/>
      <c r="B153" s="2"/>
      <c r="C153" s="2"/>
      <c r="D153" s="2"/>
      <c r="E153" s="2"/>
      <c r="F153" s="2"/>
      <c r="G153" s="2"/>
      <c r="H153" s="2"/>
      <c r="I153" s="2"/>
      <c r="J153" s="2"/>
    </row>
    <row r="154" spans="1:10">
      <c r="A154" s="103"/>
      <c r="B154" s="2">
        <v>7</v>
      </c>
      <c r="C154" s="2">
        <v>44</v>
      </c>
      <c r="D154" s="2"/>
      <c r="E154" s="2">
        <v>45</v>
      </c>
      <c r="F154" s="2"/>
      <c r="G154" s="2">
        <v>47</v>
      </c>
      <c r="H154" s="2"/>
      <c r="I154" s="2">
        <v>43</v>
      </c>
      <c r="J154" s="2"/>
    </row>
    <row r="155" spans="1:10">
      <c r="A155" s="103"/>
      <c r="B155" s="2"/>
      <c r="C155" s="2"/>
      <c r="D155" s="2"/>
      <c r="E155" s="2"/>
      <c r="F155" s="2"/>
      <c r="G155" s="2"/>
      <c r="H155" s="2"/>
      <c r="I155" s="2"/>
      <c r="J155" s="2"/>
    </row>
    <row r="156" spans="1:10">
      <c r="A156" s="103"/>
      <c r="B156" s="2">
        <v>8</v>
      </c>
      <c r="C156" s="2">
        <v>42</v>
      </c>
      <c r="D156" s="2"/>
      <c r="E156" s="2">
        <v>43</v>
      </c>
      <c r="F156" s="2"/>
      <c r="G156" s="2">
        <v>47</v>
      </c>
      <c r="H156" s="2"/>
      <c r="I156" s="2">
        <v>43</v>
      </c>
      <c r="J156" s="2"/>
    </row>
    <row r="157" spans="1:10">
      <c r="A157" s="103"/>
      <c r="B157" s="2"/>
      <c r="C157" s="2"/>
      <c r="D157" s="2"/>
      <c r="E157" s="2"/>
      <c r="F157" s="2"/>
      <c r="G157" s="2"/>
      <c r="H157" s="2"/>
      <c r="I157" s="2"/>
      <c r="J157" s="2"/>
    </row>
    <row r="158" spans="1:10">
      <c r="A158" s="103"/>
      <c r="B158" s="2">
        <v>9</v>
      </c>
      <c r="C158" s="2">
        <v>42</v>
      </c>
      <c r="D158" s="2"/>
      <c r="E158" s="2">
        <v>44</v>
      </c>
      <c r="F158" s="2"/>
      <c r="G158" s="2">
        <v>46</v>
      </c>
      <c r="H158" s="2"/>
      <c r="I158" s="2">
        <v>42</v>
      </c>
      <c r="J158" s="2"/>
    </row>
    <row r="159" spans="1:10">
      <c r="A159" s="103"/>
      <c r="B159" s="2"/>
      <c r="C159" s="2"/>
      <c r="D159" s="2"/>
      <c r="E159" s="2"/>
      <c r="F159" s="2"/>
      <c r="G159" s="2"/>
      <c r="H159" s="2"/>
      <c r="I159" s="2"/>
      <c r="J159" s="2"/>
    </row>
    <row r="160" spans="1:10">
      <c r="A160" s="103"/>
      <c r="B160" s="2">
        <v>10</v>
      </c>
      <c r="C160" s="2">
        <v>43</v>
      </c>
      <c r="D160" s="2"/>
      <c r="E160" s="2">
        <v>43</v>
      </c>
      <c r="F160" s="2"/>
      <c r="G160" s="2">
        <v>47</v>
      </c>
      <c r="H160" s="2"/>
      <c r="I160" s="2">
        <v>41</v>
      </c>
      <c r="J160" s="2"/>
    </row>
    <row r="161" spans="1:10">
      <c r="A161" s="103"/>
      <c r="B161" s="2"/>
      <c r="C161" s="2"/>
      <c r="D161" s="2"/>
      <c r="E161" s="2"/>
      <c r="F161" s="2"/>
      <c r="G161" s="2"/>
      <c r="H161" s="2"/>
      <c r="I161" s="2"/>
      <c r="J161" s="2"/>
    </row>
    <row r="162" spans="1:10">
      <c r="A162" s="103"/>
      <c r="B162" s="2"/>
      <c r="C162" s="2"/>
      <c r="D162" s="2"/>
      <c r="E162" s="2"/>
      <c r="F162" s="2"/>
      <c r="G162" s="2"/>
      <c r="H162" s="2"/>
      <c r="I162" s="2"/>
      <c r="J162" s="2"/>
    </row>
    <row r="163" spans="1:10">
      <c r="A163" s="103"/>
      <c r="B163" s="2"/>
      <c r="C163" s="2"/>
      <c r="D163" s="2"/>
      <c r="E163" s="2"/>
      <c r="F163" s="2"/>
      <c r="G163" s="2"/>
      <c r="H163" s="2"/>
      <c r="I163" s="2"/>
      <c r="J163" s="2"/>
    </row>
    <row r="164" spans="1:10">
      <c r="A164" s="103"/>
      <c r="B164" s="109" t="s">
        <v>1053</v>
      </c>
      <c r="C164" s="109"/>
      <c r="D164" s="110">
        <f>(40-COUNTIF(C142:C163,"&gt;58")-COUNTIF(C142:C163,"&lt;41")-COUNTIF(E142:E163,"&gt;58")-COUNTIF(E142:E163,"&lt;41")-COUNTIF(G142:G163,"&gt;58")-COUNTIF(G142:G163,"&lt;41")-COUNTIF(I142:I163,"&gt;58")-COUNTIF(I142:I163,"&lt;41"))/40</f>
        <v>1</v>
      </c>
      <c r="E164" s="110"/>
      <c r="F164" s="110" t="s">
        <v>1054</v>
      </c>
      <c r="G164" s="110"/>
      <c r="H164" s="110" t="e">
        <f>(4-IF(AVERAGE(D142:D163)&gt;160,"1","0")-IF(AVERAGE(D142:D163)&lt;140,"1","0")-IF(AVERAGE(F142:F163)&gt;160,"1","0")-IF(AVERAGE(F142:F163)&lt;140,"1","0")-IF(AVERAGE(H142:H163)&gt;160,"1","0")-IF(AVERAGE(H142:H163)&lt;140,"1","0")-IF(AVERAGE(J142:J163)&gt;160,"1","0")-IF(AVERAGE(J142:J163)&lt;140,"1","0"))/4</f>
        <v>#DIV/0!</v>
      </c>
      <c r="I164" s="110"/>
      <c r="J164" s="110"/>
    </row>
    <row r="165" spans="1:10">
      <c r="A165" s="103" t="s">
        <v>1043</v>
      </c>
      <c r="B165" s="2">
        <v>1</v>
      </c>
      <c r="C165" s="2">
        <v>49</v>
      </c>
      <c r="D165" s="2"/>
      <c r="E165" s="2">
        <v>49</v>
      </c>
      <c r="F165" s="2"/>
      <c r="G165" s="2">
        <v>44</v>
      </c>
      <c r="H165" s="2"/>
      <c r="I165" s="2">
        <v>45</v>
      </c>
      <c r="J165" s="2"/>
    </row>
    <row r="166" spans="1:10">
      <c r="A166" s="103"/>
      <c r="B166" s="2"/>
      <c r="C166" s="2"/>
      <c r="D166" s="2"/>
      <c r="E166" s="2"/>
      <c r="F166" s="2"/>
      <c r="G166" s="2"/>
      <c r="H166" s="2"/>
      <c r="I166" s="2"/>
      <c r="J166" s="2"/>
    </row>
    <row r="167" spans="1:10">
      <c r="A167" s="103"/>
      <c r="B167" s="2">
        <v>2</v>
      </c>
      <c r="C167" s="2">
        <v>47</v>
      </c>
      <c r="D167" s="2"/>
      <c r="E167" s="2">
        <v>48</v>
      </c>
      <c r="F167" s="2"/>
      <c r="G167" s="2">
        <v>46</v>
      </c>
      <c r="H167" s="2"/>
      <c r="I167" s="2">
        <v>44</v>
      </c>
      <c r="J167" s="2"/>
    </row>
    <row r="168" spans="1:10">
      <c r="A168" s="103"/>
      <c r="B168" s="2"/>
      <c r="C168" s="2"/>
      <c r="D168" s="2"/>
      <c r="E168" s="2"/>
      <c r="F168" s="2"/>
      <c r="G168" s="2"/>
      <c r="H168" s="2"/>
      <c r="I168" s="2"/>
      <c r="J168" s="2"/>
    </row>
    <row r="169" spans="1:10">
      <c r="A169" s="103"/>
      <c r="B169" s="2">
        <v>3</v>
      </c>
      <c r="C169" s="2">
        <v>45</v>
      </c>
      <c r="D169" s="2"/>
      <c r="E169" s="2">
        <v>48</v>
      </c>
      <c r="F169" s="2"/>
      <c r="G169" s="2">
        <v>46</v>
      </c>
      <c r="H169" s="2"/>
      <c r="I169" s="2">
        <v>45</v>
      </c>
      <c r="J169" s="2"/>
    </row>
    <row r="170" spans="1:10">
      <c r="A170" s="103"/>
      <c r="B170" s="2"/>
      <c r="C170" s="2"/>
      <c r="D170" s="2"/>
      <c r="E170" s="2"/>
      <c r="F170" s="2"/>
      <c r="G170" s="2"/>
      <c r="H170" s="2"/>
      <c r="I170" s="2"/>
      <c r="J170" s="2"/>
    </row>
    <row r="171" spans="1:10">
      <c r="A171" s="103"/>
      <c r="B171" s="2">
        <v>4</v>
      </c>
      <c r="C171" s="2">
        <v>46</v>
      </c>
      <c r="D171" s="2"/>
      <c r="E171" s="2">
        <v>48</v>
      </c>
      <c r="F171" s="2"/>
      <c r="G171" s="2">
        <v>46</v>
      </c>
      <c r="H171" s="2"/>
      <c r="I171" s="2">
        <v>45</v>
      </c>
      <c r="J171" s="2"/>
    </row>
    <row r="172" spans="1:10">
      <c r="A172" s="103"/>
      <c r="B172" s="2"/>
      <c r="C172" s="2"/>
      <c r="D172" s="2"/>
      <c r="E172" s="2"/>
      <c r="F172" s="2"/>
      <c r="G172" s="2"/>
      <c r="H172" s="2"/>
      <c r="I172" s="2"/>
      <c r="J172" s="2"/>
    </row>
    <row r="173" spans="1:10">
      <c r="A173" s="103"/>
      <c r="B173" s="2">
        <v>5</v>
      </c>
      <c r="C173" s="2">
        <v>46</v>
      </c>
      <c r="D173" s="2"/>
      <c r="E173" s="2">
        <v>44</v>
      </c>
      <c r="F173" s="2"/>
      <c r="G173" s="2">
        <v>44</v>
      </c>
      <c r="H173" s="2"/>
      <c r="I173" s="2">
        <v>45</v>
      </c>
      <c r="J173" s="2"/>
    </row>
    <row r="174" spans="1:10">
      <c r="A174" s="103"/>
      <c r="B174" s="2"/>
      <c r="C174" s="2"/>
      <c r="D174" s="2"/>
      <c r="E174" s="2"/>
      <c r="F174" s="2"/>
      <c r="G174" s="2"/>
      <c r="H174" s="2"/>
      <c r="I174" s="2"/>
      <c r="J174" s="2"/>
    </row>
    <row r="175" spans="1:10">
      <c r="A175" s="103"/>
      <c r="B175" s="2">
        <v>6</v>
      </c>
      <c r="C175" s="2">
        <v>45</v>
      </c>
      <c r="D175" s="2"/>
      <c r="E175" s="2">
        <v>44</v>
      </c>
      <c r="F175" s="2"/>
      <c r="G175" s="2">
        <v>45</v>
      </c>
      <c r="H175" s="2"/>
      <c r="I175" s="2">
        <v>44</v>
      </c>
      <c r="J175" s="2"/>
    </row>
    <row r="176" spans="1:10">
      <c r="A176" s="103"/>
      <c r="B176" s="2"/>
      <c r="C176" s="2"/>
      <c r="D176" s="2"/>
      <c r="E176" s="2"/>
      <c r="F176" s="2"/>
      <c r="G176" s="2"/>
      <c r="H176" s="2"/>
      <c r="I176" s="2"/>
      <c r="J176" s="2"/>
    </row>
    <row r="177" spans="1:10">
      <c r="A177" s="103"/>
      <c r="B177" s="2">
        <v>7</v>
      </c>
      <c r="C177" s="2">
        <v>45</v>
      </c>
      <c r="D177" s="2"/>
      <c r="E177" s="2">
        <v>43</v>
      </c>
      <c r="F177" s="2"/>
      <c r="G177" s="2">
        <v>44</v>
      </c>
      <c r="H177" s="2"/>
      <c r="I177" s="2">
        <v>42</v>
      </c>
      <c r="J177" s="2"/>
    </row>
    <row r="178" spans="1:10">
      <c r="A178" s="103"/>
      <c r="B178" s="2"/>
      <c r="C178" s="2"/>
      <c r="D178" s="2"/>
      <c r="E178" s="2"/>
      <c r="F178" s="2"/>
      <c r="G178" s="2"/>
      <c r="H178" s="2"/>
      <c r="I178" s="2"/>
      <c r="J178" s="2"/>
    </row>
    <row r="179" spans="1:10">
      <c r="A179" s="103"/>
      <c r="B179" s="2">
        <v>8</v>
      </c>
      <c r="C179" s="2">
        <v>45</v>
      </c>
      <c r="D179" s="2"/>
      <c r="E179" s="2">
        <v>46</v>
      </c>
      <c r="F179" s="2"/>
      <c r="G179" s="2">
        <v>44</v>
      </c>
      <c r="H179" s="2"/>
      <c r="I179" s="2">
        <v>42</v>
      </c>
      <c r="J179" s="2"/>
    </row>
    <row r="180" spans="1:10">
      <c r="A180" s="103"/>
      <c r="B180" s="2"/>
      <c r="C180" s="2"/>
      <c r="D180" s="2"/>
      <c r="E180" s="2"/>
      <c r="F180" s="2"/>
      <c r="G180" s="2"/>
      <c r="H180" s="2"/>
      <c r="I180" s="2"/>
      <c r="J180" s="2"/>
    </row>
    <row r="181" spans="1:10">
      <c r="A181" s="103"/>
      <c r="B181" s="2">
        <v>9</v>
      </c>
      <c r="C181" s="2">
        <v>44</v>
      </c>
      <c r="D181" s="2"/>
      <c r="E181" s="2">
        <v>43</v>
      </c>
      <c r="F181" s="2"/>
      <c r="G181" s="2">
        <v>43</v>
      </c>
      <c r="H181" s="2"/>
      <c r="I181" s="2">
        <v>45</v>
      </c>
      <c r="J181" s="2"/>
    </row>
    <row r="182" spans="1:10">
      <c r="A182" s="103"/>
      <c r="B182" s="2"/>
      <c r="C182" s="2"/>
      <c r="D182" s="2"/>
      <c r="E182" s="2"/>
      <c r="F182" s="2"/>
      <c r="G182" s="2"/>
      <c r="H182" s="2"/>
      <c r="I182" s="2"/>
      <c r="J182" s="2"/>
    </row>
    <row r="183" spans="1:10">
      <c r="A183" s="103"/>
      <c r="B183" s="2">
        <v>10</v>
      </c>
      <c r="C183" s="2">
        <v>44</v>
      </c>
      <c r="D183" s="2"/>
      <c r="E183" s="2">
        <v>43</v>
      </c>
      <c r="F183" s="2"/>
      <c r="G183" s="2">
        <v>43</v>
      </c>
      <c r="H183" s="2"/>
      <c r="I183" s="2">
        <v>42</v>
      </c>
      <c r="J183" s="2"/>
    </row>
    <row r="184" spans="1:10">
      <c r="A184" s="103"/>
      <c r="B184" s="2"/>
      <c r="C184" s="2"/>
      <c r="D184" s="2"/>
      <c r="E184" s="2"/>
      <c r="F184" s="2"/>
      <c r="G184" s="2"/>
      <c r="H184" s="2"/>
      <c r="I184" s="2"/>
      <c r="J184" s="2"/>
    </row>
    <row r="185" spans="1:10">
      <c r="A185" s="103"/>
      <c r="B185" s="2"/>
      <c r="C185" s="2"/>
      <c r="D185" s="2"/>
      <c r="E185" s="2"/>
      <c r="F185" s="2"/>
      <c r="G185" s="2"/>
      <c r="H185" s="2"/>
      <c r="I185" s="2"/>
      <c r="J185" s="2"/>
    </row>
    <row r="186" spans="1:10">
      <c r="A186" s="103"/>
      <c r="B186" s="2"/>
      <c r="C186" s="2"/>
      <c r="D186" s="2"/>
      <c r="E186" s="2"/>
      <c r="F186" s="2"/>
      <c r="G186" s="2"/>
      <c r="H186" s="2"/>
      <c r="I186" s="2"/>
      <c r="J186" s="2"/>
    </row>
    <row r="187" spans="1:10">
      <c r="A187" s="103"/>
      <c r="B187" s="109" t="s">
        <v>1053</v>
      </c>
      <c r="C187" s="109"/>
      <c r="D187" s="110">
        <f>(40-COUNTIF(C165:C186,"&gt;58")-COUNTIF(C165:C186,"&lt;41")-COUNTIF(E165:E186,"&gt;58")-COUNTIF(E165:E186,"&lt;41")-COUNTIF(G165:G186,"&gt;58")-COUNTIF(G165:G186,"&lt;41")-COUNTIF(I165:I186,"&gt;58")-COUNTIF(I165:I186,"&lt;41"))/40</f>
        <v>1</v>
      </c>
      <c r="E187" s="110"/>
      <c r="F187" s="110" t="s">
        <v>1054</v>
      </c>
      <c r="G187" s="110"/>
      <c r="H187" s="110" t="e">
        <f>(4-IF(AVERAGE(D165:D186)&gt;160,"1","0")-IF(AVERAGE(D165:D186)&lt;140,"1","0")-IF(AVERAGE(F165:F186)&gt;160,"1","0")-IF(AVERAGE(F165:F186)&lt;140,"1","0")-IF(AVERAGE(H165:H186)&gt;160,"1","0")-IF(AVERAGE(H165:H186)&lt;140,"1","0")-IF(AVERAGE(J165:J186)&gt;160,"1","0")-IF(AVERAGE(J165:J186)&lt;140,"1","0"))/4</f>
        <v>#DIV/0!</v>
      </c>
      <c r="I187" s="110"/>
      <c r="J187" s="110"/>
    </row>
    <row r="188" spans="1:10">
      <c r="A188" s="103" t="s">
        <v>1061</v>
      </c>
      <c r="B188" s="2">
        <v>1</v>
      </c>
      <c r="C188" s="2">
        <v>43</v>
      </c>
      <c r="D188" s="2"/>
      <c r="E188" s="2">
        <v>43</v>
      </c>
      <c r="F188" s="2"/>
      <c r="G188" s="2">
        <v>48</v>
      </c>
      <c r="H188" s="2"/>
      <c r="I188" s="2">
        <v>42</v>
      </c>
      <c r="J188" s="2"/>
    </row>
    <row r="189" spans="1:10">
      <c r="A189" s="103"/>
      <c r="B189" s="2"/>
      <c r="C189" s="2"/>
      <c r="D189" s="2">
        <v>155</v>
      </c>
      <c r="E189" s="2"/>
      <c r="F189" s="2">
        <v>148</v>
      </c>
      <c r="G189" s="2"/>
      <c r="H189" s="2">
        <v>153</v>
      </c>
      <c r="I189" s="2"/>
      <c r="J189" s="2">
        <v>160</v>
      </c>
    </row>
    <row r="190" spans="1:10">
      <c r="A190" s="103"/>
      <c r="B190" s="2">
        <v>2</v>
      </c>
      <c r="C190" s="2">
        <v>43</v>
      </c>
      <c r="D190" s="2"/>
      <c r="E190" s="2">
        <v>44</v>
      </c>
      <c r="F190" s="2"/>
      <c r="G190" s="2">
        <v>49</v>
      </c>
      <c r="H190" s="2"/>
      <c r="I190" s="2">
        <v>43</v>
      </c>
      <c r="J190" s="2"/>
    </row>
    <row r="191" spans="1:10">
      <c r="A191" s="103"/>
      <c r="B191" s="2"/>
      <c r="C191" s="2"/>
      <c r="D191" s="2">
        <v>160</v>
      </c>
      <c r="E191" s="2"/>
      <c r="F191" s="2">
        <v>151</v>
      </c>
      <c r="G191" s="2"/>
      <c r="H191" s="2">
        <v>150</v>
      </c>
      <c r="I191" s="2"/>
      <c r="J191" s="2">
        <v>144</v>
      </c>
    </row>
    <row r="192" spans="1:10">
      <c r="A192" s="103"/>
      <c r="B192" s="2">
        <v>3</v>
      </c>
      <c r="C192" s="2">
        <v>43</v>
      </c>
      <c r="D192" s="2"/>
      <c r="E192" s="2">
        <v>46</v>
      </c>
      <c r="F192" s="2"/>
      <c r="G192" s="2">
        <v>48</v>
      </c>
      <c r="H192" s="2"/>
      <c r="I192" s="2">
        <v>44</v>
      </c>
      <c r="J192" s="2"/>
    </row>
    <row r="193" spans="1:10">
      <c r="A193" s="103"/>
      <c r="B193" s="2"/>
      <c r="C193" s="2"/>
      <c r="D193" s="2">
        <v>150</v>
      </c>
      <c r="E193" s="2"/>
      <c r="F193" s="2">
        <v>156</v>
      </c>
      <c r="G193" s="2"/>
      <c r="H193" s="2">
        <v>155</v>
      </c>
      <c r="I193" s="2"/>
      <c r="J193" s="2">
        <v>147</v>
      </c>
    </row>
    <row r="194" spans="1:10">
      <c r="A194" s="103"/>
      <c r="B194" s="2">
        <v>4</v>
      </c>
      <c r="C194" s="2">
        <v>43</v>
      </c>
      <c r="D194" s="2"/>
      <c r="E194" s="2">
        <v>47</v>
      </c>
      <c r="F194" s="2"/>
      <c r="G194" s="2">
        <v>49</v>
      </c>
      <c r="H194" s="2"/>
      <c r="I194" s="2">
        <v>45</v>
      </c>
      <c r="J194" s="2"/>
    </row>
    <row r="195" spans="1:10">
      <c r="A195" s="103"/>
      <c r="B195" s="2"/>
      <c r="C195" s="2"/>
      <c r="D195" s="2">
        <v>155</v>
      </c>
      <c r="E195" s="2"/>
      <c r="F195" s="2">
        <v>147</v>
      </c>
      <c r="G195" s="2"/>
      <c r="H195" s="2">
        <v>155</v>
      </c>
      <c r="I195" s="2"/>
      <c r="J195" s="2">
        <v>160</v>
      </c>
    </row>
    <row r="196" spans="1:10">
      <c r="A196" s="103"/>
      <c r="B196" s="2">
        <v>5</v>
      </c>
      <c r="C196" s="2">
        <v>43</v>
      </c>
      <c r="D196" s="2"/>
      <c r="E196" s="2">
        <v>48</v>
      </c>
      <c r="F196" s="2"/>
      <c r="G196" s="2">
        <v>49</v>
      </c>
      <c r="H196" s="2"/>
      <c r="I196" s="2">
        <v>46</v>
      </c>
      <c r="J196" s="2"/>
    </row>
    <row r="197" spans="1:10">
      <c r="A197" s="103"/>
      <c r="B197" s="2"/>
      <c r="C197" s="2"/>
      <c r="D197" s="2">
        <v>150</v>
      </c>
      <c r="E197" s="2"/>
      <c r="F197" s="2">
        <v>151</v>
      </c>
      <c r="G197" s="2"/>
      <c r="H197" s="2">
        <v>151</v>
      </c>
      <c r="I197" s="2"/>
      <c r="J197" s="2">
        <v>155</v>
      </c>
    </row>
    <row r="198" spans="1:10">
      <c r="A198" s="103"/>
      <c r="B198" s="2">
        <v>6</v>
      </c>
      <c r="C198" s="2">
        <v>44</v>
      </c>
      <c r="D198" s="2"/>
      <c r="E198" s="2">
        <v>46</v>
      </c>
      <c r="F198" s="2"/>
      <c r="G198" s="2">
        <v>50</v>
      </c>
      <c r="H198" s="2"/>
      <c r="I198" s="2">
        <v>43</v>
      </c>
      <c r="J198" s="2"/>
    </row>
    <row r="199" spans="1:10">
      <c r="A199" s="103"/>
      <c r="B199" s="2"/>
      <c r="C199" s="2"/>
      <c r="D199" s="2">
        <v>153</v>
      </c>
      <c r="E199" s="2"/>
      <c r="F199" s="2">
        <v>160</v>
      </c>
      <c r="G199" s="2"/>
      <c r="H199" s="2">
        <v>149</v>
      </c>
      <c r="I199" s="2"/>
      <c r="J199" s="2">
        <v>140</v>
      </c>
    </row>
    <row r="200" spans="1:10">
      <c r="A200" s="103"/>
      <c r="B200" s="2">
        <v>7</v>
      </c>
      <c r="C200" s="2">
        <v>43</v>
      </c>
      <c r="D200" s="2"/>
      <c r="E200" s="2">
        <v>45</v>
      </c>
      <c r="F200" s="2"/>
      <c r="G200" s="2">
        <v>52</v>
      </c>
      <c r="H200" s="2"/>
      <c r="I200" s="2">
        <v>44</v>
      </c>
      <c r="J200" s="2"/>
    </row>
    <row r="201" spans="1:10">
      <c r="A201" s="103"/>
      <c r="B201" s="2"/>
      <c r="C201" s="2"/>
      <c r="D201" s="2">
        <v>159</v>
      </c>
      <c r="E201" s="2"/>
      <c r="F201" s="2">
        <v>155</v>
      </c>
      <c r="G201" s="2"/>
      <c r="H201" s="2">
        <v>146</v>
      </c>
      <c r="I201" s="2"/>
      <c r="J201" s="2">
        <v>157</v>
      </c>
    </row>
    <row r="202" spans="1:10">
      <c r="A202" s="103"/>
      <c r="B202" s="2">
        <v>8</v>
      </c>
      <c r="C202" s="2">
        <v>43</v>
      </c>
      <c r="D202" s="2"/>
      <c r="E202" s="2">
        <v>44</v>
      </c>
      <c r="F202" s="2"/>
      <c r="G202" s="2">
        <v>49</v>
      </c>
      <c r="H202" s="2"/>
      <c r="I202" s="2">
        <v>45</v>
      </c>
      <c r="J202" s="2"/>
    </row>
    <row r="203" spans="1:10">
      <c r="A203" s="103"/>
      <c r="B203" s="2"/>
      <c r="C203" s="2"/>
      <c r="D203" s="2">
        <v>158</v>
      </c>
      <c r="E203" s="2"/>
      <c r="F203" s="2">
        <v>146</v>
      </c>
      <c r="G203" s="2"/>
      <c r="H203" s="2">
        <v>154</v>
      </c>
      <c r="I203" s="2"/>
      <c r="J203" s="2">
        <v>147</v>
      </c>
    </row>
    <row r="204" spans="1:10">
      <c r="A204" s="103"/>
      <c r="B204" s="2">
        <v>9</v>
      </c>
      <c r="C204" s="2">
        <v>42</v>
      </c>
      <c r="D204" s="2"/>
      <c r="E204" s="2">
        <v>43</v>
      </c>
      <c r="F204" s="2"/>
      <c r="G204" s="2">
        <v>52</v>
      </c>
      <c r="H204" s="2"/>
      <c r="I204" s="2">
        <v>43</v>
      </c>
      <c r="J204" s="2"/>
    </row>
    <row r="205" spans="1:10">
      <c r="A205" s="103"/>
      <c r="B205" s="2"/>
      <c r="C205" s="2"/>
      <c r="D205" s="2">
        <v>145</v>
      </c>
      <c r="E205" s="2"/>
      <c r="F205" s="2">
        <v>141</v>
      </c>
      <c r="G205" s="2"/>
      <c r="H205" s="2">
        <v>135</v>
      </c>
      <c r="I205" s="2"/>
      <c r="J205" s="2">
        <v>159</v>
      </c>
    </row>
    <row r="206" spans="1:10">
      <c r="A206" s="103"/>
      <c r="B206" s="2">
        <v>10</v>
      </c>
      <c r="C206" s="2">
        <v>44</v>
      </c>
      <c r="D206" s="2"/>
      <c r="E206" s="2">
        <v>43</v>
      </c>
      <c r="F206" s="2"/>
      <c r="G206" s="2">
        <v>53</v>
      </c>
      <c r="H206" s="2"/>
      <c r="I206" s="2">
        <v>42</v>
      </c>
      <c r="J206" s="2"/>
    </row>
    <row r="207" spans="1:10">
      <c r="A207" s="103"/>
      <c r="B207" s="2"/>
      <c r="C207" s="2"/>
      <c r="D207" s="2">
        <v>147</v>
      </c>
      <c r="E207" s="2"/>
      <c r="F207" s="2">
        <v>147</v>
      </c>
      <c r="G207" s="2"/>
      <c r="H207" s="2">
        <v>150</v>
      </c>
      <c r="I207" s="2"/>
      <c r="J207" s="2">
        <v>145</v>
      </c>
    </row>
    <row r="208" spans="1:10">
      <c r="A208" s="103"/>
      <c r="B208" s="2"/>
      <c r="C208" s="2"/>
      <c r="D208" s="2"/>
      <c r="E208" s="2"/>
      <c r="F208" s="2"/>
      <c r="G208" s="2"/>
      <c r="H208" s="2"/>
      <c r="I208" s="2"/>
      <c r="J208" s="2"/>
    </row>
    <row r="209" spans="1:10">
      <c r="A209" s="103"/>
      <c r="B209" s="2"/>
      <c r="C209" s="2"/>
      <c r="D209" s="2"/>
      <c r="E209" s="2"/>
      <c r="F209" s="2"/>
      <c r="G209" s="2"/>
      <c r="H209" s="2"/>
      <c r="I209" s="2"/>
      <c r="J209" s="2"/>
    </row>
    <row r="210" spans="1:10">
      <c r="A210" s="103"/>
      <c r="B210" s="109" t="s">
        <v>1053</v>
      </c>
      <c r="C210" s="109"/>
      <c r="D210" s="110">
        <f>(40-COUNTIF(C188:C209,"&gt;58")-COUNTIF(C188:C209,"&lt;41")-COUNTIF(E188:E209,"&gt;58")-COUNTIF(E188:E209,"&lt;41")-COUNTIF(G188:G209,"&gt;58")-COUNTIF(G188:G209,"&lt;41")-COUNTIF(I188:I209,"&gt;58")-COUNTIF(I188:I209,"&lt;41"))/40</f>
        <v>1</v>
      </c>
      <c r="E210" s="110"/>
      <c r="F210" s="110" t="s">
        <v>1054</v>
      </c>
      <c r="G210" s="110"/>
      <c r="H210" s="110">
        <f>(4-IF(AVERAGE(D188:D209)&gt;160,"1","0")-IF(AVERAGE(D188:D209)&lt;140,"1","0")-IF(AVERAGE(F188:F209)&gt;160,"1","0")-IF(AVERAGE(F188:F209)&lt;140,"1","0")-IF(AVERAGE(H188:H209)&gt;160,"1","0")-IF(AVERAGE(H188:H209)&lt;140,"1","0")-IF(AVERAGE(J188:J209)&gt;160,"1","0")-IF(AVERAGE(J188:J209)&lt;140,"1","0"))/4</f>
        <v>1</v>
      </c>
      <c r="I210" s="110"/>
      <c r="J210" s="110"/>
    </row>
    <row r="211" spans="1:10">
      <c r="A211" s="103" t="s">
        <v>1062</v>
      </c>
      <c r="B211" s="2">
        <v>1</v>
      </c>
      <c r="C211" s="2">
        <v>46</v>
      </c>
      <c r="D211" s="2"/>
      <c r="E211" s="2">
        <v>47</v>
      </c>
      <c r="F211" s="2"/>
      <c r="G211" s="2">
        <v>45</v>
      </c>
      <c r="H211" s="2"/>
      <c r="I211" s="2">
        <v>45</v>
      </c>
      <c r="J211" s="2"/>
    </row>
    <row r="212" spans="1:10">
      <c r="A212" s="103"/>
      <c r="B212" s="2"/>
      <c r="C212" s="2"/>
      <c r="D212" s="2">
        <v>165</v>
      </c>
      <c r="E212" s="2"/>
      <c r="F212" s="2">
        <v>146</v>
      </c>
      <c r="G212" s="2"/>
      <c r="H212" s="2">
        <v>163</v>
      </c>
      <c r="I212" s="2"/>
      <c r="J212" s="2">
        <v>151</v>
      </c>
    </row>
    <row r="213" spans="1:10">
      <c r="A213" s="103"/>
      <c r="B213" s="2">
        <v>2</v>
      </c>
      <c r="C213" s="2">
        <v>46</v>
      </c>
      <c r="D213" s="2"/>
      <c r="E213" s="2">
        <v>47</v>
      </c>
      <c r="F213" s="2"/>
      <c r="G213" s="2">
        <v>46</v>
      </c>
      <c r="H213" s="2"/>
      <c r="I213" s="2">
        <v>44</v>
      </c>
      <c r="J213" s="2"/>
    </row>
    <row r="214" spans="1:10">
      <c r="A214" s="103"/>
      <c r="B214" s="2"/>
      <c r="C214" s="2"/>
      <c r="D214" s="2">
        <v>150</v>
      </c>
      <c r="E214" s="2"/>
      <c r="F214" s="2">
        <v>156</v>
      </c>
      <c r="G214" s="2"/>
      <c r="H214" s="2">
        <v>151</v>
      </c>
      <c r="I214" s="2"/>
      <c r="J214" s="2">
        <v>153</v>
      </c>
    </row>
    <row r="215" spans="1:10">
      <c r="A215" s="103"/>
      <c r="B215" s="2">
        <v>3</v>
      </c>
      <c r="C215" s="2">
        <v>46</v>
      </c>
      <c r="D215" s="2"/>
      <c r="E215" s="2">
        <v>46</v>
      </c>
      <c r="F215" s="2"/>
      <c r="G215" s="2">
        <v>46</v>
      </c>
      <c r="H215" s="2"/>
      <c r="I215" s="2">
        <v>46</v>
      </c>
      <c r="J215" s="2"/>
    </row>
    <row r="216" spans="1:10">
      <c r="A216" s="103"/>
      <c r="B216" s="2"/>
      <c r="C216" s="2"/>
      <c r="D216" s="2">
        <v>155</v>
      </c>
      <c r="E216" s="2"/>
      <c r="F216" s="2">
        <v>152</v>
      </c>
      <c r="G216" s="2"/>
      <c r="H216" s="2">
        <v>157</v>
      </c>
      <c r="I216" s="2"/>
      <c r="J216" s="2">
        <v>150</v>
      </c>
    </row>
    <row r="217" spans="1:10">
      <c r="A217" s="103"/>
      <c r="B217" s="2">
        <v>4</v>
      </c>
      <c r="C217" s="2">
        <v>45</v>
      </c>
      <c r="D217" s="2"/>
      <c r="E217" s="2">
        <v>46</v>
      </c>
      <c r="F217" s="2"/>
      <c r="G217" s="2">
        <v>45</v>
      </c>
      <c r="H217" s="2"/>
      <c r="I217" s="2">
        <v>46</v>
      </c>
      <c r="J217" s="2"/>
    </row>
    <row r="218" spans="1:10">
      <c r="A218" s="103"/>
      <c r="B218" s="2"/>
      <c r="C218" s="2"/>
      <c r="D218" s="2">
        <v>145</v>
      </c>
      <c r="E218" s="2"/>
      <c r="F218" s="2">
        <v>151</v>
      </c>
      <c r="G218" s="2"/>
      <c r="H218" s="2">
        <v>149</v>
      </c>
      <c r="I218" s="2"/>
      <c r="J218" s="2">
        <v>152</v>
      </c>
    </row>
    <row r="219" spans="1:10">
      <c r="A219" s="103"/>
      <c r="B219" s="2">
        <v>5</v>
      </c>
      <c r="C219" s="2">
        <v>43</v>
      </c>
      <c r="D219" s="2"/>
      <c r="E219" s="2">
        <v>45</v>
      </c>
      <c r="F219" s="2"/>
      <c r="G219" s="2">
        <v>45</v>
      </c>
      <c r="H219" s="2"/>
      <c r="I219" s="2">
        <v>45</v>
      </c>
      <c r="J219" s="2"/>
    </row>
    <row r="220" spans="1:10">
      <c r="A220" s="103"/>
      <c r="B220" s="2"/>
      <c r="C220" s="2"/>
      <c r="D220" s="2">
        <v>154</v>
      </c>
      <c r="E220" s="2"/>
      <c r="F220" s="2">
        <v>146</v>
      </c>
      <c r="G220" s="2"/>
      <c r="H220" s="2">
        <v>152</v>
      </c>
      <c r="I220" s="2"/>
      <c r="J220" s="2">
        <v>151</v>
      </c>
    </row>
    <row r="221" spans="1:10">
      <c r="A221" s="103"/>
      <c r="B221" s="2">
        <v>6</v>
      </c>
      <c r="C221" s="2">
        <v>42</v>
      </c>
      <c r="D221" s="2"/>
      <c r="E221" s="2">
        <v>46</v>
      </c>
      <c r="F221" s="2"/>
      <c r="G221" s="2">
        <v>45</v>
      </c>
      <c r="H221" s="2"/>
      <c r="I221" s="2">
        <v>46</v>
      </c>
      <c r="J221" s="2"/>
    </row>
    <row r="222" spans="1:10">
      <c r="A222" s="103"/>
      <c r="B222" s="2"/>
      <c r="C222" s="2"/>
      <c r="D222" s="2">
        <v>152</v>
      </c>
      <c r="E222" s="2"/>
      <c r="F222" s="2">
        <v>164</v>
      </c>
      <c r="G222" s="2"/>
      <c r="H222" s="2">
        <v>149</v>
      </c>
      <c r="I222" s="2"/>
      <c r="J222" s="2">
        <v>157</v>
      </c>
    </row>
    <row r="223" spans="1:10">
      <c r="A223" s="103"/>
      <c r="B223" s="2">
        <v>7</v>
      </c>
      <c r="C223" s="2">
        <v>44</v>
      </c>
      <c r="D223" s="2"/>
      <c r="E223" s="2">
        <v>45</v>
      </c>
      <c r="F223" s="2"/>
      <c r="G223" s="2">
        <v>45</v>
      </c>
      <c r="H223" s="2"/>
      <c r="I223" s="2">
        <v>45</v>
      </c>
      <c r="J223" s="2"/>
    </row>
    <row r="224" spans="1:10">
      <c r="A224" s="103"/>
      <c r="B224" s="2"/>
      <c r="C224" s="2"/>
      <c r="D224" s="2">
        <v>135</v>
      </c>
      <c r="E224" s="2"/>
      <c r="F224" s="2">
        <v>146</v>
      </c>
      <c r="G224" s="2"/>
      <c r="H224" s="2">
        <v>149</v>
      </c>
      <c r="I224" s="2"/>
      <c r="J224" s="2">
        <v>149</v>
      </c>
    </row>
    <row r="225" spans="1:10">
      <c r="A225" s="103"/>
      <c r="B225" s="2">
        <v>8</v>
      </c>
      <c r="C225" s="2">
        <v>45</v>
      </c>
      <c r="D225" s="2"/>
      <c r="E225" s="2">
        <v>46</v>
      </c>
      <c r="F225" s="2"/>
      <c r="G225" s="2">
        <v>45</v>
      </c>
      <c r="H225" s="2"/>
      <c r="I225" s="2">
        <v>42</v>
      </c>
      <c r="J225" s="2"/>
    </row>
    <row r="226" spans="1:10">
      <c r="A226" s="103"/>
      <c r="B226" s="2"/>
      <c r="C226" s="2"/>
      <c r="D226" s="2">
        <v>165</v>
      </c>
      <c r="E226" s="2"/>
      <c r="F226" s="2">
        <v>151</v>
      </c>
      <c r="G226" s="2"/>
      <c r="H226" s="2">
        <v>150</v>
      </c>
      <c r="I226" s="2"/>
      <c r="J226" s="2">
        <v>153</v>
      </c>
    </row>
    <row r="227" spans="1:10">
      <c r="A227" s="103"/>
      <c r="B227" s="2">
        <v>9</v>
      </c>
      <c r="C227" s="2">
        <v>46</v>
      </c>
      <c r="D227" s="2"/>
      <c r="E227" s="2">
        <v>41</v>
      </c>
      <c r="F227" s="2"/>
      <c r="G227" s="2">
        <v>44</v>
      </c>
      <c r="H227" s="2"/>
      <c r="I227" s="2">
        <v>42</v>
      </c>
      <c r="J227" s="2"/>
    </row>
    <row r="228" spans="1:10">
      <c r="A228" s="103"/>
      <c r="B228" s="2"/>
      <c r="C228" s="2"/>
      <c r="D228" s="2">
        <v>140</v>
      </c>
      <c r="E228" s="2"/>
      <c r="F228" s="2">
        <v>144</v>
      </c>
      <c r="G228" s="2"/>
      <c r="H228" s="2">
        <v>144</v>
      </c>
      <c r="I228" s="2"/>
      <c r="J228" s="2">
        <v>142</v>
      </c>
    </row>
    <row r="229" spans="1:10">
      <c r="A229" s="103"/>
      <c r="B229" s="2">
        <v>10</v>
      </c>
      <c r="C229" s="2">
        <v>45</v>
      </c>
      <c r="D229" s="2"/>
      <c r="E229" s="2">
        <v>46</v>
      </c>
      <c r="F229" s="2"/>
      <c r="G229" s="2">
        <v>43</v>
      </c>
      <c r="H229" s="2"/>
      <c r="I229" s="2">
        <v>43</v>
      </c>
      <c r="J229" s="2"/>
    </row>
    <row r="230" spans="1:10">
      <c r="A230" s="103"/>
      <c r="B230" s="2"/>
      <c r="C230" s="2"/>
      <c r="D230" s="2">
        <v>152</v>
      </c>
      <c r="E230" s="2"/>
      <c r="F230" s="2">
        <v>167</v>
      </c>
      <c r="G230" s="2"/>
      <c r="H230" s="2">
        <v>156</v>
      </c>
      <c r="I230" s="2"/>
      <c r="J230" s="2">
        <v>152</v>
      </c>
    </row>
    <row r="231" spans="1:10">
      <c r="A231" s="103"/>
      <c r="B231" s="2"/>
      <c r="C231" s="2"/>
      <c r="D231" s="2"/>
      <c r="E231" s="2"/>
      <c r="F231" s="2"/>
      <c r="G231" s="2"/>
      <c r="H231" s="2"/>
      <c r="I231" s="2"/>
      <c r="J231" s="2"/>
    </row>
    <row r="232" spans="1:10">
      <c r="A232" s="103"/>
      <c r="B232" s="2"/>
      <c r="C232" s="2"/>
      <c r="D232" s="2"/>
      <c r="E232" s="2"/>
      <c r="F232" s="2"/>
      <c r="G232" s="2"/>
      <c r="H232" s="2"/>
      <c r="I232" s="2"/>
      <c r="J232" s="2"/>
    </row>
    <row r="233" spans="1:10">
      <c r="A233" s="103"/>
      <c r="B233" s="109" t="s">
        <v>1053</v>
      </c>
      <c r="C233" s="109"/>
      <c r="D233" s="110">
        <f>(40-COUNTIF(C211:C232,"&gt;58")-COUNTIF(C211:C232,"&lt;41")-COUNTIF(E211:E232,"&gt;58")-COUNTIF(E211:E232,"&lt;41")-COUNTIF(G211:G232,"&gt;58")-COUNTIF(G211:G232,"&lt;41")-COUNTIF(I211:I232,"&gt;58")-COUNTIF(I211:I232,"&lt;41"))/40</f>
        <v>1</v>
      </c>
      <c r="E233" s="110"/>
      <c r="F233" s="110" t="s">
        <v>1054</v>
      </c>
      <c r="G233" s="110"/>
      <c r="H233" s="110">
        <f>(4-IF(AVERAGE(D211:D232)&gt;160,"1","0")-IF(AVERAGE(D211:D232)&lt;140,"1","0")-IF(AVERAGE(F211:F232)&gt;160,"1","0")-IF(AVERAGE(F211:F232)&lt;140,"1","0")-IF(AVERAGE(H211:H232)&gt;160,"1","0")-IF(AVERAGE(H211:H232)&lt;140,"1","0")-IF(AVERAGE(J211:J232)&gt;160,"1","0")-IF(AVERAGE(J211:J232)&lt;140,"1","0"))/4</f>
        <v>1</v>
      </c>
      <c r="I233" s="110"/>
      <c r="J233" s="110"/>
    </row>
    <row r="234" spans="1:10">
      <c r="A234" s="103" t="s">
        <v>1063</v>
      </c>
      <c r="B234" s="2">
        <v>1</v>
      </c>
      <c r="C234" s="2">
        <v>43</v>
      </c>
      <c r="D234" s="2"/>
      <c r="E234" s="2">
        <v>43</v>
      </c>
      <c r="F234" s="2"/>
      <c r="G234" s="2">
        <v>48</v>
      </c>
      <c r="H234" s="2"/>
      <c r="I234" s="2">
        <v>42</v>
      </c>
      <c r="J234" s="2"/>
    </row>
    <row r="235" spans="1:10">
      <c r="A235" s="103"/>
      <c r="B235" s="2"/>
      <c r="C235" s="2"/>
      <c r="D235" s="2">
        <v>155</v>
      </c>
      <c r="E235" s="2"/>
      <c r="F235" s="2">
        <v>148</v>
      </c>
      <c r="G235" s="2"/>
      <c r="H235" s="2">
        <v>153</v>
      </c>
      <c r="I235" s="2"/>
      <c r="J235" s="2">
        <v>160</v>
      </c>
    </row>
    <row r="236" spans="1:10">
      <c r="A236" s="103"/>
      <c r="B236" s="2">
        <v>2</v>
      </c>
      <c r="C236" s="2">
        <v>43</v>
      </c>
      <c r="D236" s="2"/>
      <c r="E236" s="2">
        <v>44</v>
      </c>
      <c r="F236" s="2"/>
      <c r="G236" s="2">
        <v>49</v>
      </c>
      <c r="H236" s="2"/>
      <c r="I236" s="2">
        <v>43</v>
      </c>
      <c r="J236" s="2"/>
    </row>
    <row r="237" spans="1:10">
      <c r="A237" s="103"/>
      <c r="B237" s="2"/>
      <c r="C237" s="2"/>
      <c r="D237" s="2">
        <v>160</v>
      </c>
      <c r="E237" s="2"/>
      <c r="F237" s="2">
        <v>151</v>
      </c>
      <c r="G237" s="2"/>
      <c r="H237" s="2">
        <v>150</v>
      </c>
      <c r="I237" s="2"/>
      <c r="J237" s="2">
        <v>144</v>
      </c>
    </row>
    <row r="238" spans="1:10">
      <c r="A238" s="103"/>
      <c r="B238" s="2">
        <v>3</v>
      </c>
      <c r="C238" s="2">
        <v>43</v>
      </c>
      <c r="D238" s="2"/>
      <c r="E238" s="2">
        <v>46</v>
      </c>
      <c r="F238" s="2"/>
      <c r="G238" s="2">
        <v>48</v>
      </c>
      <c r="H238" s="2"/>
      <c r="I238" s="2">
        <v>44</v>
      </c>
      <c r="J238" s="2"/>
    </row>
    <row r="239" spans="1:10">
      <c r="A239" s="103"/>
      <c r="B239" s="2"/>
      <c r="C239" s="2"/>
      <c r="D239" s="2">
        <v>150</v>
      </c>
      <c r="E239" s="2"/>
      <c r="F239" s="2">
        <v>156</v>
      </c>
      <c r="G239" s="2"/>
      <c r="H239" s="2">
        <v>155</v>
      </c>
      <c r="I239" s="2"/>
      <c r="J239" s="2">
        <v>147</v>
      </c>
    </row>
    <row r="240" spans="1:10">
      <c r="A240" s="103"/>
      <c r="B240" s="2">
        <v>4</v>
      </c>
      <c r="C240" s="2">
        <v>43</v>
      </c>
      <c r="D240" s="2"/>
      <c r="E240" s="2">
        <v>47</v>
      </c>
      <c r="F240" s="2"/>
      <c r="G240" s="2">
        <v>49</v>
      </c>
      <c r="H240" s="2"/>
      <c r="I240" s="2">
        <v>45</v>
      </c>
      <c r="J240" s="2"/>
    </row>
    <row r="241" spans="1:10">
      <c r="A241" s="103"/>
      <c r="B241" s="2"/>
      <c r="C241" s="2"/>
      <c r="D241" s="2">
        <v>155</v>
      </c>
      <c r="E241" s="2"/>
      <c r="F241" s="2">
        <v>147</v>
      </c>
      <c r="G241" s="2"/>
      <c r="H241" s="2">
        <v>155</v>
      </c>
      <c r="I241" s="2"/>
      <c r="J241" s="2">
        <v>160</v>
      </c>
    </row>
    <row r="242" spans="1:10">
      <c r="A242" s="103"/>
      <c r="B242" s="2">
        <v>5</v>
      </c>
      <c r="C242" s="2">
        <v>43</v>
      </c>
      <c r="D242" s="2"/>
      <c r="E242" s="2">
        <v>48</v>
      </c>
      <c r="F242" s="2"/>
      <c r="G242" s="2">
        <v>49</v>
      </c>
      <c r="H242" s="2"/>
      <c r="I242" s="2">
        <v>46</v>
      </c>
      <c r="J242" s="2"/>
    </row>
    <row r="243" spans="1:10">
      <c r="A243" s="103"/>
      <c r="B243" s="2"/>
      <c r="C243" s="2"/>
      <c r="D243" s="2">
        <v>150</v>
      </c>
      <c r="E243" s="2"/>
      <c r="F243" s="2">
        <v>151</v>
      </c>
      <c r="G243" s="2"/>
      <c r="H243" s="2">
        <v>151</v>
      </c>
      <c r="I243" s="2"/>
      <c r="J243" s="2">
        <v>155</v>
      </c>
    </row>
    <row r="244" spans="1:10">
      <c r="A244" s="103"/>
      <c r="B244" s="2">
        <v>6</v>
      </c>
      <c r="C244" s="2">
        <v>44</v>
      </c>
      <c r="D244" s="2"/>
      <c r="E244" s="2">
        <v>46</v>
      </c>
      <c r="F244" s="2"/>
      <c r="G244" s="2">
        <v>49</v>
      </c>
      <c r="H244" s="2"/>
      <c r="I244" s="2">
        <v>43</v>
      </c>
      <c r="J244" s="2"/>
    </row>
    <row r="245" spans="1:10">
      <c r="A245" s="103"/>
      <c r="B245" s="2"/>
      <c r="C245" s="2"/>
      <c r="D245" s="2">
        <v>153</v>
      </c>
      <c r="E245" s="2"/>
      <c r="F245" s="2">
        <v>160</v>
      </c>
      <c r="G245" s="2"/>
      <c r="H245" s="2">
        <v>149</v>
      </c>
      <c r="I245" s="2"/>
      <c r="J245" s="2">
        <v>140</v>
      </c>
    </row>
    <row r="246" spans="1:10">
      <c r="A246" s="103"/>
      <c r="B246" s="2">
        <v>7</v>
      </c>
      <c r="C246" s="2">
        <v>43</v>
      </c>
      <c r="D246" s="2"/>
      <c r="E246" s="2">
        <v>45</v>
      </c>
      <c r="F246" s="2"/>
      <c r="G246" s="2">
        <v>50</v>
      </c>
      <c r="H246" s="2"/>
      <c r="I246" s="2">
        <v>44</v>
      </c>
      <c r="J246" s="2"/>
    </row>
    <row r="247" spans="1:10">
      <c r="A247" s="103"/>
      <c r="B247" s="2"/>
      <c r="C247" s="2"/>
      <c r="D247" s="2">
        <v>159</v>
      </c>
      <c r="E247" s="2"/>
      <c r="F247" s="2">
        <v>155</v>
      </c>
      <c r="G247" s="2"/>
      <c r="H247" s="2">
        <v>146</v>
      </c>
      <c r="I247" s="2"/>
      <c r="J247" s="2">
        <v>157</v>
      </c>
    </row>
    <row r="248" spans="1:10">
      <c r="A248" s="103"/>
      <c r="B248" s="2">
        <v>8</v>
      </c>
      <c r="C248" s="2">
        <v>43</v>
      </c>
      <c r="D248" s="2"/>
      <c r="E248" s="2">
        <v>44</v>
      </c>
      <c r="F248" s="2"/>
      <c r="G248" s="2">
        <v>52</v>
      </c>
      <c r="H248" s="2"/>
      <c r="I248" s="2">
        <v>45</v>
      </c>
      <c r="J248" s="2"/>
    </row>
    <row r="249" spans="1:10">
      <c r="A249" s="103"/>
      <c r="B249" s="2"/>
      <c r="C249" s="2"/>
      <c r="D249" s="2">
        <v>158</v>
      </c>
      <c r="E249" s="2"/>
      <c r="F249" s="2">
        <v>146</v>
      </c>
      <c r="G249" s="2"/>
      <c r="H249" s="2">
        <v>154</v>
      </c>
      <c r="I249" s="2"/>
      <c r="J249" s="2">
        <v>147</v>
      </c>
    </row>
    <row r="250" spans="1:10">
      <c r="A250" s="103"/>
      <c r="B250" s="2">
        <v>9</v>
      </c>
      <c r="C250" s="2">
        <v>42</v>
      </c>
      <c r="D250" s="2"/>
      <c r="E250" s="2">
        <v>43</v>
      </c>
      <c r="F250" s="2"/>
      <c r="G250" s="2">
        <v>49</v>
      </c>
      <c r="H250" s="2"/>
      <c r="I250" s="2">
        <v>43</v>
      </c>
      <c r="J250" s="2"/>
    </row>
    <row r="251" spans="1:10">
      <c r="A251" s="103"/>
      <c r="B251" s="2"/>
      <c r="C251" s="2"/>
      <c r="D251" s="2">
        <v>145</v>
      </c>
      <c r="E251" s="2"/>
      <c r="F251" s="2">
        <v>141</v>
      </c>
      <c r="G251" s="2"/>
      <c r="H251" s="2">
        <v>135</v>
      </c>
      <c r="I251" s="2"/>
      <c r="J251" s="2">
        <v>159</v>
      </c>
    </row>
    <row r="252" spans="1:10">
      <c r="A252" s="103"/>
      <c r="B252" s="2">
        <v>10</v>
      </c>
      <c r="C252" s="2">
        <v>44</v>
      </c>
      <c r="D252" s="2"/>
      <c r="E252" s="2">
        <v>43</v>
      </c>
      <c r="F252" s="2"/>
      <c r="G252" s="2">
        <v>52</v>
      </c>
      <c r="H252" s="2"/>
      <c r="I252" s="2">
        <v>42</v>
      </c>
      <c r="J252" s="2"/>
    </row>
    <row r="253" spans="1:10">
      <c r="A253" s="103"/>
      <c r="B253" s="2"/>
      <c r="C253" s="2"/>
      <c r="D253" s="2">
        <v>147</v>
      </c>
      <c r="E253" s="2"/>
      <c r="F253" s="2">
        <v>147</v>
      </c>
      <c r="G253" s="2"/>
      <c r="H253" s="2">
        <v>150</v>
      </c>
      <c r="I253" s="2"/>
      <c r="J253" s="2">
        <v>145</v>
      </c>
    </row>
    <row r="254" spans="1:10">
      <c r="A254" s="103"/>
      <c r="B254" s="2"/>
      <c r="C254" s="2"/>
      <c r="D254" s="2"/>
      <c r="E254" s="2"/>
      <c r="F254" s="2"/>
      <c r="G254" s="2">
        <v>53</v>
      </c>
      <c r="H254" s="2"/>
      <c r="I254" s="2"/>
      <c r="J254" s="2"/>
    </row>
    <row r="255" spans="1:10">
      <c r="A255" s="103"/>
      <c r="B255" s="2"/>
      <c r="C255" s="2"/>
      <c r="D255" s="2"/>
      <c r="E255" s="2"/>
      <c r="F255" s="2"/>
      <c r="G255" s="2"/>
      <c r="H255" s="2"/>
      <c r="I255" s="2"/>
      <c r="J255" s="2"/>
    </row>
    <row r="256" spans="1:10">
      <c r="A256" s="103"/>
      <c r="B256" s="109" t="s">
        <v>1053</v>
      </c>
      <c r="C256" s="109"/>
      <c r="D256" s="110">
        <f>(40-COUNTIF(C234:C255,"&gt;58")-COUNTIF(C234:C255,"&lt;41")-COUNTIF(E234:E255,"&gt;58")-COUNTIF(E234:E255,"&lt;41")-COUNTIF(G234:G255,"&gt;58")-COUNTIF(G234:G255,"&lt;41")-COUNTIF(I234:I255,"&gt;58")-COUNTIF(I234:I255,"&lt;41"))/40</f>
        <v>1</v>
      </c>
      <c r="E256" s="110"/>
      <c r="F256" s="110" t="s">
        <v>1054</v>
      </c>
      <c r="G256" s="110"/>
      <c r="H256" s="110">
        <f>(4-IF(AVERAGE(D234:D255)&gt;160,"1","0")-IF(AVERAGE(D234:D255)&lt;140,"1","0")-IF(AVERAGE(F234:F255)&gt;160,"1","0")-IF(AVERAGE(F234:F255)&lt;140,"1","0")-IF(AVERAGE(H234:H255)&gt;160,"1","0")-IF(AVERAGE(H234:H255)&lt;140,"1","0")-IF(AVERAGE(J234:J255)&gt;160,"1","0")-IF(AVERAGE(J234:J255)&lt;140,"1","0"))/4</f>
        <v>1</v>
      </c>
      <c r="I256" s="110"/>
      <c r="J256" s="110"/>
    </row>
    <row r="257" spans="1:10">
      <c r="A257" s="103" t="s">
        <v>1064</v>
      </c>
      <c r="B257" s="2">
        <v>1</v>
      </c>
      <c r="C257" s="2">
        <v>46</v>
      </c>
      <c r="D257" s="2"/>
      <c r="E257" s="2">
        <v>47</v>
      </c>
      <c r="F257" s="2"/>
      <c r="G257" s="2">
        <v>45</v>
      </c>
      <c r="H257" s="2"/>
      <c r="I257" s="2">
        <v>45</v>
      </c>
      <c r="J257" s="2"/>
    </row>
    <row r="258" spans="1:10">
      <c r="A258" s="103"/>
      <c r="B258" s="2"/>
      <c r="C258" s="2"/>
      <c r="D258" s="2">
        <v>165</v>
      </c>
      <c r="E258" s="2"/>
      <c r="F258" s="2">
        <v>146</v>
      </c>
      <c r="G258" s="2"/>
      <c r="H258" s="2">
        <v>163</v>
      </c>
      <c r="I258" s="2"/>
      <c r="J258" s="2">
        <v>151</v>
      </c>
    </row>
    <row r="259" spans="1:10">
      <c r="A259" s="103"/>
      <c r="B259" s="2">
        <v>2</v>
      </c>
      <c r="C259" s="2">
        <v>46</v>
      </c>
      <c r="D259" s="2"/>
      <c r="E259" s="2">
        <v>47</v>
      </c>
      <c r="F259" s="2"/>
      <c r="G259" s="2">
        <v>46</v>
      </c>
      <c r="H259" s="2"/>
      <c r="I259" s="2">
        <v>44</v>
      </c>
      <c r="J259" s="2"/>
    </row>
    <row r="260" spans="1:10">
      <c r="A260" s="103"/>
      <c r="B260" s="2"/>
      <c r="C260" s="2"/>
      <c r="D260" s="2">
        <v>50</v>
      </c>
      <c r="E260" s="2"/>
      <c r="F260" s="2">
        <v>156</v>
      </c>
      <c r="G260" s="2"/>
      <c r="H260" s="2">
        <v>151</v>
      </c>
      <c r="I260" s="2"/>
      <c r="J260" s="2">
        <v>153</v>
      </c>
    </row>
    <row r="261" spans="1:10">
      <c r="A261" s="103"/>
      <c r="B261" s="2">
        <v>3</v>
      </c>
      <c r="C261" s="2">
        <v>46</v>
      </c>
      <c r="D261" s="2"/>
      <c r="E261" s="2">
        <v>46</v>
      </c>
      <c r="F261" s="2"/>
      <c r="G261" s="2">
        <v>46</v>
      </c>
      <c r="H261" s="2"/>
      <c r="I261" s="2">
        <v>46</v>
      </c>
      <c r="J261" s="2"/>
    </row>
    <row r="262" spans="1:10">
      <c r="A262" s="103"/>
      <c r="B262" s="2"/>
      <c r="C262" s="2"/>
      <c r="D262" s="2">
        <v>155</v>
      </c>
      <c r="E262" s="2"/>
      <c r="F262" s="2">
        <v>152</v>
      </c>
      <c r="G262" s="2"/>
      <c r="H262" s="2">
        <v>157</v>
      </c>
      <c r="I262" s="2"/>
      <c r="J262" s="2">
        <v>150</v>
      </c>
    </row>
    <row r="263" spans="1:10">
      <c r="A263" s="103"/>
      <c r="B263" s="2">
        <v>4</v>
      </c>
      <c r="C263" s="2">
        <v>45</v>
      </c>
      <c r="D263" s="2"/>
      <c r="E263" s="2">
        <v>46</v>
      </c>
      <c r="F263" s="2"/>
      <c r="G263" s="2">
        <v>45</v>
      </c>
      <c r="H263" s="2"/>
      <c r="I263" s="2">
        <v>46</v>
      </c>
      <c r="J263" s="2"/>
    </row>
    <row r="264" spans="1:10">
      <c r="A264" s="103"/>
      <c r="B264" s="2"/>
      <c r="C264" s="2"/>
      <c r="D264" s="2">
        <v>145</v>
      </c>
      <c r="E264" s="2"/>
      <c r="F264" s="2">
        <v>151</v>
      </c>
      <c r="G264" s="2"/>
      <c r="H264" s="2">
        <v>149</v>
      </c>
      <c r="I264" s="2"/>
      <c r="J264" s="2">
        <v>152</v>
      </c>
    </row>
    <row r="265" spans="1:10">
      <c r="A265" s="103"/>
      <c r="B265" s="2">
        <v>5</v>
      </c>
      <c r="C265" s="2">
        <v>43</v>
      </c>
      <c r="D265" s="2"/>
      <c r="E265" s="2">
        <v>45</v>
      </c>
      <c r="F265" s="2"/>
      <c r="G265" s="2">
        <v>45</v>
      </c>
      <c r="H265" s="2"/>
      <c r="I265" s="2">
        <v>45</v>
      </c>
      <c r="J265" s="2"/>
    </row>
    <row r="266" spans="1:10">
      <c r="A266" s="103"/>
      <c r="B266" s="2"/>
      <c r="C266" s="2"/>
      <c r="D266" s="2">
        <v>154</v>
      </c>
      <c r="E266" s="2"/>
      <c r="F266" s="2">
        <v>146</v>
      </c>
      <c r="G266" s="2"/>
      <c r="H266" s="2">
        <v>152</v>
      </c>
      <c r="I266" s="2"/>
      <c r="J266" s="2">
        <v>151</v>
      </c>
    </row>
    <row r="267" spans="1:10">
      <c r="A267" s="103"/>
      <c r="B267" s="2">
        <v>6</v>
      </c>
      <c r="C267" s="2">
        <v>42</v>
      </c>
      <c r="D267" s="2"/>
      <c r="E267" s="2">
        <v>46</v>
      </c>
      <c r="F267" s="2"/>
      <c r="G267" s="2">
        <v>45</v>
      </c>
      <c r="H267" s="2"/>
      <c r="I267" s="2">
        <v>46</v>
      </c>
      <c r="J267" s="2"/>
    </row>
    <row r="268" spans="1:10">
      <c r="A268" s="103"/>
      <c r="B268" s="2"/>
      <c r="C268" s="2"/>
      <c r="D268" s="2">
        <v>152</v>
      </c>
      <c r="E268" s="2"/>
      <c r="F268" s="2">
        <v>164</v>
      </c>
      <c r="G268" s="2"/>
      <c r="H268" s="2">
        <v>149</v>
      </c>
      <c r="I268" s="2"/>
      <c r="J268" s="2">
        <v>157</v>
      </c>
    </row>
    <row r="269" spans="1:10">
      <c r="A269" s="103"/>
      <c r="B269" s="2">
        <v>7</v>
      </c>
      <c r="C269" s="2">
        <v>44</v>
      </c>
      <c r="D269" s="2"/>
      <c r="E269" s="2">
        <v>45</v>
      </c>
      <c r="F269" s="2"/>
      <c r="G269" s="2">
        <v>45</v>
      </c>
      <c r="H269" s="2"/>
      <c r="I269" s="2">
        <v>45</v>
      </c>
      <c r="J269" s="2"/>
    </row>
    <row r="270" spans="1:10">
      <c r="A270" s="103"/>
      <c r="B270" s="2"/>
      <c r="C270" s="2"/>
      <c r="D270" s="2">
        <v>135</v>
      </c>
      <c r="E270" s="2"/>
      <c r="F270" s="2">
        <v>146</v>
      </c>
      <c r="G270" s="2"/>
      <c r="H270" s="2">
        <v>149</v>
      </c>
      <c r="I270" s="2"/>
      <c r="J270" s="2">
        <v>149</v>
      </c>
    </row>
    <row r="271" spans="1:10">
      <c r="A271" s="103"/>
      <c r="B271" s="2">
        <v>8</v>
      </c>
      <c r="C271" s="2">
        <v>45</v>
      </c>
      <c r="D271" s="2"/>
      <c r="E271" s="2">
        <v>46</v>
      </c>
      <c r="F271" s="2"/>
      <c r="G271" s="2">
        <v>45</v>
      </c>
      <c r="H271" s="2"/>
      <c r="I271" s="2">
        <v>42</v>
      </c>
      <c r="J271" s="2"/>
    </row>
    <row r="272" spans="1:10">
      <c r="A272" s="103"/>
      <c r="B272" s="2"/>
      <c r="C272" s="2"/>
      <c r="D272" s="2">
        <v>165</v>
      </c>
      <c r="E272" s="2"/>
      <c r="F272" s="2">
        <v>151</v>
      </c>
      <c r="G272" s="2"/>
      <c r="H272" s="2">
        <v>150</v>
      </c>
      <c r="I272" s="2"/>
      <c r="J272" s="2">
        <v>153</v>
      </c>
    </row>
    <row r="273" spans="1:10">
      <c r="A273" s="103"/>
      <c r="B273" s="2">
        <v>9</v>
      </c>
      <c r="C273" s="2">
        <v>46</v>
      </c>
      <c r="D273" s="2"/>
      <c r="E273" s="2">
        <v>41</v>
      </c>
      <c r="F273" s="2"/>
      <c r="G273" s="2">
        <v>44</v>
      </c>
      <c r="H273" s="2"/>
      <c r="I273" s="2">
        <v>42</v>
      </c>
      <c r="J273" s="2"/>
    </row>
    <row r="274" spans="1:10">
      <c r="A274" s="103"/>
      <c r="B274" s="2"/>
      <c r="C274" s="2"/>
      <c r="D274" s="2">
        <v>140</v>
      </c>
      <c r="E274" s="2"/>
      <c r="F274" s="2">
        <v>144</v>
      </c>
      <c r="G274" s="2"/>
      <c r="H274" s="2">
        <v>144</v>
      </c>
      <c r="I274" s="2"/>
      <c r="J274" s="2">
        <v>142</v>
      </c>
    </row>
    <row r="275" spans="1:10">
      <c r="A275" s="103"/>
      <c r="B275" s="2">
        <v>10</v>
      </c>
      <c r="C275" s="2">
        <v>45</v>
      </c>
      <c r="D275" s="2"/>
      <c r="E275" s="2">
        <v>46</v>
      </c>
      <c r="F275" s="2"/>
      <c r="G275" s="2">
        <v>43</v>
      </c>
      <c r="H275" s="2"/>
      <c r="I275" s="2">
        <v>43</v>
      </c>
      <c r="J275" s="2"/>
    </row>
    <row r="276" spans="1:10">
      <c r="A276" s="103"/>
      <c r="B276" s="2"/>
      <c r="C276" s="2"/>
      <c r="D276" s="2">
        <v>152</v>
      </c>
      <c r="E276" s="2"/>
      <c r="F276" s="2">
        <v>167</v>
      </c>
      <c r="G276" s="2"/>
      <c r="H276" s="2">
        <v>156</v>
      </c>
      <c r="I276" s="2"/>
      <c r="J276" s="2">
        <v>152</v>
      </c>
    </row>
    <row r="277" spans="1:10">
      <c r="A277" s="103"/>
      <c r="B277" s="2"/>
      <c r="C277" s="2"/>
      <c r="D277" s="2"/>
      <c r="E277" s="2"/>
      <c r="F277" s="2"/>
      <c r="G277" s="2"/>
      <c r="H277" s="2"/>
      <c r="I277" s="2"/>
      <c r="J277" s="2"/>
    </row>
    <row r="278" spans="1:10">
      <c r="A278" s="103"/>
      <c r="B278" s="2"/>
      <c r="C278" s="2"/>
      <c r="D278" s="2"/>
      <c r="E278" s="2"/>
      <c r="F278" s="2"/>
      <c r="G278" s="2"/>
      <c r="H278" s="2"/>
      <c r="I278" s="2"/>
      <c r="J278" s="2"/>
    </row>
    <row r="279" spans="1:10">
      <c r="A279" s="103"/>
      <c r="B279" s="109" t="s">
        <v>1053</v>
      </c>
      <c r="C279" s="109"/>
      <c r="D279" s="110">
        <f>(40-COUNTIF(C257:C278,"&gt;58")-COUNTIF(C257:C278,"&lt;41")-COUNTIF(E257:E278,"&gt;58")-COUNTIF(E257:E278,"&lt;41")-COUNTIF(G257:G278,"&gt;58")-COUNTIF(G257:G278,"&lt;41")-COUNTIF(I257:I278,"&gt;58")-COUNTIF(I257:I278,"&lt;41"))/40</f>
        <v>1</v>
      </c>
      <c r="E279" s="110"/>
      <c r="F279" s="110" t="s">
        <v>1054</v>
      </c>
      <c r="G279" s="110"/>
      <c r="H279" s="110">
        <f>(4-IF(AVERAGE(D257:D278)&gt;160,"1","0")-IF(AVERAGE(D257:D278)&lt;140,"1","0")-IF(AVERAGE(F257:F278)&gt;160,"1","0")-IF(AVERAGE(F257:F278)&lt;140,"1","0")-IF(AVERAGE(H257:H278)&gt;160,"1","0")-IF(AVERAGE(H257:H278)&lt;140,"1","0")-IF(AVERAGE(J257:J278)&gt;160,"1","0")-IF(AVERAGE(J257:J278)&lt;140,"1","0"))/4</f>
        <v>1</v>
      </c>
      <c r="I279" s="110"/>
      <c r="J279" s="110"/>
    </row>
    <row r="280" spans="1:10">
      <c r="A280" s="103" t="s">
        <v>1040</v>
      </c>
      <c r="B280" s="2">
        <v>1</v>
      </c>
      <c r="C280" s="2">
        <v>46</v>
      </c>
      <c r="D280" s="2"/>
      <c r="E280" s="2">
        <v>43</v>
      </c>
      <c r="F280" s="2"/>
      <c r="G280" s="2">
        <v>42</v>
      </c>
      <c r="H280" s="2"/>
      <c r="I280" s="2">
        <v>45</v>
      </c>
      <c r="J280" s="2"/>
    </row>
    <row r="281" spans="1:10">
      <c r="A281" s="103"/>
      <c r="B281" s="2"/>
      <c r="C281" s="2"/>
      <c r="D281" s="2">
        <v>159</v>
      </c>
      <c r="E281" s="2"/>
      <c r="F281" s="2">
        <v>150</v>
      </c>
      <c r="G281" s="2"/>
      <c r="H281" s="2">
        <v>152</v>
      </c>
      <c r="I281" s="2"/>
      <c r="J281" s="2">
        <v>138</v>
      </c>
    </row>
    <row r="282" spans="1:10">
      <c r="A282" s="103"/>
      <c r="B282" s="2">
        <v>2</v>
      </c>
      <c r="C282" s="2">
        <v>43</v>
      </c>
      <c r="D282" s="2"/>
      <c r="E282" s="2">
        <v>45</v>
      </c>
      <c r="F282" s="2"/>
      <c r="G282" s="2">
        <v>42</v>
      </c>
      <c r="H282" s="2"/>
      <c r="I282" s="2">
        <v>45</v>
      </c>
      <c r="J282" s="2"/>
    </row>
    <row r="283" spans="1:10">
      <c r="A283" s="103"/>
      <c r="B283" s="2"/>
      <c r="C283" s="2"/>
      <c r="D283" s="2">
        <v>144</v>
      </c>
      <c r="E283" s="2"/>
      <c r="F283" s="2">
        <v>144</v>
      </c>
      <c r="G283" s="2"/>
      <c r="H283" s="2">
        <v>144</v>
      </c>
      <c r="I283" s="2"/>
      <c r="J283" s="2">
        <v>162</v>
      </c>
    </row>
    <row r="284" spans="1:10">
      <c r="A284" s="103"/>
      <c r="B284" s="2">
        <v>3</v>
      </c>
      <c r="C284" s="2">
        <v>44</v>
      </c>
      <c r="D284" s="2"/>
      <c r="E284" s="2">
        <v>46</v>
      </c>
      <c r="F284" s="2"/>
      <c r="G284" s="2">
        <v>42</v>
      </c>
      <c r="H284" s="2"/>
      <c r="I284" s="2">
        <v>45</v>
      </c>
      <c r="J284" s="2"/>
    </row>
    <row r="285" spans="1:10">
      <c r="A285" s="103"/>
      <c r="B285" s="2"/>
      <c r="C285" s="2"/>
      <c r="D285" s="2">
        <v>168</v>
      </c>
      <c r="E285" s="2"/>
      <c r="F285" s="2">
        <v>156</v>
      </c>
      <c r="G285" s="2"/>
      <c r="H285" s="2">
        <v>143</v>
      </c>
      <c r="I285" s="2"/>
      <c r="J285" s="2">
        <v>135</v>
      </c>
    </row>
    <row r="286" spans="1:10">
      <c r="A286" s="103"/>
      <c r="B286" s="2">
        <v>4</v>
      </c>
      <c r="C286" s="2">
        <v>44</v>
      </c>
      <c r="D286" s="2"/>
      <c r="E286" s="2">
        <v>47</v>
      </c>
      <c r="F286" s="2"/>
      <c r="G286" s="2">
        <v>41</v>
      </c>
      <c r="H286" s="2"/>
      <c r="I286" s="2">
        <v>46</v>
      </c>
      <c r="J286" s="2"/>
    </row>
    <row r="287" spans="1:10">
      <c r="A287" s="103"/>
      <c r="B287" s="2"/>
      <c r="C287" s="2"/>
      <c r="D287" s="2">
        <v>132</v>
      </c>
      <c r="E287" s="2"/>
      <c r="F287" s="2">
        <v>151</v>
      </c>
      <c r="G287" s="2"/>
      <c r="H287" s="2">
        <v>129</v>
      </c>
      <c r="I287" s="2"/>
      <c r="J287" s="2">
        <v>161</v>
      </c>
    </row>
    <row r="288" spans="1:10">
      <c r="A288" s="103"/>
      <c r="B288" s="2">
        <v>5</v>
      </c>
      <c r="C288" s="2">
        <v>44</v>
      </c>
      <c r="D288" s="2"/>
      <c r="E288" s="2">
        <v>44</v>
      </c>
      <c r="F288" s="2"/>
      <c r="G288" s="2">
        <v>41</v>
      </c>
      <c r="H288" s="2"/>
      <c r="I288" s="2">
        <v>46</v>
      </c>
      <c r="J288" s="2"/>
    </row>
    <row r="289" spans="1:10">
      <c r="A289" s="103"/>
      <c r="B289" s="2"/>
      <c r="C289" s="2"/>
      <c r="D289" s="2">
        <v>148</v>
      </c>
      <c r="E289" s="2"/>
      <c r="F289" s="2">
        <v>150</v>
      </c>
      <c r="G289" s="2"/>
      <c r="H289" s="2">
        <v>159</v>
      </c>
      <c r="I289" s="2"/>
      <c r="J289" s="2">
        <v>140</v>
      </c>
    </row>
    <row r="290" spans="1:10">
      <c r="A290" s="103"/>
      <c r="B290" s="2">
        <v>6</v>
      </c>
      <c r="C290" s="2">
        <v>48</v>
      </c>
      <c r="D290" s="2"/>
      <c r="E290" s="2">
        <v>44</v>
      </c>
      <c r="F290" s="2"/>
      <c r="G290" s="2">
        <v>43</v>
      </c>
      <c r="H290" s="2"/>
      <c r="I290" s="2">
        <v>51</v>
      </c>
      <c r="J290" s="2"/>
    </row>
    <row r="291" spans="1:10">
      <c r="A291" s="103"/>
      <c r="B291" s="2"/>
      <c r="C291" s="2"/>
      <c r="D291" s="2">
        <v>155</v>
      </c>
      <c r="E291" s="2"/>
      <c r="F291" s="2">
        <v>148</v>
      </c>
      <c r="G291" s="2"/>
      <c r="H291" s="2">
        <v>165</v>
      </c>
      <c r="I291" s="2"/>
      <c r="J291" s="2">
        <v>147</v>
      </c>
    </row>
    <row r="292" spans="1:10">
      <c r="A292" s="103"/>
      <c r="B292" s="2">
        <v>7</v>
      </c>
      <c r="C292" s="2">
        <v>48</v>
      </c>
      <c r="D292" s="2"/>
      <c r="E292" s="2">
        <v>44</v>
      </c>
      <c r="F292" s="2"/>
      <c r="G292" s="2">
        <v>42</v>
      </c>
      <c r="H292" s="2"/>
      <c r="I292" s="2">
        <v>44</v>
      </c>
      <c r="J292" s="2"/>
    </row>
    <row r="293" spans="1:10">
      <c r="A293" s="103"/>
      <c r="B293" s="2"/>
      <c r="C293" s="2"/>
      <c r="D293" s="2">
        <v>151</v>
      </c>
      <c r="E293" s="2"/>
      <c r="F293" s="2">
        <v>149</v>
      </c>
      <c r="G293" s="2"/>
      <c r="H293" s="2">
        <v>162</v>
      </c>
      <c r="I293" s="2"/>
      <c r="J293" s="2">
        <v>158</v>
      </c>
    </row>
    <row r="294" spans="1:10">
      <c r="A294" s="103"/>
      <c r="B294" s="2">
        <v>8</v>
      </c>
      <c r="C294" s="2">
        <v>47</v>
      </c>
      <c r="D294" s="2"/>
      <c r="E294" s="2">
        <v>44</v>
      </c>
      <c r="F294" s="2"/>
      <c r="G294" s="2">
        <v>43</v>
      </c>
      <c r="H294" s="2"/>
      <c r="I294" s="2">
        <v>44</v>
      </c>
      <c r="J294" s="2"/>
    </row>
    <row r="295" spans="1:10">
      <c r="A295" s="103"/>
      <c r="B295" s="2"/>
      <c r="C295" s="2"/>
      <c r="D295" s="2">
        <v>147</v>
      </c>
      <c r="E295" s="2"/>
      <c r="F295" s="2">
        <v>152</v>
      </c>
      <c r="G295" s="2"/>
      <c r="H295" s="2">
        <v>134</v>
      </c>
      <c r="I295" s="2"/>
      <c r="J295" s="2">
        <v>149</v>
      </c>
    </row>
    <row r="296" spans="1:10">
      <c r="A296" s="103"/>
      <c r="B296" s="2">
        <v>9</v>
      </c>
      <c r="C296" s="2">
        <v>49</v>
      </c>
      <c r="D296" s="2"/>
      <c r="E296" s="2">
        <v>44</v>
      </c>
      <c r="F296" s="2"/>
      <c r="G296" s="2">
        <v>41</v>
      </c>
      <c r="H296" s="2"/>
      <c r="I296" s="2">
        <v>44</v>
      </c>
      <c r="J296" s="2"/>
    </row>
    <row r="297" spans="1:10">
      <c r="A297" s="103"/>
      <c r="B297" s="2"/>
      <c r="C297" s="2"/>
      <c r="D297" s="2">
        <v>154</v>
      </c>
      <c r="E297" s="2"/>
      <c r="F297" s="2">
        <v>148</v>
      </c>
      <c r="G297" s="2"/>
      <c r="H297" s="2">
        <v>147</v>
      </c>
      <c r="I297" s="2"/>
      <c r="J297" s="2">
        <v>150</v>
      </c>
    </row>
    <row r="298" spans="1:10">
      <c r="A298" s="103"/>
      <c r="B298" s="2">
        <v>10</v>
      </c>
      <c r="C298" s="2">
        <v>41</v>
      </c>
      <c r="D298" s="2"/>
      <c r="E298" s="2">
        <v>45</v>
      </c>
      <c r="F298" s="2"/>
      <c r="G298" s="2">
        <v>44</v>
      </c>
      <c r="H298" s="2"/>
      <c r="I298" s="2">
        <v>41</v>
      </c>
      <c r="J298" s="2"/>
    </row>
    <row r="299" spans="1:10">
      <c r="A299" s="103"/>
      <c r="B299" s="2"/>
      <c r="C299" s="2"/>
      <c r="D299" s="2">
        <v>152</v>
      </c>
      <c r="E299" s="2"/>
      <c r="F299" s="2">
        <v>166</v>
      </c>
      <c r="G299" s="2"/>
      <c r="H299" s="2">
        <v>137</v>
      </c>
      <c r="I299" s="2"/>
      <c r="J299" s="2">
        <v>156</v>
      </c>
    </row>
    <row r="300" spans="1:10">
      <c r="A300" s="103"/>
      <c r="B300" s="2"/>
      <c r="C300" s="2"/>
      <c r="D300" s="2"/>
      <c r="E300" s="2"/>
      <c r="F300" s="2"/>
      <c r="G300" s="2"/>
      <c r="H300" s="2"/>
      <c r="I300" s="2"/>
      <c r="J300" s="2"/>
    </row>
    <row r="301" spans="1:10">
      <c r="A301" s="103"/>
      <c r="B301" s="2"/>
      <c r="C301" s="2"/>
      <c r="D301" s="2"/>
      <c r="E301" s="2"/>
      <c r="F301" s="2"/>
      <c r="G301" s="2"/>
      <c r="H301" s="2"/>
      <c r="I301" s="2"/>
      <c r="J301" s="2"/>
    </row>
    <row r="302" spans="1:10">
      <c r="A302" s="103"/>
      <c r="B302" s="109" t="s">
        <v>1053</v>
      </c>
      <c r="C302" s="109"/>
      <c r="D302" s="110">
        <f>(40-COUNTIF(C280:C301,"&gt;58")-COUNTIF(C280:C301,"&lt;41")-COUNTIF(E280:E301,"&gt;58")-COUNTIF(E280:E301,"&lt;41")-COUNTIF(G280:G301,"&gt;58")-COUNTIF(G280:G301,"&lt;41")-COUNTIF(I280:I301,"&gt;58")-COUNTIF(I280:I301,"&lt;41"))/40</f>
        <v>1</v>
      </c>
      <c r="E302" s="110"/>
      <c r="F302" s="110" t="s">
        <v>1054</v>
      </c>
      <c r="G302" s="110"/>
      <c r="H302" s="110">
        <f>(4-IF(AVERAGE(D280:D301)&gt;160,"1","0")-IF(AVERAGE(D280:D301)&lt;140,"1","0")-IF(AVERAGE(F280:F301)&gt;160,"1","0")-IF(AVERAGE(F280:F301)&lt;140,"1","0")-IF(AVERAGE(H280:H301)&gt;160,"1","0")-IF(AVERAGE(H280:H301)&lt;140,"1","0")-IF(AVERAGE(J280:J301)&gt;160,"1","0")-IF(AVERAGE(J280:J301)&lt;140,"1","0"))/4</f>
        <v>1</v>
      </c>
      <c r="I302" s="110"/>
      <c r="J302" s="110"/>
    </row>
    <row r="303" spans="1:10">
      <c r="A303" s="103" t="s">
        <v>1042</v>
      </c>
      <c r="B303" s="2">
        <v>1</v>
      </c>
      <c r="C303" s="2">
        <v>46</v>
      </c>
      <c r="D303" s="2"/>
      <c r="E303" s="2">
        <v>44</v>
      </c>
      <c r="F303" s="2"/>
      <c r="G303" s="2">
        <v>41</v>
      </c>
      <c r="H303" s="2"/>
      <c r="I303" s="2">
        <v>45</v>
      </c>
      <c r="J303" s="2"/>
    </row>
    <row r="304" spans="1:10">
      <c r="A304" s="103"/>
      <c r="B304" s="2"/>
      <c r="C304" s="2"/>
      <c r="D304" s="2">
        <v>140</v>
      </c>
      <c r="E304" s="2"/>
      <c r="F304" s="2">
        <v>140</v>
      </c>
      <c r="G304" s="2"/>
      <c r="H304" s="2">
        <v>142</v>
      </c>
      <c r="I304" s="2"/>
      <c r="J304" s="2">
        <v>152</v>
      </c>
    </row>
    <row r="305" spans="1:10">
      <c r="A305" s="103"/>
      <c r="B305" s="2">
        <v>2</v>
      </c>
      <c r="C305" s="2">
        <v>42</v>
      </c>
      <c r="D305" s="2"/>
      <c r="E305" s="2">
        <v>43</v>
      </c>
      <c r="F305" s="2"/>
      <c r="G305" s="2">
        <v>42</v>
      </c>
      <c r="H305" s="2"/>
      <c r="I305" s="2">
        <v>47</v>
      </c>
      <c r="J305" s="2"/>
    </row>
    <row r="306" spans="1:10">
      <c r="A306" s="103"/>
      <c r="B306" s="2"/>
      <c r="C306" s="2"/>
      <c r="D306" s="2">
        <v>143</v>
      </c>
      <c r="E306" s="2"/>
      <c r="F306" s="2">
        <v>156</v>
      </c>
      <c r="G306" s="2"/>
      <c r="H306" s="2">
        <v>149</v>
      </c>
      <c r="I306" s="2"/>
      <c r="J306" s="2">
        <v>155</v>
      </c>
    </row>
    <row r="307" spans="1:10">
      <c r="A307" s="103"/>
      <c r="B307" s="2">
        <v>3</v>
      </c>
      <c r="C307" s="2">
        <v>45</v>
      </c>
      <c r="D307" s="2"/>
      <c r="E307" s="2">
        <v>43</v>
      </c>
      <c r="F307" s="2"/>
      <c r="G307" s="2">
        <v>42</v>
      </c>
      <c r="H307" s="2"/>
      <c r="I307" s="2">
        <v>42</v>
      </c>
      <c r="J307" s="2"/>
    </row>
    <row r="308" spans="1:10">
      <c r="A308" s="103"/>
      <c r="B308" s="2"/>
      <c r="C308" s="2"/>
      <c r="D308" s="2">
        <v>150</v>
      </c>
      <c r="E308" s="2"/>
      <c r="F308" s="2">
        <v>142</v>
      </c>
      <c r="G308" s="2"/>
      <c r="H308" s="2">
        <v>161</v>
      </c>
      <c r="I308" s="2"/>
      <c r="J308" s="2">
        <v>143</v>
      </c>
    </row>
    <row r="309" spans="1:10">
      <c r="A309" s="103"/>
      <c r="B309" s="2">
        <v>4</v>
      </c>
      <c r="C309" s="2">
        <v>44</v>
      </c>
      <c r="D309" s="2"/>
      <c r="E309" s="2">
        <v>45</v>
      </c>
      <c r="F309" s="2"/>
      <c r="G309" s="2">
        <v>42</v>
      </c>
      <c r="H309" s="2"/>
      <c r="I309" s="2">
        <v>43</v>
      </c>
      <c r="J309" s="2"/>
    </row>
    <row r="310" spans="1:10">
      <c r="A310" s="103"/>
      <c r="B310" s="2"/>
      <c r="C310" s="2"/>
      <c r="D310" s="2">
        <v>146</v>
      </c>
      <c r="E310" s="2"/>
      <c r="F310" s="2">
        <v>166</v>
      </c>
      <c r="G310" s="2"/>
      <c r="H310" s="2">
        <v>150</v>
      </c>
      <c r="I310" s="2"/>
      <c r="J310" s="2">
        <v>150</v>
      </c>
    </row>
    <row r="311" spans="1:10">
      <c r="A311" s="103"/>
      <c r="B311" s="2">
        <v>5</v>
      </c>
      <c r="C311" s="2">
        <v>43</v>
      </c>
      <c r="D311" s="2"/>
      <c r="E311" s="2">
        <v>47</v>
      </c>
      <c r="F311" s="2"/>
      <c r="G311" s="2">
        <v>41</v>
      </c>
      <c r="H311" s="2"/>
      <c r="I311" s="2">
        <v>46</v>
      </c>
      <c r="J311" s="2"/>
    </row>
    <row r="312" spans="1:10">
      <c r="A312" s="103"/>
      <c r="B312" s="2"/>
      <c r="C312" s="2"/>
      <c r="D312" s="2">
        <v>161</v>
      </c>
      <c r="E312" s="2"/>
      <c r="F312" s="2">
        <v>145</v>
      </c>
      <c r="G312" s="2"/>
      <c r="H312" s="2">
        <v>125</v>
      </c>
      <c r="I312" s="2"/>
      <c r="J312" s="2">
        <v>153</v>
      </c>
    </row>
    <row r="313" spans="1:10">
      <c r="A313" s="103"/>
      <c r="B313" s="2">
        <v>6</v>
      </c>
      <c r="C313" s="2">
        <v>42</v>
      </c>
      <c r="D313" s="2"/>
      <c r="E313" s="2">
        <v>48</v>
      </c>
      <c r="F313" s="2"/>
      <c r="G313" s="2">
        <v>42</v>
      </c>
      <c r="H313" s="2"/>
      <c r="I313" s="2">
        <v>44</v>
      </c>
      <c r="J313" s="2"/>
    </row>
    <row r="314" spans="1:10">
      <c r="A314" s="103"/>
      <c r="B314" s="2"/>
      <c r="C314" s="2"/>
      <c r="D314" s="2">
        <v>146</v>
      </c>
      <c r="E314" s="2"/>
      <c r="F314" s="2">
        <v>158</v>
      </c>
      <c r="G314" s="2"/>
      <c r="H314" s="2">
        <v>170</v>
      </c>
      <c r="I314" s="2"/>
      <c r="J314" s="2">
        <v>145</v>
      </c>
    </row>
    <row r="315" spans="1:10">
      <c r="A315" s="103"/>
      <c r="B315" s="2">
        <v>7</v>
      </c>
      <c r="C315" s="2">
        <v>42</v>
      </c>
      <c r="D315" s="2"/>
      <c r="E315" s="2">
        <v>48</v>
      </c>
      <c r="F315" s="2"/>
      <c r="G315" s="2">
        <v>41</v>
      </c>
      <c r="H315" s="2"/>
      <c r="I315" s="2">
        <v>49</v>
      </c>
      <c r="J315" s="2"/>
    </row>
    <row r="316" spans="1:10">
      <c r="A316" s="103"/>
      <c r="B316" s="2"/>
      <c r="C316" s="2"/>
      <c r="D316" s="2">
        <v>155</v>
      </c>
      <c r="E316" s="2"/>
      <c r="F316" s="2">
        <v>151</v>
      </c>
      <c r="G316" s="2"/>
      <c r="H316" s="2">
        <v>163</v>
      </c>
      <c r="I316" s="2"/>
      <c r="J316" s="2">
        <v>150</v>
      </c>
    </row>
    <row r="317" spans="1:10">
      <c r="A317" s="103"/>
      <c r="B317" s="2">
        <v>8</v>
      </c>
      <c r="C317" s="2">
        <v>44</v>
      </c>
      <c r="D317" s="2"/>
      <c r="E317" s="2">
        <v>47</v>
      </c>
      <c r="F317" s="2"/>
      <c r="G317" s="2">
        <v>41</v>
      </c>
      <c r="H317" s="2"/>
      <c r="I317" s="2">
        <v>45</v>
      </c>
      <c r="J317" s="2"/>
    </row>
    <row r="318" spans="1:10">
      <c r="A318" s="103"/>
      <c r="B318" s="2"/>
      <c r="C318" s="2"/>
      <c r="D318" s="2">
        <v>144</v>
      </c>
      <c r="E318" s="2"/>
      <c r="F318" s="2">
        <v>145</v>
      </c>
      <c r="G318" s="2"/>
      <c r="H318" s="2">
        <v>150</v>
      </c>
      <c r="I318" s="2"/>
      <c r="J318" s="2">
        <v>155</v>
      </c>
    </row>
    <row r="319" spans="1:10">
      <c r="A319" s="103"/>
      <c r="B319" s="2">
        <v>9</v>
      </c>
      <c r="C319" s="2">
        <v>46</v>
      </c>
      <c r="D319" s="2"/>
      <c r="E319" s="2">
        <v>47</v>
      </c>
      <c r="F319" s="2"/>
      <c r="G319" s="2">
        <v>41</v>
      </c>
      <c r="H319" s="2"/>
      <c r="I319" s="2">
        <v>43</v>
      </c>
      <c r="J319" s="2"/>
    </row>
    <row r="320" spans="1:10">
      <c r="A320" s="103"/>
      <c r="B320" s="2"/>
      <c r="C320" s="2"/>
      <c r="D320" s="2">
        <v>145</v>
      </c>
      <c r="E320" s="2"/>
      <c r="F320" s="2">
        <v>146</v>
      </c>
      <c r="G320" s="2"/>
      <c r="H320" s="2">
        <v>152</v>
      </c>
      <c r="I320" s="2"/>
      <c r="J320" s="2">
        <v>140</v>
      </c>
    </row>
    <row r="321" spans="1:10">
      <c r="A321" s="103"/>
      <c r="B321" s="2">
        <v>10</v>
      </c>
      <c r="C321" s="2">
        <v>46</v>
      </c>
      <c r="D321" s="2"/>
      <c r="E321" s="2">
        <v>47</v>
      </c>
      <c r="F321" s="2"/>
      <c r="G321" s="2">
        <v>45</v>
      </c>
      <c r="H321" s="2"/>
      <c r="I321" s="2">
        <v>43</v>
      </c>
      <c r="J321" s="2"/>
    </row>
    <row r="322" spans="1:10">
      <c r="A322" s="103"/>
      <c r="B322" s="2"/>
      <c r="C322" s="2"/>
      <c r="D322" s="2">
        <v>160</v>
      </c>
      <c r="E322" s="2"/>
      <c r="F322" s="2">
        <v>153</v>
      </c>
      <c r="G322" s="2"/>
      <c r="H322" s="2"/>
      <c r="I322" s="2"/>
      <c r="J322" s="2"/>
    </row>
    <row r="323" spans="1:10">
      <c r="A323" s="103"/>
      <c r="B323" s="2"/>
      <c r="C323" s="2"/>
      <c r="D323" s="2"/>
      <c r="E323" s="2"/>
      <c r="F323" s="2"/>
      <c r="G323" s="2"/>
      <c r="H323" s="2"/>
      <c r="I323" s="2"/>
      <c r="J323" s="2"/>
    </row>
    <row r="324" spans="1:10">
      <c r="A324" s="103"/>
      <c r="B324" s="2"/>
      <c r="C324" s="2"/>
      <c r="D324" s="2"/>
      <c r="E324" s="2"/>
      <c r="F324" s="2"/>
      <c r="G324" s="2"/>
      <c r="H324" s="2"/>
      <c r="I324" s="2"/>
      <c r="J324" s="2"/>
    </row>
    <row r="325" spans="1:10">
      <c r="A325" s="103"/>
      <c r="B325" s="109" t="s">
        <v>1053</v>
      </c>
      <c r="C325" s="109"/>
      <c r="D325" s="110">
        <f t="shared" ref="D325" si="0">(40-COUNTIF(C303:C324,"&gt;58")-COUNTIF(C303:C324,"&lt;41")-COUNTIF(E303:E324,"&gt;58")-COUNTIF(E303:E324,"&lt;41")-COUNTIF(G303:G324,"&gt;58")-COUNTIF(G303:G324,"&lt;41")-COUNTIF(I303:I324,"&gt;58")-COUNTIF(I303:I324,"&lt;41"))/40</f>
        <v>1</v>
      </c>
      <c r="E325" s="110"/>
      <c r="F325" s="110" t="s">
        <v>1054</v>
      </c>
      <c r="G325" s="110"/>
      <c r="H325" s="110">
        <f t="shared" ref="H325" si="1">(4-IF(AVERAGE(D303:D324)&gt;160,"1","0")-IF(AVERAGE(D303:D324)&lt;140,"1","0")-IF(AVERAGE(F303:F324)&gt;160,"1","0")-IF(AVERAGE(F303:F324)&lt;140,"1","0")-IF(AVERAGE(H303:H324)&gt;160,"1","0")-IF(AVERAGE(H303:H324)&lt;140,"1","0")-IF(AVERAGE(J303:J324)&gt;160,"1","0")-IF(AVERAGE(J303:J324)&lt;140,"1","0"))/4</f>
        <v>1</v>
      </c>
      <c r="I325" s="110"/>
      <c r="J325" s="110"/>
    </row>
    <row r="326" spans="1:10">
      <c r="A326" s="103" t="s">
        <v>1065</v>
      </c>
      <c r="B326" s="2">
        <v>1</v>
      </c>
      <c r="C326" s="2">
        <v>44</v>
      </c>
      <c r="D326" s="2"/>
      <c r="E326" s="2">
        <v>45</v>
      </c>
      <c r="F326" s="2"/>
      <c r="G326" s="2">
        <v>43</v>
      </c>
      <c r="H326" s="2"/>
      <c r="I326" s="2">
        <v>45</v>
      </c>
      <c r="J326" s="2"/>
    </row>
    <row r="327" spans="1:10">
      <c r="A327" s="103"/>
      <c r="B327" s="2"/>
      <c r="C327" s="2"/>
      <c r="D327" s="2">
        <v>155</v>
      </c>
      <c r="E327" s="2"/>
      <c r="F327" s="2">
        <v>148</v>
      </c>
      <c r="G327" s="2"/>
      <c r="H327" s="2">
        <v>161</v>
      </c>
      <c r="I327" s="2"/>
      <c r="J327" s="2">
        <v>150</v>
      </c>
    </row>
    <row r="328" spans="1:10">
      <c r="A328" s="103"/>
      <c r="B328" s="2">
        <v>2</v>
      </c>
      <c r="C328" s="2">
        <v>43</v>
      </c>
      <c r="D328" s="2"/>
      <c r="E328" s="2">
        <v>43</v>
      </c>
      <c r="F328" s="2"/>
      <c r="G328" s="2">
        <v>42</v>
      </c>
      <c r="H328" s="2"/>
      <c r="I328" s="2">
        <v>44</v>
      </c>
      <c r="J328" s="2"/>
    </row>
    <row r="329" spans="1:10">
      <c r="A329" s="103"/>
      <c r="B329" s="2"/>
      <c r="C329" s="2"/>
      <c r="D329" s="2">
        <v>161</v>
      </c>
      <c r="E329" s="2"/>
      <c r="F329" s="2">
        <v>148</v>
      </c>
      <c r="G329" s="2"/>
      <c r="H329" s="2">
        <v>157</v>
      </c>
      <c r="I329" s="2"/>
      <c r="J329" s="2">
        <v>144</v>
      </c>
    </row>
    <row r="330" spans="1:10">
      <c r="A330" s="103"/>
      <c r="B330" s="2">
        <v>3</v>
      </c>
      <c r="C330" s="2">
        <v>42</v>
      </c>
      <c r="D330" s="2"/>
      <c r="E330" s="2">
        <v>44</v>
      </c>
      <c r="F330" s="2"/>
      <c r="G330" s="2">
        <v>42</v>
      </c>
      <c r="H330" s="2"/>
      <c r="I330" s="2">
        <v>43</v>
      </c>
      <c r="J330" s="2"/>
    </row>
    <row r="331" spans="1:10">
      <c r="A331" s="103"/>
      <c r="B331" s="2"/>
      <c r="C331" s="2"/>
      <c r="D331" s="2">
        <v>149</v>
      </c>
      <c r="E331" s="2"/>
      <c r="F331" s="2">
        <v>157</v>
      </c>
      <c r="G331" s="2"/>
      <c r="H331" s="2">
        <v>160</v>
      </c>
      <c r="I331" s="2"/>
      <c r="J331" s="2">
        <v>170</v>
      </c>
    </row>
    <row r="332" spans="1:10">
      <c r="A332" s="103"/>
      <c r="B332" s="2">
        <v>4</v>
      </c>
      <c r="C332" s="2">
        <v>42</v>
      </c>
      <c r="D332" s="2"/>
      <c r="E332" s="2">
        <v>42</v>
      </c>
      <c r="F332" s="2"/>
      <c r="G332" s="2">
        <v>47</v>
      </c>
      <c r="H332" s="2"/>
      <c r="I332" s="2">
        <v>43</v>
      </c>
      <c r="J332" s="2"/>
    </row>
    <row r="333" spans="1:10">
      <c r="A333" s="103"/>
      <c r="B333" s="2"/>
      <c r="C333" s="2"/>
      <c r="D333" s="2">
        <v>151</v>
      </c>
      <c r="E333" s="2"/>
      <c r="F333" s="2">
        <v>167</v>
      </c>
      <c r="G333" s="2"/>
      <c r="H333" s="2">
        <v>155</v>
      </c>
      <c r="I333" s="2"/>
      <c r="J333" s="2">
        <v>147</v>
      </c>
    </row>
    <row r="334" spans="1:10">
      <c r="A334" s="103"/>
      <c r="B334" s="2">
        <v>5</v>
      </c>
      <c r="C334" s="2">
        <v>44</v>
      </c>
      <c r="D334" s="2"/>
      <c r="E334" s="2">
        <v>42</v>
      </c>
      <c r="F334" s="2"/>
      <c r="G334" s="2">
        <v>43</v>
      </c>
      <c r="H334" s="2"/>
      <c r="I334" s="2">
        <v>43</v>
      </c>
      <c r="J334" s="2"/>
    </row>
    <row r="335" spans="1:10">
      <c r="A335" s="103"/>
      <c r="B335" s="2"/>
      <c r="C335" s="2"/>
      <c r="D335" s="2">
        <v>154</v>
      </c>
      <c r="E335" s="2"/>
      <c r="F335" s="2">
        <v>144</v>
      </c>
      <c r="G335" s="2"/>
      <c r="H335" s="2">
        <v>153</v>
      </c>
      <c r="I335" s="2"/>
      <c r="J335" s="2">
        <v>144</v>
      </c>
    </row>
    <row r="336" spans="1:10">
      <c r="A336" s="103"/>
      <c r="B336" s="2">
        <v>6</v>
      </c>
      <c r="C336" s="2">
        <v>44</v>
      </c>
      <c r="D336" s="2"/>
      <c r="E336" s="2">
        <v>41</v>
      </c>
      <c r="F336" s="2"/>
      <c r="G336" s="2">
        <v>44</v>
      </c>
      <c r="H336" s="2"/>
      <c r="I336" s="8">
        <v>45</v>
      </c>
      <c r="J336" s="2"/>
    </row>
    <row r="337" spans="1:10">
      <c r="A337" s="103"/>
      <c r="B337" s="2"/>
      <c r="C337" s="2"/>
      <c r="D337" s="2">
        <v>155</v>
      </c>
      <c r="E337" s="2"/>
      <c r="F337" s="2">
        <v>155</v>
      </c>
      <c r="G337" s="2"/>
      <c r="H337" s="2">
        <v>157</v>
      </c>
      <c r="I337" s="10"/>
      <c r="J337" s="2">
        <v>153</v>
      </c>
    </row>
    <row r="338" spans="1:10">
      <c r="A338" s="103"/>
      <c r="B338" s="2">
        <v>7</v>
      </c>
      <c r="C338" s="2">
        <v>43</v>
      </c>
      <c r="D338" s="2"/>
      <c r="E338" s="2">
        <v>44</v>
      </c>
      <c r="F338" s="2"/>
      <c r="G338" s="2">
        <v>45</v>
      </c>
      <c r="H338" s="2"/>
      <c r="I338" s="8">
        <v>42</v>
      </c>
      <c r="J338" s="2"/>
    </row>
    <row r="339" spans="1:10">
      <c r="A339" s="103"/>
      <c r="B339" s="2"/>
      <c r="C339" s="2"/>
      <c r="D339" s="2">
        <v>160</v>
      </c>
      <c r="E339" s="2"/>
      <c r="F339" s="2">
        <v>154</v>
      </c>
      <c r="G339" s="2"/>
      <c r="H339" s="2">
        <v>154</v>
      </c>
      <c r="I339" s="10"/>
      <c r="J339" s="2">
        <v>155</v>
      </c>
    </row>
    <row r="340" spans="1:10">
      <c r="A340" s="103"/>
      <c r="B340" s="2">
        <v>8</v>
      </c>
      <c r="C340" s="2">
        <v>41</v>
      </c>
      <c r="D340" s="2"/>
      <c r="E340" s="2">
        <v>45</v>
      </c>
      <c r="F340" s="2"/>
      <c r="G340" s="2">
        <v>45</v>
      </c>
      <c r="H340" s="2"/>
      <c r="I340" s="8">
        <v>43</v>
      </c>
      <c r="J340" s="2"/>
    </row>
    <row r="341" spans="1:10">
      <c r="A341" s="103"/>
      <c r="B341" s="2"/>
      <c r="C341" s="2"/>
      <c r="D341" s="2">
        <v>154</v>
      </c>
      <c r="E341" s="2"/>
      <c r="F341" s="2">
        <v>150</v>
      </c>
      <c r="G341" s="2"/>
      <c r="H341" s="2">
        <v>149</v>
      </c>
      <c r="I341" s="10"/>
      <c r="J341" s="2">
        <v>154</v>
      </c>
    </row>
    <row r="342" spans="1:10">
      <c r="A342" s="103"/>
      <c r="B342" s="2">
        <v>9</v>
      </c>
      <c r="C342" s="2">
        <v>43</v>
      </c>
      <c r="D342" s="2"/>
      <c r="E342" s="2">
        <v>47</v>
      </c>
      <c r="F342" s="2"/>
      <c r="G342" s="2">
        <v>45</v>
      </c>
      <c r="H342" s="2"/>
      <c r="I342" s="8">
        <v>42</v>
      </c>
      <c r="J342" s="2"/>
    </row>
    <row r="343" spans="1:10">
      <c r="A343" s="103"/>
      <c r="B343" s="2"/>
      <c r="C343" s="2"/>
      <c r="D343" s="2">
        <v>150</v>
      </c>
      <c r="E343" s="2"/>
      <c r="F343" s="2">
        <v>144</v>
      </c>
      <c r="G343" s="2"/>
      <c r="H343" s="2">
        <v>156</v>
      </c>
      <c r="I343" s="10"/>
      <c r="J343" s="2">
        <v>159</v>
      </c>
    </row>
    <row r="344" spans="1:10">
      <c r="A344" s="103"/>
      <c r="B344" s="2">
        <v>10</v>
      </c>
      <c r="C344" s="2">
        <v>43</v>
      </c>
      <c r="D344" s="2"/>
      <c r="E344" s="2">
        <v>46</v>
      </c>
      <c r="F344" s="2"/>
      <c r="G344" s="2">
        <v>43</v>
      </c>
      <c r="H344" s="2"/>
      <c r="I344" s="8">
        <v>42</v>
      </c>
      <c r="J344" s="2"/>
    </row>
    <row r="345" spans="1:10">
      <c r="A345" s="103"/>
      <c r="B345" s="2"/>
      <c r="C345" s="2"/>
      <c r="D345" s="2">
        <v>161</v>
      </c>
      <c r="E345" s="2"/>
      <c r="F345" s="2">
        <v>153</v>
      </c>
      <c r="G345" s="2"/>
      <c r="H345" s="2">
        <v>155</v>
      </c>
      <c r="I345" s="10"/>
      <c r="J345" s="2">
        <v>160</v>
      </c>
    </row>
    <row r="346" spans="1:10">
      <c r="A346" s="103"/>
      <c r="B346" s="2"/>
      <c r="C346" s="2"/>
      <c r="D346" s="2"/>
      <c r="E346" s="2"/>
      <c r="F346" s="2"/>
      <c r="G346" s="2"/>
      <c r="H346" s="2"/>
      <c r="I346" s="2"/>
      <c r="J346" s="2"/>
    </row>
    <row r="347" spans="1:10">
      <c r="A347" s="103"/>
      <c r="B347" s="2"/>
      <c r="C347" s="2"/>
      <c r="D347" s="2"/>
      <c r="E347" s="2"/>
      <c r="F347" s="2"/>
      <c r="G347" s="2"/>
      <c r="H347" s="2"/>
      <c r="I347" s="2"/>
      <c r="J347" s="2"/>
    </row>
    <row r="348" spans="1:10">
      <c r="A348" s="103"/>
      <c r="B348" s="109" t="s">
        <v>1053</v>
      </c>
      <c r="C348" s="109"/>
      <c r="D348" s="110">
        <f t="shared" ref="D348" si="2">(40-COUNTIF(C326:C347,"&gt;58")-COUNTIF(C326:C347,"&lt;41")-COUNTIF(E326:E347,"&gt;58")-COUNTIF(E326:E347,"&lt;41")-COUNTIF(G326:G347,"&gt;58")-COUNTIF(G326:G347,"&lt;41")-COUNTIF(I326:I347,"&gt;58")-COUNTIF(I326:I347,"&lt;41"))/40</f>
        <v>1</v>
      </c>
      <c r="E348" s="110"/>
      <c r="F348" s="110" t="s">
        <v>1054</v>
      </c>
      <c r="G348" s="110"/>
      <c r="H348" s="110">
        <f t="shared" ref="H348" si="3">(4-IF(AVERAGE(D326:D347)&gt;160,"1","0")-IF(AVERAGE(D326:D347)&lt;140,"1","0")-IF(AVERAGE(F326:F347)&gt;160,"1","0")-IF(AVERAGE(F326:F347)&lt;140,"1","0")-IF(AVERAGE(H326:H347)&gt;160,"1","0")-IF(AVERAGE(H326:H347)&lt;140,"1","0")-IF(AVERAGE(J326:J347)&gt;160,"1","0")-IF(AVERAGE(J326:J347)&lt;140,"1","0"))/4</f>
        <v>1</v>
      </c>
      <c r="I348" s="110"/>
      <c r="J348" s="110"/>
    </row>
    <row r="349" spans="1:10">
      <c r="A349" s="103" t="s">
        <v>1066</v>
      </c>
      <c r="B349" s="2">
        <v>1</v>
      </c>
      <c r="C349" s="2">
        <v>45</v>
      </c>
      <c r="D349" s="2"/>
      <c r="E349" s="2">
        <v>45</v>
      </c>
      <c r="F349" s="2"/>
      <c r="G349" s="2">
        <v>46</v>
      </c>
      <c r="H349" s="2"/>
      <c r="I349" s="2">
        <v>47</v>
      </c>
      <c r="J349" s="2"/>
    </row>
    <row r="350" spans="1:10">
      <c r="A350" s="103"/>
      <c r="B350" s="2"/>
      <c r="C350" s="2"/>
      <c r="D350" s="2">
        <v>162</v>
      </c>
      <c r="E350" s="2"/>
      <c r="F350" s="2">
        <v>170</v>
      </c>
      <c r="G350" s="2"/>
      <c r="H350" s="2">
        <v>158</v>
      </c>
      <c r="I350" s="2"/>
      <c r="J350" s="2">
        <v>151</v>
      </c>
    </row>
    <row r="351" spans="1:10">
      <c r="A351" s="103"/>
      <c r="B351" s="2">
        <v>2</v>
      </c>
      <c r="C351" s="2">
        <v>45</v>
      </c>
      <c r="D351" s="2"/>
      <c r="E351" s="2">
        <v>46</v>
      </c>
      <c r="F351" s="2"/>
      <c r="G351" s="2">
        <v>45</v>
      </c>
      <c r="H351" s="2"/>
      <c r="I351" s="2">
        <v>46</v>
      </c>
      <c r="J351" s="2"/>
    </row>
    <row r="352" spans="1:10">
      <c r="A352" s="103"/>
      <c r="B352" s="2"/>
      <c r="C352" s="2"/>
      <c r="D352" s="2">
        <v>151</v>
      </c>
      <c r="E352" s="2"/>
      <c r="F352" s="2">
        <v>155</v>
      </c>
      <c r="G352" s="2"/>
      <c r="H352" s="2">
        <v>154</v>
      </c>
      <c r="I352" s="2"/>
      <c r="J352" s="2">
        <v>154</v>
      </c>
    </row>
    <row r="353" spans="1:10">
      <c r="A353" s="103"/>
      <c r="B353" s="2">
        <v>3</v>
      </c>
      <c r="C353" s="2">
        <v>46</v>
      </c>
      <c r="D353" s="2"/>
      <c r="E353" s="2">
        <v>46</v>
      </c>
      <c r="F353" s="2"/>
      <c r="G353" s="2">
        <v>44</v>
      </c>
      <c r="H353" s="2"/>
      <c r="I353" s="2">
        <v>47</v>
      </c>
      <c r="J353" s="2"/>
    </row>
    <row r="354" spans="1:10">
      <c r="A354" s="103"/>
      <c r="B354" s="2"/>
      <c r="C354" s="2"/>
      <c r="D354" s="2">
        <v>144</v>
      </c>
      <c r="E354" s="2"/>
      <c r="F354" s="2">
        <v>143</v>
      </c>
      <c r="G354" s="2"/>
      <c r="H354" s="2">
        <v>162</v>
      </c>
      <c r="I354" s="2"/>
      <c r="J354" s="2">
        <v>149</v>
      </c>
    </row>
    <row r="355" spans="1:10">
      <c r="A355" s="103"/>
      <c r="B355" s="2">
        <v>4</v>
      </c>
      <c r="C355" s="2">
        <v>46</v>
      </c>
      <c r="D355" s="2"/>
      <c r="E355" s="2">
        <v>41</v>
      </c>
      <c r="F355" s="2"/>
      <c r="G355" s="2">
        <v>43</v>
      </c>
      <c r="H355" s="2"/>
      <c r="I355" s="2">
        <v>47</v>
      </c>
      <c r="J355" s="2"/>
    </row>
    <row r="356" spans="1:10">
      <c r="A356" s="103"/>
      <c r="B356" s="2"/>
      <c r="C356" s="2"/>
      <c r="D356" s="2">
        <v>166</v>
      </c>
      <c r="E356" s="2"/>
      <c r="F356" s="2">
        <v>162</v>
      </c>
      <c r="G356" s="2"/>
      <c r="H356" s="2">
        <v>162</v>
      </c>
      <c r="I356" s="2"/>
      <c r="J356" s="2">
        <v>161</v>
      </c>
    </row>
    <row r="357" spans="1:10">
      <c r="A357" s="103"/>
      <c r="B357" s="2">
        <v>5</v>
      </c>
      <c r="C357" s="2">
        <v>45</v>
      </c>
      <c r="D357" s="2"/>
      <c r="E357" s="2">
        <v>46</v>
      </c>
      <c r="F357" s="2"/>
      <c r="G357" s="2">
        <v>45</v>
      </c>
      <c r="H357" s="2"/>
      <c r="I357" s="2">
        <v>45</v>
      </c>
      <c r="J357" s="2"/>
    </row>
    <row r="358" spans="1:10">
      <c r="A358" s="103"/>
      <c r="B358" s="2"/>
      <c r="C358" s="2"/>
      <c r="D358" s="2">
        <v>154</v>
      </c>
      <c r="E358" s="2"/>
      <c r="F358" s="2">
        <v>145</v>
      </c>
      <c r="G358" s="2"/>
      <c r="H358" s="2">
        <v>154</v>
      </c>
      <c r="I358" s="2"/>
      <c r="J358" s="2">
        <v>154</v>
      </c>
    </row>
    <row r="359" spans="1:10">
      <c r="A359" s="103"/>
      <c r="B359" s="2">
        <v>6</v>
      </c>
      <c r="C359" s="2">
        <v>47</v>
      </c>
      <c r="D359" s="2"/>
      <c r="E359" s="2">
        <v>45</v>
      </c>
      <c r="F359" s="2"/>
      <c r="G359" s="2">
        <v>45</v>
      </c>
      <c r="H359" s="2"/>
      <c r="I359" s="2">
        <v>44</v>
      </c>
      <c r="J359" s="2"/>
    </row>
    <row r="360" spans="1:10">
      <c r="A360" s="103"/>
      <c r="B360" s="2"/>
      <c r="C360" s="2"/>
      <c r="D360" s="2">
        <v>152</v>
      </c>
      <c r="E360" s="2"/>
      <c r="F360" s="2">
        <v>166</v>
      </c>
      <c r="G360" s="2"/>
      <c r="H360" s="2">
        <v>149</v>
      </c>
      <c r="I360" s="2"/>
      <c r="J360" s="2">
        <v>162</v>
      </c>
    </row>
    <row r="361" spans="1:10">
      <c r="A361" s="103"/>
      <c r="B361" s="2">
        <v>7</v>
      </c>
      <c r="C361" s="2">
        <v>46</v>
      </c>
      <c r="D361" s="2"/>
      <c r="E361" s="2">
        <v>45</v>
      </c>
      <c r="F361" s="2"/>
      <c r="G361" s="2">
        <v>44</v>
      </c>
      <c r="H361" s="2"/>
      <c r="I361" s="2">
        <v>44</v>
      </c>
      <c r="J361" s="2"/>
    </row>
    <row r="362" spans="1:10">
      <c r="A362" s="103"/>
      <c r="B362" s="2"/>
      <c r="C362" s="2"/>
      <c r="D362" s="2">
        <v>144</v>
      </c>
      <c r="E362" s="2"/>
      <c r="F362" s="2">
        <v>151</v>
      </c>
      <c r="G362" s="2"/>
      <c r="H362" s="2">
        <v>146</v>
      </c>
      <c r="I362" s="2"/>
      <c r="J362" s="2">
        <v>151</v>
      </c>
    </row>
    <row r="363" spans="1:10">
      <c r="A363" s="103"/>
      <c r="B363" s="2">
        <v>8</v>
      </c>
      <c r="C363" s="2">
        <v>45</v>
      </c>
      <c r="D363" s="2"/>
      <c r="E363" s="2">
        <v>43</v>
      </c>
      <c r="F363" s="2"/>
      <c r="G363" s="2">
        <v>46</v>
      </c>
      <c r="H363" s="2"/>
      <c r="I363" s="2">
        <v>44</v>
      </c>
      <c r="J363" s="2"/>
    </row>
    <row r="364" spans="1:10">
      <c r="A364" s="103"/>
      <c r="B364" s="2"/>
      <c r="C364" s="2"/>
      <c r="D364" s="2">
        <v>160</v>
      </c>
      <c r="E364" s="2"/>
      <c r="F364" s="2">
        <v>162</v>
      </c>
      <c r="G364" s="2"/>
      <c r="H364" s="2">
        <v>153</v>
      </c>
      <c r="I364" s="2"/>
      <c r="J364" s="2">
        <v>166</v>
      </c>
    </row>
    <row r="365" spans="1:10">
      <c r="A365" s="103"/>
      <c r="B365" s="2">
        <v>9</v>
      </c>
      <c r="C365" s="2">
        <v>47</v>
      </c>
      <c r="D365" s="2"/>
      <c r="E365" s="2">
        <v>45</v>
      </c>
      <c r="F365" s="2"/>
      <c r="G365" s="2">
        <v>45</v>
      </c>
      <c r="H365" s="2"/>
      <c r="I365" s="2">
        <v>46</v>
      </c>
      <c r="J365" s="2"/>
    </row>
    <row r="366" spans="1:10">
      <c r="A366" s="103"/>
      <c r="B366" s="2"/>
      <c r="C366" s="2"/>
      <c r="D366" s="2">
        <v>153</v>
      </c>
      <c r="E366" s="2"/>
      <c r="F366" s="2">
        <v>155</v>
      </c>
      <c r="G366" s="2"/>
      <c r="H366" s="2">
        <v>148</v>
      </c>
      <c r="I366" s="2"/>
      <c r="J366" s="2">
        <v>154</v>
      </c>
    </row>
    <row r="367" spans="1:10">
      <c r="A367" s="103"/>
      <c r="B367" s="2">
        <v>10</v>
      </c>
      <c r="C367" s="2">
        <v>43</v>
      </c>
      <c r="D367" s="2"/>
      <c r="E367" s="2">
        <v>42</v>
      </c>
      <c r="F367" s="2"/>
      <c r="G367" s="2">
        <v>47</v>
      </c>
      <c r="H367" s="2"/>
      <c r="I367" s="2">
        <v>45</v>
      </c>
      <c r="J367" s="2"/>
    </row>
    <row r="368" spans="1:10">
      <c r="A368" s="103"/>
      <c r="B368" s="2"/>
      <c r="C368" s="2"/>
      <c r="D368" s="2">
        <v>149</v>
      </c>
      <c r="E368" s="2"/>
      <c r="F368" s="2">
        <v>147</v>
      </c>
      <c r="G368" s="2"/>
      <c r="H368" s="2">
        <v>154</v>
      </c>
      <c r="I368" s="2"/>
      <c r="J368" s="2">
        <v>147</v>
      </c>
    </row>
    <row r="369" spans="1:10">
      <c r="A369" s="103"/>
      <c r="B369" s="2"/>
      <c r="C369" s="2"/>
      <c r="D369" s="2"/>
      <c r="E369" s="2"/>
      <c r="F369" s="2"/>
      <c r="G369" s="2"/>
      <c r="H369" s="2"/>
      <c r="I369" s="2"/>
      <c r="J369" s="2"/>
    </row>
    <row r="370" spans="1:10">
      <c r="A370" s="103"/>
      <c r="B370" s="2"/>
      <c r="C370" s="2"/>
      <c r="D370" s="2"/>
      <c r="E370" s="2"/>
      <c r="F370" s="2"/>
      <c r="G370" s="2"/>
      <c r="H370" s="2"/>
      <c r="I370" s="2"/>
      <c r="J370" s="2"/>
    </row>
    <row r="371" spans="1:10">
      <c r="A371" s="103"/>
      <c r="B371" s="109" t="s">
        <v>1053</v>
      </c>
      <c r="C371" s="109"/>
      <c r="D371" s="110">
        <f t="shared" ref="D371" si="4">(40-COUNTIF(C349:C370,"&gt;58")-COUNTIF(C349:C370,"&lt;41")-COUNTIF(E349:E370,"&gt;58")-COUNTIF(E349:E370,"&lt;41")-COUNTIF(G349:G370,"&gt;58")-COUNTIF(G349:G370,"&lt;41")-COUNTIF(I349:I370,"&gt;58")-COUNTIF(I349:I370,"&lt;41"))/40</f>
        <v>1</v>
      </c>
      <c r="E371" s="110"/>
      <c r="F371" s="110" t="s">
        <v>1054</v>
      </c>
      <c r="G371" s="110"/>
      <c r="H371" s="110">
        <f t="shared" ref="H371" si="5">(4-IF(AVERAGE(D349:D370)&gt;160,"1","0")-IF(AVERAGE(D349:D370)&lt;140,"1","0")-IF(AVERAGE(F349:F370)&gt;160,"1","0")-IF(AVERAGE(F349:F370)&lt;140,"1","0")-IF(AVERAGE(H349:H370)&gt;160,"1","0")-IF(AVERAGE(H349:H370)&lt;140,"1","0")-IF(AVERAGE(J349:J370)&gt;160,"1","0")-IF(AVERAGE(J349:J370)&lt;140,"1","0"))/4</f>
        <v>1</v>
      </c>
      <c r="I371" s="110"/>
      <c r="J371" s="110"/>
    </row>
    <row r="372" spans="1:10">
      <c r="A372" s="103" t="s">
        <v>1067</v>
      </c>
      <c r="B372" s="2">
        <v>1</v>
      </c>
      <c r="C372" s="2">
        <v>45</v>
      </c>
      <c r="D372" s="2"/>
      <c r="E372" s="2">
        <v>47</v>
      </c>
      <c r="F372" s="2"/>
      <c r="G372" s="2">
        <v>43</v>
      </c>
      <c r="H372" s="2"/>
      <c r="I372" s="2">
        <v>48</v>
      </c>
      <c r="J372" s="2"/>
    </row>
    <row r="373" spans="1:10">
      <c r="A373" s="103"/>
      <c r="B373" s="2"/>
      <c r="C373" s="2"/>
      <c r="D373" s="2">
        <v>142</v>
      </c>
      <c r="E373" s="2"/>
      <c r="F373" s="2">
        <v>158</v>
      </c>
      <c r="G373" s="2"/>
      <c r="H373" s="2">
        <v>155</v>
      </c>
      <c r="I373" s="2"/>
      <c r="J373" s="2">
        <v>161</v>
      </c>
    </row>
    <row r="374" spans="1:10">
      <c r="A374" s="103"/>
      <c r="B374" s="2">
        <v>2</v>
      </c>
      <c r="C374" s="2">
        <v>47</v>
      </c>
      <c r="D374" s="2"/>
      <c r="E374" s="2">
        <v>46</v>
      </c>
      <c r="F374" s="2"/>
      <c r="G374" s="2">
        <v>41</v>
      </c>
      <c r="H374" s="2"/>
      <c r="I374" s="2">
        <v>48</v>
      </c>
      <c r="J374" s="2"/>
    </row>
    <row r="375" spans="1:10">
      <c r="A375" s="103"/>
      <c r="B375" s="2"/>
      <c r="C375" s="2"/>
      <c r="D375" s="2">
        <v>144</v>
      </c>
      <c r="E375" s="2"/>
      <c r="F375" s="2">
        <v>166</v>
      </c>
      <c r="G375" s="2"/>
      <c r="H375" s="2">
        <v>167</v>
      </c>
      <c r="I375" s="2"/>
      <c r="J375" s="2">
        <v>162</v>
      </c>
    </row>
    <row r="376" spans="1:10">
      <c r="A376" s="103"/>
      <c r="B376" s="2">
        <v>3</v>
      </c>
      <c r="C376" s="2">
        <v>46</v>
      </c>
      <c r="D376" s="2"/>
      <c r="E376" s="2">
        <v>46</v>
      </c>
      <c r="F376" s="2"/>
      <c r="G376" s="2">
        <v>44</v>
      </c>
      <c r="H376" s="2"/>
      <c r="I376" s="2">
        <v>47</v>
      </c>
      <c r="J376" s="2"/>
    </row>
    <row r="377" spans="1:10">
      <c r="A377" s="103"/>
      <c r="B377" s="2"/>
      <c r="C377" s="2"/>
      <c r="D377" s="2">
        <v>155</v>
      </c>
      <c r="E377" s="2"/>
      <c r="F377" s="2">
        <v>170</v>
      </c>
      <c r="G377" s="2"/>
      <c r="H377" s="2">
        <v>149</v>
      </c>
      <c r="I377" s="2"/>
      <c r="J377" s="2">
        <v>155</v>
      </c>
    </row>
    <row r="378" spans="1:10">
      <c r="A378" s="103"/>
      <c r="B378" s="2">
        <v>4</v>
      </c>
      <c r="C378" s="2">
        <v>47</v>
      </c>
      <c r="D378" s="2"/>
      <c r="E378" s="2">
        <v>44</v>
      </c>
      <c r="F378" s="2"/>
      <c r="G378" s="2">
        <v>45</v>
      </c>
      <c r="H378" s="2"/>
      <c r="I378" s="2">
        <v>46</v>
      </c>
      <c r="J378" s="2"/>
    </row>
    <row r="379" spans="1:10">
      <c r="A379" s="103"/>
      <c r="B379" s="2"/>
      <c r="C379" s="2"/>
      <c r="D379" s="2">
        <v>163</v>
      </c>
      <c r="E379" s="2"/>
      <c r="F379" s="2">
        <v>146</v>
      </c>
      <c r="G379" s="2"/>
      <c r="H379" s="2">
        <v>160</v>
      </c>
      <c r="I379" s="2"/>
      <c r="J379" s="2">
        <v>149</v>
      </c>
    </row>
    <row r="380" spans="1:10">
      <c r="A380" s="103"/>
      <c r="B380" s="2">
        <v>5</v>
      </c>
      <c r="C380" s="2">
        <v>44</v>
      </c>
      <c r="D380" s="2"/>
      <c r="E380" s="2">
        <v>43</v>
      </c>
      <c r="F380" s="2"/>
      <c r="G380" s="2">
        <v>44</v>
      </c>
      <c r="H380" s="2"/>
      <c r="I380" s="2">
        <v>46</v>
      </c>
      <c r="J380" s="2"/>
    </row>
    <row r="381" spans="1:10">
      <c r="A381" s="103"/>
      <c r="B381" s="2"/>
      <c r="C381" s="2"/>
      <c r="D381" s="2">
        <v>157</v>
      </c>
      <c r="E381" s="2"/>
      <c r="F381" s="2">
        <v>154</v>
      </c>
      <c r="G381" s="2"/>
      <c r="H381" s="2">
        <v>154</v>
      </c>
      <c r="I381" s="2"/>
      <c r="J381" s="2">
        <v>137</v>
      </c>
    </row>
    <row r="382" spans="1:10">
      <c r="A382" s="103"/>
      <c r="B382" s="2">
        <v>6</v>
      </c>
      <c r="C382" s="2">
        <v>42</v>
      </c>
      <c r="D382" s="2"/>
      <c r="E382" s="2">
        <v>42</v>
      </c>
      <c r="F382" s="2"/>
      <c r="G382" s="2">
        <v>44</v>
      </c>
      <c r="H382" s="2"/>
      <c r="I382" s="2">
        <v>45</v>
      </c>
      <c r="J382" s="2"/>
    </row>
    <row r="383" spans="1:10">
      <c r="A383" s="103"/>
      <c r="B383" s="2"/>
      <c r="C383" s="2"/>
      <c r="D383" s="2">
        <v>162</v>
      </c>
      <c r="E383" s="2"/>
      <c r="F383" s="2">
        <v>151</v>
      </c>
      <c r="G383" s="2"/>
      <c r="H383" s="2">
        <v>155</v>
      </c>
      <c r="I383" s="2"/>
      <c r="J383" s="2">
        <v>166</v>
      </c>
    </row>
    <row r="384" spans="1:10">
      <c r="A384" s="103"/>
      <c r="B384" s="2">
        <v>7</v>
      </c>
      <c r="C384" s="2">
        <v>42</v>
      </c>
      <c r="D384" s="2"/>
      <c r="E384" s="2">
        <v>45</v>
      </c>
      <c r="F384" s="2"/>
      <c r="G384" s="2">
        <v>42</v>
      </c>
      <c r="H384" s="2"/>
      <c r="I384" s="2">
        <v>44</v>
      </c>
      <c r="J384" s="2"/>
    </row>
    <row r="385" spans="1:10">
      <c r="A385" s="103"/>
      <c r="B385" s="2"/>
      <c r="C385" s="2"/>
      <c r="D385" s="2">
        <v>147</v>
      </c>
      <c r="E385" s="2"/>
      <c r="F385" s="2">
        <v>161</v>
      </c>
      <c r="G385" s="2"/>
      <c r="H385" s="2">
        <v>157</v>
      </c>
      <c r="I385" s="2"/>
      <c r="J385" s="2">
        <v>170</v>
      </c>
    </row>
    <row r="386" spans="1:10">
      <c r="A386" s="103"/>
      <c r="B386" s="2">
        <v>8</v>
      </c>
      <c r="C386" s="2">
        <v>41</v>
      </c>
      <c r="D386" s="2"/>
      <c r="E386" s="2">
        <v>46</v>
      </c>
      <c r="F386" s="2"/>
      <c r="G386" s="2">
        <v>44</v>
      </c>
      <c r="H386" s="2"/>
      <c r="I386" s="2">
        <v>45</v>
      </c>
      <c r="J386" s="2"/>
    </row>
    <row r="387" spans="1:10">
      <c r="A387" s="103"/>
      <c r="B387" s="2"/>
      <c r="C387" s="2"/>
      <c r="D387" s="2">
        <v>141</v>
      </c>
      <c r="E387" s="2"/>
      <c r="F387" s="2">
        <v>162</v>
      </c>
      <c r="G387" s="2"/>
      <c r="H387" s="2">
        <v>160</v>
      </c>
      <c r="I387" s="2"/>
      <c r="J387" s="2">
        <v>166</v>
      </c>
    </row>
    <row r="388" spans="1:10">
      <c r="A388" s="103"/>
      <c r="B388" s="2">
        <v>9</v>
      </c>
      <c r="C388" s="2">
        <v>42</v>
      </c>
      <c r="D388" s="2"/>
      <c r="E388" s="2">
        <v>46</v>
      </c>
      <c r="F388" s="2"/>
      <c r="G388" s="2">
        <v>41</v>
      </c>
      <c r="H388" s="2"/>
      <c r="I388" s="2">
        <v>46</v>
      </c>
      <c r="J388" s="2"/>
    </row>
    <row r="389" spans="1:10">
      <c r="A389" s="103"/>
      <c r="B389" s="2"/>
      <c r="C389" s="2"/>
      <c r="D389" s="2">
        <v>166</v>
      </c>
      <c r="E389" s="2"/>
      <c r="F389" s="2">
        <v>155</v>
      </c>
      <c r="G389" s="2"/>
      <c r="H389" s="2">
        <v>158</v>
      </c>
      <c r="I389" s="2"/>
      <c r="J389" s="2">
        <v>154</v>
      </c>
    </row>
    <row r="390" spans="1:10">
      <c r="A390" s="103"/>
      <c r="B390" s="2">
        <v>10</v>
      </c>
      <c r="C390" s="2">
        <v>44</v>
      </c>
      <c r="D390" s="2"/>
      <c r="E390" s="2">
        <v>45</v>
      </c>
      <c r="F390" s="2"/>
      <c r="G390" s="2">
        <v>45</v>
      </c>
      <c r="H390" s="2"/>
      <c r="I390" s="2">
        <v>43</v>
      </c>
      <c r="J390" s="2"/>
    </row>
    <row r="391" spans="1:10">
      <c r="A391" s="103"/>
      <c r="B391" s="2"/>
      <c r="C391" s="2"/>
      <c r="D391" s="2">
        <v>154</v>
      </c>
      <c r="E391" s="2"/>
      <c r="F391" s="2">
        <v>150</v>
      </c>
      <c r="G391" s="2"/>
      <c r="H391" s="2">
        <v>144</v>
      </c>
      <c r="I391" s="2"/>
      <c r="J391" s="2">
        <v>153</v>
      </c>
    </row>
    <row r="392" spans="1:10">
      <c r="A392" s="103"/>
      <c r="B392" s="2"/>
      <c r="C392" s="2"/>
      <c r="D392" s="2"/>
      <c r="E392" s="2"/>
      <c r="F392" s="2"/>
      <c r="G392" s="2"/>
      <c r="H392" s="2"/>
      <c r="I392" s="2"/>
      <c r="J392" s="2"/>
    </row>
    <row r="393" spans="1:10">
      <c r="A393" s="103"/>
      <c r="B393" s="2"/>
      <c r="C393" s="2"/>
      <c r="D393" s="2"/>
      <c r="E393" s="2"/>
      <c r="F393" s="2"/>
      <c r="G393" s="2"/>
      <c r="H393" s="2"/>
      <c r="I393" s="2"/>
      <c r="J393" s="2"/>
    </row>
    <row r="394" spans="1:10">
      <c r="A394" s="103"/>
      <c r="B394" s="109" t="s">
        <v>1053</v>
      </c>
      <c r="C394" s="109"/>
      <c r="D394" s="110">
        <f t="shared" ref="D394" si="6">(40-COUNTIF(C372:C393,"&gt;58")-COUNTIF(C372:C393,"&lt;41")-COUNTIF(E372:E393,"&gt;58")-COUNTIF(E372:E393,"&lt;41")-COUNTIF(G372:G393,"&gt;58")-COUNTIF(G372:G393,"&lt;41")-COUNTIF(I372:I393,"&gt;58")-COUNTIF(I372:I393,"&lt;41"))/40</f>
        <v>1</v>
      </c>
      <c r="E394" s="110"/>
      <c r="F394" s="110" t="s">
        <v>1054</v>
      </c>
      <c r="G394" s="110"/>
      <c r="H394" s="110">
        <f t="shared" ref="H394" si="7">(4-IF(AVERAGE(D372:D393)&gt;160,"1","0")-IF(AVERAGE(D372:D393)&lt;140,"1","0")-IF(AVERAGE(F372:F393)&gt;160,"1","0")-IF(AVERAGE(F372:F393)&lt;140,"1","0")-IF(AVERAGE(H372:H393)&gt;160,"1","0")-IF(AVERAGE(H372:H393)&lt;140,"1","0")-IF(AVERAGE(J372:J393)&gt;160,"1","0")-IF(AVERAGE(J372:J393)&lt;140,"1","0"))/4</f>
        <v>1</v>
      </c>
      <c r="I394" s="110"/>
      <c r="J394" s="110"/>
    </row>
    <row r="395" spans="1:10">
      <c r="A395" s="103" t="s">
        <v>1068</v>
      </c>
      <c r="B395" s="2">
        <v>1</v>
      </c>
      <c r="C395" s="2">
        <v>47</v>
      </c>
      <c r="D395" s="2"/>
      <c r="E395" s="2">
        <v>48</v>
      </c>
      <c r="F395" s="2"/>
      <c r="G395" s="2">
        <v>48</v>
      </c>
      <c r="H395" s="2"/>
      <c r="I395" s="2">
        <v>44</v>
      </c>
      <c r="J395" s="2"/>
    </row>
    <row r="396" spans="1:10">
      <c r="A396" s="103"/>
      <c r="B396" s="2"/>
      <c r="C396" s="2"/>
      <c r="D396" s="2">
        <v>167</v>
      </c>
      <c r="E396" s="2"/>
      <c r="F396" s="2">
        <v>144</v>
      </c>
      <c r="G396" s="2"/>
      <c r="H396" s="2">
        <v>154</v>
      </c>
      <c r="I396" s="2"/>
      <c r="J396" s="2">
        <v>162</v>
      </c>
    </row>
    <row r="397" spans="1:10">
      <c r="A397" s="103"/>
      <c r="B397" s="2">
        <v>2</v>
      </c>
      <c r="C397" s="2">
        <v>47</v>
      </c>
      <c r="D397" s="2"/>
      <c r="E397" s="2">
        <v>47</v>
      </c>
      <c r="F397" s="2"/>
      <c r="G397" s="2">
        <v>46</v>
      </c>
      <c r="H397" s="2"/>
      <c r="I397" s="2">
        <v>46</v>
      </c>
      <c r="J397" s="2"/>
    </row>
    <row r="398" spans="1:10">
      <c r="A398" s="103"/>
      <c r="B398" s="2"/>
      <c r="C398" s="2"/>
      <c r="D398" s="2">
        <v>166</v>
      </c>
      <c r="E398" s="2"/>
      <c r="F398" s="2">
        <v>139</v>
      </c>
      <c r="G398" s="2"/>
      <c r="H398" s="2">
        <v>150</v>
      </c>
      <c r="I398" s="2"/>
      <c r="J398" s="2">
        <v>157</v>
      </c>
    </row>
    <row r="399" spans="1:10">
      <c r="A399" s="103"/>
      <c r="B399" s="2">
        <v>3</v>
      </c>
      <c r="C399" s="2">
        <v>48</v>
      </c>
      <c r="D399" s="2"/>
      <c r="E399" s="2">
        <v>45</v>
      </c>
      <c r="F399" s="2"/>
      <c r="G399" s="2">
        <v>46</v>
      </c>
      <c r="H399" s="2"/>
      <c r="I399" s="2">
        <v>45</v>
      </c>
      <c r="J399" s="2"/>
    </row>
    <row r="400" spans="1:10">
      <c r="A400" s="103"/>
      <c r="B400" s="2"/>
      <c r="C400" s="2"/>
      <c r="D400" s="2">
        <v>154</v>
      </c>
      <c r="E400" s="2"/>
      <c r="F400" s="2">
        <v>168</v>
      </c>
      <c r="G400" s="2"/>
      <c r="H400" s="2">
        <v>153</v>
      </c>
      <c r="I400" s="2"/>
      <c r="J400" s="2">
        <v>151</v>
      </c>
    </row>
    <row r="401" spans="1:10">
      <c r="A401" s="103"/>
      <c r="B401" s="2">
        <v>4</v>
      </c>
      <c r="C401" s="2">
        <v>48</v>
      </c>
      <c r="D401" s="2"/>
      <c r="E401" s="2">
        <v>44</v>
      </c>
      <c r="F401" s="2"/>
      <c r="G401" s="2">
        <v>45</v>
      </c>
      <c r="H401" s="2"/>
      <c r="I401" s="2">
        <v>44</v>
      </c>
      <c r="J401" s="2"/>
    </row>
    <row r="402" spans="1:10">
      <c r="A402" s="103"/>
      <c r="B402" s="2"/>
      <c r="C402" s="2"/>
      <c r="D402" s="2">
        <v>157</v>
      </c>
      <c r="E402" s="2"/>
      <c r="F402" s="2">
        <v>160</v>
      </c>
      <c r="G402" s="2"/>
      <c r="H402" s="2">
        <v>160</v>
      </c>
      <c r="I402" s="2"/>
      <c r="J402" s="2">
        <v>149</v>
      </c>
    </row>
    <row r="403" spans="1:10">
      <c r="A403" s="103"/>
      <c r="B403" s="2">
        <v>5</v>
      </c>
      <c r="C403" s="2">
        <v>49</v>
      </c>
      <c r="D403" s="2"/>
      <c r="E403" s="2">
        <v>43</v>
      </c>
      <c r="F403" s="2"/>
      <c r="G403" s="2">
        <v>44</v>
      </c>
      <c r="H403" s="2"/>
      <c r="I403" s="2">
        <v>46</v>
      </c>
      <c r="J403" s="2"/>
    </row>
    <row r="404" spans="1:10">
      <c r="A404" s="103"/>
      <c r="B404" s="2"/>
      <c r="C404" s="2"/>
      <c r="D404" s="2">
        <v>149</v>
      </c>
      <c r="E404" s="2"/>
      <c r="F404" s="2">
        <v>157</v>
      </c>
      <c r="G404" s="2"/>
      <c r="H404" s="2">
        <v>161</v>
      </c>
      <c r="I404" s="2"/>
      <c r="J404" s="2">
        <v>142</v>
      </c>
    </row>
    <row r="405" spans="1:10">
      <c r="A405" s="103"/>
      <c r="B405" s="2">
        <v>6</v>
      </c>
      <c r="C405" s="2">
        <v>47</v>
      </c>
      <c r="D405" s="2"/>
      <c r="E405" s="2">
        <v>44</v>
      </c>
      <c r="F405" s="2"/>
      <c r="G405" s="2">
        <v>45</v>
      </c>
      <c r="H405" s="2"/>
      <c r="I405" s="2">
        <v>47</v>
      </c>
      <c r="J405" s="2"/>
    </row>
    <row r="406" spans="1:10">
      <c r="A406" s="103"/>
      <c r="B406" s="2"/>
      <c r="C406" s="2"/>
      <c r="D406" s="2">
        <v>168</v>
      </c>
      <c r="E406" s="2"/>
      <c r="F406" s="2">
        <v>162</v>
      </c>
      <c r="G406" s="2"/>
      <c r="H406" s="2">
        <v>154</v>
      </c>
      <c r="I406" s="2"/>
      <c r="J406" s="2">
        <v>156</v>
      </c>
    </row>
    <row r="407" spans="1:10">
      <c r="A407" s="103"/>
      <c r="B407" s="2">
        <v>7</v>
      </c>
      <c r="C407" s="2">
        <v>46</v>
      </c>
      <c r="D407" s="2"/>
      <c r="E407" s="2">
        <v>44</v>
      </c>
      <c r="F407" s="2"/>
      <c r="G407" s="2">
        <v>45</v>
      </c>
      <c r="H407" s="2"/>
      <c r="I407" s="2">
        <v>48</v>
      </c>
      <c r="J407" s="2"/>
    </row>
    <row r="408" spans="1:10">
      <c r="A408" s="103"/>
      <c r="B408" s="2"/>
      <c r="C408" s="2"/>
      <c r="D408" s="2">
        <v>170</v>
      </c>
      <c r="E408" s="2"/>
      <c r="F408" s="2">
        <v>166</v>
      </c>
      <c r="G408" s="2"/>
      <c r="H408" s="2">
        <v>149</v>
      </c>
      <c r="I408" s="2"/>
      <c r="J408" s="2">
        <v>147</v>
      </c>
    </row>
    <row r="409" spans="1:10">
      <c r="A409" s="103"/>
      <c r="B409" s="2">
        <v>8</v>
      </c>
      <c r="C409" s="2">
        <v>46</v>
      </c>
      <c r="D409" s="2"/>
      <c r="E409" s="2">
        <v>44</v>
      </c>
      <c r="F409" s="2"/>
      <c r="G409" s="2">
        <v>47</v>
      </c>
      <c r="H409" s="2"/>
      <c r="I409" s="2">
        <v>46</v>
      </c>
      <c r="J409" s="2"/>
    </row>
    <row r="410" spans="1:10">
      <c r="A410" s="103"/>
      <c r="B410" s="2"/>
      <c r="C410" s="2"/>
      <c r="D410" s="2">
        <v>154</v>
      </c>
      <c r="E410" s="2"/>
      <c r="F410" s="2">
        <v>155</v>
      </c>
      <c r="G410" s="2"/>
      <c r="H410" s="2">
        <v>146</v>
      </c>
      <c r="I410" s="2"/>
      <c r="J410" s="2">
        <v>166</v>
      </c>
    </row>
    <row r="411" spans="1:10">
      <c r="A411" s="103"/>
      <c r="B411" s="2">
        <v>9</v>
      </c>
      <c r="C411" s="2">
        <v>41</v>
      </c>
      <c r="D411" s="2"/>
      <c r="E411" s="2">
        <v>44</v>
      </c>
      <c r="F411" s="2"/>
      <c r="G411" s="2">
        <v>45</v>
      </c>
      <c r="H411" s="2"/>
      <c r="I411" s="2">
        <v>48</v>
      </c>
      <c r="J411" s="2"/>
    </row>
    <row r="412" spans="1:10">
      <c r="A412" s="103"/>
      <c r="B412" s="2"/>
      <c r="C412" s="2"/>
      <c r="D412" s="2">
        <v>156</v>
      </c>
      <c r="E412" s="2"/>
      <c r="F412" s="2">
        <v>163</v>
      </c>
      <c r="G412" s="2"/>
      <c r="H412" s="2">
        <v>150</v>
      </c>
      <c r="I412" s="2"/>
      <c r="J412" s="2">
        <v>161</v>
      </c>
    </row>
    <row r="413" spans="1:10">
      <c r="A413" s="103"/>
      <c r="B413" s="2">
        <v>10</v>
      </c>
      <c r="C413" s="2">
        <v>43</v>
      </c>
      <c r="D413" s="2"/>
      <c r="E413" s="2">
        <v>42</v>
      </c>
      <c r="F413" s="2"/>
      <c r="G413" s="2">
        <v>46</v>
      </c>
      <c r="H413" s="2"/>
      <c r="I413" s="2">
        <v>49</v>
      </c>
      <c r="J413" s="2"/>
    </row>
    <row r="414" spans="1:10">
      <c r="A414" s="103"/>
      <c r="B414" s="2"/>
      <c r="C414" s="2"/>
      <c r="D414" s="2">
        <v>149</v>
      </c>
      <c r="E414" s="2"/>
      <c r="F414" s="2">
        <v>161</v>
      </c>
      <c r="G414" s="2"/>
      <c r="H414" s="2">
        <v>143</v>
      </c>
      <c r="I414" s="2"/>
      <c r="J414" s="2">
        <v>150</v>
      </c>
    </row>
    <row r="415" spans="1:10">
      <c r="A415" s="103"/>
      <c r="B415" s="2"/>
      <c r="C415" s="2"/>
      <c r="D415" s="2"/>
      <c r="E415" s="2"/>
      <c r="F415" s="2"/>
      <c r="G415" s="2"/>
      <c r="H415" s="2"/>
      <c r="I415" s="2"/>
      <c r="J415" s="2"/>
    </row>
    <row r="416" spans="1:10">
      <c r="A416" s="103"/>
      <c r="B416" s="2"/>
      <c r="C416" s="2"/>
      <c r="D416" s="2"/>
      <c r="E416" s="2"/>
      <c r="F416" s="2"/>
      <c r="G416" s="2"/>
      <c r="H416" s="2"/>
      <c r="I416" s="2"/>
      <c r="J416" s="2"/>
    </row>
    <row r="417" spans="1:10">
      <c r="A417" s="103"/>
      <c r="B417" s="109" t="s">
        <v>1053</v>
      </c>
      <c r="C417" s="109"/>
      <c r="D417" s="110">
        <f t="shared" ref="D417" si="8">(40-COUNTIF(C395:C416,"&gt;58")-COUNTIF(C395:C416,"&lt;41")-COUNTIF(E395:E416,"&gt;58")-COUNTIF(E395:E416,"&lt;41")-COUNTIF(G395:G416,"&gt;58")-COUNTIF(G395:G416,"&lt;41")-COUNTIF(I395:I416,"&gt;58")-COUNTIF(I395:I416,"&lt;41"))/40</f>
        <v>1</v>
      </c>
      <c r="E417" s="110"/>
      <c r="F417" s="110" t="s">
        <v>1054</v>
      </c>
      <c r="G417" s="110"/>
      <c r="H417" s="110">
        <f t="shared" ref="H417" si="9">(4-IF(AVERAGE(D395:D416)&gt;160,"1","0")-IF(AVERAGE(D395:D416)&lt;140,"1","0")-IF(AVERAGE(F395:F416)&gt;160,"1","0")-IF(AVERAGE(F395:F416)&lt;140,"1","0")-IF(AVERAGE(H395:H416)&gt;160,"1","0")-IF(AVERAGE(H395:H416)&lt;140,"1","0")-IF(AVERAGE(J395:J416)&gt;160,"1","0")-IF(AVERAGE(J395:J416)&lt;140,"1","0"))/4</f>
        <v>1</v>
      </c>
      <c r="I417" s="110"/>
      <c r="J417" s="110"/>
    </row>
    <row r="418" spans="1:10">
      <c r="A418" s="103" t="s">
        <v>1069</v>
      </c>
      <c r="B418" s="2">
        <v>1</v>
      </c>
      <c r="C418" s="2">
        <v>45</v>
      </c>
      <c r="D418" s="2"/>
      <c r="E418" s="2">
        <v>43</v>
      </c>
      <c r="F418" s="2"/>
      <c r="G418" s="2">
        <v>45</v>
      </c>
      <c r="H418" s="2"/>
      <c r="I418" s="2">
        <v>45</v>
      </c>
      <c r="J418" s="2"/>
    </row>
    <row r="419" spans="1:10">
      <c r="A419" s="103"/>
      <c r="B419" s="2"/>
      <c r="C419" s="2"/>
      <c r="D419" s="2">
        <v>162</v>
      </c>
      <c r="E419" s="2"/>
      <c r="F419" s="2">
        <v>154</v>
      </c>
      <c r="G419" s="2"/>
      <c r="H419" s="2">
        <v>157</v>
      </c>
      <c r="I419" s="2"/>
      <c r="J419" s="2">
        <v>149</v>
      </c>
    </row>
    <row r="420" spans="1:10">
      <c r="A420" s="103"/>
      <c r="B420" s="2">
        <v>2</v>
      </c>
      <c r="C420" s="2">
        <v>45</v>
      </c>
      <c r="D420" s="2"/>
      <c r="E420" s="2">
        <v>45</v>
      </c>
      <c r="F420" s="2"/>
      <c r="G420" s="2">
        <v>44</v>
      </c>
      <c r="H420" s="2"/>
      <c r="I420" s="2">
        <v>43</v>
      </c>
      <c r="J420" s="2"/>
    </row>
    <row r="421" spans="1:10">
      <c r="A421" s="103"/>
      <c r="B421" s="2"/>
      <c r="C421" s="2"/>
      <c r="D421" s="2">
        <v>154</v>
      </c>
      <c r="E421" s="2"/>
      <c r="F421" s="2">
        <v>155</v>
      </c>
      <c r="G421" s="2"/>
      <c r="H421" s="2">
        <v>161</v>
      </c>
      <c r="I421" s="2"/>
      <c r="J421" s="2">
        <v>155</v>
      </c>
    </row>
    <row r="422" spans="1:10">
      <c r="A422" s="103"/>
      <c r="B422" s="2">
        <v>3</v>
      </c>
      <c r="C422" s="2">
        <v>44</v>
      </c>
      <c r="D422" s="2"/>
      <c r="E422" s="2">
        <v>46</v>
      </c>
      <c r="F422" s="2"/>
      <c r="G422" s="2">
        <v>47</v>
      </c>
      <c r="H422" s="2"/>
      <c r="I422" s="2">
        <v>43</v>
      </c>
      <c r="J422" s="2"/>
    </row>
    <row r="423" spans="1:10">
      <c r="A423" s="103"/>
      <c r="B423" s="2"/>
      <c r="C423" s="2"/>
      <c r="D423" s="2">
        <v>149</v>
      </c>
      <c r="E423" s="2"/>
      <c r="F423" s="2">
        <v>156</v>
      </c>
      <c r="G423" s="2"/>
      <c r="H423" s="2">
        <v>162</v>
      </c>
      <c r="I423" s="2"/>
      <c r="J423" s="2">
        <v>161</v>
      </c>
    </row>
    <row r="424" spans="1:10">
      <c r="A424" s="103"/>
      <c r="B424" s="2">
        <v>4</v>
      </c>
      <c r="C424" s="2">
        <v>45</v>
      </c>
      <c r="D424" s="2"/>
      <c r="E424" s="2">
        <v>46</v>
      </c>
      <c r="F424" s="2"/>
      <c r="G424" s="2">
        <v>46</v>
      </c>
      <c r="H424" s="2"/>
      <c r="I424" s="2">
        <v>45</v>
      </c>
      <c r="J424" s="2"/>
    </row>
    <row r="425" spans="1:10">
      <c r="A425" s="103"/>
      <c r="B425" s="2"/>
      <c r="C425" s="2"/>
      <c r="D425" s="2">
        <v>166</v>
      </c>
      <c r="E425" s="2"/>
      <c r="F425" s="2">
        <v>154</v>
      </c>
      <c r="G425" s="2"/>
      <c r="H425" s="2">
        <v>149</v>
      </c>
      <c r="I425" s="2"/>
      <c r="J425" s="2">
        <v>163</v>
      </c>
    </row>
    <row r="426" spans="1:10">
      <c r="A426" s="103"/>
      <c r="B426" s="2">
        <v>5</v>
      </c>
      <c r="C426" s="2">
        <v>44</v>
      </c>
      <c r="D426" s="2"/>
      <c r="E426" s="2">
        <v>45</v>
      </c>
      <c r="F426" s="2"/>
      <c r="G426" s="2">
        <v>45</v>
      </c>
      <c r="H426" s="2"/>
      <c r="I426" s="2">
        <v>45</v>
      </c>
      <c r="J426" s="2"/>
    </row>
    <row r="427" spans="1:10">
      <c r="A427" s="103"/>
      <c r="B427" s="2"/>
      <c r="C427" s="2"/>
      <c r="D427" s="2">
        <v>161</v>
      </c>
      <c r="E427" s="2"/>
      <c r="F427" s="2">
        <v>161</v>
      </c>
      <c r="G427" s="2"/>
      <c r="H427" s="2">
        <v>144</v>
      </c>
      <c r="I427" s="2"/>
      <c r="J427" s="2">
        <v>157</v>
      </c>
    </row>
    <row r="428" spans="1:10">
      <c r="A428" s="103"/>
      <c r="B428" s="2">
        <v>6</v>
      </c>
      <c r="C428" s="2">
        <v>44</v>
      </c>
      <c r="D428" s="2"/>
      <c r="E428" s="2">
        <v>46</v>
      </c>
      <c r="F428" s="2"/>
      <c r="G428" s="2">
        <v>43</v>
      </c>
      <c r="H428" s="2"/>
      <c r="I428" s="2">
        <v>45</v>
      </c>
      <c r="J428" s="2"/>
    </row>
    <row r="429" spans="1:10">
      <c r="A429" s="103"/>
      <c r="B429" s="2"/>
      <c r="C429" s="2"/>
      <c r="D429" s="2">
        <v>150</v>
      </c>
      <c r="E429" s="2"/>
      <c r="F429" s="2">
        <v>149</v>
      </c>
      <c r="G429" s="2"/>
      <c r="H429" s="2">
        <v>163</v>
      </c>
      <c r="I429" s="2"/>
      <c r="J429" s="2">
        <v>151</v>
      </c>
    </row>
    <row r="430" spans="1:10">
      <c r="A430" s="103"/>
      <c r="B430" s="2">
        <v>7</v>
      </c>
      <c r="C430" s="2">
        <v>44</v>
      </c>
      <c r="D430" s="2"/>
      <c r="E430" s="2">
        <v>45</v>
      </c>
      <c r="F430" s="2"/>
      <c r="G430" s="2">
        <v>44</v>
      </c>
      <c r="H430" s="2"/>
      <c r="I430" s="2">
        <v>46</v>
      </c>
      <c r="J430" s="2"/>
    </row>
    <row r="431" spans="1:10">
      <c r="A431" s="103"/>
      <c r="B431" s="2"/>
      <c r="C431" s="2"/>
      <c r="D431" s="2">
        <v>144</v>
      </c>
      <c r="E431" s="2"/>
      <c r="F431" s="2">
        <v>148</v>
      </c>
      <c r="G431" s="2"/>
      <c r="H431" s="2">
        <v>154</v>
      </c>
      <c r="I431" s="2"/>
      <c r="J431" s="2">
        <v>155</v>
      </c>
    </row>
    <row r="432" spans="1:10">
      <c r="A432" s="103"/>
      <c r="B432" s="2">
        <v>8</v>
      </c>
      <c r="C432" s="2">
        <v>44</v>
      </c>
      <c r="D432" s="2"/>
      <c r="E432" s="2">
        <v>45</v>
      </c>
      <c r="F432" s="2"/>
      <c r="G432" s="2">
        <v>47</v>
      </c>
      <c r="H432" s="2"/>
      <c r="I432" s="2">
        <v>47</v>
      </c>
      <c r="J432" s="2"/>
    </row>
    <row r="433" spans="1:10">
      <c r="A433" s="103"/>
      <c r="B433" s="2"/>
      <c r="C433" s="2"/>
      <c r="D433" s="2">
        <v>149</v>
      </c>
      <c r="E433" s="2"/>
      <c r="F433" s="2">
        <v>157</v>
      </c>
      <c r="G433" s="2"/>
      <c r="H433" s="2">
        <v>149</v>
      </c>
      <c r="I433" s="2"/>
      <c r="J433" s="2">
        <v>149</v>
      </c>
    </row>
    <row r="434" spans="1:10">
      <c r="A434" s="103"/>
      <c r="B434" s="2">
        <v>9</v>
      </c>
      <c r="C434" s="2">
        <v>44</v>
      </c>
      <c r="D434" s="2"/>
      <c r="E434" s="2">
        <v>46</v>
      </c>
      <c r="F434" s="2"/>
      <c r="G434" s="2">
        <v>49</v>
      </c>
      <c r="H434" s="2"/>
      <c r="I434" s="2">
        <v>46</v>
      </c>
      <c r="J434" s="2"/>
    </row>
    <row r="435" spans="1:10">
      <c r="A435" s="103"/>
      <c r="B435" s="2"/>
      <c r="C435" s="2"/>
      <c r="D435" s="2">
        <v>155</v>
      </c>
      <c r="E435" s="2"/>
      <c r="F435" s="2">
        <v>167</v>
      </c>
      <c r="G435" s="2"/>
      <c r="H435" s="2">
        <v>155</v>
      </c>
      <c r="I435" s="2"/>
      <c r="J435" s="2">
        <v>148</v>
      </c>
    </row>
    <row r="436" spans="1:10">
      <c r="A436" s="103"/>
      <c r="B436" s="2">
        <v>10</v>
      </c>
      <c r="C436" s="2">
        <v>41</v>
      </c>
      <c r="D436" s="2"/>
      <c r="E436" s="2">
        <v>46</v>
      </c>
      <c r="F436" s="2"/>
      <c r="G436" s="2">
        <v>49</v>
      </c>
      <c r="H436" s="2"/>
      <c r="I436" s="2">
        <v>48</v>
      </c>
      <c r="J436" s="2"/>
    </row>
    <row r="437" spans="1:10">
      <c r="A437" s="103"/>
      <c r="B437" s="2"/>
      <c r="C437" s="2"/>
      <c r="D437" s="2">
        <v>151</v>
      </c>
      <c r="E437" s="2"/>
      <c r="F437" s="2">
        <v>149</v>
      </c>
      <c r="G437" s="2"/>
      <c r="H437" s="2">
        <v>163</v>
      </c>
      <c r="I437" s="2"/>
      <c r="J437" s="2">
        <v>166</v>
      </c>
    </row>
    <row r="438" spans="1:10">
      <c r="A438" s="103"/>
      <c r="B438" s="2"/>
      <c r="C438" s="2"/>
      <c r="D438" s="2"/>
      <c r="E438" s="2"/>
      <c r="F438" s="2"/>
      <c r="G438" s="2"/>
      <c r="H438" s="2"/>
      <c r="I438" s="2"/>
      <c r="J438" s="2"/>
    </row>
    <row r="439" spans="1:10">
      <c r="A439" s="103"/>
      <c r="B439" s="2"/>
      <c r="C439" s="2"/>
      <c r="D439" s="2"/>
      <c r="E439" s="2"/>
      <c r="F439" s="2"/>
      <c r="G439" s="2"/>
      <c r="H439" s="2"/>
      <c r="I439" s="2"/>
      <c r="J439" s="2"/>
    </row>
    <row r="440" spans="1:10">
      <c r="A440" s="103"/>
      <c r="B440" s="109" t="s">
        <v>1053</v>
      </c>
      <c r="C440" s="109"/>
      <c r="D440" s="110">
        <f t="shared" ref="D440" si="10">(40-COUNTIF(C418:C439,"&gt;58")-COUNTIF(C418:C439,"&lt;41")-COUNTIF(E418:E439,"&gt;58")-COUNTIF(E418:E439,"&lt;41")-COUNTIF(G418:G439,"&gt;58")-COUNTIF(G418:G439,"&lt;41")-COUNTIF(I418:I439,"&gt;58")-COUNTIF(I418:I439,"&lt;41"))/40</f>
        <v>1</v>
      </c>
      <c r="E440" s="110"/>
      <c r="F440" s="110" t="s">
        <v>1054</v>
      </c>
      <c r="G440" s="110"/>
      <c r="H440" s="110">
        <f t="shared" ref="H440" si="11">(4-IF(AVERAGE(D418:D439)&gt;160,"1","0")-IF(AVERAGE(D418:D439)&lt;140,"1","0")-IF(AVERAGE(F418:F439)&gt;160,"1","0")-IF(AVERAGE(F418:F439)&lt;140,"1","0")-IF(AVERAGE(H418:H439)&gt;160,"1","0")-IF(AVERAGE(H418:H439)&lt;140,"1","0")-IF(AVERAGE(J418:J439)&gt;160,"1","0")-IF(AVERAGE(J418:J439)&lt;140,"1","0"))/4</f>
        <v>1</v>
      </c>
      <c r="I440" s="110"/>
      <c r="J440" s="110"/>
    </row>
    <row r="441" spans="1:10">
      <c r="A441" s="103" t="s">
        <v>1038</v>
      </c>
      <c r="B441" s="2">
        <v>1</v>
      </c>
      <c r="C441" s="2">
        <v>54</v>
      </c>
      <c r="D441" s="2"/>
      <c r="E441" s="2">
        <v>49</v>
      </c>
      <c r="F441" s="2"/>
      <c r="G441" s="2">
        <v>44</v>
      </c>
      <c r="H441" s="2"/>
      <c r="I441" s="2">
        <v>46</v>
      </c>
      <c r="J441" s="2"/>
    </row>
    <row r="442" spans="1:10">
      <c r="A442" s="103"/>
      <c r="B442" s="2"/>
      <c r="C442" s="2"/>
      <c r="D442" s="2"/>
      <c r="E442" s="2"/>
      <c r="F442" s="2"/>
      <c r="G442" s="2"/>
      <c r="H442" s="2"/>
      <c r="I442" s="2"/>
      <c r="J442" s="2"/>
    </row>
    <row r="443" spans="1:10">
      <c r="A443" s="103"/>
      <c r="B443" s="2">
        <v>2</v>
      </c>
      <c r="C443" s="2">
        <v>53</v>
      </c>
      <c r="D443" s="2"/>
      <c r="E443" s="2">
        <v>50</v>
      </c>
      <c r="F443" s="2"/>
      <c r="G443" s="2">
        <v>45</v>
      </c>
      <c r="H443" s="2"/>
      <c r="I443" s="2">
        <v>46</v>
      </c>
      <c r="J443" s="2"/>
    </row>
    <row r="444" spans="1:10">
      <c r="A444" s="103"/>
      <c r="B444" s="2"/>
      <c r="C444" s="2"/>
      <c r="D444" s="2"/>
      <c r="E444" s="2"/>
      <c r="F444" s="2"/>
      <c r="G444" s="2"/>
      <c r="H444" s="2"/>
      <c r="I444" s="2"/>
      <c r="J444" s="2"/>
    </row>
    <row r="445" spans="1:10">
      <c r="A445" s="103"/>
      <c r="B445" s="2">
        <v>3</v>
      </c>
      <c r="C445" s="2">
        <v>53</v>
      </c>
      <c r="D445" s="2"/>
      <c r="E445" s="2">
        <v>49</v>
      </c>
      <c r="F445" s="2"/>
      <c r="G445" s="2">
        <v>43</v>
      </c>
      <c r="H445" s="2"/>
      <c r="I445" s="2">
        <v>46</v>
      </c>
      <c r="J445" s="2"/>
    </row>
    <row r="446" spans="1:10">
      <c r="A446" s="103"/>
      <c r="B446" s="2"/>
      <c r="C446" s="2"/>
      <c r="D446" s="2"/>
      <c r="E446" s="2"/>
      <c r="F446" s="2"/>
      <c r="G446" s="2"/>
      <c r="H446" s="2"/>
      <c r="I446" s="2"/>
      <c r="J446" s="2"/>
    </row>
    <row r="447" spans="1:10">
      <c r="A447" s="103"/>
      <c r="B447" s="2">
        <v>4</v>
      </c>
      <c r="C447" s="2">
        <v>52</v>
      </c>
      <c r="D447" s="2"/>
      <c r="E447" s="2">
        <v>52</v>
      </c>
      <c r="F447" s="2"/>
      <c r="G447" s="2">
        <v>48</v>
      </c>
      <c r="H447" s="2"/>
      <c r="I447" s="2">
        <v>46</v>
      </c>
      <c r="J447" s="2"/>
    </row>
    <row r="448" spans="1:10">
      <c r="A448" s="103"/>
      <c r="B448" s="2"/>
      <c r="C448" s="2"/>
      <c r="D448" s="2"/>
      <c r="E448" s="2"/>
      <c r="F448" s="2"/>
      <c r="G448" s="2"/>
      <c r="H448" s="2"/>
      <c r="I448" s="2"/>
      <c r="J448" s="2"/>
    </row>
    <row r="449" spans="1:10">
      <c r="A449" s="103"/>
      <c r="B449" s="2">
        <v>5</v>
      </c>
      <c r="C449" s="2">
        <v>51</v>
      </c>
      <c r="D449" s="2"/>
      <c r="E449" s="2">
        <v>52</v>
      </c>
      <c r="F449" s="2"/>
      <c r="G449" s="2">
        <v>46</v>
      </c>
      <c r="H449" s="2"/>
      <c r="I449" s="2">
        <v>44</v>
      </c>
      <c r="J449" s="2"/>
    </row>
    <row r="450" spans="1:10">
      <c r="A450" s="103"/>
      <c r="B450" s="2"/>
      <c r="C450" s="2"/>
      <c r="D450" s="2"/>
      <c r="E450" s="2"/>
      <c r="F450" s="2"/>
      <c r="G450" s="2"/>
      <c r="H450" s="2"/>
      <c r="I450" s="2"/>
      <c r="J450" s="2"/>
    </row>
    <row r="451" spans="1:10">
      <c r="A451" s="103"/>
      <c r="B451" s="2">
        <v>6</v>
      </c>
      <c r="C451" s="2">
        <v>51</v>
      </c>
      <c r="D451" s="2"/>
      <c r="E451" s="2">
        <v>49</v>
      </c>
      <c r="F451" s="2"/>
      <c r="G451" s="2">
        <v>46</v>
      </c>
      <c r="H451" s="2"/>
      <c r="I451" s="2">
        <v>46</v>
      </c>
      <c r="J451" s="2"/>
    </row>
    <row r="452" spans="1:10">
      <c r="A452" s="103"/>
      <c r="B452" s="2"/>
      <c r="C452" s="2"/>
      <c r="D452" s="2"/>
      <c r="E452" s="2"/>
      <c r="F452" s="2"/>
      <c r="G452" s="2"/>
      <c r="H452" s="2"/>
      <c r="I452" s="2"/>
      <c r="J452" s="2"/>
    </row>
    <row r="453" spans="1:10">
      <c r="A453" s="103"/>
      <c r="B453" s="2">
        <v>7</v>
      </c>
      <c r="C453" s="2">
        <v>48</v>
      </c>
      <c r="D453" s="2"/>
      <c r="E453" s="2">
        <v>49</v>
      </c>
      <c r="F453" s="2"/>
      <c r="G453" s="2">
        <v>48</v>
      </c>
      <c r="H453" s="2"/>
      <c r="I453" s="2">
        <v>46</v>
      </c>
      <c r="J453" s="2"/>
    </row>
    <row r="454" spans="1:10">
      <c r="A454" s="103"/>
      <c r="B454" s="2"/>
      <c r="C454" s="2"/>
      <c r="D454" s="2"/>
      <c r="E454" s="2"/>
      <c r="F454" s="2"/>
      <c r="G454" s="2"/>
      <c r="H454" s="2"/>
      <c r="I454" s="2"/>
      <c r="J454" s="2"/>
    </row>
    <row r="455" spans="1:10">
      <c r="A455" s="103"/>
      <c r="B455" s="2">
        <v>8</v>
      </c>
      <c r="C455" s="2">
        <v>49</v>
      </c>
      <c r="D455" s="2"/>
      <c r="E455" s="2">
        <v>52</v>
      </c>
      <c r="F455" s="2"/>
      <c r="G455" s="2">
        <v>42</v>
      </c>
      <c r="H455" s="2"/>
      <c r="I455" s="2">
        <v>45</v>
      </c>
      <c r="J455" s="2"/>
    </row>
    <row r="456" spans="1:10">
      <c r="A456" s="103"/>
      <c r="B456" s="2"/>
      <c r="C456" s="2"/>
      <c r="D456" s="2"/>
      <c r="E456" s="2"/>
      <c r="F456" s="2"/>
      <c r="G456" s="2"/>
      <c r="H456" s="2"/>
      <c r="I456" s="2"/>
      <c r="J456" s="2"/>
    </row>
    <row r="457" spans="1:10">
      <c r="A457" s="103"/>
      <c r="B457" s="2">
        <v>9</v>
      </c>
      <c r="C457" s="2">
        <v>46</v>
      </c>
      <c r="D457" s="2"/>
      <c r="E457" s="2">
        <v>50</v>
      </c>
      <c r="F457" s="2"/>
      <c r="G457" s="2">
        <v>43</v>
      </c>
      <c r="H457" s="2"/>
      <c r="I457" s="2">
        <v>45</v>
      </c>
      <c r="J457" s="2"/>
    </row>
    <row r="458" spans="1:10">
      <c r="A458" s="103"/>
      <c r="B458" s="2"/>
      <c r="C458" s="2"/>
      <c r="D458" s="2"/>
      <c r="E458" s="2"/>
      <c r="F458" s="2"/>
      <c r="G458" s="2"/>
      <c r="H458" s="2"/>
      <c r="I458" s="2"/>
      <c r="J458" s="2"/>
    </row>
    <row r="459" spans="1:10">
      <c r="A459" s="103"/>
      <c r="B459" s="2">
        <v>10</v>
      </c>
      <c r="C459" s="2">
        <v>43</v>
      </c>
      <c r="D459" s="2"/>
      <c r="E459" s="2">
        <v>50</v>
      </c>
      <c r="F459" s="2"/>
      <c r="G459" s="2">
        <v>43</v>
      </c>
      <c r="H459" s="2"/>
      <c r="I459" s="2">
        <v>45</v>
      </c>
      <c r="J459" s="2"/>
    </row>
    <row r="460" spans="1:10">
      <c r="A460" s="103"/>
      <c r="B460" s="2"/>
      <c r="C460" s="2"/>
      <c r="D460" s="2"/>
      <c r="E460" s="2"/>
      <c r="F460" s="2"/>
      <c r="G460" s="2"/>
      <c r="H460" s="2"/>
      <c r="I460" s="2"/>
      <c r="J460" s="2"/>
    </row>
    <row r="461" spans="1:10">
      <c r="A461" s="103"/>
      <c r="B461" s="2"/>
      <c r="C461" s="2"/>
      <c r="D461" s="2"/>
      <c r="E461" s="2"/>
      <c r="F461" s="2"/>
      <c r="G461" s="2"/>
      <c r="H461" s="2"/>
      <c r="I461" s="2"/>
      <c r="J461" s="2"/>
    </row>
    <row r="462" spans="1:10">
      <c r="A462" s="103"/>
      <c r="B462" s="2"/>
      <c r="C462" s="2"/>
      <c r="D462" s="2"/>
      <c r="E462" s="2"/>
      <c r="F462" s="2"/>
      <c r="G462" s="2"/>
      <c r="H462" s="2"/>
      <c r="I462" s="2"/>
      <c r="J462" s="2"/>
    </row>
    <row r="463" spans="1:10">
      <c r="A463" s="103"/>
      <c r="B463" s="109" t="s">
        <v>1053</v>
      </c>
      <c r="C463" s="109"/>
      <c r="D463" s="110">
        <f t="shared" ref="D463" si="12">(40-COUNTIF(C441:C462,"&gt;58")-COUNTIF(C441:C462,"&lt;41")-COUNTIF(E441:E462,"&gt;58")-COUNTIF(E441:E462,"&lt;41")-COUNTIF(G441:G462,"&gt;58")-COUNTIF(G441:G462,"&lt;41")-COUNTIF(I441:I462,"&gt;58")-COUNTIF(I441:I462,"&lt;41"))/40</f>
        <v>1</v>
      </c>
      <c r="E463" s="110"/>
      <c r="F463" s="110" t="s">
        <v>1054</v>
      </c>
      <c r="G463" s="110"/>
      <c r="H463" s="110" t="e">
        <f t="shared" ref="H463" si="13">(4-IF(AVERAGE(D441:D462)&gt;160,"1","0")-IF(AVERAGE(D441:D462)&lt;140,"1","0")-IF(AVERAGE(F441:F462)&gt;160,"1","0")-IF(AVERAGE(F441:F462)&lt;140,"1","0")-IF(AVERAGE(H441:H462)&gt;160,"1","0")-IF(AVERAGE(H441:H462)&lt;140,"1","0")-IF(AVERAGE(J441:J462)&gt;160,"1","0")-IF(AVERAGE(J441:J462)&lt;140,"1","0"))/4</f>
        <v>#DIV/0!</v>
      </c>
      <c r="I463" s="110"/>
      <c r="J463" s="110"/>
    </row>
    <row r="464" spans="1:10">
      <c r="A464" s="103" t="s">
        <v>1070</v>
      </c>
      <c r="B464" s="2">
        <v>1</v>
      </c>
      <c r="C464" s="2">
        <v>45</v>
      </c>
      <c r="D464" s="2"/>
      <c r="E464" s="2">
        <v>45</v>
      </c>
      <c r="F464" s="2"/>
      <c r="G464" s="2">
        <v>43</v>
      </c>
      <c r="H464" s="2"/>
      <c r="I464" s="2">
        <v>48</v>
      </c>
      <c r="J464" s="2"/>
    </row>
    <row r="465" spans="1:10">
      <c r="A465" s="103"/>
      <c r="B465" s="2"/>
      <c r="C465" s="2"/>
      <c r="D465" s="2"/>
      <c r="E465" s="2"/>
      <c r="F465" s="2"/>
      <c r="G465" s="2"/>
      <c r="H465" s="2"/>
      <c r="I465" s="2"/>
      <c r="J465" s="2"/>
    </row>
    <row r="466" spans="1:10">
      <c r="A466" s="103"/>
      <c r="B466" s="2">
        <v>2</v>
      </c>
      <c r="C466" s="2">
        <v>42</v>
      </c>
      <c r="D466" s="2"/>
      <c r="E466" s="2">
        <v>46</v>
      </c>
      <c r="F466" s="2"/>
      <c r="G466" s="2">
        <v>45</v>
      </c>
      <c r="H466" s="2"/>
      <c r="I466" s="2">
        <v>46</v>
      </c>
      <c r="J466" s="2"/>
    </row>
    <row r="467" spans="1:10">
      <c r="A467" s="103"/>
      <c r="B467" s="2"/>
      <c r="C467" s="2"/>
      <c r="D467" s="2"/>
      <c r="E467" s="2"/>
      <c r="F467" s="2"/>
      <c r="G467" s="2"/>
      <c r="H467" s="2"/>
      <c r="I467" s="2"/>
      <c r="J467" s="2"/>
    </row>
    <row r="468" spans="1:10">
      <c r="A468" s="103"/>
      <c r="B468" s="2">
        <v>3</v>
      </c>
      <c r="C468" s="2">
        <v>42</v>
      </c>
      <c r="D468" s="2"/>
      <c r="E468" s="2">
        <v>47</v>
      </c>
      <c r="F468" s="2"/>
      <c r="G468" s="2">
        <v>45</v>
      </c>
      <c r="H468" s="2"/>
      <c r="I468" s="2">
        <v>46</v>
      </c>
      <c r="J468" s="2"/>
    </row>
    <row r="469" spans="1:10">
      <c r="A469" s="103"/>
      <c r="B469" s="2"/>
      <c r="C469" s="2"/>
      <c r="D469" s="2"/>
      <c r="E469" s="2"/>
      <c r="F469" s="2"/>
      <c r="G469" s="2"/>
      <c r="H469" s="2"/>
      <c r="I469" s="2"/>
      <c r="J469" s="2"/>
    </row>
    <row r="470" spans="1:10">
      <c r="A470" s="103"/>
      <c r="B470" s="2">
        <v>4</v>
      </c>
      <c r="C470" s="2">
        <v>45</v>
      </c>
      <c r="D470" s="2"/>
      <c r="E470" s="2">
        <v>46</v>
      </c>
      <c r="F470" s="2"/>
      <c r="G470" s="2">
        <v>45</v>
      </c>
      <c r="H470" s="2"/>
      <c r="I470" s="2">
        <v>46</v>
      </c>
      <c r="J470" s="2"/>
    </row>
    <row r="471" spans="1:10">
      <c r="A471" s="103"/>
      <c r="B471" s="2"/>
      <c r="C471" s="2"/>
      <c r="D471" s="2"/>
      <c r="E471" s="2"/>
      <c r="F471" s="2"/>
      <c r="G471" s="2"/>
      <c r="H471" s="2"/>
      <c r="I471" s="2"/>
      <c r="J471" s="2"/>
    </row>
    <row r="472" spans="1:10">
      <c r="A472" s="103"/>
      <c r="B472" s="2">
        <v>5</v>
      </c>
      <c r="C472" s="2">
        <v>47</v>
      </c>
      <c r="D472" s="2"/>
      <c r="E472" s="2">
        <v>46</v>
      </c>
      <c r="F472" s="2"/>
      <c r="G472" s="2">
        <v>44</v>
      </c>
      <c r="H472" s="2"/>
      <c r="I472" s="2">
        <v>46</v>
      </c>
      <c r="J472" s="2"/>
    </row>
    <row r="473" spans="1:10">
      <c r="A473" s="103"/>
      <c r="B473" s="2"/>
      <c r="C473" s="2"/>
      <c r="D473" s="2"/>
      <c r="E473" s="2"/>
      <c r="F473" s="2"/>
      <c r="G473" s="2"/>
      <c r="H473" s="2"/>
      <c r="I473" s="2"/>
      <c r="J473" s="2"/>
    </row>
    <row r="474" spans="1:10">
      <c r="A474" s="103"/>
      <c r="B474" s="2">
        <v>6</v>
      </c>
      <c r="C474" s="2">
        <v>43</v>
      </c>
      <c r="D474" s="2"/>
      <c r="E474" s="2">
        <v>47</v>
      </c>
      <c r="F474" s="2"/>
      <c r="G474" s="2">
        <v>45</v>
      </c>
      <c r="H474" s="2"/>
      <c r="I474" s="2">
        <v>46</v>
      </c>
      <c r="J474" s="2"/>
    </row>
    <row r="475" spans="1:10">
      <c r="A475" s="103"/>
      <c r="B475" s="2"/>
      <c r="C475" s="2"/>
      <c r="D475" s="2"/>
      <c r="E475" s="2"/>
      <c r="F475" s="2"/>
      <c r="G475" s="2"/>
      <c r="H475" s="2"/>
      <c r="I475" s="2"/>
      <c r="J475" s="2"/>
    </row>
    <row r="476" spans="1:10">
      <c r="A476" s="103"/>
      <c r="B476" s="2">
        <v>7</v>
      </c>
      <c r="C476" s="2">
        <v>43</v>
      </c>
      <c r="D476" s="2"/>
      <c r="E476" s="2">
        <v>45</v>
      </c>
      <c r="F476" s="2"/>
      <c r="G476" s="2">
        <v>46</v>
      </c>
      <c r="H476" s="2"/>
      <c r="I476" s="2">
        <v>46</v>
      </c>
      <c r="J476" s="2"/>
    </row>
    <row r="477" spans="1:10">
      <c r="A477" s="103"/>
      <c r="B477" s="2"/>
      <c r="C477" s="2"/>
      <c r="D477" s="2"/>
      <c r="E477" s="2"/>
      <c r="F477" s="2"/>
      <c r="G477" s="2"/>
      <c r="H477" s="2"/>
      <c r="I477" s="2"/>
      <c r="J477" s="2"/>
    </row>
    <row r="478" spans="1:10">
      <c r="A478" s="103"/>
      <c r="B478" s="2">
        <v>8</v>
      </c>
      <c r="C478" s="2">
        <v>46</v>
      </c>
      <c r="D478" s="2"/>
      <c r="E478" s="2">
        <v>47</v>
      </c>
      <c r="F478" s="2"/>
      <c r="G478" s="2">
        <v>46</v>
      </c>
      <c r="H478" s="2"/>
      <c r="I478" s="2">
        <v>45</v>
      </c>
      <c r="J478" s="2"/>
    </row>
    <row r="479" spans="1:10">
      <c r="A479" s="103"/>
      <c r="B479" s="2"/>
      <c r="C479" s="2"/>
      <c r="D479" s="2"/>
      <c r="E479" s="2"/>
      <c r="F479" s="2"/>
      <c r="G479" s="2"/>
      <c r="H479" s="2"/>
      <c r="I479" s="2"/>
      <c r="J479" s="2"/>
    </row>
    <row r="480" spans="1:10">
      <c r="A480" s="103"/>
      <c r="B480" s="2">
        <v>9</v>
      </c>
      <c r="C480" s="2">
        <v>44</v>
      </c>
      <c r="D480" s="2"/>
      <c r="E480" s="2">
        <v>44</v>
      </c>
      <c r="F480" s="2"/>
      <c r="G480" s="2">
        <v>48</v>
      </c>
      <c r="H480" s="2"/>
      <c r="I480" s="2">
        <v>43</v>
      </c>
      <c r="J480" s="2"/>
    </row>
    <row r="481" spans="1:10">
      <c r="A481" s="103"/>
      <c r="B481" s="2"/>
      <c r="C481" s="2"/>
      <c r="D481" s="2"/>
      <c r="E481" s="2"/>
      <c r="F481" s="2"/>
      <c r="G481" s="2"/>
      <c r="H481" s="2"/>
      <c r="I481" s="2"/>
      <c r="J481" s="2"/>
    </row>
    <row r="482" spans="1:10">
      <c r="A482" s="103"/>
      <c r="B482" s="2">
        <v>10</v>
      </c>
      <c r="C482" s="2">
        <v>45</v>
      </c>
      <c r="D482" s="2"/>
      <c r="E482" s="2">
        <v>42</v>
      </c>
      <c r="F482" s="2"/>
      <c r="G482" s="2">
        <v>47</v>
      </c>
      <c r="H482" s="2"/>
      <c r="I482" s="2">
        <v>42</v>
      </c>
      <c r="J482" s="2"/>
    </row>
    <row r="483" spans="1:10">
      <c r="A483" s="103"/>
      <c r="B483" s="2"/>
      <c r="C483" s="2"/>
      <c r="D483" s="2"/>
      <c r="E483" s="2"/>
      <c r="F483" s="2"/>
      <c r="G483" s="2"/>
      <c r="H483" s="2"/>
      <c r="I483" s="2"/>
      <c r="J483" s="2"/>
    </row>
    <row r="484" spans="1:10">
      <c r="A484" s="103"/>
      <c r="B484" s="2"/>
      <c r="C484" s="2"/>
      <c r="D484" s="2"/>
      <c r="E484" s="2"/>
      <c r="F484" s="2"/>
      <c r="G484" s="2"/>
      <c r="H484" s="2"/>
      <c r="I484" s="2"/>
      <c r="J484" s="2"/>
    </row>
    <row r="485" spans="1:10">
      <c r="A485" s="103"/>
      <c r="B485" s="2"/>
      <c r="C485" s="2"/>
      <c r="D485" s="2"/>
      <c r="E485" s="2"/>
      <c r="F485" s="2"/>
      <c r="G485" s="2"/>
      <c r="H485" s="2"/>
      <c r="I485" s="2"/>
      <c r="J485" s="2"/>
    </row>
    <row r="486" spans="1:10">
      <c r="A486" s="103"/>
      <c r="B486" s="109" t="s">
        <v>1053</v>
      </c>
      <c r="C486" s="109"/>
      <c r="D486" s="110">
        <f t="shared" ref="D486" si="14">(40-COUNTIF(C464:C485,"&gt;58")-COUNTIF(C464:C485,"&lt;41")-COUNTIF(E464:E485,"&gt;58")-COUNTIF(E464:E485,"&lt;41")-COUNTIF(G464:G485,"&gt;58")-COUNTIF(G464:G485,"&lt;41")-COUNTIF(I464:I485,"&gt;58")-COUNTIF(I464:I485,"&lt;41"))/40</f>
        <v>1</v>
      </c>
      <c r="E486" s="110"/>
      <c r="F486" s="110" t="s">
        <v>1054</v>
      </c>
      <c r="G486" s="110"/>
      <c r="H486" s="110" t="e">
        <f t="shared" ref="H486" si="15">(4-IF(AVERAGE(D464:D485)&gt;160,"1","0")-IF(AVERAGE(D464:D485)&lt;140,"1","0")-IF(AVERAGE(F464:F485)&gt;160,"1","0")-IF(AVERAGE(F464:F485)&lt;140,"1","0")-IF(AVERAGE(H464:H485)&gt;160,"1","0")-IF(AVERAGE(H464:H485)&lt;140,"1","0")-IF(AVERAGE(J464:J485)&gt;160,"1","0")-IF(AVERAGE(J464:J485)&lt;140,"1","0"))/4</f>
        <v>#DIV/0!</v>
      </c>
      <c r="I486" s="110"/>
      <c r="J486" s="110"/>
    </row>
    <row r="487" spans="1:10">
      <c r="A487" s="103" t="s">
        <v>1041</v>
      </c>
      <c r="B487" s="2">
        <v>1</v>
      </c>
      <c r="C487" s="2">
        <v>53</v>
      </c>
      <c r="D487" s="2"/>
      <c r="E487" s="2">
        <v>42</v>
      </c>
      <c r="F487" s="2"/>
      <c r="G487" s="2">
        <v>43</v>
      </c>
      <c r="H487" s="2"/>
      <c r="I487" s="2">
        <v>50</v>
      </c>
      <c r="J487" s="2"/>
    </row>
    <row r="488" spans="1:10">
      <c r="A488" s="103"/>
      <c r="B488" s="2"/>
      <c r="C488" s="2"/>
      <c r="D488" s="2"/>
      <c r="E488" s="2"/>
      <c r="F488" s="2"/>
      <c r="G488" s="2"/>
      <c r="H488" s="2"/>
      <c r="I488" s="2"/>
      <c r="J488" s="2"/>
    </row>
    <row r="489" spans="1:10">
      <c r="A489" s="103"/>
      <c r="B489" s="2">
        <v>2</v>
      </c>
      <c r="C489" s="2">
        <v>50</v>
      </c>
      <c r="D489" s="2"/>
      <c r="E489" s="2">
        <v>42</v>
      </c>
      <c r="F489" s="2"/>
      <c r="G489" s="2">
        <v>46</v>
      </c>
      <c r="H489" s="2"/>
      <c r="I489" s="2">
        <v>50</v>
      </c>
      <c r="J489" s="2"/>
    </row>
    <row r="490" spans="1:10">
      <c r="A490" s="103"/>
      <c r="B490" s="2"/>
      <c r="C490" s="2"/>
      <c r="D490" s="2"/>
      <c r="E490" s="2"/>
      <c r="F490" s="2"/>
      <c r="G490" s="2"/>
      <c r="H490" s="2"/>
      <c r="I490" s="2"/>
      <c r="J490" s="2"/>
    </row>
    <row r="491" spans="1:10">
      <c r="A491" s="103"/>
      <c r="B491" s="2">
        <v>3</v>
      </c>
      <c r="C491" s="2">
        <v>51</v>
      </c>
      <c r="D491" s="2"/>
      <c r="E491" s="2">
        <v>41</v>
      </c>
      <c r="F491" s="2"/>
      <c r="G491" s="2">
        <v>46</v>
      </c>
      <c r="H491" s="2"/>
      <c r="I491" s="2">
        <v>58</v>
      </c>
      <c r="J491" s="2"/>
    </row>
    <row r="492" spans="1:10">
      <c r="A492" s="103"/>
      <c r="B492" s="2"/>
      <c r="C492" s="2"/>
      <c r="D492" s="2"/>
      <c r="E492" s="2"/>
      <c r="F492" s="2"/>
      <c r="G492" s="2"/>
      <c r="H492" s="2"/>
      <c r="I492" s="2"/>
      <c r="J492" s="2"/>
    </row>
    <row r="493" spans="1:10">
      <c r="A493" s="103"/>
      <c r="B493" s="2">
        <v>4</v>
      </c>
      <c r="C493" s="2">
        <v>47</v>
      </c>
      <c r="D493" s="2"/>
      <c r="E493" s="2">
        <v>42</v>
      </c>
      <c r="F493" s="2"/>
      <c r="G493" s="2">
        <v>46</v>
      </c>
      <c r="H493" s="2"/>
      <c r="I493" s="2">
        <v>58</v>
      </c>
      <c r="J493" s="2"/>
    </row>
    <row r="494" spans="1:10">
      <c r="A494" s="103"/>
      <c r="B494" s="2"/>
      <c r="C494" s="2"/>
      <c r="D494" s="2"/>
      <c r="E494" s="2"/>
      <c r="F494" s="2"/>
      <c r="G494" s="2"/>
      <c r="H494" s="2"/>
      <c r="I494" s="2"/>
      <c r="J494" s="2"/>
    </row>
    <row r="495" spans="1:10">
      <c r="A495" s="103"/>
      <c r="B495" s="2">
        <v>5</v>
      </c>
      <c r="C495" s="2">
        <v>47</v>
      </c>
      <c r="D495" s="2"/>
      <c r="E495" s="2">
        <v>43</v>
      </c>
      <c r="F495" s="2"/>
      <c r="G495" s="2">
        <v>44</v>
      </c>
      <c r="H495" s="2"/>
      <c r="I495" s="2">
        <v>45</v>
      </c>
      <c r="J495" s="2"/>
    </row>
    <row r="496" spans="1:10">
      <c r="A496" s="103"/>
      <c r="B496" s="2"/>
      <c r="C496" s="2"/>
      <c r="D496" s="2"/>
      <c r="E496" s="2"/>
      <c r="F496" s="2"/>
      <c r="G496" s="2"/>
      <c r="H496" s="2"/>
      <c r="I496" s="2"/>
      <c r="J496" s="2"/>
    </row>
    <row r="497" spans="1:10">
      <c r="A497" s="103"/>
      <c r="B497" s="2">
        <v>6</v>
      </c>
      <c r="C497" s="2">
        <v>46</v>
      </c>
      <c r="D497" s="2"/>
      <c r="E497" s="2">
        <v>43</v>
      </c>
      <c r="F497" s="2"/>
      <c r="G497" s="2">
        <v>42</v>
      </c>
      <c r="H497" s="2"/>
      <c r="I497" s="2">
        <v>47</v>
      </c>
      <c r="J497" s="2"/>
    </row>
    <row r="498" spans="1:10">
      <c r="A498" s="103"/>
      <c r="B498" s="2"/>
      <c r="C498" s="2"/>
      <c r="D498" s="2"/>
      <c r="E498" s="2"/>
      <c r="F498" s="2"/>
      <c r="G498" s="2"/>
      <c r="H498" s="2"/>
      <c r="I498" s="2"/>
      <c r="J498" s="2"/>
    </row>
    <row r="499" spans="1:10">
      <c r="A499" s="103"/>
      <c r="B499" s="2">
        <v>7</v>
      </c>
      <c r="C499" s="2">
        <v>45</v>
      </c>
      <c r="D499" s="2"/>
      <c r="E499" s="2">
        <v>43</v>
      </c>
      <c r="F499" s="2"/>
      <c r="G499" s="2">
        <v>49</v>
      </c>
      <c r="H499" s="2"/>
      <c r="I499" s="2">
        <v>44</v>
      </c>
      <c r="J499" s="2"/>
    </row>
    <row r="500" spans="1:10">
      <c r="A500" s="103"/>
      <c r="B500" s="2"/>
      <c r="C500" s="2"/>
      <c r="D500" s="2"/>
      <c r="E500" s="2"/>
      <c r="F500" s="2"/>
      <c r="G500" s="2"/>
      <c r="H500" s="2"/>
      <c r="I500" s="2"/>
      <c r="J500" s="2"/>
    </row>
    <row r="501" spans="1:10">
      <c r="A501" s="103"/>
      <c r="B501" s="2">
        <v>8</v>
      </c>
      <c r="C501" s="2">
        <v>41</v>
      </c>
      <c r="D501" s="2"/>
      <c r="E501" s="2">
        <v>41</v>
      </c>
      <c r="F501" s="2"/>
      <c r="G501" s="2">
        <v>45</v>
      </c>
      <c r="H501" s="2"/>
      <c r="I501" s="2">
        <v>42</v>
      </c>
      <c r="J501" s="2"/>
    </row>
    <row r="502" spans="1:10">
      <c r="A502" s="103"/>
      <c r="B502" s="2"/>
      <c r="C502" s="2"/>
      <c r="D502" s="2"/>
      <c r="E502" s="2"/>
      <c r="F502" s="2"/>
      <c r="G502" s="2"/>
      <c r="H502" s="2"/>
      <c r="I502" s="2"/>
      <c r="J502" s="2"/>
    </row>
    <row r="503" spans="1:10">
      <c r="A503" s="103"/>
      <c r="B503" s="2">
        <v>9</v>
      </c>
      <c r="C503" s="2">
        <v>42</v>
      </c>
      <c r="D503" s="2"/>
      <c r="E503" s="2">
        <v>41</v>
      </c>
      <c r="F503" s="2"/>
      <c r="G503" s="2">
        <v>47</v>
      </c>
      <c r="H503" s="2"/>
      <c r="I503" s="2">
        <v>43</v>
      </c>
      <c r="J503" s="2"/>
    </row>
    <row r="504" spans="1:10">
      <c r="A504" s="103"/>
      <c r="B504" s="2"/>
      <c r="C504" s="2"/>
      <c r="D504" s="2"/>
      <c r="E504" s="2"/>
      <c r="F504" s="2"/>
      <c r="G504" s="2"/>
      <c r="H504" s="2"/>
      <c r="I504" s="2"/>
      <c r="J504" s="2"/>
    </row>
    <row r="505" spans="1:10">
      <c r="A505" s="103"/>
      <c r="B505" s="2">
        <v>10</v>
      </c>
      <c r="C505" s="2">
        <v>42</v>
      </c>
      <c r="D505" s="2"/>
      <c r="E505" s="2">
        <v>42</v>
      </c>
      <c r="F505" s="2"/>
      <c r="G505" s="2">
        <v>47</v>
      </c>
      <c r="H505" s="2"/>
      <c r="I505" s="2">
        <v>43</v>
      </c>
      <c r="J505" s="2"/>
    </row>
    <row r="506" spans="1:10">
      <c r="A506" s="103"/>
      <c r="B506" s="2"/>
      <c r="C506" s="2"/>
      <c r="D506" s="2"/>
      <c r="E506" s="2"/>
      <c r="F506" s="2"/>
      <c r="G506" s="2"/>
      <c r="H506" s="2"/>
      <c r="I506" s="2"/>
      <c r="J506" s="2"/>
    </row>
    <row r="507" spans="1:10">
      <c r="A507" s="103"/>
      <c r="B507" s="2"/>
      <c r="C507" s="2"/>
      <c r="D507" s="2"/>
      <c r="E507" s="2"/>
      <c r="F507" s="2"/>
      <c r="G507" s="2"/>
      <c r="H507" s="2"/>
      <c r="I507" s="2"/>
      <c r="J507" s="2"/>
    </row>
    <row r="508" spans="1:10">
      <c r="A508" s="103"/>
      <c r="B508" s="2"/>
      <c r="C508" s="2"/>
      <c r="D508" s="2"/>
      <c r="E508" s="2"/>
      <c r="F508" s="2"/>
      <c r="G508" s="2"/>
      <c r="H508" s="2"/>
      <c r="I508" s="2"/>
      <c r="J508" s="2"/>
    </row>
    <row r="509" spans="1:10">
      <c r="A509" s="103"/>
      <c r="B509" s="109" t="s">
        <v>1053</v>
      </c>
      <c r="C509" s="109"/>
      <c r="D509" s="110">
        <f t="shared" ref="D509" si="16">(40-COUNTIF(C487:C508,"&gt;58")-COUNTIF(C487:C508,"&lt;41")-COUNTIF(E487:E508,"&gt;58")-COUNTIF(E487:E508,"&lt;41")-COUNTIF(G487:G508,"&gt;58")-COUNTIF(G487:G508,"&lt;41")-COUNTIF(I487:I508,"&gt;58")-COUNTIF(I487:I508,"&lt;41"))/40</f>
        <v>1</v>
      </c>
      <c r="E509" s="110"/>
      <c r="F509" s="110" t="s">
        <v>1054</v>
      </c>
      <c r="G509" s="110"/>
      <c r="H509" s="110" t="e">
        <f t="shared" ref="H509" si="17">(4-IF(AVERAGE(D487:D508)&gt;160,"1","0")-IF(AVERAGE(D487:D508)&lt;140,"1","0")-IF(AVERAGE(F487:F508)&gt;160,"1","0")-IF(AVERAGE(F487:F508)&lt;140,"1","0")-IF(AVERAGE(H487:H508)&gt;160,"1","0")-IF(AVERAGE(H487:H508)&lt;140,"1","0")-IF(AVERAGE(J487:J508)&gt;160,"1","0")-IF(AVERAGE(J487:J508)&lt;140,"1","0"))/4</f>
        <v>#DIV/0!</v>
      </c>
      <c r="I509" s="110"/>
      <c r="J509" s="110"/>
    </row>
    <row r="510" spans="1:10">
      <c r="A510" s="103" t="s">
        <v>1035</v>
      </c>
      <c r="B510" s="2">
        <v>1</v>
      </c>
      <c r="C510" s="2">
        <v>47</v>
      </c>
      <c r="D510" s="2"/>
      <c r="E510" s="2">
        <v>44</v>
      </c>
      <c r="F510" s="2"/>
      <c r="G510" s="2">
        <v>43</v>
      </c>
      <c r="H510" s="2"/>
      <c r="I510" s="2">
        <v>45</v>
      </c>
      <c r="J510" s="2"/>
    </row>
    <row r="511" spans="1:10">
      <c r="A511" s="103"/>
      <c r="B511" s="2"/>
      <c r="C511" s="2"/>
      <c r="D511" s="2"/>
      <c r="E511" s="2"/>
      <c r="F511" s="2"/>
      <c r="G511" s="2"/>
      <c r="H511" s="2"/>
      <c r="I511" s="2"/>
      <c r="J511" s="2"/>
    </row>
    <row r="512" spans="1:10">
      <c r="A512" s="103"/>
      <c r="B512" s="2">
        <v>2</v>
      </c>
      <c r="C512" s="2">
        <v>50</v>
      </c>
      <c r="D512" s="2"/>
      <c r="E512" s="2">
        <v>43</v>
      </c>
      <c r="F512" s="2"/>
      <c r="G512" s="2">
        <v>45</v>
      </c>
      <c r="H512" s="2"/>
      <c r="I512" s="2">
        <v>44</v>
      </c>
      <c r="J512" s="2"/>
    </row>
    <row r="513" spans="1:10">
      <c r="A513" s="103"/>
      <c r="B513" s="2"/>
      <c r="C513" s="2"/>
      <c r="D513" s="2"/>
      <c r="E513" s="2"/>
      <c r="F513" s="2"/>
      <c r="G513" s="2"/>
      <c r="H513" s="2"/>
      <c r="I513" s="2"/>
      <c r="J513" s="2"/>
    </row>
    <row r="514" spans="1:10">
      <c r="A514" s="103"/>
      <c r="B514" s="2">
        <v>3</v>
      </c>
      <c r="C514" s="2">
        <v>52</v>
      </c>
      <c r="D514" s="2"/>
      <c r="E514" s="2">
        <v>43</v>
      </c>
      <c r="F514" s="2"/>
      <c r="G514" s="2">
        <v>46</v>
      </c>
      <c r="H514" s="2"/>
      <c r="I514" s="2">
        <v>45</v>
      </c>
      <c r="J514" s="2"/>
    </row>
    <row r="515" spans="1:10">
      <c r="A515" s="103"/>
      <c r="B515" s="2"/>
      <c r="C515" s="2"/>
      <c r="D515" s="2"/>
      <c r="E515" s="2"/>
      <c r="F515" s="2"/>
      <c r="G515" s="2"/>
      <c r="H515" s="2"/>
      <c r="I515" s="2"/>
      <c r="J515" s="2"/>
    </row>
    <row r="516" spans="1:10">
      <c r="A516" s="103"/>
      <c r="B516" s="2">
        <v>4</v>
      </c>
      <c r="C516" s="2">
        <v>50</v>
      </c>
      <c r="D516" s="2"/>
      <c r="E516" s="2">
        <v>43</v>
      </c>
      <c r="F516" s="2"/>
      <c r="G516" s="2">
        <v>46</v>
      </c>
      <c r="H516" s="2"/>
      <c r="I516" s="2">
        <v>45</v>
      </c>
      <c r="J516" s="2"/>
    </row>
    <row r="517" spans="1:10">
      <c r="A517" s="103"/>
      <c r="B517" s="2"/>
      <c r="C517" s="2"/>
      <c r="D517" s="2"/>
      <c r="E517" s="2"/>
      <c r="F517" s="2"/>
      <c r="G517" s="2"/>
      <c r="H517" s="2"/>
      <c r="I517" s="2"/>
      <c r="J517" s="2"/>
    </row>
    <row r="518" spans="1:10">
      <c r="A518" s="103"/>
      <c r="B518" s="2">
        <v>5</v>
      </c>
      <c r="C518" s="2">
        <v>50</v>
      </c>
      <c r="D518" s="2"/>
      <c r="E518" s="2">
        <v>43</v>
      </c>
      <c r="F518" s="2"/>
      <c r="G518" s="2">
        <v>46</v>
      </c>
      <c r="H518" s="2"/>
      <c r="I518" s="2">
        <v>43</v>
      </c>
      <c r="J518" s="2"/>
    </row>
    <row r="519" spans="1:10">
      <c r="A519" s="103"/>
      <c r="B519" s="2"/>
      <c r="C519" s="2"/>
      <c r="D519" s="2"/>
      <c r="E519" s="2"/>
      <c r="F519" s="2"/>
      <c r="G519" s="2"/>
      <c r="H519" s="2"/>
      <c r="I519" s="2"/>
      <c r="J519" s="2"/>
    </row>
    <row r="520" spans="1:10">
      <c r="A520" s="103"/>
      <c r="B520" s="2">
        <v>6</v>
      </c>
      <c r="C520" s="2">
        <v>51</v>
      </c>
      <c r="D520" s="2"/>
      <c r="E520" s="2">
        <v>42</v>
      </c>
      <c r="F520" s="2"/>
      <c r="G520" s="2">
        <v>45</v>
      </c>
      <c r="H520" s="2"/>
      <c r="I520" s="2">
        <v>42</v>
      </c>
      <c r="J520" s="2"/>
    </row>
    <row r="521" spans="1:10">
      <c r="A521" s="103"/>
      <c r="B521" s="2"/>
      <c r="C521" s="2"/>
      <c r="D521" s="2"/>
      <c r="E521" s="2"/>
      <c r="F521" s="2"/>
      <c r="G521" s="2"/>
      <c r="H521" s="2"/>
      <c r="I521" s="2"/>
      <c r="J521" s="2"/>
    </row>
    <row r="522" spans="1:10">
      <c r="A522" s="103"/>
      <c r="B522" s="2">
        <v>7</v>
      </c>
      <c r="C522" s="2">
        <v>51</v>
      </c>
      <c r="D522" s="2"/>
      <c r="E522" s="2">
        <v>42</v>
      </c>
      <c r="F522" s="2"/>
      <c r="G522" s="2">
        <v>47</v>
      </c>
      <c r="H522" s="2"/>
      <c r="I522" s="2">
        <v>42</v>
      </c>
      <c r="J522" s="2"/>
    </row>
    <row r="523" spans="1:10">
      <c r="A523" s="103"/>
      <c r="B523" s="2"/>
      <c r="C523" s="2"/>
      <c r="D523" s="2"/>
      <c r="E523" s="2"/>
      <c r="F523" s="2"/>
      <c r="G523" s="2"/>
      <c r="H523" s="2"/>
      <c r="I523" s="2"/>
      <c r="J523" s="2"/>
    </row>
    <row r="524" spans="1:10">
      <c r="A524" s="103"/>
      <c r="B524" s="2">
        <v>8</v>
      </c>
      <c r="C524" s="2">
        <v>52</v>
      </c>
      <c r="D524" s="2"/>
      <c r="E524" s="2">
        <v>42</v>
      </c>
      <c r="F524" s="2"/>
      <c r="G524" s="2">
        <v>43</v>
      </c>
      <c r="H524" s="2"/>
      <c r="I524" s="2">
        <v>41</v>
      </c>
      <c r="J524" s="2"/>
    </row>
    <row r="525" spans="1:10">
      <c r="A525" s="103"/>
      <c r="B525" s="2"/>
      <c r="C525" s="2"/>
      <c r="D525" s="2"/>
      <c r="E525" s="2"/>
      <c r="F525" s="2"/>
      <c r="G525" s="2"/>
      <c r="H525" s="2"/>
      <c r="I525" s="2"/>
      <c r="J525" s="2"/>
    </row>
    <row r="526" spans="1:10">
      <c r="A526" s="103"/>
      <c r="B526" s="2">
        <v>9</v>
      </c>
      <c r="C526" s="2">
        <v>51</v>
      </c>
      <c r="D526" s="2"/>
      <c r="E526" s="2">
        <v>41</v>
      </c>
      <c r="F526" s="2"/>
      <c r="G526" s="2">
        <v>42</v>
      </c>
      <c r="H526" s="2"/>
      <c r="I526" s="2">
        <v>45</v>
      </c>
      <c r="J526" s="2"/>
    </row>
    <row r="527" spans="1:10">
      <c r="A527" s="103"/>
      <c r="B527" s="2"/>
      <c r="C527" s="2"/>
      <c r="D527" s="2"/>
      <c r="E527" s="2"/>
      <c r="F527" s="2"/>
      <c r="G527" s="2"/>
      <c r="H527" s="2"/>
      <c r="I527" s="2"/>
      <c r="J527" s="2"/>
    </row>
    <row r="528" spans="1:10">
      <c r="A528" s="103"/>
      <c r="B528" s="2">
        <v>10</v>
      </c>
      <c r="C528" s="2">
        <v>48</v>
      </c>
      <c r="D528" s="2"/>
      <c r="E528" s="2">
        <v>42</v>
      </c>
      <c r="F528" s="2"/>
      <c r="G528" s="2">
        <v>41</v>
      </c>
      <c r="H528" s="2"/>
      <c r="I528" s="2">
        <v>42</v>
      </c>
      <c r="J528" s="2"/>
    </row>
    <row r="529" spans="1:10">
      <c r="A529" s="103"/>
      <c r="B529" s="2"/>
      <c r="C529" s="2"/>
      <c r="D529" s="2"/>
      <c r="E529" s="2"/>
      <c r="F529" s="2"/>
      <c r="G529" s="2"/>
      <c r="H529" s="2"/>
      <c r="I529" s="2"/>
      <c r="J529" s="2"/>
    </row>
    <row r="530" spans="1:10">
      <c r="A530" s="103"/>
      <c r="B530" s="2"/>
      <c r="C530" s="2"/>
      <c r="D530" s="2"/>
      <c r="E530" s="2"/>
      <c r="F530" s="2"/>
      <c r="G530" s="2"/>
      <c r="H530" s="2"/>
      <c r="I530" s="2"/>
      <c r="J530" s="2"/>
    </row>
    <row r="531" spans="1:10">
      <c r="A531" s="103"/>
      <c r="B531" s="2"/>
      <c r="C531" s="2"/>
      <c r="D531" s="2"/>
      <c r="E531" s="2"/>
      <c r="F531" s="2"/>
      <c r="G531" s="2"/>
      <c r="H531" s="2"/>
      <c r="I531" s="2"/>
      <c r="J531" s="2"/>
    </row>
    <row r="532" spans="1:10">
      <c r="A532" s="103"/>
      <c r="B532" s="109" t="s">
        <v>1053</v>
      </c>
      <c r="C532" s="109"/>
      <c r="D532" s="110">
        <f t="shared" ref="D532" si="18">(40-COUNTIF(C510:C531,"&gt;58")-COUNTIF(C510:C531,"&lt;41")-COUNTIF(E510:E531,"&gt;58")-COUNTIF(E510:E531,"&lt;41")-COUNTIF(G510:G531,"&gt;58")-COUNTIF(G510:G531,"&lt;41")-COUNTIF(I510:I531,"&gt;58")-COUNTIF(I510:I531,"&lt;41"))/40</f>
        <v>1</v>
      </c>
      <c r="E532" s="110"/>
      <c r="F532" s="110" t="s">
        <v>1054</v>
      </c>
      <c r="G532" s="110"/>
      <c r="H532" s="110" t="e">
        <f t="shared" ref="H532" si="19">(4-IF(AVERAGE(D510:D531)&gt;160,"1","0")-IF(AVERAGE(D510:D531)&lt;140,"1","0")-IF(AVERAGE(F510:F531)&gt;160,"1","0")-IF(AVERAGE(F510:F531)&lt;140,"1","0")-IF(AVERAGE(H510:H531)&gt;160,"1","0")-IF(AVERAGE(H510:H531)&lt;140,"1","0")-IF(AVERAGE(J510:J531)&gt;160,"1","0")-IF(AVERAGE(J510:J531)&lt;140,"1","0"))/4</f>
        <v>#DIV/0!</v>
      </c>
      <c r="I532" s="110"/>
      <c r="J532" s="110"/>
    </row>
    <row r="533" spans="1:10">
      <c r="A533" s="103" t="s">
        <v>1071</v>
      </c>
      <c r="B533" s="2">
        <v>1</v>
      </c>
      <c r="C533" s="2">
        <v>46</v>
      </c>
      <c r="D533" s="2"/>
      <c r="E533" s="2">
        <v>47</v>
      </c>
      <c r="F533" s="2"/>
      <c r="G533" s="2">
        <v>45</v>
      </c>
      <c r="H533" s="2"/>
      <c r="I533" s="2">
        <v>45</v>
      </c>
      <c r="J533" s="2"/>
    </row>
    <row r="534" spans="1:10">
      <c r="A534" s="103"/>
      <c r="B534" s="2"/>
      <c r="C534" s="2"/>
      <c r="D534" s="2">
        <v>148</v>
      </c>
      <c r="E534" s="2"/>
      <c r="F534" s="2">
        <v>145</v>
      </c>
      <c r="G534" s="2"/>
      <c r="H534" s="2">
        <v>142</v>
      </c>
      <c r="I534" s="2"/>
      <c r="J534" s="2">
        <v>148</v>
      </c>
    </row>
    <row r="535" spans="1:10">
      <c r="A535" s="103"/>
      <c r="B535" s="2">
        <v>2</v>
      </c>
      <c r="C535" s="2">
        <v>46</v>
      </c>
      <c r="D535" s="2"/>
      <c r="E535" s="2">
        <v>44</v>
      </c>
      <c r="F535" s="2"/>
      <c r="G535" s="2">
        <v>45</v>
      </c>
      <c r="H535" s="2"/>
      <c r="I535" s="2">
        <v>45</v>
      </c>
      <c r="J535" s="2"/>
    </row>
    <row r="536" spans="1:10">
      <c r="A536" s="103"/>
      <c r="B536" s="2"/>
      <c r="C536" s="2"/>
      <c r="D536" s="2">
        <v>151</v>
      </c>
      <c r="E536" s="2"/>
      <c r="F536" s="2">
        <v>145</v>
      </c>
      <c r="G536" s="2"/>
      <c r="H536" s="2">
        <v>150</v>
      </c>
      <c r="I536" s="2"/>
      <c r="J536" s="2">
        <v>148</v>
      </c>
    </row>
    <row r="537" spans="1:10">
      <c r="A537" s="103"/>
      <c r="B537" s="2">
        <v>3</v>
      </c>
      <c r="C537" s="2">
        <v>46</v>
      </c>
      <c r="D537" s="2"/>
      <c r="E537" s="2">
        <v>45</v>
      </c>
      <c r="F537" s="2"/>
      <c r="G537" s="2">
        <v>45</v>
      </c>
      <c r="H537" s="2"/>
      <c r="I537" s="2">
        <v>44</v>
      </c>
      <c r="J537" s="2"/>
    </row>
    <row r="538" spans="1:10">
      <c r="A538" s="103"/>
      <c r="B538" s="2"/>
      <c r="C538" s="2"/>
      <c r="D538" s="2">
        <v>151</v>
      </c>
      <c r="E538" s="2"/>
      <c r="F538" s="2">
        <v>152</v>
      </c>
      <c r="G538" s="2"/>
      <c r="H538" s="2">
        <v>137</v>
      </c>
      <c r="I538" s="2"/>
      <c r="J538" s="2">
        <v>147</v>
      </c>
    </row>
    <row r="539" spans="1:10">
      <c r="A539" s="103"/>
      <c r="B539" s="2">
        <v>4</v>
      </c>
      <c r="C539" s="2">
        <v>46</v>
      </c>
      <c r="D539" s="2"/>
      <c r="E539" s="2">
        <v>41</v>
      </c>
      <c r="F539" s="2"/>
      <c r="G539" s="2">
        <v>45</v>
      </c>
      <c r="H539" s="2"/>
      <c r="I539" s="2">
        <v>41</v>
      </c>
      <c r="J539" s="2"/>
    </row>
    <row r="540" spans="1:10">
      <c r="A540" s="103"/>
      <c r="B540" s="2"/>
      <c r="C540" s="2"/>
      <c r="D540" s="2">
        <v>145</v>
      </c>
      <c r="E540" s="2"/>
      <c r="F540" s="2">
        <v>159</v>
      </c>
      <c r="G540" s="2"/>
      <c r="H540" s="2">
        <v>152</v>
      </c>
      <c r="I540" s="2"/>
      <c r="J540" s="2">
        <v>147</v>
      </c>
    </row>
    <row r="541" spans="1:10">
      <c r="A541" s="103"/>
      <c r="B541" s="2">
        <v>5</v>
      </c>
      <c r="C541" s="2">
        <v>46</v>
      </c>
      <c r="D541" s="2"/>
      <c r="E541" s="2">
        <v>42</v>
      </c>
      <c r="F541" s="2"/>
      <c r="G541" s="2">
        <v>45</v>
      </c>
      <c r="H541" s="2"/>
      <c r="I541" s="2">
        <v>41</v>
      </c>
      <c r="J541" s="2"/>
    </row>
    <row r="542" spans="1:10">
      <c r="A542" s="103"/>
      <c r="B542" s="2"/>
      <c r="C542" s="2"/>
      <c r="D542" s="2">
        <v>149</v>
      </c>
      <c r="E542" s="2"/>
      <c r="F542" s="2">
        <v>136</v>
      </c>
      <c r="G542" s="2"/>
      <c r="H542" s="2">
        <v>168</v>
      </c>
      <c r="I542" s="2"/>
      <c r="J542" s="2">
        <v>163</v>
      </c>
    </row>
    <row r="543" spans="1:10">
      <c r="A543" s="103"/>
      <c r="B543" s="2">
        <v>6</v>
      </c>
      <c r="C543" s="2">
        <v>48</v>
      </c>
      <c r="D543" s="2"/>
      <c r="E543" s="2">
        <v>42</v>
      </c>
      <c r="F543" s="2"/>
      <c r="G543" s="2">
        <v>42</v>
      </c>
      <c r="H543" s="2"/>
      <c r="I543" s="2">
        <v>44</v>
      </c>
      <c r="J543" s="2"/>
    </row>
    <row r="544" spans="1:10">
      <c r="A544" s="103"/>
      <c r="B544" s="2"/>
      <c r="C544" s="2"/>
      <c r="D544" s="2">
        <v>139</v>
      </c>
      <c r="E544" s="2"/>
      <c r="F544" s="2">
        <v>154</v>
      </c>
      <c r="G544" s="2"/>
      <c r="H544" s="2">
        <v>145</v>
      </c>
      <c r="I544" s="2"/>
      <c r="J544" s="2">
        <v>150</v>
      </c>
    </row>
    <row r="545" spans="1:10">
      <c r="A545" s="103"/>
      <c r="B545" s="2">
        <v>7</v>
      </c>
      <c r="C545" s="2">
        <v>48</v>
      </c>
      <c r="D545" s="2"/>
      <c r="E545" s="2">
        <v>44</v>
      </c>
      <c r="F545" s="2"/>
      <c r="G545" s="2">
        <v>44</v>
      </c>
      <c r="H545" s="2"/>
      <c r="I545" s="2">
        <v>44</v>
      </c>
      <c r="J545" s="2"/>
    </row>
    <row r="546" spans="1:10">
      <c r="A546" s="103"/>
      <c r="B546" s="2"/>
      <c r="C546" s="2"/>
      <c r="D546" s="2">
        <v>168</v>
      </c>
      <c r="E546" s="2"/>
      <c r="F546" s="2">
        <v>153</v>
      </c>
      <c r="G546" s="2"/>
      <c r="H546" s="2">
        <v>151</v>
      </c>
      <c r="I546" s="2"/>
      <c r="J546" s="2">
        <v>145</v>
      </c>
    </row>
    <row r="547" spans="1:10">
      <c r="A547" s="103"/>
      <c r="B547" s="2">
        <v>8</v>
      </c>
      <c r="C547" s="2">
        <v>47</v>
      </c>
      <c r="D547" s="2"/>
      <c r="E547" s="2">
        <v>41</v>
      </c>
      <c r="F547" s="2"/>
      <c r="G547" s="2">
        <v>43</v>
      </c>
      <c r="H547" s="2"/>
      <c r="I547" s="2">
        <v>45</v>
      </c>
      <c r="J547" s="2"/>
    </row>
    <row r="548" spans="1:10">
      <c r="A548" s="103"/>
      <c r="B548" s="2"/>
      <c r="C548" s="2"/>
      <c r="D548" s="2">
        <v>149</v>
      </c>
      <c r="E548" s="2"/>
      <c r="F548" s="2">
        <v>140</v>
      </c>
      <c r="G548" s="2"/>
      <c r="H548" s="2">
        <v>150</v>
      </c>
      <c r="I548" s="2"/>
      <c r="J548" s="2">
        <v>150</v>
      </c>
    </row>
    <row r="549" spans="1:10">
      <c r="A549" s="103"/>
      <c r="B549" s="2">
        <v>9</v>
      </c>
      <c r="C549" s="2">
        <v>47</v>
      </c>
      <c r="D549" s="2"/>
      <c r="E549" s="2">
        <v>44</v>
      </c>
      <c r="F549" s="2"/>
      <c r="G549" s="2">
        <v>42</v>
      </c>
      <c r="H549" s="2"/>
      <c r="I549" s="2">
        <v>44</v>
      </c>
      <c r="J549" s="2"/>
    </row>
    <row r="550" spans="1:10">
      <c r="A550" s="103"/>
      <c r="B550" s="2"/>
      <c r="C550" s="2"/>
      <c r="D550" s="2">
        <v>148</v>
      </c>
      <c r="E550" s="2"/>
      <c r="F550" s="2">
        <v>151</v>
      </c>
      <c r="G550" s="2"/>
      <c r="H550" s="2">
        <v>145</v>
      </c>
      <c r="I550" s="2"/>
      <c r="J550" s="2">
        <v>162</v>
      </c>
    </row>
    <row r="551" spans="1:10">
      <c r="A551" s="103"/>
      <c r="B551" s="2">
        <v>10</v>
      </c>
      <c r="C551" s="2">
        <v>47</v>
      </c>
      <c r="D551" s="2"/>
      <c r="E551" s="2">
        <v>44</v>
      </c>
      <c r="F551" s="2"/>
      <c r="G551" s="2">
        <v>41</v>
      </c>
      <c r="H551" s="2"/>
      <c r="I551" s="2">
        <v>42</v>
      </c>
      <c r="J551" s="2"/>
    </row>
    <row r="552" spans="1:10">
      <c r="A552" s="103"/>
      <c r="B552" s="2"/>
      <c r="C552" s="2"/>
      <c r="D552" s="2">
        <v>145</v>
      </c>
      <c r="E552" s="2"/>
      <c r="F552" s="2">
        <v>151</v>
      </c>
      <c r="G552" s="2"/>
      <c r="H552" s="2"/>
      <c r="I552" s="2"/>
      <c r="J552" s="2"/>
    </row>
    <row r="553" spans="1:10">
      <c r="A553" s="103"/>
      <c r="B553" s="2"/>
      <c r="C553" s="2"/>
      <c r="D553" s="2"/>
      <c r="E553" s="2"/>
      <c r="F553" s="2"/>
      <c r="G553" s="2"/>
      <c r="H553" s="2"/>
      <c r="I553" s="2"/>
      <c r="J553" s="2"/>
    </row>
    <row r="554" spans="1:10">
      <c r="A554" s="103"/>
      <c r="B554" s="2"/>
      <c r="C554" s="2"/>
      <c r="D554" s="2"/>
      <c r="E554" s="2"/>
      <c r="F554" s="2"/>
      <c r="G554" s="2"/>
      <c r="H554" s="2"/>
      <c r="I554" s="2"/>
      <c r="J554" s="2"/>
    </row>
    <row r="555" spans="1:10">
      <c r="A555" s="103"/>
      <c r="B555" s="109" t="s">
        <v>1053</v>
      </c>
      <c r="C555" s="109"/>
      <c r="D555" s="110">
        <f t="shared" ref="D555" si="20">(40-COUNTIF(C533:C554,"&gt;58")-COUNTIF(C533:C554,"&lt;41")-COUNTIF(E533:E554,"&gt;58")-COUNTIF(E533:E554,"&lt;41")-COUNTIF(G533:G554,"&gt;58")-COUNTIF(G533:G554,"&lt;41")-COUNTIF(I533:I554,"&gt;58")-COUNTIF(I533:I554,"&lt;41"))/40</f>
        <v>1</v>
      </c>
      <c r="E555" s="110"/>
      <c r="F555" s="110" t="s">
        <v>1054</v>
      </c>
      <c r="G555" s="110"/>
      <c r="H555" s="110">
        <f t="shared" ref="H555" si="21">(4-IF(AVERAGE(D533:D554)&gt;160,"1","0")-IF(AVERAGE(D533:D554)&lt;140,"1","0")-IF(AVERAGE(F533:F554)&gt;160,"1","0")-IF(AVERAGE(F533:F554)&lt;140,"1","0")-IF(AVERAGE(H533:H554)&gt;160,"1","0")-IF(AVERAGE(H533:H554)&lt;140,"1","0")-IF(AVERAGE(J533:J554)&gt;160,"1","0")-IF(AVERAGE(J533:J554)&lt;140,"1","0"))/4</f>
        <v>1</v>
      </c>
      <c r="I555" s="110"/>
      <c r="J555" s="110"/>
    </row>
    <row r="556" spans="1:10">
      <c r="A556" s="103" t="s">
        <v>1039</v>
      </c>
      <c r="B556" s="2">
        <v>1</v>
      </c>
      <c r="C556" s="2">
        <v>43</v>
      </c>
      <c r="D556" s="2"/>
      <c r="E556" s="2">
        <v>46</v>
      </c>
      <c r="F556" s="2"/>
      <c r="G556" s="2">
        <v>46</v>
      </c>
      <c r="H556" s="2"/>
      <c r="I556" s="2">
        <v>45</v>
      </c>
      <c r="J556" s="2"/>
    </row>
    <row r="557" spans="1:10">
      <c r="A557" s="103"/>
      <c r="B557" s="2"/>
      <c r="C557" s="2"/>
      <c r="D557" s="2"/>
      <c r="E557" s="2"/>
      <c r="F557" s="2"/>
      <c r="G557" s="2"/>
      <c r="H557" s="2"/>
      <c r="I557" s="2"/>
      <c r="J557" s="2"/>
    </row>
    <row r="558" spans="1:10">
      <c r="A558" s="103"/>
      <c r="B558" s="2">
        <v>2</v>
      </c>
      <c r="C558" s="2">
        <v>41</v>
      </c>
      <c r="D558" s="2"/>
      <c r="E558" s="2">
        <v>45</v>
      </c>
      <c r="F558" s="2"/>
      <c r="G558" s="2">
        <v>45</v>
      </c>
      <c r="H558" s="2"/>
      <c r="I558" s="2">
        <v>43</v>
      </c>
      <c r="J558" s="2"/>
    </row>
    <row r="559" spans="1:10">
      <c r="A559" s="103"/>
      <c r="B559" s="2"/>
      <c r="C559" s="2"/>
      <c r="D559" s="2"/>
      <c r="E559" s="2"/>
      <c r="F559" s="2"/>
      <c r="G559" s="2"/>
      <c r="H559" s="2"/>
      <c r="I559" s="2"/>
      <c r="J559" s="2"/>
    </row>
    <row r="560" spans="1:10">
      <c r="A560" s="103"/>
      <c r="B560" s="2">
        <v>3</v>
      </c>
      <c r="C560" s="2">
        <v>44</v>
      </c>
      <c r="D560" s="2"/>
      <c r="E560" s="2">
        <v>46</v>
      </c>
      <c r="F560" s="2"/>
      <c r="G560" s="2">
        <v>45</v>
      </c>
      <c r="H560" s="2"/>
      <c r="I560" s="2">
        <v>43</v>
      </c>
      <c r="J560" s="2"/>
    </row>
    <row r="561" spans="1:10">
      <c r="A561" s="103"/>
      <c r="B561" s="2"/>
      <c r="C561" s="2"/>
      <c r="D561" s="2"/>
      <c r="E561" s="2"/>
      <c r="F561" s="2"/>
      <c r="G561" s="2"/>
      <c r="H561" s="2"/>
      <c r="I561" s="2"/>
      <c r="J561" s="2"/>
    </row>
    <row r="562" spans="1:10">
      <c r="A562" s="103"/>
      <c r="B562" s="2">
        <v>4</v>
      </c>
      <c r="C562" s="2">
        <v>41</v>
      </c>
      <c r="D562" s="2"/>
      <c r="E562" s="2">
        <v>46</v>
      </c>
      <c r="F562" s="2"/>
      <c r="G562" s="2">
        <v>45</v>
      </c>
      <c r="H562" s="2"/>
      <c r="I562" s="2">
        <v>44</v>
      </c>
      <c r="J562" s="2"/>
    </row>
    <row r="563" spans="1:10">
      <c r="A563" s="103"/>
      <c r="B563" s="2"/>
      <c r="C563" s="2"/>
      <c r="D563" s="2"/>
      <c r="E563" s="2"/>
      <c r="F563" s="2"/>
      <c r="G563" s="2"/>
      <c r="H563" s="2"/>
      <c r="I563" s="2"/>
      <c r="J563" s="2"/>
    </row>
    <row r="564" spans="1:10">
      <c r="A564" s="103"/>
      <c r="B564" s="2">
        <v>5</v>
      </c>
      <c r="C564" s="2">
        <v>45</v>
      </c>
      <c r="D564" s="2"/>
      <c r="E564" s="2">
        <v>46</v>
      </c>
      <c r="F564" s="2"/>
      <c r="G564" s="2">
        <v>45</v>
      </c>
      <c r="H564" s="2"/>
      <c r="I564" s="2">
        <v>44</v>
      </c>
      <c r="J564" s="2"/>
    </row>
    <row r="565" spans="1:10">
      <c r="A565" s="103"/>
      <c r="B565" s="2"/>
      <c r="C565" s="2"/>
      <c r="D565" s="2"/>
      <c r="E565" s="2"/>
      <c r="F565" s="2"/>
      <c r="G565" s="2"/>
      <c r="H565" s="2"/>
      <c r="I565" s="2"/>
      <c r="J565" s="2"/>
    </row>
    <row r="566" spans="1:10">
      <c r="A566" s="103"/>
      <c r="B566" s="2">
        <v>6</v>
      </c>
      <c r="C566" s="2">
        <v>43</v>
      </c>
      <c r="D566" s="2"/>
      <c r="E566" s="2">
        <v>45</v>
      </c>
      <c r="F566" s="2"/>
      <c r="G566" s="2">
        <v>45</v>
      </c>
      <c r="H566" s="2"/>
      <c r="I566" s="2">
        <v>44</v>
      </c>
      <c r="J566" s="2"/>
    </row>
    <row r="567" spans="1:10">
      <c r="A567" s="103"/>
      <c r="B567" s="2"/>
      <c r="C567" s="2"/>
      <c r="D567" s="2"/>
      <c r="E567" s="2"/>
      <c r="F567" s="2"/>
      <c r="G567" s="2"/>
      <c r="H567" s="2"/>
      <c r="I567" s="2"/>
      <c r="J567" s="2"/>
    </row>
    <row r="568" spans="1:10">
      <c r="A568" s="103"/>
      <c r="B568" s="2">
        <v>7</v>
      </c>
      <c r="C568" s="2">
        <v>44</v>
      </c>
      <c r="D568" s="2"/>
      <c r="E568" s="2">
        <v>44</v>
      </c>
      <c r="F568" s="2"/>
      <c r="G568" s="2">
        <v>45</v>
      </c>
      <c r="H568" s="2"/>
      <c r="I568" s="2">
        <v>46</v>
      </c>
      <c r="J568" s="2"/>
    </row>
    <row r="569" spans="1:10">
      <c r="A569" s="103"/>
      <c r="B569" s="2"/>
      <c r="C569" s="2"/>
      <c r="D569" s="2"/>
      <c r="E569" s="2"/>
      <c r="F569" s="2"/>
      <c r="G569" s="2"/>
      <c r="H569" s="2"/>
      <c r="I569" s="2"/>
      <c r="J569" s="2"/>
    </row>
    <row r="570" spans="1:10">
      <c r="A570" s="103"/>
      <c r="B570" s="2">
        <v>8</v>
      </c>
      <c r="C570" s="2">
        <v>44</v>
      </c>
      <c r="D570" s="2"/>
      <c r="E570" s="2">
        <v>44</v>
      </c>
      <c r="F570" s="2"/>
      <c r="G570" s="2">
        <v>45</v>
      </c>
      <c r="H570" s="2"/>
      <c r="I570" s="2">
        <v>44</v>
      </c>
      <c r="J570" s="2"/>
    </row>
    <row r="571" spans="1:10">
      <c r="A571" s="103"/>
      <c r="B571" s="2"/>
      <c r="C571" s="2"/>
      <c r="D571" s="2"/>
      <c r="E571" s="2"/>
      <c r="F571" s="2"/>
      <c r="G571" s="2"/>
      <c r="H571" s="2"/>
      <c r="I571" s="2"/>
      <c r="J571" s="2"/>
    </row>
    <row r="572" spans="1:10">
      <c r="A572" s="103"/>
      <c r="B572" s="2">
        <v>9</v>
      </c>
      <c r="C572" s="2">
        <v>45</v>
      </c>
      <c r="D572" s="2"/>
      <c r="E572" s="2">
        <v>47</v>
      </c>
      <c r="F572" s="2"/>
      <c r="G572" s="2">
        <v>46</v>
      </c>
      <c r="H572" s="2"/>
      <c r="I572" s="2">
        <v>43</v>
      </c>
      <c r="J572" s="2"/>
    </row>
    <row r="573" spans="1:10">
      <c r="A573" s="103"/>
      <c r="B573" s="2"/>
      <c r="C573" s="2"/>
      <c r="D573" s="2"/>
      <c r="E573" s="2"/>
      <c r="F573" s="2"/>
      <c r="G573" s="2"/>
      <c r="H573" s="2"/>
      <c r="I573" s="2"/>
      <c r="J573" s="2"/>
    </row>
    <row r="574" spans="1:10">
      <c r="A574" s="103"/>
      <c r="B574" s="2">
        <v>10</v>
      </c>
      <c r="C574" s="2">
        <v>45</v>
      </c>
      <c r="D574" s="2"/>
      <c r="E574" s="2">
        <v>46</v>
      </c>
      <c r="F574" s="2"/>
      <c r="G574" s="2">
        <v>42</v>
      </c>
      <c r="H574" s="2"/>
      <c r="I574" s="2">
        <v>45</v>
      </c>
      <c r="J574" s="2"/>
    </row>
    <row r="575" spans="1:10">
      <c r="A575" s="103"/>
      <c r="B575" s="2"/>
      <c r="C575" s="2"/>
      <c r="D575" s="2"/>
      <c r="E575" s="2"/>
      <c r="F575" s="2"/>
      <c r="G575" s="2"/>
      <c r="H575" s="2"/>
      <c r="I575" s="2"/>
      <c r="J575" s="2"/>
    </row>
    <row r="576" spans="1:10">
      <c r="A576" s="103"/>
      <c r="B576" s="2"/>
      <c r="C576" s="2"/>
      <c r="D576" s="2"/>
      <c r="E576" s="2"/>
      <c r="F576" s="2"/>
      <c r="G576" s="2"/>
      <c r="H576" s="2"/>
      <c r="I576" s="2"/>
      <c r="J576" s="2"/>
    </row>
    <row r="577" spans="1:10">
      <c r="A577" s="103"/>
      <c r="B577" s="2"/>
      <c r="C577" s="2"/>
      <c r="D577" s="2"/>
      <c r="E577" s="2"/>
      <c r="F577" s="2"/>
      <c r="G577" s="2"/>
      <c r="H577" s="2"/>
      <c r="I577" s="2"/>
      <c r="J577" s="2"/>
    </row>
    <row r="578" spans="1:10">
      <c r="A578" s="103"/>
      <c r="B578" s="109" t="s">
        <v>1053</v>
      </c>
      <c r="C578" s="109"/>
      <c r="D578" s="110">
        <f t="shared" ref="D578" si="22">(40-COUNTIF(C556:C577,"&gt;58")-COUNTIF(C556:C577,"&lt;41")-COUNTIF(E556:E577,"&gt;58")-COUNTIF(E556:E577,"&lt;41")-COUNTIF(G556:G577,"&gt;58")-COUNTIF(G556:G577,"&lt;41")-COUNTIF(I556:I577,"&gt;58")-COUNTIF(I556:I577,"&lt;41"))/40</f>
        <v>1</v>
      </c>
      <c r="E578" s="110"/>
      <c r="F578" s="110" t="s">
        <v>1054</v>
      </c>
      <c r="G578" s="110"/>
      <c r="H578" s="110" t="e">
        <f t="shared" ref="H578" si="23">(4-IF(AVERAGE(D556:D577)&gt;160,"1","0")-IF(AVERAGE(D556:D577)&lt;140,"1","0")-IF(AVERAGE(F556:F577)&gt;160,"1","0")-IF(AVERAGE(F556:F577)&lt;140,"1","0")-IF(AVERAGE(H556:H577)&gt;160,"1","0")-IF(AVERAGE(H556:H577)&lt;140,"1","0")-IF(AVERAGE(J556:J577)&gt;160,"1","0")-IF(AVERAGE(J556:J577)&lt;140,"1","0"))/4</f>
        <v>#DIV/0!</v>
      </c>
      <c r="I578" s="110"/>
      <c r="J578" s="110"/>
    </row>
    <row r="579" spans="1:10">
      <c r="A579" s="103" t="s">
        <v>1072</v>
      </c>
      <c r="B579" s="2">
        <v>1</v>
      </c>
      <c r="C579" s="2">
        <v>50</v>
      </c>
      <c r="D579" s="2"/>
      <c r="E579" s="2">
        <v>58</v>
      </c>
      <c r="F579" s="2"/>
      <c r="G579" s="2">
        <v>44</v>
      </c>
      <c r="H579" s="2"/>
      <c r="I579" s="2">
        <v>45</v>
      </c>
      <c r="J579" s="2"/>
    </row>
    <row r="580" spans="1:10">
      <c r="A580" s="103"/>
      <c r="B580" s="2"/>
      <c r="C580" s="2"/>
      <c r="D580" s="2">
        <v>144</v>
      </c>
      <c r="E580" s="2"/>
      <c r="F580" s="2">
        <v>146</v>
      </c>
      <c r="G580" s="2"/>
      <c r="H580" s="2">
        <v>142</v>
      </c>
      <c r="I580" s="2"/>
      <c r="J580" s="2">
        <v>146</v>
      </c>
    </row>
    <row r="581" spans="1:10">
      <c r="A581" s="103"/>
      <c r="B581" s="2">
        <v>2</v>
      </c>
      <c r="C581" s="2">
        <v>55</v>
      </c>
      <c r="D581" s="2"/>
      <c r="E581" s="2">
        <v>42</v>
      </c>
      <c r="F581" s="2"/>
      <c r="G581" s="2">
        <v>48</v>
      </c>
      <c r="H581" s="2"/>
      <c r="I581" s="2">
        <v>52</v>
      </c>
      <c r="J581" s="2"/>
    </row>
    <row r="582" spans="1:10">
      <c r="A582" s="103"/>
      <c r="B582" s="2"/>
      <c r="C582" s="2"/>
      <c r="D582" s="2">
        <v>147</v>
      </c>
      <c r="E582" s="2"/>
      <c r="F582" s="2">
        <v>150</v>
      </c>
      <c r="G582" s="2"/>
      <c r="H582" s="2">
        <v>142</v>
      </c>
      <c r="I582" s="2"/>
      <c r="J582" s="2">
        <v>148</v>
      </c>
    </row>
    <row r="583" spans="1:10">
      <c r="A583" s="103"/>
      <c r="B583" s="2">
        <v>3</v>
      </c>
      <c r="C583" s="2">
        <v>46</v>
      </c>
      <c r="D583" s="2"/>
      <c r="E583" s="2">
        <v>42</v>
      </c>
      <c r="F583" s="2"/>
      <c r="G583" s="2">
        <v>43</v>
      </c>
      <c r="H583" s="2"/>
      <c r="I583" s="2">
        <v>52</v>
      </c>
      <c r="J583" s="2"/>
    </row>
    <row r="584" spans="1:10">
      <c r="A584" s="103"/>
      <c r="B584" s="2"/>
      <c r="C584" s="2"/>
      <c r="D584" s="2">
        <v>145</v>
      </c>
      <c r="E584" s="2"/>
      <c r="F584" s="2">
        <v>143</v>
      </c>
      <c r="G584" s="2"/>
      <c r="H584" s="2">
        <v>149</v>
      </c>
      <c r="I584" s="2"/>
      <c r="J584" s="2">
        <v>143</v>
      </c>
    </row>
    <row r="585" spans="1:10">
      <c r="A585" s="103"/>
      <c r="B585" s="2">
        <v>4</v>
      </c>
      <c r="C585" s="2">
        <v>49</v>
      </c>
      <c r="D585" s="2"/>
      <c r="E585" s="2">
        <v>51</v>
      </c>
      <c r="F585" s="2"/>
      <c r="G585" s="2">
        <v>58</v>
      </c>
      <c r="H585" s="2"/>
      <c r="I585" s="2">
        <v>58</v>
      </c>
      <c r="J585" s="2"/>
    </row>
    <row r="586" spans="1:10">
      <c r="A586" s="103"/>
      <c r="B586" s="2"/>
      <c r="C586" s="2"/>
      <c r="D586" s="2">
        <v>143</v>
      </c>
      <c r="E586" s="2"/>
      <c r="F586" s="2">
        <v>141</v>
      </c>
      <c r="G586" s="2"/>
      <c r="H586" s="2">
        <v>143</v>
      </c>
      <c r="I586" s="2"/>
      <c r="J586" s="2">
        <v>146</v>
      </c>
    </row>
    <row r="587" spans="1:10">
      <c r="A587" s="103"/>
      <c r="B587" s="2">
        <v>5</v>
      </c>
      <c r="C587" s="2">
        <v>42</v>
      </c>
      <c r="D587" s="2"/>
      <c r="E587" s="2">
        <v>49</v>
      </c>
      <c r="F587" s="2"/>
      <c r="G587" s="2">
        <v>41</v>
      </c>
      <c r="H587" s="2"/>
      <c r="I587" s="2">
        <v>52</v>
      </c>
      <c r="J587" s="2"/>
    </row>
    <row r="588" spans="1:10">
      <c r="A588" s="103"/>
      <c r="B588" s="2"/>
      <c r="C588" s="2"/>
      <c r="D588" s="2">
        <v>140</v>
      </c>
      <c r="E588" s="2"/>
      <c r="F588" s="2">
        <v>141</v>
      </c>
      <c r="G588" s="2"/>
      <c r="H588" s="2">
        <v>150</v>
      </c>
      <c r="I588" s="2"/>
      <c r="J588" s="2">
        <v>143</v>
      </c>
    </row>
    <row r="589" spans="1:10">
      <c r="A589" s="103"/>
      <c r="B589" s="2">
        <v>6</v>
      </c>
      <c r="C589" s="2">
        <v>52</v>
      </c>
      <c r="D589" s="2"/>
      <c r="E589" s="2">
        <v>45</v>
      </c>
      <c r="F589" s="2"/>
      <c r="G589" s="2">
        <v>56</v>
      </c>
      <c r="H589" s="2"/>
      <c r="I589" s="2">
        <v>46</v>
      </c>
      <c r="J589" s="2"/>
    </row>
    <row r="590" spans="1:10">
      <c r="A590" s="103"/>
      <c r="B590" s="2"/>
      <c r="C590" s="2"/>
      <c r="D590" s="2">
        <v>149</v>
      </c>
      <c r="E590" s="2"/>
      <c r="F590" s="2">
        <v>149</v>
      </c>
      <c r="G590" s="2"/>
      <c r="H590" s="2">
        <v>145</v>
      </c>
      <c r="I590" s="2"/>
      <c r="J590" s="2">
        <v>146</v>
      </c>
    </row>
    <row r="591" spans="1:10">
      <c r="A591" s="103"/>
      <c r="B591" s="2">
        <v>7</v>
      </c>
      <c r="C591" s="2">
        <v>58</v>
      </c>
      <c r="D591" s="2"/>
      <c r="E591" s="2">
        <v>57</v>
      </c>
      <c r="F591" s="2"/>
      <c r="G591" s="2">
        <v>51</v>
      </c>
      <c r="H591" s="2"/>
      <c r="I591" s="2">
        <v>50</v>
      </c>
      <c r="J591" s="2"/>
    </row>
    <row r="592" spans="1:10">
      <c r="A592" s="103"/>
      <c r="B592" s="2"/>
      <c r="C592" s="2"/>
      <c r="D592" s="2">
        <v>144</v>
      </c>
      <c r="E592" s="2"/>
      <c r="F592" s="2">
        <v>142</v>
      </c>
      <c r="G592" s="2"/>
      <c r="H592" s="2">
        <v>149</v>
      </c>
      <c r="I592" s="2"/>
      <c r="J592" s="2">
        <v>144</v>
      </c>
    </row>
    <row r="593" spans="1:10">
      <c r="A593" s="103"/>
      <c r="B593" s="2">
        <v>8</v>
      </c>
      <c r="C593" s="2">
        <v>44</v>
      </c>
      <c r="D593" s="2"/>
      <c r="E593" s="2">
        <v>52</v>
      </c>
      <c r="F593" s="2"/>
      <c r="G593" s="2">
        <v>57</v>
      </c>
      <c r="H593" s="2"/>
      <c r="I593" s="2">
        <v>44</v>
      </c>
      <c r="J593" s="2"/>
    </row>
    <row r="594" spans="1:10">
      <c r="A594" s="103"/>
      <c r="B594" s="2"/>
      <c r="C594" s="2"/>
      <c r="D594" s="2">
        <v>145</v>
      </c>
      <c r="E594" s="2"/>
      <c r="F594" s="2">
        <v>142</v>
      </c>
      <c r="G594" s="2"/>
      <c r="H594" s="2">
        <v>141</v>
      </c>
      <c r="I594" s="2"/>
      <c r="J594" s="2">
        <v>147</v>
      </c>
    </row>
    <row r="595" spans="1:10">
      <c r="A595" s="103"/>
      <c r="B595" s="2">
        <v>9</v>
      </c>
      <c r="C595" s="2">
        <v>44</v>
      </c>
      <c r="D595" s="2"/>
      <c r="E595" s="2">
        <v>54</v>
      </c>
      <c r="F595" s="2"/>
      <c r="G595" s="2">
        <v>43</v>
      </c>
      <c r="H595" s="2"/>
      <c r="I595" s="2">
        <v>53</v>
      </c>
      <c r="J595" s="2"/>
    </row>
    <row r="596" spans="1:10">
      <c r="A596" s="103"/>
      <c r="B596" s="2"/>
      <c r="C596" s="2"/>
      <c r="D596" s="2">
        <v>147</v>
      </c>
      <c r="E596" s="2"/>
      <c r="F596" s="2">
        <v>140</v>
      </c>
      <c r="G596" s="2"/>
      <c r="H596" s="2">
        <v>145</v>
      </c>
      <c r="I596" s="2"/>
      <c r="J596" s="2">
        <v>148</v>
      </c>
    </row>
    <row r="597" spans="1:10">
      <c r="A597" s="103"/>
      <c r="B597" s="2">
        <v>10</v>
      </c>
      <c r="C597" s="2">
        <v>44</v>
      </c>
      <c r="D597" s="2"/>
      <c r="E597" s="2">
        <v>52</v>
      </c>
      <c r="F597" s="2"/>
      <c r="G597" s="2">
        <v>44</v>
      </c>
      <c r="H597" s="2"/>
      <c r="I597" s="2">
        <v>56</v>
      </c>
      <c r="J597" s="2"/>
    </row>
    <row r="598" spans="1:10">
      <c r="A598" s="103"/>
      <c r="B598" s="2"/>
      <c r="C598" s="2"/>
      <c r="D598" s="2">
        <v>140</v>
      </c>
      <c r="E598" s="2"/>
      <c r="F598" s="2">
        <v>145</v>
      </c>
      <c r="G598" s="2"/>
      <c r="H598" s="2">
        <v>145</v>
      </c>
      <c r="I598" s="2"/>
      <c r="J598" s="2">
        <v>141</v>
      </c>
    </row>
    <row r="599" spans="1:10">
      <c r="A599" s="103"/>
      <c r="B599" s="2"/>
      <c r="C599" s="2"/>
      <c r="D599" s="2"/>
      <c r="E599" s="2"/>
      <c r="F599" s="2"/>
      <c r="G599" s="2"/>
      <c r="H599" s="2"/>
      <c r="I599" s="2"/>
      <c r="J599" s="2"/>
    </row>
    <row r="600" spans="1:10">
      <c r="A600" s="103"/>
      <c r="B600" s="2"/>
      <c r="C600" s="2"/>
      <c r="D600" s="2"/>
      <c r="E600" s="2"/>
      <c r="F600" s="2"/>
      <c r="G600" s="2"/>
      <c r="H600" s="2"/>
      <c r="I600" s="2"/>
      <c r="J600" s="2"/>
    </row>
    <row r="601" spans="1:10">
      <c r="A601" s="103"/>
      <c r="B601" s="109" t="s">
        <v>1053</v>
      </c>
      <c r="C601" s="109"/>
      <c r="D601" s="110">
        <f t="shared" ref="D601" si="24">(40-COUNTIF(C579:C600,"&gt;58")-COUNTIF(C579:C600,"&lt;41")-COUNTIF(E579:E600,"&gt;58")-COUNTIF(E579:E600,"&lt;41")-COUNTIF(G579:G600,"&gt;58")-COUNTIF(G579:G600,"&lt;41")-COUNTIF(I579:I600,"&gt;58")-COUNTIF(I579:I600,"&lt;41"))/40</f>
        <v>1</v>
      </c>
      <c r="E601" s="110"/>
      <c r="F601" s="110" t="s">
        <v>1054</v>
      </c>
      <c r="G601" s="110"/>
      <c r="H601" s="110">
        <f t="shared" ref="H601" si="25">(4-IF(AVERAGE(D579:D600)&gt;160,"1","0")-IF(AVERAGE(D579:D600)&lt;140,"1","0")-IF(AVERAGE(F579:F600)&gt;160,"1","0")-IF(AVERAGE(F579:F600)&lt;140,"1","0")-IF(AVERAGE(H579:H600)&gt;160,"1","0")-IF(AVERAGE(H579:H600)&lt;140,"1","0")-IF(AVERAGE(J579:J600)&gt;160,"1","0")-IF(AVERAGE(J579:J600)&lt;140,"1","0"))/4</f>
        <v>1</v>
      </c>
      <c r="I601" s="110"/>
      <c r="J601" s="110"/>
    </row>
    <row r="602" spans="1:10">
      <c r="A602" s="103" t="s">
        <v>1073</v>
      </c>
      <c r="B602" s="2">
        <v>1</v>
      </c>
      <c r="C602" s="2">
        <v>55</v>
      </c>
      <c r="D602" s="2"/>
      <c r="E602" s="2">
        <v>54</v>
      </c>
      <c r="F602" s="2"/>
      <c r="G602" s="2">
        <v>55</v>
      </c>
      <c r="H602" s="2"/>
      <c r="I602" s="2">
        <v>44</v>
      </c>
      <c r="J602" s="2"/>
    </row>
    <row r="603" spans="1:10">
      <c r="A603" s="103"/>
      <c r="B603" s="2"/>
      <c r="C603" s="2"/>
      <c r="D603" s="2">
        <v>147</v>
      </c>
      <c r="E603" s="2"/>
      <c r="F603" s="2">
        <v>147</v>
      </c>
      <c r="G603" s="2"/>
      <c r="H603" s="2">
        <v>144</v>
      </c>
      <c r="I603" s="2"/>
      <c r="J603" s="2">
        <v>140</v>
      </c>
    </row>
    <row r="604" spans="1:10">
      <c r="A604" s="103"/>
      <c r="B604" s="2">
        <v>2</v>
      </c>
      <c r="C604" s="2">
        <v>48</v>
      </c>
      <c r="D604" s="2"/>
      <c r="E604" s="2">
        <v>56</v>
      </c>
      <c r="F604" s="2"/>
      <c r="G604" s="2">
        <v>43</v>
      </c>
      <c r="H604" s="2"/>
      <c r="I604" s="2">
        <v>43</v>
      </c>
      <c r="J604" s="2"/>
    </row>
    <row r="605" spans="1:10">
      <c r="A605" s="103"/>
      <c r="B605" s="2"/>
      <c r="C605" s="2"/>
      <c r="D605" s="2">
        <v>142</v>
      </c>
      <c r="E605" s="2"/>
      <c r="F605" s="2">
        <v>148</v>
      </c>
      <c r="G605" s="2"/>
      <c r="H605" s="2">
        <v>144</v>
      </c>
      <c r="I605" s="2"/>
      <c r="J605" s="2">
        <v>147</v>
      </c>
    </row>
    <row r="606" spans="1:10">
      <c r="A606" s="103"/>
      <c r="B606" s="2">
        <v>3</v>
      </c>
      <c r="C606" s="2">
        <v>44</v>
      </c>
      <c r="D606" s="2"/>
      <c r="E606" s="2">
        <v>55</v>
      </c>
      <c r="F606" s="2"/>
      <c r="G606" s="2">
        <v>52</v>
      </c>
      <c r="H606" s="2"/>
      <c r="I606" s="2">
        <v>57</v>
      </c>
      <c r="J606" s="2"/>
    </row>
    <row r="607" spans="1:10">
      <c r="A607" s="103"/>
      <c r="B607" s="2"/>
      <c r="C607" s="2"/>
      <c r="D607" s="2">
        <v>141</v>
      </c>
      <c r="E607" s="2"/>
      <c r="F607" s="2">
        <v>141</v>
      </c>
      <c r="G607" s="2"/>
      <c r="H607" s="2">
        <v>147</v>
      </c>
      <c r="I607" s="2"/>
      <c r="J607" s="2">
        <v>142</v>
      </c>
    </row>
    <row r="608" spans="1:10">
      <c r="A608" s="103"/>
      <c r="B608" s="2">
        <v>4</v>
      </c>
      <c r="C608" s="2">
        <v>50</v>
      </c>
      <c r="D608" s="2"/>
      <c r="E608" s="2">
        <v>44</v>
      </c>
      <c r="F608" s="2"/>
      <c r="G608" s="2">
        <v>41</v>
      </c>
      <c r="H608" s="2"/>
      <c r="I608" s="2">
        <v>45</v>
      </c>
      <c r="J608" s="2"/>
    </row>
    <row r="609" spans="1:10">
      <c r="A609" s="103"/>
      <c r="B609" s="2"/>
      <c r="C609" s="2"/>
      <c r="D609" s="2">
        <v>149</v>
      </c>
      <c r="E609" s="2"/>
      <c r="F609" s="2">
        <v>144</v>
      </c>
      <c r="G609" s="2"/>
      <c r="H609" s="2">
        <v>150</v>
      </c>
      <c r="I609" s="2"/>
      <c r="J609" s="2">
        <v>144</v>
      </c>
    </row>
    <row r="610" spans="1:10">
      <c r="A610" s="103"/>
      <c r="B610" s="2">
        <v>5</v>
      </c>
      <c r="C610" s="2">
        <v>44</v>
      </c>
      <c r="D610" s="2"/>
      <c r="E610" s="2">
        <v>48</v>
      </c>
      <c r="F610" s="2"/>
      <c r="G610" s="2">
        <v>46</v>
      </c>
      <c r="H610" s="2"/>
      <c r="I610" s="2">
        <v>44</v>
      </c>
      <c r="J610" s="2"/>
    </row>
    <row r="611" spans="1:10">
      <c r="A611" s="103"/>
      <c r="B611" s="2"/>
      <c r="C611" s="2"/>
      <c r="D611" s="2">
        <v>150</v>
      </c>
      <c r="E611" s="2"/>
      <c r="F611" s="2">
        <v>144</v>
      </c>
      <c r="G611" s="2"/>
      <c r="H611" s="2">
        <v>141</v>
      </c>
      <c r="I611" s="2"/>
      <c r="J611" s="2">
        <v>144</v>
      </c>
    </row>
    <row r="612" spans="1:10">
      <c r="A612" s="103"/>
      <c r="B612" s="2">
        <v>6</v>
      </c>
      <c r="C612" s="2">
        <v>53</v>
      </c>
      <c r="D612" s="2"/>
      <c r="E612" s="2">
        <v>54</v>
      </c>
      <c r="F612" s="2"/>
      <c r="G612" s="2">
        <v>45</v>
      </c>
      <c r="H612" s="2"/>
      <c r="I612" s="2">
        <v>57</v>
      </c>
      <c r="J612" s="2"/>
    </row>
    <row r="613" spans="1:10">
      <c r="A613" s="103"/>
      <c r="B613" s="2"/>
      <c r="C613" s="2"/>
      <c r="D613" s="2">
        <v>140</v>
      </c>
      <c r="E613" s="2"/>
      <c r="F613" s="2">
        <v>142</v>
      </c>
      <c r="G613" s="2"/>
      <c r="H613" s="2">
        <v>150</v>
      </c>
      <c r="I613" s="2"/>
      <c r="J613" s="2">
        <v>140</v>
      </c>
    </row>
    <row r="614" spans="1:10">
      <c r="A614" s="103"/>
      <c r="B614" s="2">
        <v>7</v>
      </c>
      <c r="C614" s="2">
        <v>50</v>
      </c>
      <c r="D614" s="2"/>
      <c r="E614" s="2">
        <v>41</v>
      </c>
      <c r="F614" s="2"/>
      <c r="G614" s="2">
        <v>55</v>
      </c>
      <c r="H614" s="2"/>
      <c r="I614" s="2">
        <v>43</v>
      </c>
      <c r="J614" s="2"/>
    </row>
    <row r="615" spans="1:10">
      <c r="A615" s="103"/>
      <c r="B615" s="2"/>
      <c r="C615" s="2"/>
      <c r="D615" s="2">
        <v>144</v>
      </c>
      <c r="E615" s="2"/>
      <c r="F615" s="2">
        <v>140</v>
      </c>
      <c r="G615" s="2"/>
      <c r="H615" s="2">
        <v>143</v>
      </c>
      <c r="I615" s="2"/>
      <c r="J615" s="2">
        <v>140</v>
      </c>
    </row>
    <row r="616" spans="1:10">
      <c r="A616" s="103"/>
      <c r="B616" s="2">
        <v>8</v>
      </c>
      <c r="C616" s="2">
        <v>43</v>
      </c>
      <c r="D616" s="2"/>
      <c r="E616" s="2">
        <v>45</v>
      </c>
      <c r="F616" s="2"/>
      <c r="G616" s="2">
        <v>41</v>
      </c>
      <c r="H616" s="2"/>
      <c r="I616" s="2">
        <v>41</v>
      </c>
      <c r="J616" s="2"/>
    </row>
    <row r="617" spans="1:10">
      <c r="A617" s="103"/>
      <c r="B617" s="2"/>
      <c r="C617" s="2"/>
      <c r="D617" s="2">
        <v>141</v>
      </c>
      <c r="E617" s="2"/>
      <c r="F617" s="2">
        <v>147</v>
      </c>
      <c r="G617" s="2"/>
      <c r="H617" s="2">
        <v>144</v>
      </c>
      <c r="I617" s="2"/>
      <c r="J617" s="2">
        <v>141</v>
      </c>
    </row>
    <row r="618" spans="1:10">
      <c r="A618" s="103"/>
      <c r="B618" s="2">
        <v>9</v>
      </c>
      <c r="C618" s="2">
        <v>43</v>
      </c>
      <c r="D618" s="2"/>
      <c r="E618" s="2">
        <v>57</v>
      </c>
      <c r="F618" s="2"/>
      <c r="G618" s="2">
        <v>54</v>
      </c>
      <c r="H618" s="2"/>
      <c r="I618" s="2">
        <v>49</v>
      </c>
      <c r="J618" s="2"/>
    </row>
    <row r="619" spans="1:10">
      <c r="A619" s="103"/>
      <c r="B619" s="2"/>
      <c r="C619" s="2"/>
      <c r="D619" s="2">
        <v>144</v>
      </c>
      <c r="E619" s="2"/>
      <c r="F619" s="2">
        <v>149</v>
      </c>
      <c r="G619" s="2"/>
      <c r="H619" s="2">
        <v>141</v>
      </c>
      <c r="I619" s="2"/>
      <c r="J619" s="2">
        <v>145</v>
      </c>
    </row>
    <row r="620" spans="1:10">
      <c r="A620" s="103"/>
      <c r="B620" s="2">
        <v>10</v>
      </c>
      <c r="C620" s="2">
        <v>50</v>
      </c>
      <c r="D620" s="2"/>
      <c r="E620" s="2">
        <v>55</v>
      </c>
      <c r="F620" s="2"/>
      <c r="G620" s="2">
        <v>48</v>
      </c>
      <c r="H620" s="2"/>
      <c r="I620" s="2">
        <v>56</v>
      </c>
      <c r="J620" s="2"/>
    </row>
    <row r="621" spans="1:10">
      <c r="A621" s="103"/>
      <c r="B621" s="2"/>
      <c r="C621" s="2"/>
      <c r="D621" s="2">
        <v>146</v>
      </c>
      <c r="E621" s="2"/>
      <c r="F621" s="2">
        <v>148</v>
      </c>
      <c r="G621" s="2"/>
      <c r="H621" s="2">
        <v>148</v>
      </c>
      <c r="I621" s="2"/>
      <c r="J621" s="2">
        <v>144</v>
      </c>
    </row>
    <row r="622" spans="1:10">
      <c r="A622" s="103"/>
      <c r="B622" s="2"/>
      <c r="C622" s="2"/>
      <c r="D622" s="2"/>
      <c r="E622" s="2"/>
      <c r="F622" s="2"/>
      <c r="G622" s="2"/>
      <c r="H622" s="2"/>
      <c r="I622" s="2"/>
      <c r="J622" s="2"/>
    </row>
    <row r="623" spans="1:10">
      <c r="A623" s="103"/>
      <c r="B623" s="2"/>
      <c r="C623" s="2"/>
      <c r="D623" s="2"/>
      <c r="E623" s="2"/>
      <c r="F623" s="2"/>
      <c r="G623" s="2"/>
      <c r="H623" s="2"/>
      <c r="I623" s="2"/>
      <c r="J623" s="2"/>
    </row>
    <row r="624" spans="1:10">
      <c r="A624" s="103"/>
      <c r="B624" s="109" t="s">
        <v>1053</v>
      </c>
      <c r="C624" s="109"/>
      <c r="D624" s="110">
        <f t="shared" ref="D624" si="26">(40-COUNTIF(C602:C623,"&gt;58")-COUNTIF(C602:C623,"&lt;41")-COUNTIF(E602:E623,"&gt;58")-COUNTIF(E602:E623,"&lt;41")-COUNTIF(G602:G623,"&gt;58")-COUNTIF(G602:G623,"&lt;41")-COUNTIF(I602:I623,"&gt;58")-COUNTIF(I602:I623,"&lt;41"))/40</f>
        <v>1</v>
      </c>
      <c r="E624" s="110"/>
      <c r="F624" s="110" t="s">
        <v>1054</v>
      </c>
      <c r="G624" s="110"/>
      <c r="H624" s="110">
        <f t="shared" ref="H624" si="27">(4-IF(AVERAGE(D602:D623)&gt;160,"1","0")-IF(AVERAGE(D602:D623)&lt;140,"1","0")-IF(AVERAGE(F602:F623)&gt;160,"1","0")-IF(AVERAGE(F602:F623)&lt;140,"1","0")-IF(AVERAGE(H602:H623)&gt;160,"1","0")-IF(AVERAGE(H602:H623)&lt;140,"1","0")-IF(AVERAGE(J602:J623)&gt;160,"1","0")-IF(AVERAGE(J602:J623)&lt;140,"1","0"))/4</f>
        <v>1</v>
      </c>
      <c r="I624" s="110"/>
      <c r="J624" s="110"/>
    </row>
    <row r="625" spans="1:10">
      <c r="A625" s="103" t="s">
        <v>1074</v>
      </c>
      <c r="B625" s="2">
        <v>1</v>
      </c>
      <c r="C625" s="2">
        <v>52</v>
      </c>
      <c r="D625" s="2"/>
      <c r="E625" s="2">
        <v>45</v>
      </c>
      <c r="F625" s="2"/>
      <c r="G625" s="2">
        <v>48</v>
      </c>
      <c r="H625" s="2"/>
      <c r="I625" s="2">
        <v>41</v>
      </c>
      <c r="J625" s="2"/>
    </row>
    <row r="626" spans="1:10">
      <c r="A626" s="103"/>
      <c r="B626" s="2"/>
      <c r="C626" s="2"/>
      <c r="D626" s="2">
        <v>149</v>
      </c>
      <c r="E626" s="2"/>
      <c r="F626" s="2">
        <v>143</v>
      </c>
      <c r="G626" s="2"/>
      <c r="H626" s="2">
        <v>145</v>
      </c>
      <c r="I626" s="2"/>
      <c r="J626" s="2">
        <v>143</v>
      </c>
    </row>
    <row r="627" spans="1:10">
      <c r="A627" s="103"/>
      <c r="B627" s="2">
        <v>2</v>
      </c>
      <c r="C627" s="2">
        <v>49</v>
      </c>
      <c r="D627" s="2"/>
      <c r="E627" s="2">
        <v>50</v>
      </c>
      <c r="F627" s="2"/>
      <c r="G627" s="2">
        <v>55</v>
      </c>
      <c r="H627" s="2"/>
      <c r="I627" s="2">
        <v>51</v>
      </c>
      <c r="J627" s="2"/>
    </row>
    <row r="628" spans="1:10">
      <c r="A628" s="103"/>
      <c r="B628" s="2"/>
      <c r="C628" s="2"/>
      <c r="D628" s="2">
        <v>142</v>
      </c>
      <c r="E628" s="2"/>
      <c r="F628" s="2">
        <v>144</v>
      </c>
      <c r="G628" s="2"/>
      <c r="H628" s="2">
        <v>148</v>
      </c>
      <c r="I628" s="2"/>
      <c r="J628" s="2">
        <v>143</v>
      </c>
    </row>
    <row r="629" spans="1:10">
      <c r="A629" s="103"/>
      <c r="B629" s="2">
        <v>3</v>
      </c>
      <c r="C629" s="2">
        <v>57</v>
      </c>
      <c r="D629" s="2"/>
      <c r="E629" s="2">
        <v>49</v>
      </c>
      <c r="F629" s="2"/>
      <c r="G629" s="2">
        <v>50</v>
      </c>
      <c r="H629" s="2"/>
      <c r="I629" s="2">
        <v>48</v>
      </c>
      <c r="J629" s="2"/>
    </row>
    <row r="630" spans="1:10">
      <c r="A630" s="103"/>
      <c r="B630" s="2"/>
      <c r="C630" s="2"/>
      <c r="D630" s="2">
        <v>147</v>
      </c>
      <c r="E630" s="2"/>
      <c r="F630" s="2">
        <v>142</v>
      </c>
      <c r="G630" s="2"/>
      <c r="H630" s="2">
        <v>148</v>
      </c>
      <c r="I630" s="2"/>
      <c r="J630" s="2">
        <v>150</v>
      </c>
    </row>
    <row r="631" spans="1:10">
      <c r="A631" s="103"/>
      <c r="B631" s="2">
        <v>4</v>
      </c>
      <c r="C631" s="2">
        <v>58</v>
      </c>
      <c r="D631" s="2"/>
      <c r="E631" s="2">
        <v>44</v>
      </c>
      <c r="F631" s="2"/>
      <c r="G631" s="2">
        <v>56</v>
      </c>
      <c r="H631" s="2"/>
      <c r="I631" s="2">
        <v>49</v>
      </c>
      <c r="J631" s="2"/>
    </row>
    <row r="632" spans="1:10">
      <c r="A632" s="103"/>
      <c r="B632" s="2"/>
      <c r="C632" s="2"/>
      <c r="D632" s="2">
        <v>149</v>
      </c>
      <c r="E632" s="2"/>
      <c r="F632" s="2">
        <v>147</v>
      </c>
      <c r="G632" s="2"/>
      <c r="H632" s="2">
        <v>144</v>
      </c>
      <c r="I632" s="2"/>
      <c r="J632" s="2">
        <v>145</v>
      </c>
    </row>
    <row r="633" spans="1:10">
      <c r="A633" s="103"/>
      <c r="B633" s="2">
        <v>5</v>
      </c>
      <c r="C633" s="2">
        <v>58</v>
      </c>
      <c r="D633" s="2"/>
      <c r="E633" s="2">
        <v>50</v>
      </c>
      <c r="F633" s="2"/>
      <c r="G633" s="2">
        <v>56</v>
      </c>
      <c r="H633" s="2"/>
      <c r="I633" s="2">
        <v>57</v>
      </c>
      <c r="J633" s="2"/>
    </row>
    <row r="634" spans="1:10">
      <c r="A634" s="103"/>
      <c r="B634" s="2"/>
      <c r="C634" s="2"/>
      <c r="D634" s="2">
        <v>147</v>
      </c>
      <c r="E634" s="2"/>
      <c r="F634" s="2">
        <v>143</v>
      </c>
      <c r="G634" s="2"/>
      <c r="H634" s="2">
        <v>148</v>
      </c>
      <c r="I634" s="2"/>
      <c r="J634" s="2">
        <v>142</v>
      </c>
    </row>
    <row r="635" spans="1:10">
      <c r="A635" s="103"/>
      <c r="B635" s="2">
        <v>6</v>
      </c>
      <c r="C635" s="2">
        <v>58</v>
      </c>
      <c r="D635" s="2"/>
      <c r="E635" s="2">
        <v>51</v>
      </c>
      <c r="F635" s="2"/>
      <c r="G635" s="2">
        <v>52</v>
      </c>
      <c r="H635" s="2"/>
      <c r="I635" s="2">
        <v>53</v>
      </c>
      <c r="J635" s="2"/>
    </row>
    <row r="636" spans="1:10">
      <c r="A636" s="103"/>
      <c r="B636" s="2"/>
      <c r="C636" s="2"/>
      <c r="D636" s="2">
        <v>146</v>
      </c>
      <c r="E636" s="2"/>
      <c r="F636" s="2">
        <v>148</v>
      </c>
      <c r="G636" s="2"/>
      <c r="H636" s="2">
        <v>140</v>
      </c>
      <c r="I636" s="2"/>
      <c r="J636" s="2">
        <v>141</v>
      </c>
    </row>
    <row r="637" spans="1:10">
      <c r="A637" s="103"/>
      <c r="B637" s="2">
        <v>7</v>
      </c>
      <c r="C637" s="2">
        <v>42</v>
      </c>
      <c r="D637" s="2"/>
      <c r="E637" s="2">
        <v>45</v>
      </c>
      <c r="F637" s="2"/>
      <c r="G637" s="2">
        <v>48</v>
      </c>
      <c r="H637" s="2"/>
      <c r="I637" s="2">
        <v>52</v>
      </c>
      <c r="J637" s="2"/>
    </row>
    <row r="638" spans="1:10">
      <c r="A638" s="103"/>
      <c r="B638" s="2"/>
      <c r="C638" s="2"/>
      <c r="D638" s="2">
        <v>145</v>
      </c>
      <c r="E638" s="2"/>
      <c r="F638" s="2">
        <v>145</v>
      </c>
      <c r="G638" s="2"/>
      <c r="H638" s="2">
        <v>145</v>
      </c>
      <c r="I638" s="2"/>
      <c r="J638" s="2">
        <v>143</v>
      </c>
    </row>
    <row r="639" spans="1:10">
      <c r="A639" s="103"/>
      <c r="B639" s="2">
        <v>8</v>
      </c>
      <c r="C639" s="2">
        <v>57</v>
      </c>
      <c r="D639" s="2"/>
      <c r="E639" s="2">
        <v>58</v>
      </c>
      <c r="F639" s="2"/>
      <c r="G639" s="2">
        <v>48</v>
      </c>
      <c r="H639" s="2"/>
      <c r="I639" s="2">
        <v>56</v>
      </c>
      <c r="J639" s="2"/>
    </row>
    <row r="640" spans="1:10">
      <c r="A640" s="103"/>
      <c r="B640" s="2"/>
      <c r="C640" s="2"/>
      <c r="D640" s="2">
        <v>140</v>
      </c>
      <c r="E640" s="2"/>
      <c r="F640" s="2">
        <v>143</v>
      </c>
      <c r="G640" s="2"/>
      <c r="H640" s="2">
        <v>147</v>
      </c>
      <c r="I640" s="2"/>
      <c r="J640" s="2">
        <v>141</v>
      </c>
    </row>
    <row r="641" spans="1:10">
      <c r="A641" s="103"/>
      <c r="B641" s="2">
        <v>9</v>
      </c>
      <c r="C641" s="2">
        <v>54</v>
      </c>
      <c r="D641" s="2"/>
      <c r="E641" s="2">
        <v>42</v>
      </c>
      <c r="F641" s="2"/>
      <c r="G641" s="2">
        <v>42</v>
      </c>
      <c r="H641" s="2"/>
      <c r="I641" s="2">
        <v>51</v>
      </c>
      <c r="J641" s="2"/>
    </row>
    <row r="642" spans="1:10">
      <c r="A642" s="103"/>
      <c r="B642" s="2"/>
      <c r="C642" s="2"/>
      <c r="D642" s="2">
        <v>144</v>
      </c>
      <c r="E642" s="2"/>
      <c r="F642" s="2">
        <v>143</v>
      </c>
      <c r="G642" s="2"/>
      <c r="H642" s="2">
        <v>148</v>
      </c>
      <c r="I642" s="2"/>
      <c r="J642" s="2">
        <v>140</v>
      </c>
    </row>
    <row r="643" spans="1:10">
      <c r="A643" s="103"/>
      <c r="B643" s="2">
        <v>10</v>
      </c>
      <c r="C643" s="2">
        <v>56</v>
      </c>
      <c r="D643" s="2"/>
      <c r="E643" s="2">
        <v>46</v>
      </c>
      <c r="F643" s="2"/>
      <c r="G643" s="2">
        <v>52</v>
      </c>
      <c r="H643" s="2"/>
      <c r="I643" s="2">
        <v>52</v>
      </c>
      <c r="J643" s="2"/>
    </row>
    <row r="644" spans="1:10">
      <c r="A644" s="103"/>
      <c r="B644" s="2"/>
      <c r="C644" s="2"/>
      <c r="D644" s="2">
        <v>150</v>
      </c>
      <c r="E644" s="2"/>
      <c r="F644" s="2">
        <v>144</v>
      </c>
      <c r="G644" s="2"/>
      <c r="H644" s="2">
        <v>145</v>
      </c>
      <c r="I644" s="2"/>
      <c r="J644" s="2">
        <v>142</v>
      </c>
    </row>
    <row r="645" spans="1:10">
      <c r="A645" s="103"/>
      <c r="B645" s="2"/>
      <c r="C645" s="2"/>
      <c r="D645" s="2"/>
      <c r="E645" s="2"/>
      <c r="F645" s="2"/>
      <c r="G645" s="2"/>
      <c r="H645" s="2"/>
      <c r="I645" s="2"/>
      <c r="J645" s="2"/>
    </row>
    <row r="646" spans="1:10">
      <c r="A646" s="103"/>
      <c r="B646" s="2"/>
      <c r="C646" s="2"/>
      <c r="D646" s="2"/>
      <c r="E646" s="2"/>
      <c r="F646" s="2"/>
      <c r="G646" s="2"/>
      <c r="H646" s="2"/>
      <c r="I646" s="2"/>
      <c r="J646" s="2"/>
    </row>
    <row r="647" spans="1:10">
      <c r="A647" s="103"/>
      <c r="B647" s="109" t="s">
        <v>1053</v>
      </c>
      <c r="C647" s="109"/>
      <c r="D647" s="110">
        <f t="shared" ref="D647" si="28">(40-COUNTIF(C625:C646,"&gt;58")-COUNTIF(C625:C646,"&lt;41")-COUNTIF(E625:E646,"&gt;58")-COUNTIF(E625:E646,"&lt;41")-COUNTIF(G625:G646,"&gt;58")-COUNTIF(G625:G646,"&lt;41")-COUNTIF(I625:I646,"&gt;58")-COUNTIF(I625:I646,"&lt;41"))/40</f>
        <v>1</v>
      </c>
      <c r="E647" s="110"/>
      <c r="F647" s="110" t="s">
        <v>1054</v>
      </c>
      <c r="G647" s="110"/>
      <c r="H647" s="110">
        <f t="shared" ref="H647" si="29">(4-IF(AVERAGE(D625:D646)&gt;160,"1","0")-IF(AVERAGE(D625:D646)&lt;140,"1","0")-IF(AVERAGE(F625:F646)&gt;160,"1","0")-IF(AVERAGE(F625:F646)&lt;140,"1","0")-IF(AVERAGE(H625:H646)&gt;160,"1","0")-IF(AVERAGE(H625:H646)&lt;140,"1","0")-IF(AVERAGE(J625:J646)&gt;160,"1","0")-IF(AVERAGE(J625:J646)&lt;140,"1","0"))/4</f>
        <v>1</v>
      </c>
      <c r="I647" s="110"/>
      <c r="J647" s="110"/>
    </row>
    <row r="648" spans="1:10">
      <c r="A648" s="103" t="s">
        <v>1075</v>
      </c>
      <c r="B648" s="2">
        <v>1</v>
      </c>
      <c r="C648" s="2">
        <v>50</v>
      </c>
      <c r="D648" s="2"/>
      <c r="E648" s="2">
        <v>45</v>
      </c>
      <c r="F648" s="2"/>
      <c r="G648" s="2">
        <v>48</v>
      </c>
      <c r="H648" s="2"/>
      <c r="I648" s="2">
        <v>58</v>
      </c>
      <c r="J648" s="2"/>
    </row>
    <row r="649" spans="1:10">
      <c r="A649" s="103"/>
      <c r="B649" s="2"/>
      <c r="C649" s="2"/>
      <c r="D649" s="2">
        <v>150</v>
      </c>
      <c r="E649" s="2"/>
      <c r="F649" s="2">
        <v>142</v>
      </c>
      <c r="G649" s="2"/>
      <c r="H649" s="2">
        <v>144</v>
      </c>
      <c r="I649" s="2"/>
      <c r="J649" s="2">
        <v>141</v>
      </c>
    </row>
    <row r="650" spans="1:10">
      <c r="A650" s="103"/>
      <c r="B650" s="2">
        <v>2</v>
      </c>
      <c r="C650" s="2">
        <v>41</v>
      </c>
      <c r="D650" s="2"/>
      <c r="E650" s="2">
        <v>48</v>
      </c>
      <c r="F650" s="2"/>
      <c r="G650" s="2">
        <v>45</v>
      </c>
      <c r="H650" s="2"/>
      <c r="I650" s="2">
        <v>50</v>
      </c>
      <c r="J650" s="2"/>
    </row>
    <row r="651" spans="1:10">
      <c r="A651" s="103"/>
      <c r="B651" s="2"/>
      <c r="C651" s="2"/>
      <c r="D651" s="2">
        <v>141</v>
      </c>
      <c r="E651" s="2"/>
      <c r="F651" s="2">
        <v>149</v>
      </c>
      <c r="G651" s="2"/>
      <c r="H651" s="2">
        <v>149</v>
      </c>
      <c r="I651" s="2"/>
      <c r="J651" s="2">
        <v>150</v>
      </c>
    </row>
    <row r="652" spans="1:10">
      <c r="A652" s="103"/>
      <c r="B652" s="2">
        <v>3</v>
      </c>
      <c r="C652" s="2">
        <v>50</v>
      </c>
      <c r="D652" s="2"/>
      <c r="E652" s="2">
        <v>53</v>
      </c>
      <c r="F652" s="2"/>
      <c r="G652" s="2">
        <v>43</v>
      </c>
      <c r="H652" s="2"/>
      <c r="I652" s="2">
        <v>44</v>
      </c>
      <c r="J652" s="2"/>
    </row>
    <row r="653" spans="1:10">
      <c r="A653" s="103"/>
      <c r="B653" s="2"/>
      <c r="C653" s="2"/>
      <c r="D653" s="2">
        <v>143</v>
      </c>
      <c r="E653" s="2"/>
      <c r="F653" s="2">
        <v>141</v>
      </c>
      <c r="G653" s="2"/>
      <c r="H653" s="2">
        <v>146</v>
      </c>
      <c r="I653" s="2"/>
      <c r="J653" s="2">
        <v>149</v>
      </c>
    </row>
    <row r="654" spans="1:10">
      <c r="A654" s="103"/>
      <c r="B654" s="2">
        <v>4</v>
      </c>
      <c r="C654" s="2">
        <v>53</v>
      </c>
      <c r="D654" s="2"/>
      <c r="E654" s="2">
        <v>54</v>
      </c>
      <c r="F654" s="2"/>
      <c r="G654" s="2">
        <v>53</v>
      </c>
      <c r="H654" s="2"/>
      <c r="I654" s="2">
        <v>55</v>
      </c>
      <c r="J654" s="2"/>
    </row>
    <row r="655" spans="1:10">
      <c r="A655" s="103"/>
      <c r="B655" s="2"/>
      <c r="C655" s="2"/>
      <c r="D655" s="2">
        <v>148</v>
      </c>
      <c r="E655" s="2"/>
      <c r="F655" s="2">
        <v>144</v>
      </c>
      <c r="G655" s="2"/>
      <c r="H655" s="2">
        <v>140</v>
      </c>
      <c r="I655" s="2"/>
      <c r="J655" s="2">
        <v>141</v>
      </c>
    </row>
    <row r="656" spans="1:10">
      <c r="A656" s="103"/>
      <c r="B656" s="2">
        <v>5</v>
      </c>
      <c r="C656" s="2">
        <v>48</v>
      </c>
      <c r="D656" s="2"/>
      <c r="E656" s="2">
        <v>46</v>
      </c>
      <c r="F656" s="2"/>
      <c r="G656" s="2">
        <v>42</v>
      </c>
      <c r="H656" s="2"/>
      <c r="I656" s="2">
        <v>48</v>
      </c>
      <c r="J656" s="2"/>
    </row>
    <row r="657" spans="1:10">
      <c r="A657" s="103"/>
      <c r="B657" s="2"/>
      <c r="C657" s="2"/>
      <c r="D657" s="2">
        <v>149</v>
      </c>
      <c r="E657" s="2"/>
      <c r="F657" s="2">
        <v>143</v>
      </c>
      <c r="G657" s="2"/>
      <c r="H657" s="2">
        <v>149</v>
      </c>
      <c r="I657" s="2"/>
      <c r="J657" s="2">
        <v>146</v>
      </c>
    </row>
    <row r="658" spans="1:10">
      <c r="A658" s="103"/>
      <c r="B658" s="2">
        <v>6</v>
      </c>
      <c r="C658" s="2">
        <v>42</v>
      </c>
      <c r="D658" s="2"/>
      <c r="E658" s="2">
        <v>43</v>
      </c>
      <c r="F658" s="2"/>
      <c r="G658" s="2">
        <v>44</v>
      </c>
      <c r="H658" s="2"/>
      <c r="I658" s="2">
        <v>44</v>
      </c>
      <c r="J658" s="2"/>
    </row>
    <row r="659" spans="1:10">
      <c r="A659" s="103"/>
      <c r="B659" s="2"/>
      <c r="C659" s="2"/>
      <c r="D659" s="2">
        <v>143</v>
      </c>
      <c r="E659" s="2"/>
      <c r="F659" s="2">
        <v>146</v>
      </c>
      <c r="G659" s="2"/>
      <c r="H659" s="2">
        <v>141</v>
      </c>
      <c r="I659" s="2"/>
      <c r="J659" s="2">
        <v>146</v>
      </c>
    </row>
    <row r="660" spans="1:10">
      <c r="A660" s="103"/>
      <c r="B660" s="2">
        <v>7</v>
      </c>
      <c r="C660" s="2">
        <v>44</v>
      </c>
      <c r="D660" s="2"/>
      <c r="E660" s="2">
        <v>42</v>
      </c>
      <c r="F660" s="2"/>
      <c r="G660" s="2">
        <v>41</v>
      </c>
      <c r="H660" s="2"/>
      <c r="I660" s="2">
        <v>45</v>
      </c>
      <c r="J660" s="2"/>
    </row>
    <row r="661" spans="1:10">
      <c r="A661" s="103"/>
      <c r="B661" s="2"/>
      <c r="C661" s="2"/>
      <c r="D661" s="2">
        <v>144</v>
      </c>
      <c r="E661" s="2"/>
      <c r="F661" s="2">
        <v>150</v>
      </c>
      <c r="G661" s="2"/>
      <c r="H661" s="2">
        <v>145</v>
      </c>
      <c r="I661" s="2"/>
      <c r="J661" s="2">
        <v>140</v>
      </c>
    </row>
    <row r="662" spans="1:10">
      <c r="A662" s="103"/>
      <c r="B662" s="2">
        <v>8</v>
      </c>
      <c r="C662" s="2">
        <v>41</v>
      </c>
      <c r="D662" s="2"/>
      <c r="E662" s="2">
        <v>51</v>
      </c>
      <c r="F662" s="2"/>
      <c r="G662" s="2">
        <v>42</v>
      </c>
      <c r="H662" s="2"/>
      <c r="I662" s="2">
        <v>54</v>
      </c>
      <c r="J662" s="2"/>
    </row>
    <row r="663" spans="1:10">
      <c r="A663" s="103"/>
      <c r="B663" s="2"/>
      <c r="C663" s="2"/>
      <c r="D663" s="2">
        <v>142</v>
      </c>
      <c r="E663" s="2"/>
      <c r="F663" s="2">
        <v>147</v>
      </c>
      <c r="G663" s="2"/>
      <c r="H663" s="2">
        <v>141</v>
      </c>
      <c r="I663" s="2"/>
      <c r="J663" s="2">
        <v>146</v>
      </c>
    </row>
    <row r="664" spans="1:10">
      <c r="A664" s="103"/>
      <c r="B664" s="2">
        <v>9</v>
      </c>
      <c r="C664" s="2">
        <v>48</v>
      </c>
      <c r="D664" s="2"/>
      <c r="E664" s="2">
        <v>49</v>
      </c>
      <c r="F664" s="2"/>
      <c r="G664" s="2">
        <v>44</v>
      </c>
      <c r="H664" s="2"/>
      <c r="I664" s="2">
        <v>41</v>
      </c>
      <c r="J664" s="2"/>
    </row>
    <row r="665" spans="1:10">
      <c r="A665" s="103"/>
      <c r="B665" s="2"/>
      <c r="C665" s="2"/>
      <c r="D665" s="2">
        <v>142</v>
      </c>
      <c r="E665" s="2"/>
      <c r="F665" s="2">
        <v>144</v>
      </c>
      <c r="G665" s="2"/>
      <c r="H665" s="2">
        <v>140</v>
      </c>
      <c r="I665" s="2"/>
      <c r="J665" s="2">
        <v>140</v>
      </c>
    </row>
    <row r="666" spans="1:10">
      <c r="A666" s="103"/>
      <c r="B666" s="2">
        <v>10</v>
      </c>
      <c r="C666" s="2">
        <v>43</v>
      </c>
      <c r="D666" s="2"/>
      <c r="E666" s="2">
        <v>44</v>
      </c>
      <c r="F666" s="2"/>
      <c r="G666" s="2">
        <v>46</v>
      </c>
      <c r="H666" s="2"/>
      <c r="I666" s="2">
        <v>56</v>
      </c>
      <c r="J666" s="2"/>
    </row>
    <row r="667" spans="1:10">
      <c r="A667" s="103"/>
      <c r="B667" s="2"/>
      <c r="C667" s="2"/>
      <c r="D667" s="2">
        <v>145</v>
      </c>
      <c r="E667" s="2"/>
      <c r="F667" s="2">
        <v>142</v>
      </c>
      <c r="G667" s="2"/>
      <c r="H667" s="2">
        <v>147</v>
      </c>
      <c r="I667" s="2"/>
      <c r="J667" s="2">
        <v>140</v>
      </c>
    </row>
    <row r="668" spans="1:10">
      <c r="A668" s="103"/>
      <c r="B668" s="2"/>
      <c r="C668" s="2"/>
      <c r="D668" s="2"/>
      <c r="E668" s="2"/>
      <c r="F668" s="2"/>
      <c r="G668" s="2"/>
      <c r="H668" s="2"/>
      <c r="I668" s="2"/>
      <c r="J668" s="2"/>
    </row>
    <row r="669" spans="1:10">
      <c r="A669" s="103"/>
      <c r="B669" s="2"/>
      <c r="C669" s="2"/>
      <c r="D669" s="2"/>
      <c r="E669" s="2"/>
      <c r="F669" s="2"/>
      <c r="G669" s="2"/>
      <c r="H669" s="2"/>
      <c r="I669" s="2"/>
      <c r="J669" s="2"/>
    </row>
    <row r="670" spans="1:10">
      <c r="A670" s="103"/>
      <c r="B670" s="109" t="s">
        <v>1053</v>
      </c>
      <c r="C670" s="109"/>
      <c r="D670" s="110">
        <f t="shared" ref="D670" si="30">(40-COUNTIF(C648:C669,"&gt;58")-COUNTIF(C648:C669,"&lt;41")-COUNTIF(E648:E669,"&gt;58")-COUNTIF(E648:E669,"&lt;41")-COUNTIF(G648:G669,"&gt;58")-COUNTIF(G648:G669,"&lt;41")-COUNTIF(I648:I669,"&gt;58")-COUNTIF(I648:I669,"&lt;41"))/40</f>
        <v>1</v>
      </c>
      <c r="E670" s="110"/>
      <c r="F670" s="110" t="s">
        <v>1054</v>
      </c>
      <c r="G670" s="110"/>
      <c r="H670" s="110">
        <f t="shared" ref="H670" si="31">(4-IF(AVERAGE(D648:D669)&gt;160,"1","0")-IF(AVERAGE(D648:D669)&lt;140,"1","0")-IF(AVERAGE(F648:F669)&gt;160,"1","0")-IF(AVERAGE(F648:F669)&lt;140,"1","0")-IF(AVERAGE(H648:H669)&gt;160,"1","0")-IF(AVERAGE(H648:H669)&lt;140,"1","0")-IF(AVERAGE(J648:J669)&gt;160,"1","0")-IF(AVERAGE(J648:J669)&lt;140,"1","0"))/4</f>
        <v>1</v>
      </c>
      <c r="I670" s="110"/>
      <c r="J670" s="110"/>
    </row>
    <row r="671" spans="1:10">
      <c r="A671" s="103" t="s">
        <v>1076</v>
      </c>
      <c r="B671" s="2">
        <v>1</v>
      </c>
      <c r="C671" s="2">
        <v>54</v>
      </c>
      <c r="D671" s="2"/>
      <c r="E671" s="2">
        <v>42</v>
      </c>
      <c r="F671" s="2"/>
      <c r="G671" s="2">
        <v>54</v>
      </c>
      <c r="H671" s="2"/>
      <c r="I671" s="2">
        <v>46</v>
      </c>
      <c r="J671" s="2"/>
    </row>
    <row r="672" spans="1:10">
      <c r="A672" s="103"/>
      <c r="B672" s="2"/>
      <c r="C672" s="2"/>
      <c r="D672" s="2">
        <v>146</v>
      </c>
      <c r="E672" s="2"/>
      <c r="F672" s="2">
        <v>148</v>
      </c>
      <c r="G672" s="2"/>
      <c r="H672" s="2">
        <v>150</v>
      </c>
      <c r="I672" s="2"/>
      <c r="J672" s="2">
        <v>146</v>
      </c>
    </row>
    <row r="673" spans="1:10">
      <c r="A673" s="103"/>
      <c r="B673" s="2">
        <v>2</v>
      </c>
      <c r="C673" s="2">
        <v>58</v>
      </c>
      <c r="D673" s="2"/>
      <c r="E673" s="2">
        <v>55</v>
      </c>
      <c r="F673" s="2"/>
      <c r="G673" s="2">
        <v>52</v>
      </c>
      <c r="H673" s="2"/>
      <c r="I673" s="2">
        <v>53</v>
      </c>
      <c r="J673" s="2"/>
    </row>
    <row r="674" spans="1:10">
      <c r="A674" s="103"/>
      <c r="B674" s="2"/>
      <c r="C674" s="2"/>
      <c r="D674" s="2">
        <v>145</v>
      </c>
      <c r="E674" s="2"/>
      <c r="F674" s="2">
        <v>143</v>
      </c>
      <c r="G674" s="2"/>
      <c r="H674" s="2">
        <v>144</v>
      </c>
      <c r="I674" s="2"/>
      <c r="J674" s="2">
        <v>142</v>
      </c>
    </row>
    <row r="675" spans="1:10">
      <c r="A675" s="103"/>
      <c r="B675" s="2">
        <v>3</v>
      </c>
      <c r="C675" s="2">
        <v>43</v>
      </c>
      <c r="D675" s="2"/>
      <c r="E675" s="2">
        <v>57</v>
      </c>
      <c r="F675" s="2"/>
      <c r="G675" s="2">
        <v>47</v>
      </c>
      <c r="H675" s="2"/>
      <c r="I675" s="2">
        <v>47</v>
      </c>
      <c r="J675" s="2"/>
    </row>
    <row r="676" spans="1:10">
      <c r="A676" s="103"/>
      <c r="B676" s="2"/>
      <c r="C676" s="2"/>
      <c r="D676" s="2">
        <v>147</v>
      </c>
      <c r="E676" s="2"/>
      <c r="F676" s="2">
        <v>149</v>
      </c>
      <c r="G676" s="2"/>
      <c r="H676" s="2">
        <v>147</v>
      </c>
      <c r="I676" s="2"/>
      <c r="J676" s="2">
        <v>144</v>
      </c>
    </row>
    <row r="677" spans="1:10">
      <c r="A677" s="103"/>
      <c r="B677" s="2">
        <v>4</v>
      </c>
      <c r="C677" s="2">
        <v>45</v>
      </c>
      <c r="D677" s="2"/>
      <c r="E677" s="2">
        <v>58</v>
      </c>
      <c r="F677" s="2"/>
      <c r="G677" s="2">
        <v>43</v>
      </c>
      <c r="H677" s="2"/>
      <c r="I677" s="2">
        <v>48</v>
      </c>
      <c r="J677" s="2"/>
    </row>
    <row r="678" spans="1:10">
      <c r="A678" s="103"/>
      <c r="B678" s="2"/>
      <c r="C678" s="2"/>
      <c r="D678" s="2">
        <v>142</v>
      </c>
      <c r="E678" s="2"/>
      <c r="F678" s="2">
        <v>150</v>
      </c>
      <c r="G678" s="2"/>
      <c r="H678" s="2">
        <v>143</v>
      </c>
      <c r="I678" s="2"/>
      <c r="J678" s="2">
        <v>145</v>
      </c>
    </row>
    <row r="679" spans="1:10">
      <c r="A679" s="103"/>
      <c r="B679" s="2">
        <v>5</v>
      </c>
      <c r="C679" s="2">
        <v>57</v>
      </c>
      <c r="D679" s="2"/>
      <c r="E679" s="2">
        <v>51</v>
      </c>
      <c r="F679" s="2"/>
      <c r="G679" s="2">
        <v>51</v>
      </c>
      <c r="H679" s="2"/>
      <c r="I679" s="2">
        <v>44</v>
      </c>
      <c r="J679" s="2"/>
    </row>
    <row r="680" spans="1:10">
      <c r="A680" s="103"/>
      <c r="B680" s="2"/>
      <c r="C680" s="2"/>
      <c r="D680" s="2">
        <v>144</v>
      </c>
      <c r="E680" s="2"/>
      <c r="F680" s="2">
        <v>147</v>
      </c>
      <c r="G680" s="2"/>
      <c r="H680" s="2">
        <v>140</v>
      </c>
      <c r="I680" s="2"/>
      <c r="J680" s="2">
        <v>146</v>
      </c>
    </row>
    <row r="681" spans="1:10">
      <c r="A681" s="103"/>
      <c r="B681" s="2">
        <v>6</v>
      </c>
      <c r="C681" s="2">
        <v>55</v>
      </c>
      <c r="D681" s="2"/>
      <c r="E681" s="2">
        <v>45</v>
      </c>
      <c r="F681" s="2"/>
      <c r="G681" s="2">
        <v>41</v>
      </c>
      <c r="H681" s="2"/>
      <c r="I681" s="2">
        <v>55</v>
      </c>
      <c r="J681" s="2"/>
    </row>
    <row r="682" spans="1:10">
      <c r="A682" s="103"/>
      <c r="B682" s="2"/>
      <c r="C682" s="2"/>
      <c r="D682" s="2">
        <v>142</v>
      </c>
      <c r="E682" s="2"/>
      <c r="F682" s="2">
        <v>143</v>
      </c>
      <c r="G682" s="2"/>
      <c r="H682" s="2">
        <v>141</v>
      </c>
      <c r="I682" s="2"/>
      <c r="J682" s="2">
        <v>148</v>
      </c>
    </row>
    <row r="683" spans="1:10">
      <c r="A683" s="103"/>
      <c r="B683" s="2">
        <v>7</v>
      </c>
      <c r="C683" s="2">
        <v>53</v>
      </c>
      <c r="D683" s="2"/>
      <c r="E683" s="2">
        <v>41</v>
      </c>
      <c r="F683" s="2"/>
      <c r="G683" s="2">
        <v>44</v>
      </c>
      <c r="H683" s="2"/>
      <c r="I683" s="2">
        <v>50</v>
      </c>
      <c r="J683" s="2"/>
    </row>
    <row r="684" spans="1:10">
      <c r="A684" s="103"/>
      <c r="B684" s="2"/>
      <c r="C684" s="2"/>
      <c r="D684" s="2">
        <v>143</v>
      </c>
      <c r="E684" s="2"/>
      <c r="F684" s="2">
        <v>140</v>
      </c>
      <c r="G684" s="2"/>
      <c r="H684" s="2">
        <v>145</v>
      </c>
      <c r="I684" s="2"/>
      <c r="J684" s="2">
        <v>141</v>
      </c>
    </row>
    <row r="685" spans="1:10">
      <c r="A685" s="103"/>
      <c r="B685" s="2">
        <v>8</v>
      </c>
      <c r="C685" s="2">
        <v>42</v>
      </c>
      <c r="D685" s="2"/>
      <c r="E685" s="2">
        <v>48</v>
      </c>
      <c r="F685" s="2"/>
      <c r="G685" s="2">
        <v>49</v>
      </c>
      <c r="H685" s="2"/>
      <c r="I685" s="2">
        <v>45</v>
      </c>
      <c r="J685" s="2"/>
    </row>
    <row r="686" spans="1:10">
      <c r="A686" s="103"/>
      <c r="B686" s="2"/>
      <c r="C686" s="2"/>
      <c r="D686" s="2">
        <v>150</v>
      </c>
      <c r="E686" s="2"/>
      <c r="F686" s="2">
        <v>142</v>
      </c>
      <c r="G686" s="2"/>
      <c r="H686" s="2">
        <v>143</v>
      </c>
      <c r="I686" s="2"/>
      <c r="J686" s="2">
        <v>146</v>
      </c>
    </row>
    <row r="687" spans="1:10">
      <c r="A687" s="103"/>
      <c r="B687" s="2">
        <v>9</v>
      </c>
      <c r="C687" s="2">
        <v>45</v>
      </c>
      <c r="D687" s="2"/>
      <c r="E687" s="2">
        <v>41</v>
      </c>
      <c r="F687" s="2"/>
      <c r="G687" s="2">
        <v>47</v>
      </c>
      <c r="H687" s="2"/>
      <c r="I687" s="2">
        <v>48</v>
      </c>
      <c r="J687" s="2"/>
    </row>
    <row r="688" spans="1:10">
      <c r="A688" s="103"/>
      <c r="B688" s="2"/>
      <c r="C688" s="2"/>
      <c r="D688" s="2">
        <v>140</v>
      </c>
      <c r="E688" s="2"/>
      <c r="F688" s="2">
        <v>144</v>
      </c>
      <c r="G688" s="2"/>
      <c r="H688" s="2">
        <v>147</v>
      </c>
      <c r="I688" s="2"/>
      <c r="J688" s="2">
        <v>142</v>
      </c>
    </row>
    <row r="689" spans="1:10">
      <c r="A689" s="103"/>
      <c r="B689" s="2">
        <v>10</v>
      </c>
      <c r="C689" s="2">
        <v>50</v>
      </c>
      <c r="D689" s="2"/>
      <c r="E689" s="2">
        <v>42</v>
      </c>
      <c r="F689" s="2"/>
      <c r="G689" s="2">
        <v>50</v>
      </c>
      <c r="H689" s="2"/>
      <c r="I689" s="2">
        <v>54</v>
      </c>
      <c r="J689" s="2"/>
    </row>
    <row r="690" spans="1:10">
      <c r="A690" s="103"/>
      <c r="B690" s="2"/>
      <c r="C690" s="2"/>
      <c r="D690" s="2">
        <v>146</v>
      </c>
      <c r="E690" s="2"/>
      <c r="F690" s="2">
        <v>145</v>
      </c>
      <c r="G690" s="2"/>
      <c r="H690" s="2">
        <v>142</v>
      </c>
      <c r="I690" s="2"/>
      <c r="J690" s="2">
        <v>140</v>
      </c>
    </row>
    <row r="691" spans="1:10">
      <c r="A691" s="103"/>
      <c r="B691" s="2"/>
      <c r="C691" s="2"/>
      <c r="D691" s="2"/>
      <c r="E691" s="2"/>
      <c r="F691" s="2"/>
      <c r="G691" s="2"/>
      <c r="H691" s="2"/>
      <c r="I691" s="2"/>
      <c r="J691" s="2"/>
    </row>
    <row r="692" spans="1:10">
      <c r="A692" s="103"/>
      <c r="B692" s="2"/>
      <c r="C692" s="2"/>
      <c r="D692" s="2"/>
      <c r="E692" s="2"/>
      <c r="F692" s="2"/>
      <c r="G692" s="2"/>
      <c r="H692" s="2"/>
      <c r="I692" s="2"/>
      <c r="J692" s="2"/>
    </row>
    <row r="693" spans="1:10">
      <c r="A693" s="103"/>
      <c r="B693" s="109" t="s">
        <v>1053</v>
      </c>
      <c r="C693" s="109"/>
      <c r="D693" s="110">
        <f t="shared" ref="D693" si="32">(40-COUNTIF(C671:C692,"&gt;58")-COUNTIF(C671:C692,"&lt;41")-COUNTIF(E671:E692,"&gt;58")-COUNTIF(E671:E692,"&lt;41")-COUNTIF(G671:G692,"&gt;58")-COUNTIF(G671:G692,"&lt;41")-COUNTIF(I671:I692,"&gt;58")-COUNTIF(I671:I692,"&lt;41"))/40</f>
        <v>1</v>
      </c>
      <c r="E693" s="110"/>
      <c r="F693" s="110" t="s">
        <v>1054</v>
      </c>
      <c r="G693" s="110"/>
      <c r="H693" s="110">
        <f t="shared" ref="H693" si="33">(4-IF(AVERAGE(D671:D692)&gt;160,"1","0")-IF(AVERAGE(D671:D692)&lt;140,"1","0")-IF(AVERAGE(F671:F692)&gt;160,"1","0")-IF(AVERAGE(F671:F692)&lt;140,"1","0")-IF(AVERAGE(H671:H692)&gt;160,"1","0")-IF(AVERAGE(H671:H692)&lt;140,"1","0")-IF(AVERAGE(J671:J692)&gt;160,"1","0")-IF(AVERAGE(J671:J692)&lt;140,"1","0"))/4</f>
        <v>1</v>
      </c>
      <c r="I693" s="110"/>
      <c r="J693" s="110"/>
    </row>
    <row r="694" spans="1:10">
      <c r="A694" s="103" t="s">
        <v>1077</v>
      </c>
      <c r="B694" s="2">
        <v>1</v>
      </c>
      <c r="C694" s="2">
        <v>53</v>
      </c>
      <c r="D694" s="2"/>
      <c r="E694" s="2">
        <v>47</v>
      </c>
      <c r="F694" s="2"/>
      <c r="G694" s="2">
        <v>46</v>
      </c>
      <c r="H694" s="2"/>
      <c r="I694" s="2">
        <v>43</v>
      </c>
      <c r="J694" s="2"/>
    </row>
    <row r="695" spans="1:10">
      <c r="A695" s="103"/>
      <c r="B695" s="2"/>
      <c r="C695" s="2"/>
      <c r="D695" s="2">
        <v>140</v>
      </c>
      <c r="E695" s="2"/>
      <c r="F695" s="2">
        <v>148</v>
      </c>
      <c r="G695" s="2"/>
      <c r="H695" s="2">
        <v>141</v>
      </c>
      <c r="I695" s="2"/>
      <c r="J695" s="2">
        <v>146</v>
      </c>
    </row>
    <row r="696" spans="1:10">
      <c r="A696" s="103"/>
      <c r="B696" s="2">
        <v>2</v>
      </c>
      <c r="C696" s="2">
        <v>50</v>
      </c>
      <c r="D696" s="2"/>
      <c r="E696" s="2">
        <v>55</v>
      </c>
      <c r="F696" s="2"/>
      <c r="G696" s="2">
        <v>42</v>
      </c>
      <c r="H696" s="2"/>
      <c r="I696" s="2">
        <v>50</v>
      </c>
      <c r="J696" s="2"/>
    </row>
    <row r="697" spans="1:10">
      <c r="A697" s="103"/>
      <c r="B697" s="2"/>
      <c r="C697" s="2"/>
      <c r="D697" s="2">
        <v>144</v>
      </c>
      <c r="E697" s="2"/>
      <c r="F697" s="2">
        <v>150</v>
      </c>
      <c r="G697" s="2"/>
      <c r="H697" s="2">
        <v>140</v>
      </c>
      <c r="I697" s="2"/>
      <c r="J697" s="2">
        <v>140</v>
      </c>
    </row>
    <row r="698" spans="1:10">
      <c r="A698" s="103"/>
      <c r="B698" s="2">
        <v>3</v>
      </c>
      <c r="C698" s="2">
        <v>57</v>
      </c>
      <c r="D698" s="2"/>
      <c r="E698" s="2">
        <v>55</v>
      </c>
      <c r="F698" s="2"/>
      <c r="G698" s="2">
        <v>50</v>
      </c>
      <c r="H698" s="2"/>
      <c r="I698" s="2">
        <v>54</v>
      </c>
      <c r="J698" s="2"/>
    </row>
    <row r="699" spans="1:10">
      <c r="A699" s="103"/>
      <c r="B699" s="2"/>
      <c r="C699" s="2"/>
      <c r="D699" s="2">
        <v>140</v>
      </c>
      <c r="E699" s="2"/>
      <c r="F699" s="2">
        <v>149</v>
      </c>
      <c r="G699" s="2"/>
      <c r="H699" s="2">
        <v>149</v>
      </c>
      <c r="I699" s="2"/>
      <c r="J699" s="2">
        <v>146</v>
      </c>
    </row>
    <row r="700" spans="1:10">
      <c r="A700" s="103"/>
      <c r="B700" s="2">
        <v>4</v>
      </c>
      <c r="C700" s="2">
        <v>51</v>
      </c>
      <c r="D700" s="2"/>
      <c r="E700" s="2">
        <v>52</v>
      </c>
      <c r="F700" s="2"/>
      <c r="G700" s="2">
        <v>42</v>
      </c>
      <c r="H700" s="2"/>
      <c r="I700" s="2">
        <v>54</v>
      </c>
      <c r="J700" s="2"/>
    </row>
    <row r="701" spans="1:10">
      <c r="A701" s="103"/>
      <c r="B701" s="2"/>
      <c r="C701" s="2"/>
      <c r="D701" s="2">
        <v>149</v>
      </c>
      <c r="E701" s="2"/>
      <c r="F701" s="2">
        <v>142</v>
      </c>
      <c r="G701" s="2"/>
      <c r="H701" s="2">
        <v>143</v>
      </c>
      <c r="I701" s="2"/>
      <c r="J701" s="2">
        <v>145</v>
      </c>
    </row>
    <row r="702" spans="1:10">
      <c r="A702" s="103"/>
      <c r="B702" s="2">
        <v>5</v>
      </c>
      <c r="C702" s="2">
        <v>57</v>
      </c>
      <c r="D702" s="2"/>
      <c r="E702" s="2">
        <v>52</v>
      </c>
      <c r="F702" s="2"/>
      <c r="G702" s="2">
        <v>44</v>
      </c>
      <c r="H702" s="2"/>
      <c r="I702" s="2">
        <v>56</v>
      </c>
      <c r="J702" s="2"/>
    </row>
    <row r="703" spans="1:10">
      <c r="A703" s="103"/>
      <c r="B703" s="2"/>
      <c r="C703" s="2"/>
      <c r="D703" s="2">
        <v>140</v>
      </c>
      <c r="E703" s="2"/>
      <c r="F703" s="2">
        <v>147</v>
      </c>
      <c r="G703" s="2"/>
      <c r="H703" s="2">
        <v>140</v>
      </c>
      <c r="I703" s="2"/>
      <c r="J703" s="2">
        <v>146</v>
      </c>
    </row>
    <row r="704" spans="1:10">
      <c r="A704" s="103"/>
      <c r="B704" s="2">
        <v>6</v>
      </c>
      <c r="C704" s="2">
        <v>51</v>
      </c>
      <c r="D704" s="2"/>
      <c r="E704" s="2">
        <v>48</v>
      </c>
      <c r="F704" s="2"/>
      <c r="G704" s="2">
        <v>48</v>
      </c>
      <c r="H704" s="2"/>
      <c r="I704" s="2">
        <v>42</v>
      </c>
      <c r="J704" s="2"/>
    </row>
    <row r="705" spans="1:10">
      <c r="A705" s="103"/>
      <c r="B705" s="2"/>
      <c r="C705" s="2"/>
      <c r="D705" s="2">
        <v>142</v>
      </c>
      <c r="E705" s="2"/>
      <c r="F705" s="2">
        <v>143</v>
      </c>
      <c r="G705" s="2"/>
      <c r="H705" s="2">
        <v>148</v>
      </c>
      <c r="I705" s="2"/>
      <c r="J705" s="2">
        <v>150</v>
      </c>
    </row>
    <row r="706" spans="1:10">
      <c r="A706" s="103"/>
      <c r="B706" s="2">
        <v>7</v>
      </c>
      <c r="C706" s="2">
        <v>42</v>
      </c>
      <c r="D706" s="2"/>
      <c r="E706" s="2">
        <v>58</v>
      </c>
      <c r="F706" s="2"/>
      <c r="G706" s="2">
        <v>54</v>
      </c>
      <c r="H706" s="2"/>
      <c r="I706" s="2">
        <v>51</v>
      </c>
      <c r="J706" s="2"/>
    </row>
    <row r="707" spans="1:10">
      <c r="A707" s="103"/>
      <c r="B707" s="2"/>
      <c r="C707" s="2"/>
      <c r="D707" s="2">
        <v>146</v>
      </c>
      <c r="E707" s="2"/>
      <c r="F707" s="2">
        <v>145</v>
      </c>
      <c r="G707" s="2"/>
      <c r="H707" s="2">
        <v>144</v>
      </c>
      <c r="I707" s="2"/>
      <c r="J707" s="2">
        <v>148</v>
      </c>
    </row>
    <row r="708" spans="1:10">
      <c r="A708" s="103"/>
      <c r="B708" s="2">
        <v>8</v>
      </c>
      <c r="C708" s="2">
        <v>45</v>
      </c>
      <c r="D708" s="2"/>
      <c r="E708" s="2">
        <v>53</v>
      </c>
      <c r="F708" s="2"/>
      <c r="G708" s="2">
        <v>48</v>
      </c>
      <c r="H708" s="2"/>
      <c r="I708" s="2">
        <v>52</v>
      </c>
      <c r="J708" s="2"/>
    </row>
    <row r="709" spans="1:10">
      <c r="A709" s="103"/>
      <c r="B709" s="2"/>
      <c r="C709" s="2"/>
      <c r="D709" s="2">
        <v>141</v>
      </c>
      <c r="E709" s="2"/>
      <c r="F709" s="2">
        <v>150</v>
      </c>
      <c r="G709" s="2"/>
      <c r="H709" s="2">
        <v>141</v>
      </c>
      <c r="I709" s="2"/>
      <c r="J709" s="2">
        <v>142</v>
      </c>
    </row>
    <row r="710" spans="1:10">
      <c r="A710" s="103"/>
      <c r="B710" s="2">
        <v>9</v>
      </c>
      <c r="C710" s="2">
        <v>53</v>
      </c>
      <c r="D710" s="2"/>
      <c r="E710" s="2">
        <v>44</v>
      </c>
      <c r="F710" s="2"/>
      <c r="G710" s="2">
        <v>54</v>
      </c>
      <c r="H710" s="2"/>
      <c r="I710" s="2">
        <v>49</v>
      </c>
      <c r="J710" s="2"/>
    </row>
    <row r="711" spans="1:10">
      <c r="A711" s="103"/>
      <c r="B711" s="2"/>
      <c r="C711" s="2"/>
      <c r="D711" s="2">
        <v>146</v>
      </c>
      <c r="E711" s="2"/>
      <c r="F711" s="2">
        <v>145</v>
      </c>
      <c r="G711" s="2"/>
      <c r="H711" s="2">
        <v>141</v>
      </c>
      <c r="I711" s="2"/>
      <c r="J711" s="2">
        <v>141</v>
      </c>
    </row>
    <row r="712" spans="1:10">
      <c r="A712" s="103"/>
      <c r="B712" s="2">
        <v>10</v>
      </c>
      <c r="C712" s="2">
        <v>53</v>
      </c>
      <c r="D712" s="2"/>
      <c r="E712" s="2">
        <v>51</v>
      </c>
      <c r="F712" s="2"/>
      <c r="G712" s="2">
        <v>42</v>
      </c>
      <c r="H712" s="2"/>
      <c r="I712" s="2">
        <v>47</v>
      </c>
      <c r="J712" s="2"/>
    </row>
    <row r="713" spans="1:10">
      <c r="A713" s="103"/>
      <c r="B713" s="2"/>
      <c r="C713" s="2"/>
      <c r="D713" s="2">
        <v>140</v>
      </c>
      <c r="E713" s="2"/>
      <c r="F713" s="2">
        <v>142</v>
      </c>
      <c r="G713" s="2"/>
      <c r="H713" s="2">
        <v>141</v>
      </c>
      <c r="I713" s="2"/>
      <c r="J713" s="2">
        <v>145</v>
      </c>
    </row>
    <row r="714" spans="1:10">
      <c r="A714" s="103"/>
      <c r="B714" s="2"/>
      <c r="C714" s="2"/>
      <c r="D714" s="2"/>
      <c r="E714" s="2"/>
      <c r="F714" s="2"/>
      <c r="G714" s="2"/>
      <c r="H714" s="2"/>
      <c r="I714" s="2"/>
      <c r="J714" s="2"/>
    </row>
    <row r="715" spans="1:10">
      <c r="A715" s="103"/>
      <c r="B715" s="2"/>
      <c r="C715" s="2"/>
      <c r="D715" s="2"/>
      <c r="E715" s="2"/>
      <c r="F715" s="2"/>
      <c r="G715" s="2"/>
      <c r="H715" s="2"/>
      <c r="I715" s="2"/>
      <c r="J715" s="2"/>
    </row>
    <row r="716" spans="1:10">
      <c r="A716" s="103"/>
      <c r="B716" s="109" t="s">
        <v>1053</v>
      </c>
      <c r="C716" s="109"/>
      <c r="D716" s="110">
        <f t="shared" ref="D716" si="34">(40-COUNTIF(C694:C715,"&gt;58")-COUNTIF(C694:C715,"&lt;41")-COUNTIF(E694:E715,"&gt;58")-COUNTIF(E694:E715,"&lt;41")-COUNTIF(G694:G715,"&gt;58")-COUNTIF(G694:G715,"&lt;41")-COUNTIF(I694:I715,"&gt;58")-COUNTIF(I694:I715,"&lt;41"))/40</f>
        <v>1</v>
      </c>
      <c r="E716" s="110"/>
      <c r="F716" s="110" t="s">
        <v>1054</v>
      </c>
      <c r="G716" s="110"/>
      <c r="H716" s="110">
        <f t="shared" ref="H716" si="35">(4-IF(AVERAGE(D694:D715)&gt;160,"1","0")-IF(AVERAGE(D694:D715)&lt;140,"1","0")-IF(AVERAGE(F694:F715)&gt;160,"1","0")-IF(AVERAGE(F694:F715)&lt;140,"1","0")-IF(AVERAGE(H694:H715)&gt;160,"1","0")-IF(AVERAGE(H694:H715)&lt;140,"1","0")-IF(AVERAGE(J694:J715)&gt;160,"1","0")-IF(AVERAGE(J694:J715)&lt;140,"1","0"))/4</f>
        <v>1</v>
      </c>
      <c r="I716" s="110"/>
      <c r="J716" s="110"/>
    </row>
    <row r="717" spans="1:10">
      <c r="A717" s="103" t="s">
        <v>1078</v>
      </c>
      <c r="B717" s="2">
        <v>1</v>
      </c>
      <c r="C717" s="2">
        <v>43</v>
      </c>
      <c r="D717" s="2"/>
      <c r="E717" s="2">
        <v>52</v>
      </c>
      <c r="F717" s="2"/>
      <c r="G717" s="2">
        <v>58</v>
      </c>
      <c r="H717" s="2"/>
      <c r="I717" s="2">
        <v>46</v>
      </c>
      <c r="J717" s="2"/>
    </row>
    <row r="718" spans="1:10">
      <c r="A718" s="103"/>
      <c r="B718" s="2"/>
      <c r="C718" s="2"/>
      <c r="D718" s="2">
        <v>147</v>
      </c>
      <c r="E718" s="2"/>
      <c r="F718" s="2">
        <v>141</v>
      </c>
      <c r="G718" s="2"/>
      <c r="H718" s="2">
        <v>144</v>
      </c>
      <c r="I718" s="2"/>
      <c r="J718" s="2">
        <v>147</v>
      </c>
    </row>
    <row r="719" spans="1:10">
      <c r="A719" s="103"/>
      <c r="B719" s="2">
        <v>2</v>
      </c>
      <c r="C719" s="2">
        <v>55</v>
      </c>
      <c r="D719" s="2"/>
      <c r="E719" s="2">
        <v>43</v>
      </c>
      <c r="F719" s="2"/>
      <c r="G719" s="2">
        <v>54</v>
      </c>
      <c r="H719" s="2"/>
      <c r="I719" s="2">
        <v>51</v>
      </c>
      <c r="J719" s="2"/>
    </row>
    <row r="720" spans="1:10">
      <c r="A720" s="103"/>
      <c r="B720" s="2"/>
      <c r="C720" s="2"/>
      <c r="D720" s="2">
        <v>140</v>
      </c>
      <c r="E720" s="2"/>
      <c r="F720" s="2">
        <v>143</v>
      </c>
      <c r="G720" s="2"/>
      <c r="H720" s="2">
        <v>148</v>
      </c>
      <c r="I720" s="2"/>
      <c r="J720" s="2">
        <v>146</v>
      </c>
    </row>
    <row r="721" spans="1:10">
      <c r="A721" s="103"/>
      <c r="B721" s="2">
        <v>3</v>
      </c>
      <c r="C721" s="2">
        <v>49</v>
      </c>
      <c r="D721" s="2"/>
      <c r="E721" s="2">
        <v>54</v>
      </c>
      <c r="F721" s="2"/>
      <c r="G721" s="2">
        <v>42</v>
      </c>
      <c r="H721" s="2"/>
      <c r="I721" s="2">
        <v>54</v>
      </c>
      <c r="J721" s="2"/>
    </row>
    <row r="722" spans="1:10">
      <c r="A722" s="103"/>
      <c r="B722" s="2"/>
      <c r="C722" s="2"/>
      <c r="D722" s="2">
        <v>142</v>
      </c>
      <c r="E722" s="2"/>
      <c r="F722" s="2">
        <v>149</v>
      </c>
      <c r="G722" s="2"/>
      <c r="H722" s="2">
        <v>144</v>
      </c>
      <c r="I722" s="2"/>
      <c r="J722" s="2">
        <v>146</v>
      </c>
    </row>
    <row r="723" spans="1:10">
      <c r="A723" s="103"/>
      <c r="B723" s="2">
        <v>4</v>
      </c>
      <c r="C723" s="2">
        <v>53</v>
      </c>
      <c r="D723" s="2"/>
      <c r="E723" s="2">
        <v>57</v>
      </c>
      <c r="F723" s="2"/>
      <c r="G723" s="2">
        <v>56</v>
      </c>
      <c r="H723" s="2"/>
      <c r="I723" s="2">
        <v>48</v>
      </c>
      <c r="J723" s="2"/>
    </row>
    <row r="724" spans="1:10">
      <c r="A724" s="103"/>
      <c r="B724" s="2"/>
      <c r="C724" s="2"/>
      <c r="D724" s="2">
        <v>144</v>
      </c>
      <c r="E724" s="2"/>
      <c r="F724" s="2">
        <v>143</v>
      </c>
      <c r="G724" s="2"/>
      <c r="H724" s="2">
        <v>144</v>
      </c>
      <c r="I724" s="2"/>
      <c r="J724" s="2">
        <v>141</v>
      </c>
    </row>
    <row r="725" spans="1:10">
      <c r="A725" s="103"/>
      <c r="B725" s="2">
        <v>5</v>
      </c>
      <c r="C725" s="2">
        <v>44</v>
      </c>
      <c r="D725" s="2"/>
      <c r="E725" s="2">
        <v>45</v>
      </c>
      <c r="F725" s="2"/>
      <c r="G725" s="2">
        <v>53</v>
      </c>
      <c r="H725" s="2"/>
      <c r="I725" s="2">
        <v>55</v>
      </c>
      <c r="J725" s="2"/>
    </row>
    <row r="726" spans="1:10">
      <c r="A726" s="103"/>
      <c r="B726" s="2"/>
      <c r="C726" s="2"/>
      <c r="D726" s="2">
        <v>142</v>
      </c>
      <c r="E726" s="2"/>
      <c r="F726" s="2">
        <v>149</v>
      </c>
      <c r="G726" s="2"/>
      <c r="H726" s="2">
        <v>148</v>
      </c>
      <c r="I726" s="2"/>
      <c r="J726" s="2">
        <v>144</v>
      </c>
    </row>
    <row r="727" spans="1:10">
      <c r="A727" s="103"/>
      <c r="B727" s="2">
        <v>6</v>
      </c>
      <c r="C727" s="2">
        <v>43</v>
      </c>
      <c r="D727" s="2"/>
      <c r="E727" s="2">
        <v>53</v>
      </c>
      <c r="F727" s="2"/>
      <c r="G727" s="2">
        <v>48</v>
      </c>
      <c r="H727" s="2"/>
      <c r="I727" s="2">
        <v>41</v>
      </c>
      <c r="J727" s="2"/>
    </row>
    <row r="728" spans="1:10">
      <c r="A728" s="103"/>
      <c r="B728" s="2"/>
      <c r="C728" s="2"/>
      <c r="D728" s="2">
        <v>148</v>
      </c>
      <c r="E728" s="2"/>
      <c r="F728" s="2">
        <v>143</v>
      </c>
      <c r="G728" s="2"/>
      <c r="H728" s="2">
        <v>148</v>
      </c>
      <c r="I728" s="2"/>
      <c r="J728" s="2">
        <v>146</v>
      </c>
    </row>
    <row r="729" spans="1:10">
      <c r="A729" s="103"/>
      <c r="B729" s="2">
        <v>7</v>
      </c>
      <c r="C729" s="2">
        <v>57</v>
      </c>
      <c r="D729" s="2"/>
      <c r="E729" s="2">
        <v>47</v>
      </c>
      <c r="F729" s="2"/>
      <c r="G729" s="2">
        <v>58</v>
      </c>
      <c r="H729" s="2"/>
      <c r="I729" s="2">
        <v>46</v>
      </c>
      <c r="J729" s="2"/>
    </row>
    <row r="730" spans="1:10">
      <c r="A730" s="103"/>
      <c r="B730" s="2"/>
      <c r="C730" s="2"/>
      <c r="D730" s="2">
        <v>145</v>
      </c>
      <c r="E730" s="2"/>
      <c r="F730" s="2">
        <v>148</v>
      </c>
      <c r="G730" s="2"/>
      <c r="H730" s="2">
        <v>146</v>
      </c>
      <c r="I730" s="2"/>
      <c r="J730" s="2">
        <v>148</v>
      </c>
    </row>
    <row r="731" spans="1:10">
      <c r="A731" s="103"/>
      <c r="B731" s="2">
        <v>8</v>
      </c>
      <c r="C731" s="2">
        <v>42</v>
      </c>
      <c r="D731" s="2"/>
      <c r="E731" s="2">
        <v>55</v>
      </c>
      <c r="F731" s="2"/>
      <c r="G731" s="2">
        <v>56</v>
      </c>
      <c r="H731" s="2"/>
      <c r="I731" s="2">
        <v>41</v>
      </c>
      <c r="J731" s="2"/>
    </row>
    <row r="732" spans="1:10">
      <c r="A732" s="103"/>
      <c r="B732" s="2"/>
      <c r="C732" s="2"/>
      <c r="D732" s="2">
        <v>142</v>
      </c>
      <c r="E732" s="2"/>
      <c r="F732" s="2">
        <v>146</v>
      </c>
      <c r="G732" s="2"/>
      <c r="H732" s="2">
        <v>143</v>
      </c>
      <c r="I732" s="2"/>
      <c r="J732" s="2">
        <v>149</v>
      </c>
    </row>
    <row r="733" spans="1:10">
      <c r="A733" s="103"/>
      <c r="B733" s="2">
        <v>9</v>
      </c>
      <c r="C733" s="2">
        <v>47</v>
      </c>
      <c r="D733" s="2"/>
      <c r="E733" s="2">
        <v>42</v>
      </c>
      <c r="F733" s="2"/>
      <c r="G733" s="2">
        <v>58</v>
      </c>
      <c r="H733" s="2"/>
      <c r="I733" s="2">
        <v>56</v>
      </c>
      <c r="J733" s="2"/>
    </row>
    <row r="734" spans="1:10">
      <c r="A734" s="103"/>
      <c r="B734" s="2"/>
      <c r="C734" s="2"/>
      <c r="D734" s="2">
        <v>144</v>
      </c>
      <c r="E734" s="2"/>
      <c r="F734" s="2">
        <v>143</v>
      </c>
      <c r="G734" s="2"/>
      <c r="H734" s="2">
        <v>145</v>
      </c>
      <c r="I734" s="2"/>
      <c r="J734" s="2">
        <v>150</v>
      </c>
    </row>
    <row r="735" spans="1:10">
      <c r="A735" s="103"/>
      <c r="B735" s="2">
        <v>10</v>
      </c>
      <c r="C735" s="2">
        <v>51</v>
      </c>
      <c r="D735" s="2"/>
      <c r="E735" s="2">
        <v>45</v>
      </c>
      <c r="F735" s="2"/>
      <c r="G735" s="2">
        <v>57</v>
      </c>
      <c r="H735" s="2"/>
      <c r="I735" s="2">
        <v>42</v>
      </c>
      <c r="J735" s="2"/>
    </row>
    <row r="736" spans="1:10">
      <c r="A736" s="103"/>
      <c r="B736" s="2"/>
      <c r="C736" s="2"/>
      <c r="D736" s="2">
        <v>148</v>
      </c>
      <c r="E736" s="2"/>
      <c r="F736" s="2">
        <v>150</v>
      </c>
      <c r="G736" s="2"/>
      <c r="H736" s="2">
        <v>148</v>
      </c>
      <c r="I736" s="2"/>
      <c r="J736" s="2">
        <v>141</v>
      </c>
    </row>
    <row r="737" spans="1:10">
      <c r="A737" s="103"/>
      <c r="B737" s="2"/>
      <c r="C737" s="2"/>
      <c r="D737" s="2"/>
      <c r="E737" s="2"/>
      <c r="F737" s="2"/>
      <c r="G737" s="2"/>
      <c r="H737" s="2"/>
      <c r="I737" s="2"/>
      <c r="J737" s="2"/>
    </row>
    <row r="738" spans="1:10">
      <c r="A738" s="103"/>
      <c r="B738" s="2"/>
      <c r="C738" s="2"/>
      <c r="D738" s="2"/>
      <c r="E738" s="2"/>
      <c r="F738" s="2"/>
      <c r="G738" s="2"/>
      <c r="H738" s="2"/>
      <c r="I738" s="2"/>
      <c r="J738" s="2"/>
    </row>
    <row r="739" spans="1:10">
      <c r="A739" s="103"/>
      <c r="B739" s="109" t="s">
        <v>1053</v>
      </c>
      <c r="C739" s="109"/>
      <c r="D739" s="110">
        <f t="shared" ref="D739" si="36">(40-COUNTIF(C717:C738,"&gt;58")-COUNTIF(C717:C738,"&lt;41")-COUNTIF(E717:E738,"&gt;58")-COUNTIF(E717:E738,"&lt;41")-COUNTIF(G717:G738,"&gt;58")-COUNTIF(G717:G738,"&lt;41")-COUNTIF(I717:I738,"&gt;58")-COUNTIF(I717:I738,"&lt;41"))/40</f>
        <v>1</v>
      </c>
      <c r="E739" s="110"/>
      <c r="F739" s="110" t="s">
        <v>1054</v>
      </c>
      <c r="G739" s="110"/>
      <c r="H739" s="110">
        <f t="shared" ref="H739" si="37">(4-IF(AVERAGE(D717:D738)&gt;160,"1","0")-IF(AVERAGE(D717:D738)&lt;140,"1","0")-IF(AVERAGE(F717:F738)&gt;160,"1","0")-IF(AVERAGE(F717:F738)&lt;140,"1","0")-IF(AVERAGE(H717:H738)&gt;160,"1","0")-IF(AVERAGE(H717:H738)&lt;140,"1","0")-IF(AVERAGE(J717:J738)&gt;160,"1","0")-IF(AVERAGE(J717:J738)&lt;140,"1","0"))/4</f>
        <v>1</v>
      </c>
      <c r="I739" s="110"/>
      <c r="J739" s="110"/>
    </row>
    <row r="740" spans="1:10">
      <c r="A740" s="103" t="s">
        <v>1079</v>
      </c>
      <c r="B740" s="2">
        <v>1</v>
      </c>
      <c r="C740" s="2">
        <v>42</v>
      </c>
      <c r="D740" s="2"/>
      <c r="E740" s="2">
        <v>53</v>
      </c>
      <c r="F740" s="2"/>
      <c r="G740" s="2">
        <v>46</v>
      </c>
      <c r="H740" s="2"/>
      <c r="I740" s="2">
        <v>49</v>
      </c>
      <c r="J740" s="2"/>
    </row>
    <row r="741" spans="1:10">
      <c r="A741" s="103"/>
      <c r="B741" s="2"/>
      <c r="C741" s="2"/>
      <c r="D741" s="2">
        <v>149</v>
      </c>
      <c r="E741" s="2"/>
      <c r="F741" s="2">
        <v>140</v>
      </c>
      <c r="G741" s="2"/>
      <c r="H741" s="2">
        <v>146</v>
      </c>
      <c r="I741" s="2"/>
      <c r="J741" s="2">
        <v>149</v>
      </c>
    </row>
    <row r="742" spans="1:10">
      <c r="A742" s="103"/>
      <c r="B742" s="2">
        <v>2</v>
      </c>
      <c r="C742" s="2">
        <v>42</v>
      </c>
      <c r="D742" s="2"/>
      <c r="E742" s="2">
        <v>44</v>
      </c>
      <c r="F742" s="2"/>
      <c r="G742" s="2">
        <v>53</v>
      </c>
      <c r="H742" s="2"/>
      <c r="I742" s="2">
        <v>55</v>
      </c>
      <c r="J742" s="2"/>
    </row>
    <row r="743" spans="1:10">
      <c r="A743" s="103"/>
      <c r="B743" s="2"/>
      <c r="C743" s="2"/>
      <c r="D743" s="2">
        <v>144</v>
      </c>
      <c r="E743" s="2"/>
      <c r="F743" s="2">
        <v>143</v>
      </c>
      <c r="G743" s="2"/>
      <c r="H743" s="2">
        <v>145</v>
      </c>
      <c r="I743" s="2"/>
      <c r="J743" s="2">
        <v>140</v>
      </c>
    </row>
    <row r="744" spans="1:10">
      <c r="A744" s="103"/>
      <c r="B744" s="2">
        <v>3</v>
      </c>
      <c r="C744" s="2">
        <v>43</v>
      </c>
      <c r="D744" s="2"/>
      <c r="E744" s="2">
        <v>49</v>
      </c>
      <c r="F744" s="2"/>
      <c r="G744" s="2">
        <v>55</v>
      </c>
      <c r="H744" s="2"/>
      <c r="I744" s="2">
        <v>58</v>
      </c>
      <c r="J744" s="2"/>
    </row>
    <row r="745" spans="1:10">
      <c r="A745" s="103"/>
      <c r="B745" s="2"/>
      <c r="C745" s="2"/>
      <c r="D745" s="2">
        <v>150</v>
      </c>
      <c r="E745" s="2"/>
      <c r="F745" s="2">
        <v>143</v>
      </c>
      <c r="G745" s="2"/>
      <c r="H745" s="2">
        <v>148</v>
      </c>
      <c r="I745" s="2"/>
      <c r="J745" s="2">
        <v>145</v>
      </c>
    </row>
    <row r="746" spans="1:10">
      <c r="A746" s="103"/>
      <c r="B746" s="2">
        <v>4</v>
      </c>
      <c r="C746" s="2">
        <v>43</v>
      </c>
      <c r="D746" s="2"/>
      <c r="E746" s="2">
        <v>49</v>
      </c>
      <c r="F746" s="2"/>
      <c r="G746" s="2">
        <v>55</v>
      </c>
      <c r="H746" s="2"/>
      <c r="I746" s="2">
        <v>47</v>
      </c>
      <c r="J746" s="2"/>
    </row>
    <row r="747" spans="1:10">
      <c r="A747" s="103"/>
      <c r="B747" s="2"/>
      <c r="C747" s="2"/>
      <c r="D747" s="2">
        <v>143</v>
      </c>
      <c r="E747" s="2"/>
      <c r="F747" s="2">
        <v>144</v>
      </c>
      <c r="G747" s="2"/>
      <c r="H747" s="2">
        <v>143</v>
      </c>
      <c r="I747" s="2"/>
      <c r="J747" s="2">
        <v>149</v>
      </c>
    </row>
    <row r="748" spans="1:10">
      <c r="A748" s="103"/>
      <c r="B748" s="2">
        <v>5</v>
      </c>
      <c r="C748" s="2">
        <v>43</v>
      </c>
      <c r="D748" s="2"/>
      <c r="E748" s="2">
        <v>52</v>
      </c>
      <c r="F748" s="2"/>
      <c r="G748" s="2">
        <v>50</v>
      </c>
      <c r="H748" s="2"/>
      <c r="I748" s="2">
        <v>54</v>
      </c>
      <c r="J748" s="2"/>
    </row>
    <row r="749" spans="1:10">
      <c r="A749" s="103"/>
      <c r="B749" s="2"/>
      <c r="C749" s="2"/>
      <c r="D749" s="2">
        <v>141</v>
      </c>
      <c r="E749" s="2"/>
      <c r="F749" s="2">
        <v>150</v>
      </c>
      <c r="G749" s="2"/>
      <c r="H749" s="2">
        <v>150</v>
      </c>
      <c r="I749" s="2"/>
      <c r="J749" s="2">
        <v>140</v>
      </c>
    </row>
    <row r="750" spans="1:10">
      <c r="A750" s="103"/>
      <c r="B750" s="2">
        <v>6</v>
      </c>
      <c r="C750" s="2">
        <v>46</v>
      </c>
      <c r="D750" s="2"/>
      <c r="E750" s="2">
        <v>56</v>
      </c>
      <c r="F750" s="2"/>
      <c r="G750" s="2">
        <v>47</v>
      </c>
      <c r="H750" s="2"/>
      <c r="I750" s="2">
        <v>50</v>
      </c>
      <c r="J750" s="2"/>
    </row>
    <row r="751" spans="1:10">
      <c r="A751" s="103"/>
      <c r="B751" s="2"/>
      <c r="C751" s="2"/>
      <c r="D751" s="2">
        <v>141</v>
      </c>
      <c r="E751" s="2"/>
      <c r="F751" s="2">
        <v>148</v>
      </c>
      <c r="G751" s="2"/>
      <c r="H751" s="2">
        <v>148</v>
      </c>
      <c r="I751" s="2"/>
      <c r="J751" s="2">
        <v>140</v>
      </c>
    </row>
    <row r="752" spans="1:10">
      <c r="A752" s="103"/>
      <c r="B752" s="2">
        <v>7</v>
      </c>
      <c r="C752" s="2">
        <v>54</v>
      </c>
      <c r="D752" s="2"/>
      <c r="E752" s="2">
        <v>58</v>
      </c>
      <c r="F752" s="2"/>
      <c r="G752" s="2">
        <v>49</v>
      </c>
      <c r="H752" s="2"/>
      <c r="I752" s="2">
        <v>57</v>
      </c>
      <c r="J752" s="2"/>
    </row>
    <row r="753" spans="1:10">
      <c r="A753" s="103"/>
      <c r="B753" s="2"/>
      <c r="C753" s="2"/>
      <c r="D753" s="2">
        <v>144</v>
      </c>
      <c r="E753" s="2"/>
      <c r="F753" s="2">
        <v>145</v>
      </c>
      <c r="G753" s="2"/>
      <c r="H753" s="2">
        <v>141</v>
      </c>
      <c r="I753" s="2"/>
      <c r="J753" s="2">
        <v>147</v>
      </c>
    </row>
    <row r="754" spans="1:10">
      <c r="A754" s="103"/>
      <c r="B754" s="2">
        <v>8</v>
      </c>
      <c r="C754" s="2">
        <v>43</v>
      </c>
      <c r="D754" s="2"/>
      <c r="E754" s="2">
        <v>49</v>
      </c>
      <c r="F754" s="2"/>
      <c r="G754" s="2">
        <v>54</v>
      </c>
      <c r="H754" s="2"/>
      <c r="I754" s="2">
        <v>53</v>
      </c>
      <c r="J754" s="2"/>
    </row>
    <row r="755" spans="1:10">
      <c r="A755" s="103"/>
      <c r="B755" s="2"/>
      <c r="C755" s="2"/>
      <c r="D755" s="2">
        <v>142</v>
      </c>
      <c r="E755" s="2"/>
      <c r="F755" s="2">
        <v>150</v>
      </c>
      <c r="G755" s="2"/>
      <c r="H755" s="2">
        <v>140</v>
      </c>
      <c r="I755" s="2"/>
      <c r="J755" s="2">
        <v>150</v>
      </c>
    </row>
    <row r="756" spans="1:10">
      <c r="A756" s="103"/>
      <c r="B756" s="2">
        <v>9</v>
      </c>
      <c r="C756" s="2">
        <v>53</v>
      </c>
      <c r="D756" s="2"/>
      <c r="E756" s="2">
        <v>56</v>
      </c>
      <c r="F756" s="2"/>
      <c r="G756" s="2">
        <v>50</v>
      </c>
      <c r="H756" s="2"/>
      <c r="I756" s="2">
        <v>44</v>
      </c>
      <c r="J756" s="2"/>
    </row>
    <row r="757" spans="1:10">
      <c r="A757" s="103"/>
      <c r="B757" s="2"/>
      <c r="C757" s="2"/>
      <c r="D757" s="2">
        <v>145</v>
      </c>
      <c r="E757" s="2"/>
      <c r="F757" s="2">
        <v>143</v>
      </c>
      <c r="G757" s="2"/>
      <c r="H757" s="2">
        <v>148</v>
      </c>
      <c r="I757" s="2"/>
      <c r="J757" s="2">
        <v>143</v>
      </c>
    </row>
    <row r="758" spans="1:10">
      <c r="A758" s="103"/>
      <c r="B758" s="2">
        <v>10</v>
      </c>
      <c r="C758" s="2">
        <v>45</v>
      </c>
      <c r="D758" s="2"/>
      <c r="E758" s="2">
        <v>57</v>
      </c>
      <c r="F758" s="2"/>
      <c r="G758" s="2">
        <v>41</v>
      </c>
      <c r="H758" s="2"/>
      <c r="I758" s="2">
        <v>54</v>
      </c>
      <c r="J758" s="2"/>
    </row>
    <row r="759" spans="1:10">
      <c r="A759" s="103"/>
      <c r="B759" s="2"/>
      <c r="C759" s="2"/>
      <c r="D759" s="2">
        <v>143</v>
      </c>
      <c r="E759" s="2"/>
      <c r="F759" s="2">
        <v>143</v>
      </c>
      <c r="G759" s="2"/>
      <c r="H759" s="2">
        <v>141</v>
      </c>
      <c r="I759" s="2"/>
      <c r="J759" s="2">
        <v>143</v>
      </c>
    </row>
    <row r="760" spans="1:10">
      <c r="A760" s="103"/>
      <c r="B760" s="2"/>
      <c r="C760" s="2"/>
      <c r="D760" s="2"/>
      <c r="E760" s="2"/>
      <c r="F760" s="2"/>
      <c r="G760" s="2"/>
      <c r="H760" s="2"/>
      <c r="I760" s="2"/>
      <c r="J760" s="2"/>
    </row>
    <row r="761" spans="1:10">
      <c r="A761" s="103"/>
      <c r="B761" s="2"/>
      <c r="C761" s="2"/>
      <c r="D761" s="2"/>
      <c r="E761" s="2"/>
      <c r="F761" s="2"/>
      <c r="G761" s="2"/>
      <c r="H761" s="2"/>
      <c r="I761" s="2"/>
      <c r="J761" s="2"/>
    </row>
    <row r="762" spans="1:10">
      <c r="A762" s="103"/>
      <c r="B762" s="109" t="s">
        <v>1053</v>
      </c>
      <c r="C762" s="109"/>
      <c r="D762" s="110">
        <f t="shared" ref="D762" si="38">(40-COUNTIF(C740:C761,"&gt;58")-COUNTIF(C740:C761,"&lt;41")-COUNTIF(E740:E761,"&gt;58")-COUNTIF(E740:E761,"&lt;41")-COUNTIF(G740:G761,"&gt;58")-COUNTIF(G740:G761,"&lt;41")-COUNTIF(I740:I761,"&gt;58")-COUNTIF(I740:I761,"&lt;41"))/40</f>
        <v>1</v>
      </c>
      <c r="E762" s="110"/>
      <c r="F762" s="110" t="s">
        <v>1054</v>
      </c>
      <c r="G762" s="110"/>
      <c r="H762" s="110">
        <f t="shared" ref="H762" si="39">(4-IF(AVERAGE(D740:D761)&gt;160,"1","0")-IF(AVERAGE(D740:D761)&lt;140,"1","0")-IF(AVERAGE(F740:F761)&gt;160,"1","0")-IF(AVERAGE(F740:F761)&lt;140,"1","0")-IF(AVERAGE(H740:H761)&gt;160,"1","0")-IF(AVERAGE(H740:H761)&lt;140,"1","0")-IF(AVERAGE(J740:J761)&gt;160,"1","0")-IF(AVERAGE(J740:J761)&lt;140,"1","0"))/4</f>
        <v>1</v>
      </c>
      <c r="I762" s="110"/>
      <c r="J762" s="110"/>
    </row>
    <row r="763" spans="1:10">
      <c r="A763" s="103" t="s">
        <v>1080</v>
      </c>
      <c r="B763" s="2">
        <v>1</v>
      </c>
      <c r="C763" s="2">
        <v>46</v>
      </c>
      <c r="D763" s="2"/>
      <c r="E763" s="2">
        <v>45</v>
      </c>
      <c r="F763" s="2"/>
      <c r="G763" s="2">
        <v>46</v>
      </c>
      <c r="H763" s="2"/>
      <c r="I763" s="2">
        <v>50</v>
      </c>
      <c r="J763" s="2"/>
    </row>
    <row r="764" spans="1:10">
      <c r="A764" s="103"/>
      <c r="B764" s="2"/>
      <c r="C764" s="2"/>
      <c r="D764" s="2">
        <v>150</v>
      </c>
      <c r="E764" s="2"/>
      <c r="F764" s="2">
        <v>140</v>
      </c>
      <c r="G764" s="2"/>
      <c r="H764" s="2">
        <v>141</v>
      </c>
      <c r="I764" s="2"/>
      <c r="J764" s="2">
        <v>144</v>
      </c>
    </row>
    <row r="765" spans="1:10">
      <c r="A765" s="103"/>
      <c r="B765" s="2">
        <v>2</v>
      </c>
      <c r="C765" s="2">
        <v>49</v>
      </c>
      <c r="D765" s="2"/>
      <c r="E765" s="2">
        <v>43</v>
      </c>
      <c r="F765" s="2"/>
      <c r="G765" s="2">
        <v>54</v>
      </c>
      <c r="H765" s="2"/>
      <c r="I765" s="2">
        <v>42</v>
      </c>
      <c r="J765" s="2"/>
    </row>
    <row r="766" spans="1:10">
      <c r="A766" s="103"/>
      <c r="B766" s="2"/>
      <c r="C766" s="2"/>
      <c r="D766" s="2">
        <v>150</v>
      </c>
      <c r="E766" s="2"/>
      <c r="F766" s="2">
        <v>150</v>
      </c>
      <c r="G766" s="2"/>
      <c r="H766" s="2">
        <v>143</v>
      </c>
      <c r="I766" s="2"/>
      <c r="J766" s="2">
        <v>146</v>
      </c>
    </row>
    <row r="767" spans="1:10">
      <c r="A767" s="103"/>
      <c r="B767" s="2">
        <v>3</v>
      </c>
      <c r="C767" s="2">
        <v>56</v>
      </c>
      <c r="D767" s="2"/>
      <c r="E767" s="2">
        <v>49</v>
      </c>
      <c r="F767" s="2"/>
      <c r="G767" s="2">
        <v>47</v>
      </c>
      <c r="H767" s="2"/>
      <c r="I767" s="2">
        <v>51</v>
      </c>
      <c r="J767" s="2"/>
    </row>
    <row r="768" spans="1:10">
      <c r="A768" s="103"/>
      <c r="B768" s="2"/>
      <c r="C768" s="2"/>
      <c r="D768" s="2">
        <v>141</v>
      </c>
      <c r="E768" s="2"/>
      <c r="F768" s="2">
        <v>144</v>
      </c>
      <c r="G768" s="2"/>
      <c r="H768" s="2">
        <v>140</v>
      </c>
      <c r="I768" s="2"/>
      <c r="J768" s="2">
        <v>143</v>
      </c>
    </row>
    <row r="769" spans="1:10">
      <c r="A769" s="103"/>
      <c r="B769" s="2">
        <v>4</v>
      </c>
      <c r="C769" s="2">
        <v>44</v>
      </c>
      <c r="D769" s="2"/>
      <c r="E769" s="2">
        <v>43</v>
      </c>
      <c r="F769" s="2"/>
      <c r="G769" s="2">
        <v>52</v>
      </c>
      <c r="H769" s="2"/>
      <c r="I769" s="2">
        <v>58</v>
      </c>
      <c r="J769" s="2"/>
    </row>
    <row r="770" spans="1:10">
      <c r="A770" s="103"/>
      <c r="B770" s="2"/>
      <c r="C770" s="2"/>
      <c r="D770" s="2">
        <v>149</v>
      </c>
      <c r="E770" s="2"/>
      <c r="F770" s="2">
        <v>146</v>
      </c>
      <c r="G770" s="2"/>
      <c r="H770" s="2">
        <v>150</v>
      </c>
      <c r="I770" s="2"/>
      <c r="J770" s="2">
        <v>149</v>
      </c>
    </row>
    <row r="771" spans="1:10">
      <c r="A771" s="103"/>
      <c r="B771" s="2">
        <v>5</v>
      </c>
      <c r="C771" s="2">
        <v>53</v>
      </c>
      <c r="D771" s="2"/>
      <c r="E771" s="2">
        <v>41</v>
      </c>
      <c r="F771" s="2"/>
      <c r="G771" s="2">
        <v>53</v>
      </c>
      <c r="H771" s="2"/>
      <c r="I771" s="2">
        <v>50</v>
      </c>
      <c r="J771" s="2"/>
    </row>
    <row r="772" spans="1:10">
      <c r="A772" s="103"/>
      <c r="B772" s="2"/>
      <c r="C772" s="2"/>
      <c r="D772" s="2">
        <v>143</v>
      </c>
      <c r="E772" s="2"/>
      <c r="F772" s="2">
        <v>144</v>
      </c>
      <c r="G772" s="2"/>
      <c r="H772" s="2">
        <v>145</v>
      </c>
      <c r="I772" s="2"/>
      <c r="J772" s="2">
        <v>142</v>
      </c>
    </row>
    <row r="773" spans="1:10">
      <c r="A773" s="103"/>
      <c r="B773" s="2">
        <v>6</v>
      </c>
      <c r="C773" s="2">
        <v>41</v>
      </c>
      <c r="D773" s="2"/>
      <c r="E773" s="2">
        <v>57</v>
      </c>
      <c r="F773" s="2"/>
      <c r="G773" s="2">
        <v>45</v>
      </c>
      <c r="H773" s="2"/>
      <c r="I773" s="2">
        <v>44</v>
      </c>
      <c r="J773" s="2"/>
    </row>
    <row r="774" spans="1:10">
      <c r="A774" s="103"/>
      <c r="B774" s="2"/>
      <c r="C774" s="2"/>
      <c r="D774" s="2">
        <v>143</v>
      </c>
      <c r="E774" s="2"/>
      <c r="F774" s="2">
        <v>141</v>
      </c>
      <c r="G774" s="2"/>
      <c r="H774" s="2">
        <v>140</v>
      </c>
      <c r="I774" s="2"/>
      <c r="J774" s="2">
        <v>146</v>
      </c>
    </row>
    <row r="775" spans="1:10">
      <c r="A775" s="103"/>
      <c r="B775" s="2">
        <v>7</v>
      </c>
      <c r="C775" s="2">
        <v>42</v>
      </c>
      <c r="D775" s="2"/>
      <c r="E775" s="2">
        <v>47</v>
      </c>
      <c r="F775" s="2"/>
      <c r="G775" s="2">
        <v>43</v>
      </c>
      <c r="H775" s="2"/>
      <c r="I775" s="2">
        <v>56</v>
      </c>
      <c r="J775" s="2"/>
    </row>
    <row r="776" spans="1:10">
      <c r="A776" s="103"/>
      <c r="B776" s="2"/>
      <c r="C776" s="2"/>
      <c r="D776" s="2">
        <v>146</v>
      </c>
      <c r="E776" s="2"/>
      <c r="F776" s="2">
        <v>142</v>
      </c>
      <c r="G776" s="2"/>
      <c r="H776" s="2">
        <v>148</v>
      </c>
      <c r="I776" s="2"/>
      <c r="J776" s="2">
        <v>150</v>
      </c>
    </row>
    <row r="777" spans="1:10">
      <c r="A777" s="103"/>
      <c r="B777" s="2">
        <v>8</v>
      </c>
      <c r="C777" s="2">
        <v>52</v>
      </c>
      <c r="D777" s="2"/>
      <c r="E777" s="2">
        <v>41</v>
      </c>
      <c r="F777" s="2"/>
      <c r="G777" s="2">
        <v>55</v>
      </c>
      <c r="H777" s="2"/>
      <c r="I777" s="2">
        <v>50</v>
      </c>
      <c r="J777" s="2"/>
    </row>
    <row r="778" spans="1:10">
      <c r="A778" s="103"/>
      <c r="B778" s="2"/>
      <c r="C778" s="2"/>
      <c r="D778" s="2">
        <v>147</v>
      </c>
      <c r="E778" s="2"/>
      <c r="F778" s="2">
        <v>142</v>
      </c>
      <c r="G778" s="2"/>
      <c r="H778" s="2">
        <v>146</v>
      </c>
      <c r="I778" s="2"/>
      <c r="J778" s="2">
        <v>144</v>
      </c>
    </row>
    <row r="779" spans="1:10">
      <c r="A779" s="103"/>
      <c r="B779" s="2">
        <v>9</v>
      </c>
      <c r="C779" s="2">
        <v>58</v>
      </c>
      <c r="D779" s="2"/>
      <c r="E779" s="2">
        <v>53</v>
      </c>
      <c r="F779" s="2"/>
      <c r="G779" s="2">
        <v>58</v>
      </c>
      <c r="H779" s="2"/>
      <c r="I779" s="2">
        <v>49</v>
      </c>
      <c r="J779" s="2"/>
    </row>
    <row r="780" spans="1:10">
      <c r="A780" s="103"/>
      <c r="B780" s="2"/>
      <c r="C780" s="2"/>
      <c r="D780" s="2">
        <v>148</v>
      </c>
      <c r="E780" s="2"/>
      <c r="F780" s="2">
        <v>141</v>
      </c>
      <c r="G780" s="2"/>
      <c r="H780" s="2">
        <v>149</v>
      </c>
      <c r="I780" s="2"/>
      <c r="J780" s="2">
        <v>144</v>
      </c>
    </row>
    <row r="781" spans="1:10">
      <c r="A781" s="103"/>
      <c r="B781" s="2">
        <v>10</v>
      </c>
      <c r="C781" s="2">
        <v>58</v>
      </c>
      <c r="D781" s="2"/>
      <c r="E781" s="2">
        <v>52</v>
      </c>
      <c r="F781" s="2"/>
      <c r="G781" s="2">
        <v>46</v>
      </c>
      <c r="H781" s="2"/>
      <c r="I781" s="2">
        <v>54</v>
      </c>
      <c r="J781" s="2"/>
    </row>
    <row r="782" spans="1:10">
      <c r="A782" s="103"/>
      <c r="B782" s="2"/>
      <c r="C782" s="2"/>
      <c r="D782" s="2">
        <v>143</v>
      </c>
      <c r="E782" s="2"/>
      <c r="F782" s="2">
        <v>145</v>
      </c>
      <c r="G782" s="2"/>
      <c r="H782" s="2">
        <v>149</v>
      </c>
      <c r="I782" s="2"/>
      <c r="J782" s="2">
        <v>142</v>
      </c>
    </row>
    <row r="783" spans="1:10">
      <c r="A783" s="103"/>
      <c r="B783" s="2"/>
      <c r="C783" s="2"/>
      <c r="D783" s="2"/>
      <c r="E783" s="2"/>
      <c r="F783" s="2"/>
      <c r="G783" s="2"/>
      <c r="H783" s="2"/>
      <c r="I783" s="2"/>
      <c r="J783" s="2"/>
    </row>
    <row r="784" spans="1:10">
      <c r="A784" s="103"/>
      <c r="B784" s="2"/>
      <c r="C784" s="2"/>
      <c r="D784" s="2"/>
      <c r="E784" s="2"/>
      <c r="F784" s="2"/>
      <c r="G784" s="2"/>
      <c r="H784" s="2"/>
      <c r="I784" s="2"/>
      <c r="J784" s="2"/>
    </row>
    <row r="785" spans="1:10">
      <c r="A785" s="103"/>
      <c r="B785" s="109" t="s">
        <v>1053</v>
      </c>
      <c r="C785" s="109"/>
      <c r="D785" s="110">
        <f t="shared" ref="D785" si="40">(40-COUNTIF(C763:C784,"&gt;58")-COUNTIF(C763:C784,"&lt;41")-COUNTIF(E763:E784,"&gt;58")-COUNTIF(E763:E784,"&lt;41")-COUNTIF(G763:G784,"&gt;58")-COUNTIF(G763:G784,"&lt;41")-COUNTIF(I763:I784,"&gt;58")-COUNTIF(I763:I784,"&lt;41"))/40</f>
        <v>1</v>
      </c>
      <c r="E785" s="110"/>
      <c r="F785" s="110" t="s">
        <v>1054</v>
      </c>
      <c r="G785" s="110"/>
      <c r="H785" s="110">
        <f t="shared" ref="H785" si="41">(4-IF(AVERAGE(D763:D784)&gt;160,"1","0")-IF(AVERAGE(D763:D784)&lt;140,"1","0")-IF(AVERAGE(F763:F784)&gt;160,"1","0")-IF(AVERAGE(F763:F784)&lt;140,"1","0")-IF(AVERAGE(H763:H784)&gt;160,"1","0")-IF(AVERAGE(H763:H784)&lt;140,"1","0")-IF(AVERAGE(J763:J784)&gt;160,"1","0")-IF(AVERAGE(J763:J784)&lt;140,"1","0"))/4</f>
        <v>1</v>
      </c>
      <c r="I785" s="110"/>
      <c r="J785" s="110"/>
    </row>
    <row r="786" spans="1:10">
      <c r="A786" s="103" t="s">
        <v>1081</v>
      </c>
      <c r="B786" s="2">
        <v>1</v>
      </c>
      <c r="C786" s="2">
        <v>48</v>
      </c>
      <c r="D786" s="2"/>
      <c r="E786" s="2">
        <v>46</v>
      </c>
      <c r="F786" s="2"/>
      <c r="G786" s="2">
        <v>50</v>
      </c>
      <c r="H786" s="2"/>
      <c r="I786" s="2">
        <v>50</v>
      </c>
      <c r="J786" s="2"/>
    </row>
    <row r="787" spans="1:10">
      <c r="A787" s="103"/>
      <c r="B787" s="2"/>
      <c r="C787" s="2"/>
      <c r="D787" s="2">
        <v>141</v>
      </c>
      <c r="E787" s="2"/>
      <c r="F787" s="2">
        <v>142</v>
      </c>
      <c r="G787" s="2"/>
      <c r="H787" s="2">
        <v>150</v>
      </c>
      <c r="I787" s="2"/>
      <c r="J787" s="2">
        <v>148</v>
      </c>
    </row>
    <row r="788" spans="1:10">
      <c r="A788" s="103"/>
      <c r="B788" s="2">
        <v>2</v>
      </c>
      <c r="C788" s="2">
        <v>46</v>
      </c>
      <c r="D788" s="2"/>
      <c r="E788" s="2">
        <v>55</v>
      </c>
      <c r="F788" s="2"/>
      <c r="G788" s="2">
        <v>56</v>
      </c>
      <c r="H788" s="2"/>
      <c r="I788" s="2">
        <v>52</v>
      </c>
      <c r="J788" s="2"/>
    </row>
    <row r="789" spans="1:10">
      <c r="A789" s="103"/>
      <c r="B789" s="2"/>
      <c r="C789" s="2"/>
      <c r="D789" s="2">
        <v>141</v>
      </c>
      <c r="E789" s="2"/>
      <c r="F789" s="2">
        <v>141</v>
      </c>
      <c r="G789" s="2"/>
      <c r="H789" s="2">
        <v>143</v>
      </c>
      <c r="I789" s="2"/>
      <c r="J789" s="2">
        <v>146</v>
      </c>
    </row>
    <row r="790" spans="1:10">
      <c r="A790" s="103"/>
      <c r="B790" s="2">
        <v>3</v>
      </c>
      <c r="C790" s="2">
        <v>49</v>
      </c>
      <c r="D790" s="2"/>
      <c r="E790" s="2">
        <v>55</v>
      </c>
      <c r="F790" s="2"/>
      <c r="G790" s="2">
        <v>58</v>
      </c>
      <c r="H790" s="2"/>
      <c r="I790" s="2">
        <v>45</v>
      </c>
      <c r="J790" s="2"/>
    </row>
    <row r="791" spans="1:10">
      <c r="A791" s="103"/>
      <c r="B791" s="2"/>
      <c r="C791" s="2"/>
      <c r="D791" s="2">
        <v>141</v>
      </c>
      <c r="E791" s="2"/>
      <c r="F791" s="2">
        <v>142</v>
      </c>
      <c r="G791" s="2"/>
      <c r="H791" s="2">
        <v>140</v>
      </c>
      <c r="I791" s="2"/>
      <c r="J791" s="2">
        <v>147</v>
      </c>
    </row>
    <row r="792" spans="1:10">
      <c r="A792" s="103"/>
      <c r="B792" s="2">
        <v>4</v>
      </c>
      <c r="C792" s="2">
        <v>53</v>
      </c>
      <c r="D792" s="2"/>
      <c r="E792" s="2">
        <v>50</v>
      </c>
      <c r="F792" s="2"/>
      <c r="G792" s="2">
        <v>58</v>
      </c>
      <c r="H792" s="2"/>
      <c r="I792" s="2">
        <v>56</v>
      </c>
      <c r="J792" s="2"/>
    </row>
    <row r="793" spans="1:10">
      <c r="A793" s="103"/>
      <c r="B793" s="2"/>
      <c r="C793" s="2"/>
      <c r="D793" s="2">
        <v>146</v>
      </c>
      <c r="E793" s="2"/>
      <c r="F793" s="2">
        <v>143</v>
      </c>
      <c r="G793" s="2"/>
      <c r="H793" s="2">
        <v>147</v>
      </c>
      <c r="I793" s="2"/>
      <c r="J793" s="2">
        <v>148</v>
      </c>
    </row>
    <row r="794" spans="1:10">
      <c r="A794" s="103"/>
      <c r="B794" s="2">
        <v>5</v>
      </c>
      <c r="C794" s="2">
        <v>48</v>
      </c>
      <c r="D794" s="2"/>
      <c r="E794" s="2">
        <v>48</v>
      </c>
      <c r="F794" s="2"/>
      <c r="G794" s="2">
        <v>53</v>
      </c>
      <c r="H794" s="2"/>
      <c r="I794" s="2">
        <v>48</v>
      </c>
      <c r="J794" s="2"/>
    </row>
    <row r="795" spans="1:10">
      <c r="A795" s="103"/>
      <c r="B795" s="2"/>
      <c r="C795" s="2"/>
      <c r="D795" s="2">
        <v>145</v>
      </c>
      <c r="E795" s="2"/>
      <c r="F795" s="2">
        <v>150</v>
      </c>
      <c r="G795" s="2"/>
      <c r="H795" s="2">
        <v>146</v>
      </c>
      <c r="I795" s="2"/>
      <c r="J795" s="2">
        <v>149</v>
      </c>
    </row>
    <row r="796" spans="1:10">
      <c r="A796" s="103"/>
      <c r="B796" s="2">
        <v>6</v>
      </c>
      <c r="C796" s="2">
        <v>50</v>
      </c>
      <c r="D796" s="2"/>
      <c r="E796" s="2">
        <v>52</v>
      </c>
      <c r="F796" s="2"/>
      <c r="G796" s="2">
        <v>50</v>
      </c>
      <c r="H796" s="2"/>
      <c r="I796" s="2">
        <v>46</v>
      </c>
      <c r="J796" s="2"/>
    </row>
    <row r="797" spans="1:10">
      <c r="A797" s="103"/>
      <c r="B797" s="2"/>
      <c r="C797" s="2"/>
      <c r="D797" s="2">
        <v>143</v>
      </c>
      <c r="E797" s="2"/>
      <c r="F797" s="2">
        <v>150</v>
      </c>
      <c r="G797" s="2"/>
      <c r="H797" s="2">
        <v>141</v>
      </c>
      <c r="I797" s="2"/>
      <c r="J797" s="2">
        <v>144</v>
      </c>
    </row>
    <row r="798" spans="1:10">
      <c r="A798" s="103"/>
      <c r="B798" s="2">
        <v>7</v>
      </c>
      <c r="C798" s="2">
        <v>57</v>
      </c>
      <c r="D798" s="2"/>
      <c r="E798" s="2">
        <v>55</v>
      </c>
      <c r="F798" s="2"/>
      <c r="G798" s="2">
        <v>47</v>
      </c>
      <c r="H798" s="2"/>
      <c r="I798" s="2">
        <v>41</v>
      </c>
      <c r="J798" s="2"/>
    </row>
    <row r="799" spans="1:10">
      <c r="A799" s="103"/>
      <c r="B799" s="2"/>
      <c r="C799" s="2"/>
      <c r="D799" s="2">
        <v>150</v>
      </c>
      <c r="E799" s="2"/>
      <c r="F799" s="2">
        <v>145</v>
      </c>
      <c r="G799" s="2"/>
      <c r="H799" s="2">
        <v>144</v>
      </c>
      <c r="I799" s="2"/>
      <c r="J799" s="2">
        <v>140</v>
      </c>
    </row>
    <row r="800" spans="1:10">
      <c r="A800" s="103"/>
      <c r="B800" s="2">
        <v>8</v>
      </c>
      <c r="C800" s="2">
        <v>53</v>
      </c>
      <c r="D800" s="2"/>
      <c r="E800" s="2">
        <v>58</v>
      </c>
      <c r="F800" s="2"/>
      <c r="G800" s="2">
        <v>54</v>
      </c>
      <c r="H800" s="2"/>
      <c r="I800" s="2">
        <v>52</v>
      </c>
      <c r="J800" s="2"/>
    </row>
    <row r="801" spans="1:10">
      <c r="A801" s="103"/>
      <c r="B801" s="2"/>
      <c r="C801" s="2"/>
      <c r="D801" s="2">
        <v>148</v>
      </c>
      <c r="E801" s="2"/>
      <c r="F801" s="2">
        <v>148</v>
      </c>
      <c r="G801" s="2"/>
      <c r="H801" s="2">
        <v>147</v>
      </c>
      <c r="I801" s="2"/>
      <c r="J801" s="2">
        <v>143</v>
      </c>
    </row>
    <row r="802" spans="1:10">
      <c r="A802" s="103"/>
      <c r="B802" s="2">
        <v>9</v>
      </c>
      <c r="C802" s="2">
        <v>47</v>
      </c>
      <c r="D802" s="2"/>
      <c r="E802" s="2">
        <v>56</v>
      </c>
      <c r="F802" s="2"/>
      <c r="G802" s="2">
        <v>45</v>
      </c>
      <c r="H802" s="2"/>
      <c r="I802" s="2">
        <v>44</v>
      </c>
      <c r="J802" s="2"/>
    </row>
    <row r="803" spans="1:10">
      <c r="A803" s="103"/>
      <c r="B803" s="2"/>
      <c r="C803" s="2"/>
      <c r="D803" s="2">
        <v>144</v>
      </c>
      <c r="E803" s="2"/>
      <c r="F803" s="2">
        <v>142</v>
      </c>
      <c r="G803" s="2"/>
      <c r="H803" s="2">
        <v>147</v>
      </c>
      <c r="I803" s="2"/>
      <c r="J803" s="2">
        <v>149</v>
      </c>
    </row>
    <row r="804" spans="1:10">
      <c r="A804" s="103"/>
      <c r="B804" s="2">
        <v>10</v>
      </c>
      <c r="C804" s="2">
        <v>44</v>
      </c>
      <c r="D804" s="2"/>
      <c r="E804" s="2">
        <v>49</v>
      </c>
      <c r="F804" s="2"/>
      <c r="G804" s="2">
        <v>57</v>
      </c>
      <c r="H804" s="2"/>
      <c r="I804" s="2">
        <v>55</v>
      </c>
      <c r="J804" s="2"/>
    </row>
    <row r="805" spans="1:10">
      <c r="A805" s="103"/>
      <c r="B805" s="2"/>
      <c r="C805" s="2"/>
      <c r="D805" s="2">
        <v>147</v>
      </c>
      <c r="E805" s="2"/>
      <c r="F805" s="2">
        <v>141</v>
      </c>
      <c r="G805" s="2"/>
      <c r="H805" s="2">
        <v>141</v>
      </c>
      <c r="I805" s="2"/>
      <c r="J805" s="2">
        <v>147</v>
      </c>
    </row>
    <row r="806" spans="1:10">
      <c r="A806" s="103"/>
      <c r="B806" s="2"/>
      <c r="C806" s="2"/>
      <c r="D806" s="2"/>
      <c r="E806" s="2"/>
      <c r="F806" s="2"/>
      <c r="G806" s="2"/>
      <c r="H806" s="2"/>
      <c r="I806" s="2"/>
      <c r="J806" s="2"/>
    </row>
    <row r="807" spans="1:10">
      <c r="A807" s="103"/>
      <c r="B807" s="2"/>
      <c r="C807" s="2"/>
      <c r="D807" s="2"/>
      <c r="E807" s="2"/>
      <c r="F807" s="2"/>
      <c r="G807" s="2"/>
      <c r="H807" s="2"/>
      <c r="I807" s="2"/>
      <c r="J807" s="2"/>
    </row>
    <row r="808" spans="1:10">
      <c r="A808" s="103"/>
      <c r="B808" s="109" t="s">
        <v>1053</v>
      </c>
      <c r="C808" s="109"/>
      <c r="D808" s="110">
        <f t="shared" ref="D808" si="42">(40-COUNTIF(C786:C807,"&gt;58")-COUNTIF(C786:C807,"&lt;41")-COUNTIF(E786:E807,"&gt;58")-COUNTIF(E786:E807,"&lt;41")-COUNTIF(G786:G807,"&gt;58")-COUNTIF(G786:G807,"&lt;41")-COUNTIF(I786:I807,"&gt;58")-COUNTIF(I786:I807,"&lt;41"))/40</f>
        <v>1</v>
      </c>
      <c r="E808" s="110"/>
      <c r="F808" s="110" t="s">
        <v>1054</v>
      </c>
      <c r="G808" s="110"/>
      <c r="H808" s="110">
        <f t="shared" ref="H808" si="43">(4-IF(AVERAGE(D786:D807)&gt;160,"1","0")-IF(AVERAGE(D786:D807)&lt;140,"1","0")-IF(AVERAGE(F786:F807)&gt;160,"1","0")-IF(AVERAGE(F786:F807)&lt;140,"1","0")-IF(AVERAGE(H786:H807)&gt;160,"1","0")-IF(AVERAGE(H786:H807)&lt;140,"1","0")-IF(AVERAGE(J786:J807)&gt;160,"1","0")-IF(AVERAGE(J786:J807)&lt;140,"1","0"))/4</f>
        <v>1</v>
      </c>
      <c r="I808" s="110"/>
      <c r="J808" s="110"/>
    </row>
    <row r="809" spans="1:10">
      <c r="A809" s="103" t="s">
        <v>1082</v>
      </c>
      <c r="B809" s="2">
        <v>1</v>
      </c>
      <c r="C809" s="2">
        <v>52</v>
      </c>
      <c r="D809" s="2"/>
      <c r="E809" s="2">
        <v>48</v>
      </c>
      <c r="F809" s="2"/>
      <c r="G809" s="2">
        <v>58</v>
      </c>
      <c r="H809" s="2"/>
      <c r="I809" s="2">
        <v>54</v>
      </c>
      <c r="J809" s="2"/>
    </row>
    <row r="810" spans="1:10">
      <c r="A810" s="103"/>
      <c r="B810" s="2"/>
      <c r="C810" s="2"/>
      <c r="D810" s="2">
        <v>149</v>
      </c>
      <c r="E810" s="2"/>
      <c r="F810" s="2">
        <v>141</v>
      </c>
      <c r="G810" s="2"/>
      <c r="H810" s="2">
        <v>147</v>
      </c>
      <c r="I810" s="2"/>
      <c r="J810" s="2">
        <v>141</v>
      </c>
    </row>
    <row r="811" spans="1:10">
      <c r="A811" s="103"/>
      <c r="B811" s="2">
        <v>2</v>
      </c>
      <c r="C811" s="2">
        <v>42</v>
      </c>
      <c r="D811" s="2"/>
      <c r="E811" s="2">
        <v>42</v>
      </c>
      <c r="F811" s="2"/>
      <c r="G811" s="2">
        <v>48</v>
      </c>
      <c r="H811" s="2"/>
      <c r="I811" s="2">
        <v>55</v>
      </c>
      <c r="J811" s="2"/>
    </row>
    <row r="812" spans="1:10">
      <c r="A812" s="103"/>
      <c r="B812" s="2"/>
      <c r="C812" s="2"/>
      <c r="D812" s="2">
        <v>149</v>
      </c>
      <c r="E812" s="2"/>
      <c r="F812" s="2">
        <v>140</v>
      </c>
      <c r="G812" s="2"/>
      <c r="H812" s="2">
        <v>140</v>
      </c>
      <c r="I812" s="2"/>
      <c r="J812" s="2">
        <v>140</v>
      </c>
    </row>
    <row r="813" spans="1:10">
      <c r="A813" s="103"/>
      <c r="B813" s="2">
        <v>3</v>
      </c>
      <c r="C813" s="2">
        <v>58</v>
      </c>
      <c r="D813" s="2"/>
      <c r="E813" s="2">
        <v>45</v>
      </c>
      <c r="F813" s="2"/>
      <c r="G813" s="2">
        <v>50</v>
      </c>
      <c r="H813" s="2"/>
      <c r="I813" s="2">
        <v>42</v>
      </c>
      <c r="J813" s="2"/>
    </row>
    <row r="814" spans="1:10">
      <c r="A814" s="103"/>
      <c r="B814" s="2"/>
      <c r="C814" s="2"/>
      <c r="D814" s="2">
        <v>149</v>
      </c>
      <c r="E814" s="2"/>
      <c r="F814" s="2">
        <v>141</v>
      </c>
      <c r="G814" s="2"/>
      <c r="H814" s="2">
        <v>142</v>
      </c>
      <c r="I814" s="2"/>
      <c r="J814" s="2">
        <v>147</v>
      </c>
    </row>
    <row r="815" spans="1:10">
      <c r="A815" s="103"/>
      <c r="B815" s="2">
        <v>4</v>
      </c>
      <c r="C815" s="2">
        <v>56</v>
      </c>
      <c r="D815" s="2"/>
      <c r="E815" s="2">
        <v>46</v>
      </c>
      <c r="F815" s="2"/>
      <c r="G815" s="2">
        <v>50</v>
      </c>
      <c r="H815" s="2"/>
      <c r="I815" s="2">
        <v>50</v>
      </c>
      <c r="J815" s="2"/>
    </row>
    <row r="816" spans="1:10">
      <c r="A816" s="103"/>
      <c r="B816" s="2"/>
      <c r="C816" s="2"/>
      <c r="D816" s="2">
        <v>142</v>
      </c>
      <c r="E816" s="2"/>
      <c r="F816" s="2">
        <v>149</v>
      </c>
      <c r="G816" s="2"/>
      <c r="H816" s="2">
        <v>140</v>
      </c>
      <c r="I816" s="2"/>
      <c r="J816" s="2">
        <v>146</v>
      </c>
    </row>
    <row r="817" spans="1:10">
      <c r="A817" s="103"/>
      <c r="B817" s="2">
        <v>5</v>
      </c>
      <c r="C817" s="2">
        <v>50</v>
      </c>
      <c r="D817" s="2"/>
      <c r="E817" s="2">
        <v>45</v>
      </c>
      <c r="F817" s="2"/>
      <c r="G817" s="2">
        <v>54</v>
      </c>
      <c r="H817" s="2"/>
      <c r="I817" s="2">
        <v>43</v>
      </c>
      <c r="J817" s="2"/>
    </row>
    <row r="818" spans="1:10">
      <c r="A818" s="103"/>
      <c r="B818" s="2"/>
      <c r="C818" s="2"/>
      <c r="D818" s="2">
        <v>144</v>
      </c>
      <c r="E818" s="2"/>
      <c r="F818" s="2">
        <v>149</v>
      </c>
      <c r="G818" s="2"/>
      <c r="H818" s="2">
        <v>141</v>
      </c>
      <c r="I818" s="2"/>
      <c r="J818" s="2">
        <v>147</v>
      </c>
    </row>
    <row r="819" spans="1:10">
      <c r="A819" s="103"/>
      <c r="B819" s="2">
        <v>6</v>
      </c>
      <c r="C819" s="2">
        <v>50</v>
      </c>
      <c r="D819" s="2"/>
      <c r="E819" s="2">
        <v>56</v>
      </c>
      <c r="F819" s="2"/>
      <c r="G819" s="2">
        <v>57</v>
      </c>
      <c r="H819" s="2"/>
      <c r="I819" s="2">
        <v>47</v>
      </c>
      <c r="J819" s="2"/>
    </row>
    <row r="820" spans="1:10">
      <c r="A820" s="103"/>
      <c r="B820" s="2"/>
      <c r="C820" s="2"/>
      <c r="D820" s="2">
        <v>145</v>
      </c>
      <c r="E820" s="2"/>
      <c r="F820" s="2">
        <v>141</v>
      </c>
      <c r="G820" s="2"/>
      <c r="H820" s="2">
        <v>149</v>
      </c>
      <c r="I820" s="2"/>
      <c r="J820" s="2">
        <v>146</v>
      </c>
    </row>
    <row r="821" spans="1:10">
      <c r="A821" s="103"/>
      <c r="B821" s="2">
        <v>7</v>
      </c>
      <c r="C821" s="2">
        <v>53</v>
      </c>
      <c r="D821" s="2"/>
      <c r="E821" s="2">
        <v>53</v>
      </c>
      <c r="F821" s="2"/>
      <c r="G821" s="2">
        <v>53</v>
      </c>
      <c r="H821" s="2"/>
      <c r="I821" s="2">
        <v>46</v>
      </c>
      <c r="J821" s="2"/>
    </row>
    <row r="822" spans="1:10">
      <c r="A822" s="103"/>
      <c r="B822" s="2"/>
      <c r="C822" s="2"/>
      <c r="D822" s="2">
        <v>142</v>
      </c>
      <c r="E822" s="2"/>
      <c r="F822" s="2">
        <v>141</v>
      </c>
      <c r="G822" s="2"/>
      <c r="H822" s="2">
        <v>148</v>
      </c>
      <c r="I822" s="2"/>
      <c r="J822" s="2">
        <v>146</v>
      </c>
    </row>
    <row r="823" spans="1:10">
      <c r="A823" s="103"/>
      <c r="B823" s="2">
        <v>8</v>
      </c>
      <c r="C823" s="2">
        <v>45</v>
      </c>
      <c r="D823" s="2"/>
      <c r="E823" s="2">
        <v>55</v>
      </c>
      <c r="F823" s="2"/>
      <c r="G823" s="2">
        <v>52</v>
      </c>
      <c r="H823" s="2"/>
      <c r="I823" s="2">
        <v>41</v>
      </c>
      <c r="J823" s="2"/>
    </row>
    <row r="824" spans="1:10">
      <c r="A824" s="103"/>
      <c r="B824" s="2"/>
      <c r="C824" s="2"/>
      <c r="D824" s="2">
        <v>142</v>
      </c>
      <c r="E824" s="2"/>
      <c r="F824" s="2">
        <v>147</v>
      </c>
      <c r="G824" s="2"/>
      <c r="H824" s="2">
        <v>144</v>
      </c>
      <c r="I824" s="2"/>
      <c r="J824" s="2">
        <v>148</v>
      </c>
    </row>
    <row r="825" spans="1:10">
      <c r="A825" s="103"/>
      <c r="B825" s="2">
        <v>9</v>
      </c>
      <c r="C825" s="2">
        <v>42</v>
      </c>
      <c r="D825" s="2"/>
      <c r="E825" s="2">
        <v>56</v>
      </c>
      <c r="F825" s="2"/>
      <c r="G825" s="2">
        <v>48</v>
      </c>
      <c r="H825" s="2"/>
      <c r="I825" s="2">
        <v>52</v>
      </c>
      <c r="J825" s="2"/>
    </row>
    <row r="826" spans="1:10">
      <c r="A826" s="103"/>
      <c r="B826" s="2"/>
      <c r="C826" s="2"/>
      <c r="D826" s="2">
        <v>149</v>
      </c>
      <c r="E826" s="2"/>
      <c r="F826" s="2">
        <v>150</v>
      </c>
      <c r="G826" s="2"/>
      <c r="H826" s="2">
        <v>146</v>
      </c>
      <c r="I826" s="2"/>
      <c r="J826" s="2">
        <v>141</v>
      </c>
    </row>
    <row r="827" spans="1:10">
      <c r="A827" s="103"/>
      <c r="B827" s="2">
        <v>10</v>
      </c>
      <c r="C827" s="2">
        <v>43</v>
      </c>
      <c r="D827" s="2"/>
      <c r="E827" s="2">
        <v>57</v>
      </c>
      <c r="F827" s="2"/>
      <c r="G827" s="2">
        <v>56</v>
      </c>
      <c r="H827" s="2"/>
      <c r="I827" s="2">
        <v>52</v>
      </c>
      <c r="J827" s="2"/>
    </row>
    <row r="828" spans="1:10">
      <c r="A828" s="103"/>
      <c r="B828" s="2"/>
      <c r="C828" s="2"/>
      <c r="D828" s="2">
        <v>145</v>
      </c>
      <c r="E828" s="2"/>
      <c r="F828" s="2">
        <v>143</v>
      </c>
      <c r="G828" s="2"/>
      <c r="H828" s="2">
        <v>143</v>
      </c>
      <c r="I828" s="2"/>
      <c r="J828" s="2">
        <v>140</v>
      </c>
    </row>
    <row r="829" spans="1:10">
      <c r="A829" s="103"/>
      <c r="B829" s="2"/>
      <c r="C829" s="2"/>
      <c r="D829" s="2"/>
      <c r="E829" s="2"/>
      <c r="F829" s="2"/>
      <c r="G829" s="2"/>
      <c r="H829" s="2"/>
      <c r="I829" s="2"/>
      <c r="J829" s="2"/>
    </row>
    <row r="830" spans="1:10">
      <c r="A830" s="103"/>
      <c r="B830" s="2"/>
      <c r="C830" s="2"/>
      <c r="D830" s="2"/>
      <c r="E830" s="2"/>
      <c r="F830" s="2"/>
      <c r="G830" s="2"/>
      <c r="H830" s="2"/>
      <c r="I830" s="2"/>
      <c r="J830" s="2"/>
    </row>
    <row r="831" spans="1:10">
      <c r="A831" s="103"/>
      <c r="B831" s="109" t="s">
        <v>1053</v>
      </c>
      <c r="C831" s="109"/>
      <c r="D831" s="110">
        <f t="shared" ref="D831" si="44">(40-COUNTIF(C809:C830,"&gt;58")-COUNTIF(C809:C830,"&lt;41")-COUNTIF(E809:E830,"&gt;58")-COUNTIF(E809:E830,"&lt;41")-COUNTIF(G809:G830,"&gt;58")-COUNTIF(G809:G830,"&lt;41")-COUNTIF(I809:I830,"&gt;58")-COUNTIF(I809:I830,"&lt;41"))/40</f>
        <v>1</v>
      </c>
      <c r="E831" s="110"/>
      <c r="F831" s="110" t="s">
        <v>1054</v>
      </c>
      <c r="G831" s="110"/>
      <c r="H831" s="110">
        <f t="shared" ref="H831" si="45">(4-IF(AVERAGE(D809:D830)&gt;160,"1","0")-IF(AVERAGE(D809:D830)&lt;140,"1","0")-IF(AVERAGE(F809:F830)&gt;160,"1","0")-IF(AVERAGE(F809:F830)&lt;140,"1","0")-IF(AVERAGE(H809:H830)&gt;160,"1","0")-IF(AVERAGE(H809:H830)&lt;140,"1","0")-IF(AVERAGE(J809:J830)&gt;160,"1","0")-IF(AVERAGE(J809:J830)&lt;140,"1","0"))/4</f>
        <v>1</v>
      </c>
      <c r="I831" s="110"/>
      <c r="J831" s="110"/>
    </row>
    <row r="832" spans="1:10">
      <c r="A832" s="103" t="s">
        <v>1083</v>
      </c>
      <c r="B832" s="2">
        <v>1</v>
      </c>
      <c r="C832" s="2">
        <v>51</v>
      </c>
      <c r="D832" s="2"/>
      <c r="E832" s="2">
        <v>56</v>
      </c>
      <c r="F832" s="2"/>
      <c r="G832" s="2">
        <v>44</v>
      </c>
      <c r="H832" s="2"/>
      <c r="I832" s="2">
        <v>56</v>
      </c>
      <c r="J832" s="2"/>
    </row>
    <row r="833" spans="1:10">
      <c r="A833" s="103"/>
      <c r="B833" s="2"/>
      <c r="C833" s="2"/>
      <c r="D833" s="2">
        <v>144</v>
      </c>
      <c r="E833" s="2"/>
      <c r="F833" s="2">
        <v>149</v>
      </c>
      <c r="G833" s="2"/>
      <c r="H833" s="2">
        <v>150</v>
      </c>
      <c r="I833" s="2"/>
      <c r="J833" s="2">
        <v>143</v>
      </c>
    </row>
    <row r="834" spans="1:10">
      <c r="A834" s="103"/>
      <c r="B834" s="2">
        <v>2</v>
      </c>
      <c r="C834" s="2">
        <v>47</v>
      </c>
      <c r="D834" s="2"/>
      <c r="E834" s="2">
        <v>53</v>
      </c>
      <c r="F834" s="2"/>
      <c r="G834" s="2">
        <v>41</v>
      </c>
      <c r="H834" s="2"/>
      <c r="I834" s="2">
        <v>52</v>
      </c>
      <c r="J834" s="2"/>
    </row>
    <row r="835" spans="1:10">
      <c r="A835" s="103"/>
      <c r="B835" s="2"/>
      <c r="C835" s="2"/>
      <c r="D835" s="2">
        <v>147</v>
      </c>
      <c r="E835" s="2"/>
      <c r="F835" s="2">
        <v>146</v>
      </c>
      <c r="G835" s="2"/>
      <c r="H835" s="2">
        <v>146</v>
      </c>
      <c r="I835" s="2"/>
      <c r="J835" s="2">
        <v>142</v>
      </c>
    </row>
    <row r="836" spans="1:10">
      <c r="A836" s="103"/>
      <c r="B836" s="2">
        <v>3</v>
      </c>
      <c r="C836" s="2">
        <v>54</v>
      </c>
      <c r="D836" s="2"/>
      <c r="E836" s="2">
        <v>56</v>
      </c>
      <c r="F836" s="2"/>
      <c r="G836" s="2">
        <v>41</v>
      </c>
      <c r="H836" s="2"/>
      <c r="I836" s="2">
        <v>46</v>
      </c>
      <c r="J836" s="2"/>
    </row>
    <row r="837" spans="1:10">
      <c r="A837" s="103"/>
      <c r="B837" s="2"/>
      <c r="C837" s="2"/>
      <c r="D837" s="2">
        <v>140</v>
      </c>
      <c r="E837" s="2"/>
      <c r="F837" s="2">
        <v>140</v>
      </c>
      <c r="G837" s="2"/>
      <c r="H837" s="2">
        <v>146</v>
      </c>
      <c r="I837" s="2"/>
      <c r="J837" s="2">
        <v>142</v>
      </c>
    </row>
    <row r="838" spans="1:10">
      <c r="A838" s="103"/>
      <c r="B838" s="2">
        <v>4</v>
      </c>
      <c r="C838" s="2">
        <v>55</v>
      </c>
      <c r="D838" s="2"/>
      <c r="E838" s="2">
        <v>47</v>
      </c>
      <c r="F838" s="2"/>
      <c r="G838" s="2">
        <v>43</v>
      </c>
      <c r="H838" s="2"/>
      <c r="I838" s="2">
        <v>48</v>
      </c>
      <c r="J838" s="2"/>
    </row>
    <row r="839" spans="1:10">
      <c r="A839" s="103"/>
      <c r="B839" s="2"/>
      <c r="C839" s="2"/>
      <c r="D839" s="2">
        <v>146</v>
      </c>
      <c r="E839" s="2"/>
      <c r="F839" s="2">
        <v>142</v>
      </c>
      <c r="G839" s="2"/>
      <c r="H839" s="2">
        <v>145</v>
      </c>
      <c r="I839" s="2"/>
      <c r="J839" s="2">
        <v>150</v>
      </c>
    </row>
    <row r="840" spans="1:10">
      <c r="A840" s="103"/>
      <c r="B840" s="2">
        <v>5</v>
      </c>
      <c r="C840" s="2">
        <v>57</v>
      </c>
      <c r="D840" s="2"/>
      <c r="E840" s="2">
        <v>45</v>
      </c>
      <c r="F840" s="2"/>
      <c r="G840" s="2">
        <v>52</v>
      </c>
      <c r="H840" s="2"/>
      <c r="I840" s="2">
        <v>47</v>
      </c>
      <c r="J840" s="2"/>
    </row>
    <row r="841" spans="1:10">
      <c r="A841" s="103"/>
      <c r="B841" s="2"/>
      <c r="C841" s="2"/>
      <c r="D841" s="2">
        <v>147</v>
      </c>
      <c r="E841" s="2"/>
      <c r="F841" s="2">
        <v>140</v>
      </c>
      <c r="G841" s="2"/>
      <c r="H841" s="2">
        <v>146</v>
      </c>
      <c r="I841" s="2"/>
      <c r="J841" s="2">
        <v>140</v>
      </c>
    </row>
    <row r="842" spans="1:10">
      <c r="A842" s="103"/>
      <c r="B842" s="2">
        <v>6</v>
      </c>
      <c r="C842" s="2">
        <v>48</v>
      </c>
      <c r="D842" s="2"/>
      <c r="E842" s="2">
        <v>44</v>
      </c>
      <c r="F842" s="2"/>
      <c r="G842" s="2">
        <v>55</v>
      </c>
      <c r="H842" s="2"/>
      <c r="I842" s="2">
        <v>51</v>
      </c>
      <c r="J842" s="2"/>
    </row>
    <row r="843" spans="1:10">
      <c r="A843" s="103"/>
      <c r="B843" s="2"/>
      <c r="C843" s="2"/>
      <c r="D843" s="2">
        <v>144</v>
      </c>
      <c r="E843" s="2"/>
      <c r="F843" s="2">
        <v>141</v>
      </c>
      <c r="G843" s="2"/>
      <c r="H843" s="2">
        <v>144</v>
      </c>
      <c r="I843" s="2"/>
      <c r="J843" s="2">
        <v>141</v>
      </c>
    </row>
    <row r="844" spans="1:10">
      <c r="A844" s="103"/>
      <c r="B844" s="2">
        <v>7</v>
      </c>
      <c r="C844" s="2">
        <v>41</v>
      </c>
      <c r="D844" s="2"/>
      <c r="E844" s="2">
        <v>58</v>
      </c>
      <c r="F844" s="2"/>
      <c r="G844" s="2">
        <v>53</v>
      </c>
      <c r="H844" s="2"/>
      <c r="I844" s="2">
        <v>43</v>
      </c>
      <c r="J844" s="2"/>
    </row>
    <row r="845" spans="1:10">
      <c r="A845" s="103"/>
      <c r="B845" s="2"/>
      <c r="C845" s="2"/>
      <c r="D845" s="2">
        <v>143</v>
      </c>
      <c r="E845" s="2"/>
      <c r="F845" s="2">
        <v>150</v>
      </c>
      <c r="G845" s="2"/>
      <c r="H845" s="2">
        <v>150</v>
      </c>
      <c r="I845" s="2"/>
      <c r="J845" s="2">
        <v>149</v>
      </c>
    </row>
    <row r="846" spans="1:10">
      <c r="A846" s="103"/>
      <c r="B846" s="2">
        <v>8</v>
      </c>
      <c r="C846" s="2">
        <v>47</v>
      </c>
      <c r="D846" s="2"/>
      <c r="E846" s="2">
        <v>53</v>
      </c>
      <c r="F846" s="2"/>
      <c r="G846" s="2">
        <v>47</v>
      </c>
      <c r="H846" s="2"/>
      <c r="I846" s="2">
        <v>41</v>
      </c>
      <c r="J846" s="2"/>
    </row>
    <row r="847" spans="1:10">
      <c r="A847" s="103"/>
      <c r="B847" s="2"/>
      <c r="C847" s="2"/>
      <c r="D847" s="2">
        <v>143</v>
      </c>
      <c r="E847" s="2"/>
      <c r="F847" s="2">
        <v>147</v>
      </c>
      <c r="G847" s="2"/>
      <c r="H847" s="2">
        <v>150</v>
      </c>
      <c r="I847" s="2"/>
      <c r="J847" s="2">
        <v>144</v>
      </c>
    </row>
    <row r="848" spans="1:10">
      <c r="A848" s="103"/>
      <c r="B848" s="2">
        <v>9</v>
      </c>
      <c r="C848" s="2">
        <v>46</v>
      </c>
      <c r="D848" s="2"/>
      <c r="E848" s="2">
        <v>48</v>
      </c>
      <c r="F848" s="2"/>
      <c r="G848" s="2">
        <v>56</v>
      </c>
      <c r="H848" s="2"/>
      <c r="I848" s="2">
        <v>50</v>
      </c>
      <c r="J848" s="2"/>
    </row>
    <row r="849" spans="1:10">
      <c r="A849" s="103"/>
      <c r="B849" s="2"/>
      <c r="C849" s="2"/>
      <c r="D849" s="2">
        <v>150</v>
      </c>
      <c r="E849" s="2"/>
      <c r="F849" s="2">
        <v>147</v>
      </c>
      <c r="G849" s="2"/>
      <c r="H849" s="2">
        <v>140</v>
      </c>
      <c r="I849" s="2"/>
      <c r="J849" s="2">
        <v>148</v>
      </c>
    </row>
    <row r="850" spans="1:10">
      <c r="A850" s="103"/>
      <c r="B850" s="2">
        <v>10</v>
      </c>
      <c r="C850" s="2">
        <v>43</v>
      </c>
      <c r="D850" s="2"/>
      <c r="E850" s="2">
        <v>47</v>
      </c>
      <c r="F850" s="2"/>
      <c r="G850" s="2">
        <v>55</v>
      </c>
      <c r="H850" s="2"/>
      <c r="I850" s="2">
        <v>52</v>
      </c>
      <c r="J850" s="2"/>
    </row>
    <row r="851" spans="1:10">
      <c r="A851" s="103"/>
      <c r="B851" s="2"/>
      <c r="C851" s="2"/>
      <c r="D851" s="2">
        <v>144</v>
      </c>
      <c r="E851" s="2"/>
      <c r="F851" s="2">
        <v>149</v>
      </c>
      <c r="G851" s="2"/>
      <c r="H851" s="2">
        <v>146</v>
      </c>
      <c r="I851" s="2"/>
      <c r="J851" s="2">
        <v>149</v>
      </c>
    </row>
    <row r="852" spans="1:10">
      <c r="A852" s="103"/>
      <c r="B852" s="2"/>
      <c r="C852" s="2"/>
      <c r="D852" s="2"/>
      <c r="E852" s="2"/>
      <c r="F852" s="2"/>
      <c r="G852" s="2"/>
      <c r="H852" s="2"/>
      <c r="I852" s="2"/>
      <c r="J852" s="2"/>
    </row>
    <row r="853" spans="1:10">
      <c r="A853" s="103"/>
      <c r="B853" s="2"/>
      <c r="C853" s="2"/>
      <c r="D853" s="2"/>
      <c r="E853" s="2"/>
      <c r="F853" s="2"/>
      <c r="G853" s="2"/>
      <c r="H853" s="2"/>
      <c r="I853" s="2"/>
      <c r="J853" s="2"/>
    </row>
    <row r="854" spans="1:10">
      <c r="A854" s="103"/>
      <c r="B854" s="109" t="s">
        <v>1053</v>
      </c>
      <c r="C854" s="109"/>
      <c r="D854" s="110">
        <f t="shared" ref="D854" si="46">(40-COUNTIF(C832:C853,"&gt;58")-COUNTIF(C832:C853,"&lt;41")-COUNTIF(E832:E853,"&gt;58")-COUNTIF(E832:E853,"&lt;41")-COUNTIF(G832:G853,"&gt;58")-COUNTIF(G832:G853,"&lt;41")-COUNTIF(I832:I853,"&gt;58")-COUNTIF(I832:I853,"&lt;41"))/40</f>
        <v>1</v>
      </c>
      <c r="E854" s="110"/>
      <c r="F854" s="110" t="s">
        <v>1054</v>
      </c>
      <c r="G854" s="110"/>
      <c r="H854" s="110">
        <f t="shared" ref="H854" si="47">(4-IF(AVERAGE(D832:D853)&gt;160,"1","0")-IF(AVERAGE(D832:D853)&lt;140,"1","0")-IF(AVERAGE(F832:F853)&gt;160,"1","0")-IF(AVERAGE(F832:F853)&lt;140,"1","0")-IF(AVERAGE(H832:H853)&gt;160,"1","0")-IF(AVERAGE(H832:H853)&lt;140,"1","0")-IF(AVERAGE(J832:J853)&gt;160,"1","0")-IF(AVERAGE(J832:J853)&lt;140,"1","0"))/4</f>
        <v>1</v>
      </c>
      <c r="I854" s="110"/>
      <c r="J854" s="110"/>
    </row>
    <row r="855" spans="1:10">
      <c r="A855" s="103" t="s">
        <v>1084</v>
      </c>
      <c r="B855" s="2">
        <v>1</v>
      </c>
      <c r="C855" s="2">
        <v>42</v>
      </c>
      <c r="D855" s="2"/>
      <c r="E855" s="2">
        <v>42</v>
      </c>
      <c r="F855" s="2"/>
      <c r="G855" s="2">
        <v>56</v>
      </c>
      <c r="H855" s="2"/>
      <c r="I855" s="2">
        <v>51</v>
      </c>
      <c r="J855" s="2"/>
    </row>
    <row r="856" spans="1:10">
      <c r="A856" s="103"/>
      <c r="B856" s="2"/>
      <c r="C856" s="2"/>
      <c r="D856" s="2">
        <v>141</v>
      </c>
      <c r="E856" s="2"/>
      <c r="F856" s="2">
        <v>143</v>
      </c>
      <c r="G856" s="2"/>
      <c r="H856" s="2">
        <v>144</v>
      </c>
      <c r="I856" s="2"/>
      <c r="J856" s="2">
        <v>148</v>
      </c>
    </row>
    <row r="857" spans="1:10">
      <c r="A857" s="103"/>
      <c r="B857" s="2">
        <v>2</v>
      </c>
      <c r="C857" s="2">
        <v>51</v>
      </c>
      <c r="D857" s="2"/>
      <c r="E857" s="2">
        <v>54</v>
      </c>
      <c r="F857" s="2"/>
      <c r="G857" s="2">
        <v>43</v>
      </c>
      <c r="H857" s="2"/>
      <c r="I857" s="2">
        <v>41</v>
      </c>
      <c r="J857" s="2"/>
    </row>
    <row r="858" spans="1:10">
      <c r="A858" s="103"/>
      <c r="B858" s="2"/>
      <c r="C858" s="2"/>
      <c r="D858" s="2">
        <v>150</v>
      </c>
      <c r="E858" s="2"/>
      <c r="F858" s="2">
        <v>149</v>
      </c>
      <c r="G858" s="2"/>
      <c r="H858" s="2">
        <v>147</v>
      </c>
      <c r="I858" s="2"/>
      <c r="J858" s="2">
        <v>142</v>
      </c>
    </row>
    <row r="859" spans="1:10">
      <c r="A859" s="103"/>
      <c r="B859" s="2">
        <v>3</v>
      </c>
      <c r="C859" s="2">
        <v>58</v>
      </c>
      <c r="D859" s="2"/>
      <c r="E859" s="2">
        <v>48</v>
      </c>
      <c r="F859" s="2"/>
      <c r="G859" s="2">
        <v>51</v>
      </c>
      <c r="H859" s="2"/>
      <c r="I859" s="2">
        <v>50</v>
      </c>
      <c r="J859" s="2"/>
    </row>
    <row r="860" spans="1:10">
      <c r="A860" s="103"/>
      <c r="B860" s="2"/>
      <c r="C860" s="2"/>
      <c r="D860" s="2">
        <v>146</v>
      </c>
      <c r="E860" s="2"/>
      <c r="F860" s="2">
        <v>141</v>
      </c>
      <c r="G860" s="2"/>
      <c r="H860" s="2">
        <v>144</v>
      </c>
      <c r="I860" s="2"/>
      <c r="J860" s="2">
        <v>148</v>
      </c>
    </row>
    <row r="861" spans="1:10">
      <c r="A861" s="103"/>
      <c r="B861" s="2">
        <v>4</v>
      </c>
      <c r="C861" s="2">
        <v>53</v>
      </c>
      <c r="D861" s="2"/>
      <c r="E861" s="2">
        <v>43</v>
      </c>
      <c r="F861" s="2"/>
      <c r="G861" s="2">
        <v>57</v>
      </c>
      <c r="H861" s="2"/>
      <c r="I861" s="2">
        <v>50</v>
      </c>
      <c r="J861" s="2"/>
    </row>
    <row r="862" spans="1:10">
      <c r="A862" s="103"/>
      <c r="B862" s="2"/>
      <c r="C862" s="2"/>
      <c r="D862" s="2">
        <v>150</v>
      </c>
      <c r="E862" s="2"/>
      <c r="F862" s="2">
        <v>150</v>
      </c>
      <c r="G862" s="2"/>
      <c r="H862" s="2">
        <v>145</v>
      </c>
      <c r="I862" s="2"/>
      <c r="J862" s="2">
        <v>147</v>
      </c>
    </row>
    <row r="863" spans="1:10">
      <c r="A863" s="103"/>
      <c r="B863" s="2">
        <v>5</v>
      </c>
      <c r="C863" s="2">
        <v>46</v>
      </c>
      <c r="D863" s="2"/>
      <c r="E863" s="2">
        <v>48</v>
      </c>
      <c r="F863" s="2"/>
      <c r="G863" s="2">
        <v>42</v>
      </c>
      <c r="H863" s="2"/>
      <c r="I863" s="2">
        <v>52</v>
      </c>
      <c r="J863" s="2"/>
    </row>
    <row r="864" spans="1:10">
      <c r="A864" s="103"/>
      <c r="B864" s="2"/>
      <c r="C864" s="2"/>
      <c r="D864" s="2">
        <v>144</v>
      </c>
      <c r="E864" s="2"/>
      <c r="F864" s="2">
        <v>140</v>
      </c>
      <c r="G864" s="2"/>
      <c r="H864" s="2">
        <v>149</v>
      </c>
      <c r="I864" s="2"/>
      <c r="J864" s="2">
        <v>146</v>
      </c>
    </row>
    <row r="865" spans="1:10">
      <c r="A865" s="103"/>
      <c r="B865" s="2">
        <v>6</v>
      </c>
      <c r="C865" s="2">
        <v>46</v>
      </c>
      <c r="D865" s="2"/>
      <c r="E865" s="2">
        <v>55</v>
      </c>
      <c r="F865" s="2"/>
      <c r="G865" s="2">
        <v>52</v>
      </c>
      <c r="H865" s="2"/>
      <c r="I865" s="2">
        <v>43</v>
      </c>
      <c r="J865" s="2"/>
    </row>
    <row r="866" spans="1:10">
      <c r="A866" s="103"/>
      <c r="B866" s="2"/>
      <c r="C866" s="2"/>
      <c r="D866" s="2">
        <v>143</v>
      </c>
      <c r="E866" s="2"/>
      <c r="F866" s="2">
        <v>141</v>
      </c>
      <c r="G866" s="2"/>
      <c r="H866" s="2">
        <v>149</v>
      </c>
      <c r="I866" s="2"/>
      <c r="J866" s="2">
        <v>140</v>
      </c>
    </row>
    <row r="867" spans="1:10">
      <c r="A867" s="103"/>
      <c r="B867" s="2">
        <v>7</v>
      </c>
      <c r="C867" s="2">
        <v>56</v>
      </c>
      <c r="D867" s="2"/>
      <c r="E867" s="2">
        <v>41</v>
      </c>
      <c r="F867" s="2"/>
      <c r="G867" s="2">
        <v>44</v>
      </c>
      <c r="H867" s="2"/>
      <c r="I867" s="2">
        <v>50</v>
      </c>
      <c r="J867" s="2"/>
    </row>
    <row r="868" spans="1:10">
      <c r="A868" s="103"/>
      <c r="B868" s="2"/>
      <c r="C868" s="2"/>
      <c r="D868" s="2">
        <v>148</v>
      </c>
      <c r="E868" s="2"/>
      <c r="F868" s="2">
        <v>146</v>
      </c>
      <c r="G868" s="2"/>
      <c r="H868" s="2">
        <v>141</v>
      </c>
      <c r="I868" s="2"/>
      <c r="J868" s="2">
        <v>149</v>
      </c>
    </row>
    <row r="869" spans="1:10">
      <c r="A869" s="103"/>
      <c r="B869" s="2">
        <v>8</v>
      </c>
      <c r="C869" s="2">
        <v>41</v>
      </c>
      <c r="D869" s="2"/>
      <c r="E869" s="2">
        <v>48</v>
      </c>
      <c r="F869" s="2"/>
      <c r="G869" s="2">
        <v>42</v>
      </c>
      <c r="H869" s="2"/>
      <c r="I869" s="2">
        <v>44</v>
      </c>
      <c r="J869" s="2"/>
    </row>
    <row r="870" spans="1:10">
      <c r="A870" s="103"/>
      <c r="B870" s="2"/>
      <c r="C870" s="2"/>
      <c r="D870" s="2">
        <v>144</v>
      </c>
      <c r="E870" s="2"/>
      <c r="F870" s="2">
        <v>147</v>
      </c>
      <c r="G870" s="2"/>
      <c r="H870" s="2">
        <v>148</v>
      </c>
      <c r="I870" s="2"/>
      <c r="J870" s="2">
        <v>148</v>
      </c>
    </row>
    <row r="871" spans="1:10">
      <c r="A871" s="103"/>
      <c r="B871" s="2">
        <v>9</v>
      </c>
      <c r="C871" s="2">
        <v>55</v>
      </c>
      <c r="D871" s="2"/>
      <c r="E871" s="2">
        <v>50</v>
      </c>
      <c r="F871" s="2"/>
      <c r="G871" s="2">
        <v>48</v>
      </c>
      <c r="H871" s="2"/>
      <c r="I871" s="2">
        <v>57</v>
      </c>
      <c r="J871" s="2"/>
    </row>
    <row r="872" spans="1:10">
      <c r="A872" s="103"/>
      <c r="B872" s="2"/>
      <c r="C872" s="2"/>
      <c r="D872" s="2">
        <v>141</v>
      </c>
      <c r="E872" s="2"/>
      <c r="F872" s="2">
        <v>149</v>
      </c>
      <c r="G872" s="2"/>
      <c r="H872" s="2">
        <v>148</v>
      </c>
      <c r="I872" s="2"/>
      <c r="J872" s="2">
        <v>144</v>
      </c>
    </row>
    <row r="873" spans="1:10">
      <c r="A873" s="103"/>
      <c r="B873" s="2">
        <v>10</v>
      </c>
      <c r="C873" s="2">
        <v>50</v>
      </c>
      <c r="D873" s="2"/>
      <c r="E873" s="2">
        <v>43</v>
      </c>
      <c r="F873" s="2"/>
      <c r="G873" s="2">
        <v>42</v>
      </c>
      <c r="H873" s="2"/>
      <c r="I873" s="2">
        <v>48</v>
      </c>
      <c r="J873" s="2"/>
    </row>
    <row r="874" spans="1:10">
      <c r="A874" s="103"/>
      <c r="B874" s="2"/>
      <c r="C874" s="2"/>
      <c r="D874" s="2">
        <v>149</v>
      </c>
      <c r="E874" s="2"/>
      <c r="F874" s="2">
        <v>146</v>
      </c>
      <c r="G874" s="2"/>
      <c r="H874" s="2">
        <v>148</v>
      </c>
      <c r="I874" s="2"/>
      <c r="J874" s="2">
        <v>146</v>
      </c>
    </row>
    <row r="875" spans="1:10">
      <c r="A875" s="103"/>
      <c r="B875" s="2"/>
      <c r="C875" s="2"/>
      <c r="D875" s="2"/>
      <c r="E875" s="2"/>
      <c r="F875" s="2"/>
      <c r="G875" s="2"/>
      <c r="H875" s="2"/>
      <c r="I875" s="2"/>
      <c r="J875" s="2"/>
    </row>
    <row r="876" spans="1:10">
      <c r="A876" s="103"/>
      <c r="B876" s="2"/>
      <c r="C876" s="2"/>
      <c r="D876" s="2"/>
      <c r="E876" s="2"/>
      <c r="F876" s="2"/>
      <c r="G876" s="2"/>
      <c r="H876" s="2"/>
      <c r="I876" s="2"/>
      <c r="J876" s="2"/>
    </row>
    <row r="877" spans="1:10">
      <c r="A877" s="103"/>
      <c r="B877" s="109" t="s">
        <v>1053</v>
      </c>
      <c r="C877" s="109"/>
      <c r="D877" s="110">
        <f t="shared" ref="D877" si="48">(40-COUNTIF(C855:C876,"&gt;58")-COUNTIF(C855:C876,"&lt;41")-COUNTIF(E855:E876,"&gt;58")-COUNTIF(E855:E876,"&lt;41")-COUNTIF(G855:G876,"&gt;58")-COUNTIF(G855:G876,"&lt;41")-COUNTIF(I855:I876,"&gt;58")-COUNTIF(I855:I876,"&lt;41"))/40</f>
        <v>1</v>
      </c>
      <c r="E877" s="110"/>
      <c r="F877" s="110" t="s">
        <v>1054</v>
      </c>
      <c r="G877" s="110"/>
      <c r="H877" s="110">
        <f t="shared" ref="H877" si="49">(4-IF(AVERAGE(D855:D876)&gt;160,"1","0")-IF(AVERAGE(D855:D876)&lt;140,"1","0")-IF(AVERAGE(F855:F876)&gt;160,"1","0")-IF(AVERAGE(F855:F876)&lt;140,"1","0")-IF(AVERAGE(H855:H876)&gt;160,"1","0")-IF(AVERAGE(H855:H876)&lt;140,"1","0")-IF(AVERAGE(J855:J876)&gt;160,"1","0")-IF(AVERAGE(J855:J876)&lt;140,"1","0"))/4</f>
        <v>1</v>
      </c>
      <c r="I877" s="110"/>
      <c r="J877" s="110"/>
    </row>
    <row r="878" spans="1:10">
      <c r="A878" s="103" t="s">
        <v>1085</v>
      </c>
      <c r="B878" s="2">
        <v>1</v>
      </c>
      <c r="C878" s="2">
        <v>45</v>
      </c>
      <c r="D878" s="2"/>
      <c r="E878" s="2">
        <v>55</v>
      </c>
      <c r="F878" s="2"/>
      <c r="G878" s="2">
        <v>55</v>
      </c>
      <c r="H878" s="2"/>
      <c r="I878" s="2">
        <v>45</v>
      </c>
      <c r="J878" s="2"/>
    </row>
    <row r="879" spans="1:10">
      <c r="A879" s="103"/>
      <c r="B879" s="2"/>
      <c r="C879" s="2"/>
      <c r="D879" s="2">
        <v>141</v>
      </c>
      <c r="E879" s="2"/>
      <c r="F879" s="2">
        <v>149</v>
      </c>
      <c r="G879" s="2"/>
      <c r="H879" s="2">
        <v>147</v>
      </c>
      <c r="I879" s="2"/>
      <c r="J879" s="2">
        <v>150</v>
      </c>
    </row>
    <row r="880" spans="1:10">
      <c r="A880" s="103"/>
      <c r="B880" s="2">
        <v>2</v>
      </c>
      <c r="C880" s="2">
        <v>56</v>
      </c>
      <c r="D880" s="2"/>
      <c r="E880" s="2">
        <v>51</v>
      </c>
      <c r="F880" s="2"/>
      <c r="G880" s="2">
        <v>52</v>
      </c>
      <c r="H880" s="2"/>
      <c r="I880" s="2">
        <v>43</v>
      </c>
      <c r="J880" s="2"/>
    </row>
    <row r="881" spans="1:10">
      <c r="A881" s="103"/>
      <c r="B881" s="2"/>
      <c r="C881" s="2"/>
      <c r="D881" s="2">
        <v>147</v>
      </c>
      <c r="E881" s="2"/>
      <c r="F881" s="2">
        <v>142</v>
      </c>
      <c r="G881" s="2"/>
      <c r="H881" s="2">
        <v>150</v>
      </c>
      <c r="I881" s="2"/>
      <c r="J881" s="2">
        <v>149</v>
      </c>
    </row>
    <row r="882" spans="1:10">
      <c r="A882" s="103"/>
      <c r="B882" s="2">
        <v>3</v>
      </c>
      <c r="C882" s="2">
        <v>52</v>
      </c>
      <c r="D882" s="2"/>
      <c r="E882" s="2">
        <v>48</v>
      </c>
      <c r="F882" s="2"/>
      <c r="G882" s="2">
        <v>56</v>
      </c>
      <c r="H882" s="2"/>
      <c r="I882" s="2">
        <v>51</v>
      </c>
      <c r="J882" s="2"/>
    </row>
    <row r="883" spans="1:10">
      <c r="A883" s="103"/>
      <c r="B883" s="2"/>
      <c r="C883" s="2"/>
      <c r="D883" s="2">
        <v>145</v>
      </c>
      <c r="E883" s="2"/>
      <c r="F883" s="2">
        <v>149</v>
      </c>
      <c r="G883" s="2"/>
      <c r="H883" s="2">
        <v>141</v>
      </c>
      <c r="I883" s="2"/>
      <c r="J883" s="2">
        <v>149</v>
      </c>
    </row>
    <row r="884" spans="1:10">
      <c r="A884" s="103"/>
      <c r="B884" s="2">
        <v>4</v>
      </c>
      <c r="C884" s="2">
        <v>50</v>
      </c>
      <c r="D884" s="2"/>
      <c r="E884" s="2">
        <v>49</v>
      </c>
      <c r="F884" s="2"/>
      <c r="G884" s="2">
        <v>54</v>
      </c>
      <c r="H884" s="2"/>
      <c r="I884" s="2">
        <v>58</v>
      </c>
      <c r="J884" s="2"/>
    </row>
    <row r="885" spans="1:10">
      <c r="A885" s="103"/>
      <c r="B885" s="2"/>
      <c r="C885" s="2"/>
      <c r="D885" s="2">
        <v>145</v>
      </c>
      <c r="E885" s="2"/>
      <c r="F885" s="2">
        <v>150</v>
      </c>
      <c r="G885" s="2"/>
      <c r="H885" s="2">
        <v>141</v>
      </c>
      <c r="I885" s="2"/>
      <c r="J885" s="2">
        <v>150</v>
      </c>
    </row>
    <row r="886" spans="1:10">
      <c r="A886" s="103"/>
      <c r="B886" s="2">
        <v>5</v>
      </c>
      <c r="C886" s="2">
        <v>49</v>
      </c>
      <c r="D886" s="2"/>
      <c r="E886" s="2">
        <v>51</v>
      </c>
      <c r="F886" s="2"/>
      <c r="G886" s="2">
        <v>58</v>
      </c>
      <c r="H886" s="2"/>
      <c r="I886" s="2">
        <v>49</v>
      </c>
      <c r="J886" s="2"/>
    </row>
    <row r="887" spans="1:10">
      <c r="A887" s="103"/>
      <c r="B887" s="2"/>
      <c r="C887" s="2"/>
      <c r="D887" s="2">
        <v>147</v>
      </c>
      <c r="E887" s="2"/>
      <c r="F887" s="2">
        <v>148</v>
      </c>
      <c r="G887" s="2"/>
      <c r="H887" s="2">
        <v>144</v>
      </c>
      <c r="I887" s="2"/>
      <c r="J887" s="2">
        <v>150</v>
      </c>
    </row>
    <row r="888" spans="1:10">
      <c r="A888" s="103"/>
      <c r="B888" s="2">
        <v>6</v>
      </c>
      <c r="C888" s="2">
        <v>48</v>
      </c>
      <c r="D888" s="2"/>
      <c r="E888" s="2">
        <v>44</v>
      </c>
      <c r="F888" s="2"/>
      <c r="G888" s="2">
        <v>50</v>
      </c>
      <c r="H888" s="2"/>
      <c r="I888" s="2">
        <v>53</v>
      </c>
      <c r="J888" s="2"/>
    </row>
    <row r="889" spans="1:10">
      <c r="A889" s="103"/>
      <c r="B889" s="2"/>
      <c r="C889" s="2"/>
      <c r="D889" s="2">
        <v>150</v>
      </c>
      <c r="E889" s="2"/>
      <c r="F889" s="2">
        <v>143</v>
      </c>
      <c r="G889" s="2"/>
      <c r="H889" s="2">
        <v>141</v>
      </c>
      <c r="I889" s="2"/>
      <c r="J889" s="2">
        <v>142</v>
      </c>
    </row>
    <row r="890" spans="1:10">
      <c r="A890" s="103"/>
      <c r="B890" s="2">
        <v>7</v>
      </c>
      <c r="C890" s="2">
        <v>53</v>
      </c>
      <c r="D890" s="2"/>
      <c r="E890" s="2">
        <v>53</v>
      </c>
      <c r="F890" s="2"/>
      <c r="G890" s="2">
        <v>55</v>
      </c>
      <c r="H890" s="2"/>
      <c r="I890" s="2">
        <v>50</v>
      </c>
      <c r="J890" s="2"/>
    </row>
    <row r="891" spans="1:10">
      <c r="A891" s="103"/>
      <c r="B891" s="2"/>
      <c r="C891" s="2"/>
      <c r="D891" s="2">
        <v>149</v>
      </c>
      <c r="E891" s="2"/>
      <c r="F891" s="2">
        <v>148</v>
      </c>
      <c r="G891" s="2"/>
      <c r="H891" s="2">
        <v>140</v>
      </c>
      <c r="I891" s="2"/>
      <c r="J891" s="2">
        <v>146</v>
      </c>
    </row>
    <row r="892" spans="1:10">
      <c r="A892" s="103"/>
      <c r="B892" s="2">
        <v>8</v>
      </c>
      <c r="C892" s="2">
        <v>46</v>
      </c>
      <c r="D892" s="2"/>
      <c r="E892" s="2">
        <v>45</v>
      </c>
      <c r="F892" s="2"/>
      <c r="G892" s="2">
        <v>53</v>
      </c>
      <c r="H892" s="2"/>
      <c r="I892" s="2">
        <v>56</v>
      </c>
      <c r="J892" s="2"/>
    </row>
    <row r="893" spans="1:10">
      <c r="A893" s="103"/>
      <c r="B893" s="2"/>
      <c r="C893" s="2"/>
      <c r="D893" s="2">
        <v>143</v>
      </c>
      <c r="E893" s="2"/>
      <c r="F893" s="2">
        <v>147</v>
      </c>
      <c r="G893" s="2"/>
      <c r="H893" s="2">
        <v>148</v>
      </c>
      <c r="I893" s="2"/>
      <c r="J893" s="2">
        <v>145</v>
      </c>
    </row>
    <row r="894" spans="1:10">
      <c r="A894" s="103"/>
      <c r="B894" s="2">
        <v>9</v>
      </c>
      <c r="C894" s="2">
        <v>44</v>
      </c>
      <c r="D894" s="2"/>
      <c r="E894" s="2">
        <v>43</v>
      </c>
      <c r="F894" s="2"/>
      <c r="G894" s="2">
        <v>42</v>
      </c>
      <c r="H894" s="2"/>
      <c r="I894" s="2">
        <v>45</v>
      </c>
      <c r="J894" s="2"/>
    </row>
    <row r="895" spans="1:10">
      <c r="A895" s="103"/>
      <c r="B895" s="2"/>
      <c r="C895" s="2"/>
      <c r="D895" s="2">
        <v>147</v>
      </c>
      <c r="E895" s="2"/>
      <c r="F895" s="2">
        <v>144</v>
      </c>
      <c r="G895" s="2"/>
      <c r="H895" s="2">
        <v>143</v>
      </c>
      <c r="I895" s="2"/>
      <c r="J895" s="2">
        <v>145</v>
      </c>
    </row>
    <row r="896" spans="1:10">
      <c r="A896" s="103"/>
      <c r="B896" s="2">
        <v>10</v>
      </c>
      <c r="C896" s="2">
        <v>41</v>
      </c>
      <c r="D896" s="2"/>
      <c r="E896" s="2">
        <v>41</v>
      </c>
      <c r="F896" s="2"/>
      <c r="G896" s="2">
        <v>45</v>
      </c>
      <c r="H896" s="2"/>
      <c r="I896" s="2">
        <v>58</v>
      </c>
      <c r="J896" s="2"/>
    </row>
    <row r="897" spans="1:10">
      <c r="A897" s="103"/>
      <c r="B897" s="2"/>
      <c r="C897" s="2"/>
      <c r="D897" s="2">
        <v>148</v>
      </c>
      <c r="E897" s="2"/>
      <c r="F897" s="2">
        <v>148</v>
      </c>
      <c r="G897" s="2"/>
      <c r="H897" s="2">
        <v>145</v>
      </c>
      <c r="I897" s="2"/>
      <c r="J897" s="2">
        <v>148</v>
      </c>
    </row>
    <row r="898" spans="1:10">
      <c r="A898" s="103"/>
      <c r="B898" s="2"/>
      <c r="C898" s="2"/>
      <c r="D898" s="2"/>
      <c r="E898" s="2"/>
      <c r="F898" s="2"/>
      <c r="G898" s="2"/>
      <c r="H898" s="2"/>
      <c r="I898" s="2"/>
      <c r="J898" s="2"/>
    </row>
    <row r="899" spans="1:10">
      <c r="A899" s="103"/>
      <c r="B899" s="2"/>
      <c r="C899" s="2"/>
      <c r="D899" s="2"/>
      <c r="E899" s="2"/>
      <c r="F899" s="2"/>
      <c r="G899" s="2"/>
      <c r="H899" s="2"/>
      <c r="I899" s="2"/>
      <c r="J899" s="2"/>
    </row>
    <row r="900" spans="1:10">
      <c r="A900" s="103"/>
      <c r="B900" s="109" t="s">
        <v>1053</v>
      </c>
      <c r="C900" s="109"/>
      <c r="D900" s="110">
        <v>1</v>
      </c>
      <c r="E900" s="110"/>
      <c r="F900" s="110" t="s">
        <v>1054</v>
      </c>
      <c r="G900" s="110"/>
      <c r="H900" s="110">
        <v>1</v>
      </c>
      <c r="I900" s="110"/>
      <c r="J900" s="110"/>
    </row>
    <row r="901" spans="1:10">
      <c r="A901" s="103" t="s">
        <v>1086</v>
      </c>
      <c r="B901" s="2">
        <v>1</v>
      </c>
      <c r="C901" s="2">
        <v>56</v>
      </c>
      <c r="D901" s="2"/>
      <c r="E901" s="2">
        <v>56</v>
      </c>
      <c r="F901" s="2"/>
      <c r="G901" s="2">
        <v>58</v>
      </c>
      <c r="H901" s="2"/>
      <c r="I901" s="2">
        <v>45</v>
      </c>
      <c r="J901" s="2"/>
    </row>
    <row r="902" spans="1:10">
      <c r="A902" s="103"/>
      <c r="B902" s="2"/>
      <c r="C902" s="2"/>
      <c r="D902" s="2">
        <v>147</v>
      </c>
      <c r="E902" s="2"/>
      <c r="F902" s="2">
        <v>144</v>
      </c>
      <c r="G902" s="2"/>
      <c r="H902" s="2">
        <v>148</v>
      </c>
      <c r="I902" s="2"/>
      <c r="J902" s="2">
        <v>143</v>
      </c>
    </row>
    <row r="903" spans="1:10">
      <c r="A903" s="103"/>
      <c r="B903" s="2">
        <v>2</v>
      </c>
      <c r="C903" s="2">
        <v>58</v>
      </c>
      <c r="D903" s="2"/>
      <c r="E903" s="2">
        <v>57</v>
      </c>
      <c r="F903" s="2"/>
      <c r="G903" s="2">
        <v>44</v>
      </c>
      <c r="H903" s="2"/>
      <c r="I903" s="2">
        <v>49</v>
      </c>
      <c r="J903" s="2"/>
    </row>
    <row r="904" spans="1:10">
      <c r="A904" s="103"/>
      <c r="B904" s="2"/>
      <c r="C904" s="2"/>
      <c r="D904" s="2">
        <v>140</v>
      </c>
      <c r="E904" s="2"/>
      <c r="F904" s="2">
        <v>147</v>
      </c>
      <c r="G904" s="2"/>
      <c r="H904" s="2">
        <v>141</v>
      </c>
      <c r="I904" s="2"/>
      <c r="J904" s="2">
        <v>147</v>
      </c>
    </row>
    <row r="905" spans="1:10">
      <c r="A905" s="103"/>
      <c r="B905" s="2">
        <v>3</v>
      </c>
      <c r="C905" s="2">
        <v>58</v>
      </c>
      <c r="D905" s="2"/>
      <c r="E905" s="2">
        <v>44</v>
      </c>
      <c r="F905" s="2"/>
      <c r="G905" s="2">
        <v>44</v>
      </c>
      <c r="H905" s="2"/>
      <c r="I905" s="2">
        <v>53</v>
      </c>
      <c r="J905" s="2"/>
    </row>
    <row r="906" spans="1:10">
      <c r="A906" s="103"/>
      <c r="B906" s="2"/>
      <c r="C906" s="2"/>
      <c r="D906" s="2">
        <v>140</v>
      </c>
      <c r="E906" s="2"/>
      <c r="F906" s="2">
        <v>144</v>
      </c>
      <c r="G906" s="2"/>
      <c r="H906" s="2">
        <v>143</v>
      </c>
      <c r="I906" s="2"/>
      <c r="J906" s="2">
        <v>146</v>
      </c>
    </row>
    <row r="907" spans="1:10">
      <c r="A907" s="103"/>
      <c r="B907" s="2">
        <v>4</v>
      </c>
      <c r="C907" s="2">
        <v>55</v>
      </c>
      <c r="D907" s="2"/>
      <c r="E907" s="2">
        <v>56</v>
      </c>
      <c r="F907" s="2"/>
      <c r="G907" s="2">
        <v>46</v>
      </c>
      <c r="H907" s="2"/>
      <c r="I907" s="2">
        <v>44</v>
      </c>
      <c r="J907" s="2"/>
    </row>
    <row r="908" spans="1:10">
      <c r="A908" s="103"/>
      <c r="B908" s="2"/>
      <c r="C908" s="2"/>
      <c r="D908" s="2">
        <v>146</v>
      </c>
      <c r="E908" s="2"/>
      <c r="F908" s="2">
        <v>146</v>
      </c>
      <c r="G908" s="2"/>
      <c r="H908" s="2">
        <v>147</v>
      </c>
      <c r="I908" s="2"/>
      <c r="J908" s="2">
        <v>147</v>
      </c>
    </row>
    <row r="909" spans="1:10">
      <c r="A909" s="103"/>
      <c r="B909" s="2">
        <v>5</v>
      </c>
      <c r="C909" s="2">
        <v>54</v>
      </c>
      <c r="D909" s="2"/>
      <c r="E909" s="2">
        <v>54</v>
      </c>
      <c r="F909" s="2"/>
      <c r="G909" s="2">
        <v>58</v>
      </c>
      <c r="H909" s="2"/>
      <c r="I909" s="2">
        <v>51</v>
      </c>
      <c r="J909" s="2"/>
    </row>
    <row r="910" spans="1:10">
      <c r="A910" s="103"/>
      <c r="B910" s="2"/>
      <c r="C910" s="2"/>
      <c r="D910" s="2">
        <v>143</v>
      </c>
      <c r="E910" s="2"/>
      <c r="F910" s="2">
        <v>144</v>
      </c>
      <c r="G910" s="2"/>
      <c r="H910" s="2">
        <v>141</v>
      </c>
      <c r="I910" s="2"/>
      <c r="J910" s="2">
        <v>140</v>
      </c>
    </row>
    <row r="911" spans="1:10">
      <c r="A911" s="103"/>
      <c r="B911" s="2">
        <v>6</v>
      </c>
      <c r="C911" s="2">
        <v>55</v>
      </c>
      <c r="D911" s="2"/>
      <c r="E911" s="2">
        <v>56</v>
      </c>
      <c r="F911" s="2"/>
      <c r="G911" s="2">
        <v>44</v>
      </c>
      <c r="H911" s="2"/>
      <c r="I911" s="2">
        <v>56</v>
      </c>
      <c r="J911" s="2"/>
    </row>
    <row r="912" spans="1:10">
      <c r="A912" s="103"/>
      <c r="B912" s="2"/>
      <c r="C912" s="2"/>
      <c r="D912" s="2">
        <v>141</v>
      </c>
      <c r="E912" s="2"/>
      <c r="F912" s="2">
        <v>147</v>
      </c>
      <c r="G912" s="2"/>
      <c r="H912" s="2">
        <v>149</v>
      </c>
      <c r="I912" s="2"/>
      <c r="J912" s="2">
        <v>141</v>
      </c>
    </row>
    <row r="913" spans="1:10">
      <c r="A913" s="103"/>
      <c r="B913" s="2">
        <v>7</v>
      </c>
      <c r="C913" s="2">
        <v>43</v>
      </c>
      <c r="D913" s="2"/>
      <c r="E913" s="2">
        <v>48</v>
      </c>
      <c r="F913" s="2"/>
      <c r="G913" s="2">
        <v>48</v>
      </c>
      <c r="H913" s="2"/>
      <c r="I913" s="2">
        <v>55</v>
      </c>
      <c r="J913" s="2"/>
    </row>
    <row r="914" spans="1:10">
      <c r="A914" s="103"/>
      <c r="B914" s="2"/>
      <c r="C914" s="2"/>
      <c r="D914" s="2">
        <v>148</v>
      </c>
      <c r="E914" s="2"/>
      <c r="F914" s="2">
        <v>148</v>
      </c>
      <c r="G914" s="2"/>
      <c r="H914" s="2">
        <v>145</v>
      </c>
      <c r="I914" s="2"/>
      <c r="J914" s="2">
        <v>147</v>
      </c>
    </row>
    <row r="915" spans="1:10">
      <c r="A915" s="103"/>
      <c r="B915" s="2">
        <v>8</v>
      </c>
      <c r="C915" s="2">
        <v>46</v>
      </c>
      <c r="D915" s="2"/>
      <c r="E915" s="2">
        <v>49</v>
      </c>
      <c r="F915" s="2"/>
      <c r="G915" s="2">
        <v>49</v>
      </c>
      <c r="H915" s="2"/>
      <c r="I915" s="2">
        <v>43</v>
      </c>
      <c r="J915" s="2"/>
    </row>
    <row r="916" spans="1:10">
      <c r="A916" s="103"/>
      <c r="B916" s="2"/>
      <c r="C916" s="2"/>
      <c r="D916" s="2">
        <v>142</v>
      </c>
      <c r="E916" s="2"/>
      <c r="F916" s="2">
        <v>141</v>
      </c>
      <c r="G916" s="2"/>
      <c r="H916" s="2">
        <v>149</v>
      </c>
      <c r="I916" s="2"/>
      <c r="J916" s="2">
        <v>145</v>
      </c>
    </row>
    <row r="917" spans="1:10">
      <c r="A917" s="103"/>
      <c r="B917" s="2">
        <v>9</v>
      </c>
      <c r="C917" s="2">
        <v>58</v>
      </c>
      <c r="D917" s="2"/>
      <c r="E917" s="2">
        <v>58</v>
      </c>
      <c r="F917" s="2"/>
      <c r="G917" s="2">
        <v>55</v>
      </c>
      <c r="H917" s="2"/>
      <c r="I917" s="2">
        <v>54</v>
      </c>
      <c r="J917" s="2"/>
    </row>
    <row r="918" spans="1:10">
      <c r="A918" s="103"/>
      <c r="B918" s="2"/>
      <c r="C918" s="2"/>
      <c r="D918" s="2">
        <v>143</v>
      </c>
      <c r="E918" s="2"/>
      <c r="F918" s="2">
        <v>146</v>
      </c>
      <c r="G918" s="2"/>
      <c r="H918" s="2">
        <v>148</v>
      </c>
      <c r="I918" s="2"/>
      <c r="J918" s="2">
        <v>148</v>
      </c>
    </row>
    <row r="919" spans="1:10">
      <c r="A919" s="103"/>
      <c r="B919" s="2">
        <v>10</v>
      </c>
      <c r="C919" s="2">
        <v>50</v>
      </c>
      <c r="D919" s="2"/>
      <c r="E919" s="2">
        <v>51</v>
      </c>
      <c r="F919" s="2"/>
      <c r="G919" s="2">
        <v>51</v>
      </c>
      <c r="H919" s="2"/>
      <c r="I919" s="2">
        <v>58</v>
      </c>
      <c r="J919" s="2"/>
    </row>
    <row r="920" spans="1:10">
      <c r="A920" s="103"/>
      <c r="B920" s="2"/>
      <c r="C920" s="2"/>
      <c r="D920" s="2">
        <v>141</v>
      </c>
      <c r="E920" s="2"/>
      <c r="F920" s="2">
        <v>146</v>
      </c>
      <c r="G920" s="2"/>
      <c r="H920" s="2">
        <v>149</v>
      </c>
      <c r="I920" s="2"/>
      <c r="J920" s="2">
        <v>143</v>
      </c>
    </row>
    <row r="921" spans="1:10">
      <c r="A921" s="103"/>
      <c r="B921" s="2"/>
      <c r="C921" s="2"/>
      <c r="D921" s="2"/>
      <c r="E921" s="2"/>
      <c r="F921" s="2"/>
      <c r="G921" s="2"/>
      <c r="H921" s="2"/>
      <c r="I921" s="2"/>
      <c r="J921" s="2"/>
    </row>
    <row r="922" spans="1:10">
      <c r="A922" s="103"/>
      <c r="B922" s="2"/>
      <c r="C922" s="2"/>
      <c r="D922" s="2"/>
      <c r="E922" s="2"/>
      <c r="F922" s="2"/>
      <c r="G922" s="2"/>
      <c r="H922" s="2"/>
      <c r="I922" s="2"/>
      <c r="J922" s="2"/>
    </row>
    <row r="923" spans="1:10">
      <c r="A923" s="103"/>
      <c r="B923" s="109" t="s">
        <v>1053</v>
      </c>
      <c r="C923" s="109"/>
      <c r="D923" s="110">
        <f t="shared" ref="D923" si="50">(40-COUNTIF(C901:C922,"&gt;58")-COUNTIF(C901:C922,"&lt;41")-COUNTIF(E901:E922,"&gt;58")-COUNTIF(E901:E922,"&lt;41")-COUNTIF(G901:G922,"&gt;58")-COUNTIF(G901:G922,"&lt;41")-COUNTIF(I901:I922,"&gt;58")-COUNTIF(I901:I922,"&lt;41"))/40</f>
        <v>1</v>
      </c>
      <c r="E923" s="110"/>
      <c r="F923" s="110" t="s">
        <v>1054</v>
      </c>
      <c r="G923" s="110"/>
      <c r="H923" s="110">
        <f t="shared" ref="H923" si="51">(4-IF(AVERAGE(D901:D922)&gt;160,"1","0")-IF(AVERAGE(D901:D922)&lt;140,"1","0")-IF(AVERAGE(F901:F922)&gt;160,"1","0")-IF(AVERAGE(F901:F922)&lt;140,"1","0")-IF(AVERAGE(H901:H922)&gt;160,"1","0")-IF(AVERAGE(H901:H922)&lt;140,"1","0")-IF(AVERAGE(J901:J922)&gt;160,"1","0")-IF(AVERAGE(J901:J922)&lt;140,"1","0"))/4</f>
        <v>1</v>
      </c>
      <c r="I923" s="110"/>
      <c r="J923" s="110"/>
    </row>
    <row r="924" spans="1:10">
      <c r="A924" s="103" t="s">
        <v>1087</v>
      </c>
      <c r="B924" s="2">
        <v>1</v>
      </c>
      <c r="C924" s="2">
        <v>51</v>
      </c>
      <c r="D924" s="2"/>
      <c r="E924" s="2">
        <v>55</v>
      </c>
      <c r="F924" s="2"/>
      <c r="G924" s="2">
        <v>41</v>
      </c>
      <c r="H924" s="2"/>
      <c r="I924" s="2">
        <v>55</v>
      </c>
      <c r="J924" s="2"/>
    </row>
    <row r="925" spans="1:10">
      <c r="A925" s="103"/>
      <c r="B925" s="2"/>
      <c r="C925" s="2"/>
      <c r="D925" s="2">
        <v>147</v>
      </c>
      <c r="E925" s="2"/>
      <c r="F925" s="2">
        <v>148</v>
      </c>
      <c r="G925" s="2"/>
      <c r="H925" s="2">
        <v>149</v>
      </c>
      <c r="I925" s="2"/>
      <c r="J925" s="2">
        <v>141</v>
      </c>
    </row>
    <row r="926" spans="1:10">
      <c r="A926" s="103"/>
      <c r="B926" s="2">
        <v>2</v>
      </c>
      <c r="C926" s="2">
        <v>48</v>
      </c>
      <c r="D926" s="2"/>
      <c r="E926" s="2">
        <v>44</v>
      </c>
      <c r="F926" s="2"/>
      <c r="G926" s="2">
        <v>42</v>
      </c>
      <c r="H926" s="2"/>
      <c r="I926" s="2">
        <v>50</v>
      </c>
      <c r="J926" s="2"/>
    </row>
    <row r="927" spans="1:10">
      <c r="A927" s="103"/>
      <c r="B927" s="2"/>
      <c r="C927" s="2"/>
      <c r="D927" s="2">
        <v>141</v>
      </c>
      <c r="E927" s="2"/>
      <c r="F927" s="2">
        <v>143</v>
      </c>
      <c r="G927" s="2"/>
      <c r="H927" s="2">
        <v>148</v>
      </c>
      <c r="I927" s="2"/>
      <c r="J927" s="2">
        <v>148</v>
      </c>
    </row>
    <row r="928" spans="1:10">
      <c r="A928" s="103"/>
      <c r="B928" s="2">
        <v>3</v>
      </c>
      <c r="C928" s="2">
        <v>43</v>
      </c>
      <c r="D928" s="2"/>
      <c r="E928" s="2">
        <v>53</v>
      </c>
      <c r="F928" s="2"/>
      <c r="G928" s="2">
        <v>54</v>
      </c>
      <c r="H928" s="2"/>
      <c r="I928" s="2">
        <v>55</v>
      </c>
      <c r="J928" s="2"/>
    </row>
    <row r="929" spans="1:10">
      <c r="A929" s="103"/>
      <c r="B929" s="2"/>
      <c r="C929" s="2"/>
      <c r="D929" s="2">
        <v>144</v>
      </c>
      <c r="E929" s="2"/>
      <c r="F929" s="2">
        <v>149</v>
      </c>
      <c r="G929" s="2"/>
      <c r="H929" s="2">
        <v>150</v>
      </c>
      <c r="I929" s="2"/>
      <c r="J929" s="2">
        <v>150</v>
      </c>
    </row>
    <row r="930" spans="1:10">
      <c r="A930" s="103"/>
      <c r="B930" s="2">
        <v>4</v>
      </c>
      <c r="C930" s="2">
        <v>49</v>
      </c>
      <c r="D930" s="2"/>
      <c r="E930" s="2">
        <v>45</v>
      </c>
      <c r="F930" s="2"/>
      <c r="G930" s="2">
        <v>56</v>
      </c>
      <c r="H930" s="2"/>
      <c r="I930" s="2">
        <v>48</v>
      </c>
      <c r="J930" s="2"/>
    </row>
    <row r="931" spans="1:10">
      <c r="A931" s="103"/>
      <c r="B931" s="2"/>
      <c r="C931" s="2"/>
      <c r="D931" s="2">
        <v>143</v>
      </c>
      <c r="E931" s="2"/>
      <c r="F931" s="2">
        <v>143</v>
      </c>
      <c r="G931" s="2"/>
      <c r="H931" s="2">
        <v>149</v>
      </c>
      <c r="I931" s="2"/>
      <c r="J931" s="2">
        <v>146</v>
      </c>
    </row>
    <row r="932" spans="1:10">
      <c r="A932" s="103"/>
      <c r="B932" s="2">
        <v>5</v>
      </c>
      <c r="C932" s="2">
        <v>46</v>
      </c>
      <c r="D932" s="2"/>
      <c r="E932" s="2">
        <v>46</v>
      </c>
      <c r="F932" s="2"/>
      <c r="G932" s="2">
        <v>46</v>
      </c>
      <c r="H932" s="2"/>
      <c r="I932" s="2">
        <v>41</v>
      </c>
      <c r="J932" s="2"/>
    </row>
    <row r="933" spans="1:10">
      <c r="A933" s="103"/>
      <c r="B933" s="2"/>
      <c r="C933" s="2"/>
      <c r="D933" s="2">
        <v>148</v>
      </c>
      <c r="E933" s="2"/>
      <c r="F933" s="2">
        <v>145</v>
      </c>
      <c r="G933" s="2"/>
      <c r="H933" s="2">
        <v>142</v>
      </c>
      <c r="I933" s="2"/>
      <c r="J933" s="2">
        <v>145</v>
      </c>
    </row>
    <row r="934" spans="1:10">
      <c r="A934" s="103"/>
      <c r="B934" s="2">
        <v>6</v>
      </c>
      <c r="C934" s="2">
        <v>53</v>
      </c>
      <c r="D934" s="2"/>
      <c r="E934" s="2">
        <v>49</v>
      </c>
      <c r="F934" s="2"/>
      <c r="G934" s="2">
        <v>44</v>
      </c>
      <c r="H934" s="2"/>
      <c r="I934" s="2">
        <v>42</v>
      </c>
      <c r="J934" s="2"/>
    </row>
    <row r="935" spans="1:10">
      <c r="A935" s="103"/>
      <c r="B935" s="2"/>
      <c r="C935" s="2"/>
      <c r="D935" s="2">
        <v>148</v>
      </c>
      <c r="E935" s="2"/>
      <c r="F935" s="2">
        <v>143</v>
      </c>
      <c r="G935" s="2"/>
      <c r="H935" s="2">
        <v>143</v>
      </c>
      <c r="I935" s="2"/>
      <c r="J935" s="2">
        <v>148</v>
      </c>
    </row>
    <row r="936" spans="1:10">
      <c r="A936" s="103"/>
      <c r="B936" s="2">
        <v>7</v>
      </c>
      <c r="C936" s="2">
        <v>52</v>
      </c>
      <c r="D936" s="2"/>
      <c r="E936" s="2">
        <v>45</v>
      </c>
      <c r="F936" s="2"/>
      <c r="G936" s="2">
        <v>51</v>
      </c>
      <c r="H936" s="2"/>
      <c r="I936" s="2">
        <v>54</v>
      </c>
      <c r="J936" s="2"/>
    </row>
    <row r="937" spans="1:10">
      <c r="A937" s="103"/>
      <c r="B937" s="2"/>
      <c r="C937" s="2"/>
      <c r="D937" s="2">
        <v>148</v>
      </c>
      <c r="E937" s="2"/>
      <c r="F937" s="2">
        <v>140</v>
      </c>
      <c r="G937" s="2"/>
      <c r="H937" s="2">
        <v>140</v>
      </c>
      <c r="I937" s="2"/>
      <c r="J937" s="2">
        <v>140</v>
      </c>
    </row>
    <row r="938" spans="1:10">
      <c r="A938" s="103"/>
      <c r="B938" s="2">
        <v>8</v>
      </c>
      <c r="C938" s="2">
        <v>47</v>
      </c>
      <c r="D938" s="2"/>
      <c r="E938" s="2">
        <v>48</v>
      </c>
      <c r="F938" s="2"/>
      <c r="G938" s="2">
        <v>52</v>
      </c>
      <c r="H938" s="2"/>
      <c r="I938" s="2">
        <v>57</v>
      </c>
      <c r="J938" s="2"/>
    </row>
    <row r="939" spans="1:10">
      <c r="A939" s="103"/>
      <c r="B939" s="2"/>
      <c r="C939" s="2"/>
      <c r="D939" s="2">
        <v>149</v>
      </c>
      <c r="E939" s="2"/>
      <c r="F939" s="2">
        <v>146</v>
      </c>
      <c r="G939" s="2"/>
      <c r="H939" s="2">
        <v>140</v>
      </c>
      <c r="I939" s="2"/>
      <c r="J939" s="2">
        <v>146</v>
      </c>
    </row>
    <row r="940" spans="1:10">
      <c r="A940" s="103"/>
      <c r="B940" s="2">
        <v>9</v>
      </c>
      <c r="C940" s="2">
        <v>53</v>
      </c>
      <c r="D940" s="2"/>
      <c r="E940" s="2">
        <v>42</v>
      </c>
      <c r="F940" s="2"/>
      <c r="G940" s="2">
        <v>44</v>
      </c>
      <c r="H940" s="2"/>
      <c r="I940" s="2">
        <v>54</v>
      </c>
      <c r="J940" s="2"/>
    </row>
    <row r="941" spans="1:10">
      <c r="A941" s="103"/>
      <c r="B941" s="2"/>
      <c r="C941" s="2"/>
      <c r="D941" s="2">
        <v>147</v>
      </c>
      <c r="E941" s="2"/>
      <c r="F941" s="2">
        <v>144</v>
      </c>
      <c r="G941" s="2"/>
      <c r="H941" s="2">
        <v>141</v>
      </c>
      <c r="I941" s="2"/>
      <c r="J941" s="2">
        <v>150</v>
      </c>
    </row>
    <row r="942" spans="1:10">
      <c r="A942" s="103"/>
      <c r="B942" s="2">
        <v>10</v>
      </c>
      <c r="C942" s="2">
        <v>54</v>
      </c>
      <c r="D942" s="2"/>
      <c r="E942" s="2">
        <v>56</v>
      </c>
      <c r="F942" s="2"/>
      <c r="G942" s="2">
        <v>53</v>
      </c>
      <c r="H942" s="2"/>
      <c r="I942" s="2">
        <v>47</v>
      </c>
      <c r="J942" s="2"/>
    </row>
    <row r="943" spans="1:10">
      <c r="A943" s="103"/>
      <c r="B943" s="2"/>
      <c r="C943" s="2"/>
      <c r="D943" s="2">
        <v>150</v>
      </c>
      <c r="E943" s="2"/>
      <c r="F943" s="2">
        <v>146</v>
      </c>
      <c r="G943" s="2"/>
      <c r="H943" s="2">
        <v>145</v>
      </c>
      <c r="I943" s="2"/>
      <c r="J943" s="2">
        <v>141</v>
      </c>
    </row>
    <row r="944" spans="1:10">
      <c r="A944" s="103"/>
      <c r="B944" s="2"/>
      <c r="C944" s="2"/>
      <c r="D944" s="2"/>
      <c r="E944" s="2"/>
      <c r="F944" s="2"/>
      <c r="G944" s="2"/>
      <c r="H944" s="2"/>
      <c r="I944" s="2"/>
      <c r="J944" s="2"/>
    </row>
    <row r="945" spans="1:10">
      <c r="A945" s="103"/>
      <c r="B945" s="2"/>
      <c r="C945" s="2"/>
      <c r="D945" s="2"/>
      <c r="E945" s="2"/>
      <c r="F945" s="2"/>
      <c r="G945" s="2"/>
      <c r="H945" s="2"/>
      <c r="I945" s="2"/>
      <c r="J945" s="2"/>
    </row>
    <row r="946" spans="1:10">
      <c r="A946" s="103"/>
      <c r="B946" s="109" t="s">
        <v>1053</v>
      </c>
      <c r="C946" s="109"/>
      <c r="D946" s="110">
        <v>1</v>
      </c>
      <c r="E946" s="110"/>
      <c r="F946" s="110" t="s">
        <v>1054</v>
      </c>
      <c r="G946" s="110"/>
      <c r="H946" s="110">
        <v>1</v>
      </c>
      <c r="I946" s="110"/>
      <c r="J946" s="110"/>
    </row>
    <row r="947" spans="1:10">
      <c r="A947" s="103" t="s">
        <v>1088</v>
      </c>
      <c r="B947" s="2">
        <v>1</v>
      </c>
      <c r="C947" s="2">
        <v>50</v>
      </c>
      <c r="D947" s="2"/>
      <c r="E947" s="2">
        <v>47</v>
      </c>
      <c r="F947" s="2"/>
      <c r="G947" s="2">
        <v>45</v>
      </c>
      <c r="H947" s="2"/>
      <c r="I947" s="2">
        <v>42</v>
      </c>
      <c r="J947" s="2"/>
    </row>
    <row r="948" spans="1:10">
      <c r="A948" s="103"/>
      <c r="B948" s="2"/>
      <c r="C948" s="2"/>
      <c r="D948" s="2">
        <v>144</v>
      </c>
      <c r="E948" s="2"/>
      <c r="F948" s="2">
        <v>140</v>
      </c>
      <c r="G948" s="2"/>
      <c r="H948" s="2">
        <v>146</v>
      </c>
      <c r="I948" s="2"/>
      <c r="J948" s="2">
        <v>143</v>
      </c>
    </row>
    <row r="949" spans="1:10">
      <c r="A949" s="103"/>
      <c r="B949" s="2">
        <v>2</v>
      </c>
      <c r="C949" s="2">
        <v>47</v>
      </c>
      <c r="D949" s="2"/>
      <c r="E949" s="2">
        <v>43</v>
      </c>
      <c r="F949" s="2"/>
      <c r="G949" s="2">
        <v>57</v>
      </c>
      <c r="H949" s="2"/>
      <c r="I949" s="2">
        <v>50</v>
      </c>
      <c r="J949" s="2"/>
    </row>
    <row r="950" spans="1:10">
      <c r="A950" s="103"/>
      <c r="B950" s="2"/>
      <c r="C950" s="2"/>
      <c r="D950" s="2">
        <v>143</v>
      </c>
      <c r="E950" s="2"/>
      <c r="F950" s="2">
        <v>149</v>
      </c>
      <c r="G950" s="2"/>
      <c r="H950" s="2">
        <v>149</v>
      </c>
      <c r="I950" s="2"/>
      <c r="J950" s="2">
        <v>149</v>
      </c>
    </row>
    <row r="951" spans="1:10">
      <c r="A951" s="103"/>
      <c r="B951" s="2">
        <v>3</v>
      </c>
      <c r="C951" s="2">
        <v>55</v>
      </c>
      <c r="D951" s="2"/>
      <c r="E951" s="2">
        <v>49</v>
      </c>
      <c r="F951" s="2"/>
      <c r="G951" s="2">
        <v>52</v>
      </c>
      <c r="H951" s="2"/>
      <c r="I951" s="2">
        <v>53</v>
      </c>
      <c r="J951" s="2"/>
    </row>
    <row r="952" spans="1:10">
      <c r="A952" s="103"/>
      <c r="B952" s="2"/>
      <c r="C952" s="2"/>
      <c r="D952" s="2">
        <v>145</v>
      </c>
      <c r="E952" s="2"/>
      <c r="F952" s="2">
        <v>141</v>
      </c>
      <c r="G952" s="2"/>
      <c r="H952" s="2">
        <v>140</v>
      </c>
      <c r="I952" s="2"/>
      <c r="J952" s="2">
        <v>145</v>
      </c>
    </row>
    <row r="953" spans="1:10">
      <c r="A953" s="103"/>
      <c r="B953" s="2">
        <v>4</v>
      </c>
      <c r="C953" s="2">
        <v>54</v>
      </c>
      <c r="D953" s="2"/>
      <c r="E953" s="2">
        <v>58</v>
      </c>
      <c r="F953" s="2"/>
      <c r="G953" s="2">
        <v>44</v>
      </c>
      <c r="H953" s="2"/>
      <c r="I953" s="2">
        <v>44</v>
      </c>
      <c r="J953" s="2"/>
    </row>
    <row r="954" spans="1:10">
      <c r="A954" s="103"/>
      <c r="B954" s="2"/>
      <c r="C954" s="2"/>
      <c r="D954" s="2">
        <v>147</v>
      </c>
      <c r="E954" s="2"/>
      <c r="F954" s="2">
        <v>145</v>
      </c>
      <c r="G954" s="2"/>
      <c r="H954" s="2">
        <v>143</v>
      </c>
      <c r="I954" s="2"/>
      <c r="J954" s="2">
        <v>142</v>
      </c>
    </row>
    <row r="955" spans="1:10">
      <c r="A955" s="103"/>
      <c r="B955" s="2">
        <v>5</v>
      </c>
      <c r="C955" s="2">
        <v>50</v>
      </c>
      <c r="D955" s="2"/>
      <c r="E955" s="2">
        <v>49</v>
      </c>
      <c r="F955" s="2"/>
      <c r="G955" s="2">
        <v>51</v>
      </c>
      <c r="H955" s="2"/>
      <c r="I955" s="2">
        <v>55</v>
      </c>
      <c r="J955" s="2"/>
    </row>
    <row r="956" spans="1:10">
      <c r="A956" s="103"/>
      <c r="B956" s="2"/>
      <c r="C956" s="2"/>
      <c r="D956" s="2">
        <v>149</v>
      </c>
      <c r="E956" s="2"/>
      <c r="F956" s="2">
        <v>140</v>
      </c>
      <c r="G956" s="2"/>
      <c r="H956" s="2">
        <v>143</v>
      </c>
      <c r="I956" s="2"/>
      <c r="J956" s="2">
        <v>141</v>
      </c>
    </row>
    <row r="957" spans="1:10">
      <c r="A957" s="103"/>
      <c r="B957" s="2">
        <v>6</v>
      </c>
      <c r="C957" s="2">
        <v>51</v>
      </c>
      <c r="D957" s="2"/>
      <c r="E957" s="2">
        <v>46</v>
      </c>
      <c r="F957" s="2"/>
      <c r="G957" s="2">
        <v>53</v>
      </c>
      <c r="H957" s="2"/>
      <c r="I957" s="2">
        <v>49</v>
      </c>
      <c r="J957" s="2"/>
    </row>
    <row r="958" spans="1:10">
      <c r="A958" s="103"/>
      <c r="B958" s="2"/>
      <c r="C958" s="2"/>
      <c r="D958" s="2">
        <v>144</v>
      </c>
      <c r="E958" s="2"/>
      <c r="F958" s="2">
        <v>150</v>
      </c>
      <c r="G958" s="2"/>
      <c r="H958" s="2">
        <v>150</v>
      </c>
      <c r="I958" s="2"/>
      <c r="J958" s="2">
        <v>145</v>
      </c>
    </row>
    <row r="959" spans="1:10">
      <c r="A959" s="103"/>
      <c r="B959" s="2">
        <v>7</v>
      </c>
      <c r="C959" s="2">
        <v>45</v>
      </c>
      <c r="D959" s="2"/>
      <c r="E959" s="2">
        <v>44</v>
      </c>
      <c r="F959" s="2"/>
      <c r="G959" s="2">
        <v>53</v>
      </c>
      <c r="H959" s="2"/>
      <c r="I959" s="2">
        <v>44</v>
      </c>
      <c r="J959" s="2"/>
    </row>
    <row r="960" spans="1:10">
      <c r="A960" s="103"/>
      <c r="B960" s="2"/>
      <c r="C960" s="2"/>
      <c r="D960" s="2">
        <v>146</v>
      </c>
      <c r="E960" s="2"/>
      <c r="F960" s="2">
        <v>143</v>
      </c>
      <c r="G960" s="2"/>
      <c r="H960" s="2">
        <v>150</v>
      </c>
      <c r="I960" s="2"/>
      <c r="J960" s="2">
        <v>145</v>
      </c>
    </row>
    <row r="961" spans="1:10">
      <c r="A961" s="103"/>
      <c r="B961" s="2">
        <v>8</v>
      </c>
      <c r="C961" s="2">
        <v>46</v>
      </c>
      <c r="D961" s="2"/>
      <c r="E961" s="2">
        <v>54</v>
      </c>
      <c r="F961" s="2"/>
      <c r="G961" s="2">
        <v>52</v>
      </c>
      <c r="H961" s="2"/>
      <c r="I961" s="2">
        <v>52</v>
      </c>
      <c r="J961" s="2"/>
    </row>
    <row r="962" spans="1:10">
      <c r="A962" s="103"/>
      <c r="B962" s="2"/>
      <c r="C962" s="2"/>
      <c r="D962" s="2">
        <v>148</v>
      </c>
      <c r="E962" s="2"/>
      <c r="F962" s="2">
        <v>147</v>
      </c>
      <c r="G962" s="2"/>
      <c r="H962" s="2">
        <v>141</v>
      </c>
      <c r="I962" s="2"/>
      <c r="J962" s="2">
        <v>146</v>
      </c>
    </row>
    <row r="963" spans="1:10">
      <c r="A963" s="103"/>
      <c r="B963" s="2">
        <v>9</v>
      </c>
      <c r="C963" s="2">
        <v>43</v>
      </c>
      <c r="D963" s="2"/>
      <c r="E963" s="2">
        <v>51</v>
      </c>
      <c r="F963" s="2"/>
      <c r="G963" s="2">
        <v>56</v>
      </c>
      <c r="H963" s="2"/>
      <c r="I963" s="2">
        <v>58</v>
      </c>
      <c r="J963" s="2"/>
    </row>
    <row r="964" spans="1:10">
      <c r="A964" s="103"/>
      <c r="B964" s="2"/>
      <c r="C964" s="2"/>
      <c r="D964" s="2">
        <v>149</v>
      </c>
      <c r="E964" s="2"/>
      <c r="F964" s="2">
        <v>145</v>
      </c>
      <c r="G964" s="2"/>
      <c r="H964" s="2">
        <v>147</v>
      </c>
      <c r="I964" s="2"/>
      <c r="J964" s="2">
        <v>148</v>
      </c>
    </row>
    <row r="965" spans="1:10">
      <c r="A965" s="103"/>
      <c r="B965" s="2">
        <v>10</v>
      </c>
      <c r="C965" s="2">
        <v>42</v>
      </c>
      <c r="D965" s="2"/>
      <c r="E965" s="2">
        <v>52</v>
      </c>
      <c r="F965" s="2"/>
      <c r="G965" s="2">
        <v>43</v>
      </c>
      <c r="H965" s="2"/>
      <c r="I965" s="2">
        <v>51</v>
      </c>
      <c r="J965" s="2"/>
    </row>
    <row r="966" spans="1:10">
      <c r="A966" s="103"/>
      <c r="B966" s="2"/>
      <c r="C966" s="2"/>
      <c r="D966" s="2">
        <v>145</v>
      </c>
      <c r="E966" s="2"/>
      <c r="F966" s="2">
        <v>146</v>
      </c>
      <c r="G966" s="2"/>
      <c r="H966" s="2">
        <v>149</v>
      </c>
      <c r="I966" s="2"/>
      <c r="J966" s="2">
        <v>142</v>
      </c>
    </row>
    <row r="967" spans="1:10">
      <c r="A967" s="103"/>
      <c r="B967" s="2"/>
      <c r="C967" s="2"/>
      <c r="D967" s="2"/>
      <c r="E967" s="2"/>
      <c r="F967" s="2"/>
      <c r="G967" s="2"/>
      <c r="H967" s="2"/>
      <c r="I967" s="2"/>
      <c r="J967" s="2"/>
    </row>
    <row r="968" spans="1:10">
      <c r="A968" s="103"/>
      <c r="B968" s="2"/>
      <c r="C968" s="2"/>
      <c r="D968" s="2"/>
      <c r="E968" s="2"/>
      <c r="F968" s="2"/>
      <c r="G968" s="2"/>
      <c r="H968" s="2"/>
      <c r="I968" s="2"/>
      <c r="J968" s="2"/>
    </row>
    <row r="969" spans="1:10">
      <c r="A969" s="103"/>
      <c r="B969" s="109" t="s">
        <v>1053</v>
      </c>
      <c r="C969" s="109"/>
      <c r="D969" s="110">
        <v>1</v>
      </c>
      <c r="E969" s="110"/>
      <c r="F969" s="110" t="s">
        <v>1054</v>
      </c>
      <c r="G969" s="110"/>
      <c r="H969" s="110">
        <v>1</v>
      </c>
      <c r="I969" s="110"/>
      <c r="J969" s="110"/>
    </row>
    <row r="970" spans="1:10">
      <c r="A970" s="103" t="s">
        <v>1089</v>
      </c>
      <c r="B970" s="2">
        <v>1</v>
      </c>
      <c r="C970" s="2">
        <v>44</v>
      </c>
      <c r="D970" s="2"/>
      <c r="E970" s="2">
        <v>46</v>
      </c>
      <c r="F970" s="2"/>
      <c r="G970" s="2">
        <v>48</v>
      </c>
      <c r="H970" s="2"/>
      <c r="I970" s="2">
        <v>55</v>
      </c>
      <c r="J970" s="2"/>
    </row>
    <row r="971" spans="1:10">
      <c r="A971" s="103"/>
      <c r="B971" s="2"/>
      <c r="C971" s="2"/>
      <c r="D971" s="2">
        <v>144</v>
      </c>
      <c r="E971" s="2"/>
      <c r="F971" s="2">
        <v>147</v>
      </c>
      <c r="G971" s="2"/>
      <c r="H971" s="2">
        <v>149</v>
      </c>
      <c r="I971" s="2"/>
      <c r="J971" s="2">
        <v>147</v>
      </c>
    </row>
    <row r="972" spans="1:10">
      <c r="A972" s="103"/>
      <c r="B972" s="2">
        <v>2</v>
      </c>
      <c r="C972" s="2">
        <v>54</v>
      </c>
      <c r="D972" s="2"/>
      <c r="E972" s="2">
        <v>42</v>
      </c>
      <c r="F972" s="2"/>
      <c r="G972" s="2">
        <v>44</v>
      </c>
      <c r="H972" s="2"/>
      <c r="I972" s="2">
        <v>47</v>
      </c>
      <c r="J972" s="2"/>
    </row>
    <row r="973" spans="1:10">
      <c r="A973" s="103"/>
      <c r="B973" s="2"/>
      <c r="C973" s="2"/>
      <c r="D973" s="2">
        <v>148</v>
      </c>
      <c r="E973" s="2"/>
      <c r="F973" s="2">
        <v>150</v>
      </c>
      <c r="G973" s="2"/>
      <c r="H973" s="2">
        <v>141</v>
      </c>
      <c r="I973" s="2"/>
      <c r="J973" s="2">
        <v>143</v>
      </c>
    </row>
    <row r="974" spans="1:10">
      <c r="A974" s="103"/>
      <c r="B974" s="2">
        <v>3</v>
      </c>
      <c r="C974" s="2">
        <v>49</v>
      </c>
      <c r="D974" s="2"/>
      <c r="E974" s="2">
        <v>46</v>
      </c>
      <c r="F974" s="2"/>
      <c r="G974" s="2">
        <v>48</v>
      </c>
      <c r="H974" s="2"/>
      <c r="I974" s="2">
        <v>47</v>
      </c>
      <c r="J974" s="2"/>
    </row>
    <row r="975" spans="1:10">
      <c r="A975" s="103"/>
      <c r="B975" s="2"/>
      <c r="C975" s="2"/>
      <c r="D975" s="2">
        <v>144</v>
      </c>
      <c r="E975" s="2"/>
      <c r="F975" s="2">
        <v>145</v>
      </c>
      <c r="G975" s="2"/>
      <c r="H975" s="2">
        <v>142</v>
      </c>
      <c r="I975" s="2"/>
      <c r="J975" s="2">
        <v>142</v>
      </c>
    </row>
    <row r="976" spans="1:10">
      <c r="A976" s="103"/>
      <c r="B976" s="2">
        <v>4</v>
      </c>
      <c r="C976" s="2">
        <v>44</v>
      </c>
      <c r="D976" s="2"/>
      <c r="E976" s="2">
        <v>55</v>
      </c>
      <c r="F976" s="2"/>
      <c r="G976" s="2">
        <v>55</v>
      </c>
      <c r="H976" s="2"/>
      <c r="I976" s="2">
        <v>41</v>
      </c>
      <c r="J976" s="2"/>
    </row>
    <row r="977" spans="1:10">
      <c r="A977" s="103"/>
      <c r="B977" s="2"/>
      <c r="C977" s="2"/>
      <c r="D977" s="2">
        <v>143</v>
      </c>
      <c r="E977" s="2"/>
      <c r="F977" s="2">
        <v>145</v>
      </c>
      <c r="G977" s="2"/>
      <c r="H977" s="2">
        <v>144</v>
      </c>
      <c r="I977" s="2"/>
      <c r="J977" s="2">
        <v>140</v>
      </c>
    </row>
    <row r="978" spans="1:10">
      <c r="A978" s="103"/>
      <c r="B978" s="2">
        <v>5</v>
      </c>
      <c r="C978" s="2">
        <v>54</v>
      </c>
      <c r="D978" s="2"/>
      <c r="E978" s="2">
        <v>46</v>
      </c>
      <c r="F978" s="2"/>
      <c r="G978" s="2">
        <v>43</v>
      </c>
      <c r="H978" s="2"/>
      <c r="I978" s="2">
        <v>52</v>
      </c>
      <c r="J978" s="2"/>
    </row>
    <row r="979" spans="1:10">
      <c r="A979" s="103"/>
      <c r="B979" s="2"/>
      <c r="C979" s="2"/>
      <c r="D979" s="2">
        <v>148</v>
      </c>
      <c r="E979" s="2"/>
      <c r="F979" s="2">
        <v>148</v>
      </c>
      <c r="G979" s="2"/>
      <c r="H979" s="2">
        <v>142</v>
      </c>
      <c r="I979" s="2"/>
      <c r="J979" s="2">
        <v>144</v>
      </c>
    </row>
    <row r="980" spans="1:10">
      <c r="A980" s="103"/>
      <c r="B980" s="2">
        <v>6</v>
      </c>
      <c r="C980" s="2">
        <v>41</v>
      </c>
      <c r="D980" s="2"/>
      <c r="E980" s="2">
        <v>46</v>
      </c>
      <c r="F980" s="2"/>
      <c r="G980" s="2">
        <v>42</v>
      </c>
      <c r="H980" s="2"/>
      <c r="I980" s="2">
        <v>43</v>
      </c>
      <c r="J980" s="2"/>
    </row>
    <row r="981" spans="1:10">
      <c r="A981" s="103"/>
      <c r="B981" s="2"/>
      <c r="C981" s="2"/>
      <c r="D981" s="2">
        <v>145</v>
      </c>
      <c r="E981" s="2"/>
      <c r="F981" s="2">
        <v>142</v>
      </c>
      <c r="G981" s="2"/>
      <c r="H981" s="2">
        <v>145</v>
      </c>
      <c r="I981" s="2"/>
      <c r="J981" s="2">
        <v>141</v>
      </c>
    </row>
    <row r="982" spans="1:10">
      <c r="A982" s="103"/>
      <c r="B982" s="2">
        <v>7</v>
      </c>
      <c r="C982" s="2">
        <v>57</v>
      </c>
      <c r="D982" s="2"/>
      <c r="E982" s="2">
        <v>58</v>
      </c>
      <c r="F982" s="2"/>
      <c r="G982" s="2">
        <v>56</v>
      </c>
      <c r="H982" s="2"/>
      <c r="I982" s="2">
        <v>47</v>
      </c>
      <c r="J982" s="2"/>
    </row>
    <row r="983" spans="1:10">
      <c r="A983" s="103"/>
      <c r="B983" s="2"/>
      <c r="C983" s="2"/>
      <c r="D983" s="2">
        <v>140</v>
      </c>
      <c r="E983" s="2"/>
      <c r="F983" s="2">
        <v>141</v>
      </c>
      <c r="G983" s="2"/>
      <c r="H983" s="2">
        <v>147</v>
      </c>
      <c r="I983" s="2"/>
      <c r="J983" s="2">
        <v>143</v>
      </c>
    </row>
    <row r="984" spans="1:10">
      <c r="A984" s="103"/>
      <c r="B984" s="2">
        <v>8</v>
      </c>
      <c r="C984" s="2">
        <v>41</v>
      </c>
      <c r="D984" s="2"/>
      <c r="E984" s="2">
        <v>55</v>
      </c>
      <c r="F984" s="2"/>
      <c r="G984" s="2">
        <v>57</v>
      </c>
      <c r="H984" s="2"/>
      <c r="I984" s="2">
        <v>44</v>
      </c>
      <c r="J984" s="2"/>
    </row>
    <row r="985" spans="1:10">
      <c r="A985" s="103"/>
      <c r="B985" s="2"/>
      <c r="C985" s="2"/>
      <c r="D985" s="2">
        <v>144</v>
      </c>
      <c r="E985" s="2"/>
      <c r="F985" s="2">
        <v>146</v>
      </c>
      <c r="G985" s="2"/>
      <c r="H985" s="2">
        <v>145</v>
      </c>
      <c r="I985" s="2"/>
      <c r="J985" s="2">
        <v>144</v>
      </c>
    </row>
    <row r="986" spans="1:10">
      <c r="A986" s="103"/>
      <c r="B986" s="2">
        <v>9</v>
      </c>
      <c r="C986" s="2">
        <v>41</v>
      </c>
      <c r="D986" s="2"/>
      <c r="E986" s="2">
        <v>44</v>
      </c>
      <c r="F986" s="2"/>
      <c r="G986" s="2">
        <v>43</v>
      </c>
      <c r="H986" s="2"/>
      <c r="I986" s="2">
        <v>55</v>
      </c>
      <c r="J986" s="2"/>
    </row>
    <row r="987" spans="1:10">
      <c r="A987" s="103"/>
      <c r="B987" s="2"/>
      <c r="C987" s="2"/>
      <c r="D987" s="2">
        <v>144</v>
      </c>
      <c r="E987" s="2"/>
      <c r="F987" s="2">
        <v>149</v>
      </c>
      <c r="G987" s="2"/>
      <c r="H987" s="2">
        <v>145</v>
      </c>
      <c r="I987" s="2"/>
      <c r="J987" s="2">
        <v>140</v>
      </c>
    </row>
    <row r="988" spans="1:10">
      <c r="A988" s="103"/>
      <c r="B988" s="2">
        <v>10</v>
      </c>
      <c r="C988" s="2">
        <v>47</v>
      </c>
      <c r="D988" s="2"/>
      <c r="E988" s="2">
        <v>43</v>
      </c>
      <c r="F988" s="2"/>
      <c r="G988" s="2">
        <v>47</v>
      </c>
      <c r="H988" s="2"/>
      <c r="I988" s="2">
        <v>57</v>
      </c>
      <c r="J988" s="2"/>
    </row>
    <row r="989" spans="1:10">
      <c r="A989" s="103"/>
      <c r="B989" s="2"/>
      <c r="C989" s="2"/>
      <c r="D989" s="2">
        <v>145</v>
      </c>
      <c r="E989" s="2"/>
      <c r="F989" s="2">
        <v>148</v>
      </c>
      <c r="G989" s="2"/>
      <c r="H989" s="2">
        <v>150</v>
      </c>
      <c r="I989" s="2"/>
      <c r="J989" s="2">
        <v>145</v>
      </c>
    </row>
    <row r="990" spans="1:10">
      <c r="A990" s="103"/>
      <c r="B990" s="2"/>
      <c r="C990" s="2"/>
      <c r="D990" s="2"/>
      <c r="E990" s="2"/>
      <c r="F990" s="2"/>
      <c r="G990" s="2"/>
      <c r="H990" s="2"/>
      <c r="I990" s="2"/>
      <c r="J990" s="2"/>
    </row>
    <row r="991" spans="1:10">
      <c r="A991" s="103"/>
      <c r="B991" s="2"/>
      <c r="C991" s="2"/>
      <c r="D991" s="2"/>
      <c r="E991" s="2"/>
      <c r="F991" s="2"/>
      <c r="G991" s="2"/>
      <c r="H991" s="2"/>
      <c r="I991" s="2"/>
      <c r="J991" s="2"/>
    </row>
    <row r="992" spans="1:10">
      <c r="A992" s="103"/>
      <c r="B992" s="109" t="s">
        <v>1053</v>
      </c>
      <c r="C992" s="109"/>
      <c r="D992" s="110">
        <v>1</v>
      </c>
      <c r="E992" s="110"/>
      <c r="F992" s="110" t="s">
        <v>1054</v>
      </c>
      <c r="G992" s="110"/>
      <c r="H992" s="110">
        <v>1</v>
      </c>
      <c r="I992" s="110"/>
      <c r="J992" s="110"/>
    </row>
    <row r="993" spans="1:10">
      <c r="A993" s="103" t="s">
        <v>1090</v>
      </c>
      <c r="B993" s="2">
        <v>1</v>
      </c>
      <c r="C993" s="2">
        <v>41</v>
      </c>
      <c r="D993" s="2"/>
      <c r="E993" s="2">
        <v>47</v>
      </c>
      <c r="F993" s="2"/>
      <c r="G993" s="2">
        <v>58</v>
      </c>
      <c r="H993" s="2"/>
      <c r="I993" s="2">
        <v>52</v>
      </c>
      <c r="J993" s="2"/>
    </row>
    <row r="994" spans="1:10">
      <c r="A994" s="103"/>
      <c r="B994" s="2"/>
      <c r="C994" s="2"/>
      <c r="D994" s="2">
        <v>149</v>
      </c>
      <c r="E994" s="2"/>
      <c r="F994" s="2">
        <v>148</v>
      </c>
      <c r="G994" s="2"/>
      <c r="H994" s="2">
        <v>149</v>
      </c>
      <c r="I994" s="2"/>
      <c r="J994" s="2">
        <v>149</v>
      </c>
    </row>
    <row r="995" spans="1:10">
      <c r="A995" s="103"/>
      <c r="B995" s="2">
        <v>2</v>
      </c>
      <c r="C995" s="2">
        <v>43</v>
      </c>
      <c r="D995" s="2"/>
      <c r="E995" s="2">
        <v>47</v>
      </c>
      <c r="F995" s="2"/>
      <c r="G995" s="2">
        <v>52</v>
      </c>
      <c r="H995" s="2"/>
      <c r="I995" s="2">
        <v>48</v>
      </c>
      <c r="J995" s="2"/>
    </row>
    <row r="996" spans="1:10">
      <c r="A996" s="103"/>
      <c r="B996" s="2"/>
      <c r="C996" s="2"/>
      <c r="D996" s="2">
        <v>145</v>
      </c>
      <c r="E996" s="2"/>
      <c r="F996" s="2">
        <v>142</v>
      </c>
      <c r="G996" s="2"/>
      <c r="H996" s="2">
        <v>146</v>
      </c>
      <c r="I996" s="2"/>
      <c r="J996" s="2">
        <v>143</v>
      </c>
    </row>
    <row r="997" spans="1:10">
      <c r="A997" s="103"/>
      <c r="B997" s="2">
        <v>3</v>
      </c>
      <c r="C997" s="2">
        <v>48</v>
      </c>
      <c r="D997" s="2"/>
      <c r="E997" s="2">
        <v>58</v>
      </c>
      <c r="F997" s="2"/>
      <c r="G997" s="2">
        <v>53</v>
      </c>
      <c r="H997" s="2"/>
      <c r="I997" s="2">
        <v>58</v>
      </c>
      <c r="J997" s="2"/>
    </row>
    <row r="998" spans="1:10">
      <c r="A998" s="103"/>
      <c r="B998" s="2"/>
      <c r="C998" s="2"/>
      <c r="D998" s="2">
        <v>149</v>
      </c>
      <c r="E998" s="2"/>
      <c r="F998" s="2">
        <v>145</v>
      </c>
      <c r="G998" s="2"/>
      <c r="H998" s="2">
        <v>150</v>
      </c>
      <c r="I998" s="2"/>
      <c r="J998" s="2">
        <v>147</v>
      </c>
    </row>
    <row r="999" spans="1:10">
      <c r="A999" s="103"/>
      <c r="B999" s="2">
        <v>4</v>
      </c>
      <c r="C999" s="2">
        <v>41</v>
      </c>
      <c r="D999" s="2"/>
      <c r="E999" s="2">
        <v>46</v>
      </c>
      <c r="F999" s="2"/>
      <c r="G999" s="2">
        <v>54</v>
      </c>
      <c r="H999" s="2"/>
      <c r="I999" s="2">
        <v>41</v>
      </c>
      <c r="J999" s="2"/>
    </row>
    <row r="1000" spans="1:10">
      <c r="A1000" s="103"/>
      <c r="B1000" s="2"/>
      <c r="C1000" s="2"/>
      <c r="D1000" s="2">
        <v>147</v>
      </c>
      <c r="E1000" s="2"/>
      <c r="F1000" s="2">
        <v>145</v>
      </c>
      <c r="G1000" s="2"/>
      <c r="H1000" s="2">
        <v>150</v>
      </c>
      <c r="I1000" s="2"/>
      <c r="J1000" s="2">
        <v>145</v>
      </c>
    </row>
    <row r="1001" spans="1:10">
      <c r="A1001" s="103"/>
      <c r="B1001" s="2">
        <v>5</v>
      </c>
      <c r="C1001" s="2">
        <v>47</v>
      </c>
      <c r="D1001" s="2"/>
      <c r="E1001" s="2">
        <v>47</v>
      </c>
      <c r="F1001" s="2"/>
      <c r="G1001" s="2">
        <v>54</v>
      </c>
      <c r="H1001" s="2"/>
      <c r="I1001" s="2">
        <v>55</v>
      </c>
      <c r="J1001" s="2"/>
    </row>
    <row r="1002" spans="1:10">
      <c r="A1002" s="103"/>
      <c r="B1002" s="2"/>
      <c r="C1002" s="2"/>
      <c r="D1002" s="2">
        <v>143</v>
      </c>
      <c r="E1002" s="2"/>
      <c r="F1002" s="2">
        <v>148</v>
      </c>
      <c r="G1002" s="2"/>
      <c r="H1002" s="2">
        <v>149</v>
      </c>
      <c r="I1002" s="2"/>
      <c r="J1002" s="2">
        <v>150</v>
      </c>
    </row>
    <row r="1003" spans="1:10">
      <c r="A1003" s="103"/>
      <c r="B1003" s="2">
        <v>6</v>
      </c>
      <c r="C1003" s="2">
        <v>54</v>
      </c>
      <c r="D1003" s="2"/>
      <c r="E1003" s="2">
        <v>41</v>
      </c>
      <c r="F1003" s="2"/>
      <c r="G1003" s="2">
        <v>55</v>
      </c>
      <c r="H1003" s="2"/>
      <c r="I1003" s="2">
        <v>41</v>
      </c>
      <c r="J1003" s="2"/>
    </row>
    <row r="1004" spans="1:10">
      <c r="A1004" s="103"/>
      <c r="B1004" s="2"/>
      <c r="C1004" s="2"/>
      <c r="D1004" s="2">
        <v>150</v>
      </c>
      <c r="E1004" s="2"/>
      <c r="F1004" s="2">
        <v>143</v>
      </c>
      <c r="G1004" s="2"/>
      <c r="H1004" s="2">
        <v>144</v>
      </c>
      <c r="I1004" s="2"/>
      <c r="J1004" s="2">
        <v>150</v>
      </c>
    </row>
    <row r="1005" spans="1:10">
      <c r="A1005" s="103"/>
      <c r="B1005" s="2">
        <v>7</v>
      </c>
      <c r="C1005" s="2">
        <v>54</v>
      </c>
      <c r="D1005" s="2"/>
      <c r="E1005" s="2">
        <v>45</v>
      </c>
      <c r="F1005" s="2"/>
      <c r="G1005" s="2">
        <v>47</v>
      </c>
      <c r="H1005" s="2"/>
      <c r="I1005" s="2">
        <v>58</v>
      </c>
      <c r="J1005" s="2"/>
    </row>
    <row r="1006" spans="1:10">
      <c r="A1006" s="103"/>
      <c r="B1006" s="2"/>
      <c r="C1006" s="2"/>
      <c r="D1006" s="2">
        <v>150</v>
      </c>
      <c r="E1006" s="2"/>
      <c r="F1006" s="2">
        <v>141</v>
      </c>
      <c r="G1006" s="2"/>
      <c r="H1006" s="2">
        <v>140</v>
      </c>
      <c r="I1006" s="2"/>
      <c r="J1006" s="2">
        <v>144</v>
      </c>
    </row>
    <row r="1007" spans="1:10">
      <c r="A1007" s="103"/>
      <c r="B1007" s="2">
        <v>8</v>
      </c>
      <c r="C1007" s="2">
        <v>48</v>
      </c>
      <c r="D1007" s="2"/>
      <c r="E1007" s="2">
        <v>54</v>
      </c>
      <c r="F1007" s="2"/>
      <c r="G1007" s="2">
        <v>47</v>
      </c>
      <c r="H1007" s="2"/>
      <c r="I1007" s="2">
        <v>58</v>
      </c>
      <c r="J1007" s="2"/>
    </row>
    <row r="1008" spans="1:10">
      <c r="A1008" s="103"/>
      <c r="B1008" s="2"/>
      <c r="C1008" s="2"/>
      <c r="D1008" s="2">
        <v>149</v>
      </c>
      <c r="E1008" s="2"/>
      <c r="F1008" s="2">
        <v>150</v>
      </c>
      <c r="G1008" s="2"/>
      <c r="H1008" s="2">
        <v>144</v>
      </c>
      <c r="I1008" s="2"/>
      <c r="J1008" s="2">
        <v>149</v>
      </c>
    </row>
    <row r="1009" spans="1:10">
      <c r="A1009" s="103"/>
      <c r="B1009" s="2">
        <v>9</v>
      </c>
      <c r="C1009" s="2">
        <v>41</v>
      </c>
      <c r="D1009" s="2"/>
      <c r="E1009" s="2">
        <v>51</v>
      </c>
      <c r="F1009" s="2"/>
      <c r="G1009" s="2">
        <v>58</v>
      </c>
      <c r="H1009" s="2"/>
      <c r="I1009" s="2">
        <v>45</v>
      </c>
      <c r="J1009" s="2"/>
    </row>
    <row r="1010" spans="1:10">
      <c r="A1010" s="103"/>
      <c r="B1010" s="2"/>
      <c r="C1010" s="2"/>
      <c r="D1010" s="2">
        <v>150</v>
      </c>
      <c r="E1010" s="2"/>
      <c r="F1010" s="2">
        <v>145</v>
      </c>
      <c r="G1010" s="2"/>
      <c r="H1010" s="2">
        <v>148</v>
      </c>
      <c r="I1010" s="2"/>
      <c r="J1010" s="2">
        <v>149</v>
      </c>
    </row>
    <row r="1011" spans="1:10">
      <c r="A1011" s="103"/>
      <c r="B1011" s="2">
        <v>10</v>
      </c>
      <c r="C1011" s="2">
        <v>49</v>
      </c>
      <c r="D1011" s="2"/>
      <c r="E1011" s="2">
        <v>53</v>
      </c>
      <c r="F1011" s="2"/>
      <c r="G1011" s="2">
        <v>44</v>
      </c>
      <c r="H1011" s="2"/>
      <c r="I1011" s="2">
        <v>49</v>
      </c>
      <c r="J1011" s="2"/>
    </row>
    <row r="1012" spans="1:10">
      <c r="A1012" s="103"/>
      <c r="B1012" s="2"/>
      <c r="C1012" s="2"/>
      <c r="D1012" s="2">
        <v>147</v>
      </c>
      <c r="E1012" s="2"/>
      <c r="F1012" s="2">
        <v>143</v>
      </c>
      <c r="G1012" s="2"/>
      <c r="H1012" s="2">
        <v>143</v>
      </c>
      <c r="I1012" s="2"/>
      <c r="J1012" s="2">
        <v>142</v>
      </c>
    </row>
    <row r="1013" spans="1:10">
      <c r="A1013" s="103"/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1:10">
      <c r="A1014" s="103"/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1:10">
      <c r="A1015" s="103"/>
      <c r="B1015" s="109" t="s">
        <v>1053</v>
      </c>
      <c r="C1015" s="109"/>
      <c r="D1015" s="110">
        <v>1</v>
      </c>
      <c r="E1015" s="110"/>
      <c r="F1015" s="110" t="s">
        <v>1054</v>
      </c>
      <c r="G1015" s="110"/>
      <c r="H1015" s="110">
        <v>1</v>
      </c>
      <c r="I1015" s="110"/>
      <c r="J1015" s="110"/>
    </row>
    <row r="1016" spans="1:10">
      <c r="A1016" s="103" t="s">
        <v>1091</v>
      </c>
      <c r="B1016" s="2">
        <v>1</v>
      </c>
      <c r="C1016" s="2">
        <v>53</v>
      </c>
      <c r="D1016" s="2"/>
      <c r="E1016" s="2">
        <v>49</v>
      </c>
      <c r="F1016" s="2"/>
      <c r="G1016" s="2">
        <v>53</v>
      </c>
      <c r="H1016" s="2"/>
      <c r="I1016" s="2">
        <v>44</v>
      </c>
      <c r="J1016" s="2"/>
    </row>
    <row r="1017" spans="1:10">
      <c r="A1017" s="103"/>
      <c r="B1017" s="2"/>
      <c r="C1017" s="2"/>
      <c r="D1017" s="2">
        <v>143</v>
      </c>
      <c r="E1017" s="2"/>
      <c r="F1017" s="2">
        <v>146</v>
      </c>
      <c r="G1017" s="2"/>
      <c r="H1017" s="2">
        <v>141</v>
      </c>
      <c r="I1017" s="2"/>
      <c r="J1017" s="2">
        <v>150</v>
      </c>
    </row>
    <row r="1018" spans="1:10">
      <c r="A1018" s="103"/>
      <c r="B1018" s="2">
        <v>2</v>
      </c>
      <c r="C1018" s="2">
        <v>45</v>
      </c>
      <c r="D1018" s="2"/>
      <c r="E1018" s="2">
        <v>55</v>
      </c>
      <c r="F1018" s="2"/>
      <c r="G1018" s="2">
        <v>50</v>
      </c>
      <c r="H1018" s="2"/>
      <c r="I1018" s="2">
        <v>55</v>
      </c>
      <c r="J1018" s="2"/>
    </row>
    <row r="1019" spans="1:10">
      <c r="A1019" s="103"/>
      <c r="B1019" s="2"/>
      <c r="C1019" s="2"/>
      <c r="D1019" s="2">
        <v>141</v>
      </c>
      <c r="E1019" s="2"/>
      <c r="F1019" s="2">
        <v>144</v>
      </c>
      <c r="G1019" s="2"/>
      <c r="H1019" s="2">
        <v>143</v>
      </c>
      <c r="I1019" s="2"/>
      <c r="J1019" s="2">
        <v>148</v>
      </c>
    </row>
    <row r="1020" spans="1:10">
      <c r="A1020" s="103"/>
      <c r="B1020" s="2">
        <v>3</v>
      </c>
      <c r="C1020" s="2">
        <v>46</v>
      </c>
      <c r="D1020" s="2"/>
      <c r="E1020" s="2">
        <v>53</v>
      </c>
      <c r="F1020" s="2"/>
      <c r="G1020" s="2">
        <v>46</v>
      </c>
      <c r="H1020" s="2"/>
      <c r="I1020" s="2">
        <v>56</v>
      </c>
      <c r="J1020" s="2"/>
    </row>
    <row r="1021" spans="1:10">
      <c r="A1021" s="103"/>
      <c r="B1021" s="2"/>
      <c r="C1021" s="2"/>
      <c r="D1021" s="2">
        <v>141</v>
      </c>
      <c r="E1021" s="2"/>
      <c r="F1021" s="2">
        <v>148</v>
      </c>
      <c r="G1021" s="2"/>
      <c r="H1021" s="2">
        <v>146</v>
      </c>
      <c r="I1021" s="2"/>
      <c r="J1021" s="2">
        <v>149</v>
      </c>
    </row>
    <row r="1022" spans="1:10">
      <c r="A1022" s="103"/>
      <c r="B1022" s="2">
        <v>4</v>
      </c>
      <c r="C1022" s="2">
        <v>55</v>
      </c>
      <c r="D1022" s="2"/>
      <c r="E1022" s="2">
        <v>42</v>
      </c>
      <c r="F1022" s="2"/>
      <c r="G1022" s="2">
        <v>57</v>
      </c>
      <c r="H1022" s="2"/>
      <c r="I1022" s="2">
        <v>49</v>
      </c>
      <c r="J1022" s="2"/>
    </row>
    <row r="1023" spans="1:10">
      <c r="A1023" s="103"/>
      <c r="B1023" s="2"/>
      <c r="C1023" s="2"/>
      <c r="D1023" s="2">
        <v>143</v>
      </c>
      <c r="E1023" s="2"/>
      <c r="F1023" s="2">
        <v>147</v>
      </c>
      <c r="G1023" s="2"/>
      <c r="H1023" s="2">
        <v>141</v>
      </c>
      <c r="I1023" s="2"/>
      <c r="J1023" s="2">
        <v>145</v>
      </c>
    </row>
    <row r="1024" spans="1:10">
      <c r="A1024" s="103"/>
      <c r="B1024" s="2">
        <v>5</v>
      </c>
      <c r="C1024" s="2">
        <v>53</v>
      </c>
      <c r="D1024" s="2"/>
      <c r="E1024" s="2">
        <v>54</v>
      </c>
      <c r="F1024" s="2"/>
      <c r="G1024" s="2">
        <v>47</v>
      </c>
      <c r="H1024" s="2"/>
      <c r="I1024" s="2">
        <v>48</v>
      </c>
      <c r="J1024" s="2"/>
    </row>
    <row r="1025" spans="1:10">
      <c r="A1025" s="103"/>
      <c r="B1025" s="2"/>
      <c r="C1025" s="2"/>
      <c r="D1025" s="2">
        <v>142</v>
      </c>
      <c r="E1025" s="2"/>
      <c r="F1025" s="2">
        <v>148</v>
      </c>
      <c r="G1025" s="2"/>
      <c r="H1025" s="2">
        <v>150</v>
      </c>
      <c r="I1025" s="2"/>
      <c r="J1025" s="2">
        <v>146</v>
      </c>
    </row>
    <row r="1026" spans="1:10">
      <c r="A1026" s="103"/>
      <c r="B1026" s="2">
        <v>6</v>
      </c>
      <c r="C1026" s="2">
        <v>44</v>
      </c>
      <c r="D1026" s="2"/>
      <c r="E1026" s="2">
        <v>52</v>
      </c>
      <c r="F1026" s="2"/>
      <c r="G1026" s="2">
        <v>52</v>
      </c>
      <c r="H1026" s="2"/>
      <c r="I1026" s="2">
        <v>46</v>
      </c>
      <c r="J1026" s="2"/>
    </row>
    <row r="1027" spans="1:10">
      <c r="A1027" s="103"/>
      <c r="B1027" s="2"/>
      <c r="C1027" s="2"/>
      <c r="D1027" s="2">
        <v>146</v>
      </c>
      <c r="E1027" s="2"/>
      <c r="F1027" s="2">
        <v>149</v>
      </c>
      <c r="G1027" s="2"/>
      <c r="H1027" s="2">
        <v>150</v>
      </c>
      <c r="I1027" s="2"/>
      <c r="J1027" s="2">
        <v>146</v>
      </c>
    </row>
    <row r="1028" spans="1:10">
      <c r="A1028" s="103"/>
      <c r="B1028" s="2">
        <v>7</v>
      </c>
      <c r="C1028" s="2">
        <v>41</v>
      </c>
      <c r="D1028" s="2"/>
      <c r="E1028" s="2">
        <v>49</v>
      </c>
      <c r="F1028" s="2"/>
      <c r="G1028" s="2">
        <v>41</v>
      </c>
      <c r="H1028" s="2"/>
      <c r="I1028" s="2">
        <v>42</v>
      </c>
      <c r="J1028" s="2"/>
    </row>
    <row r="1029" spans="1:10">
      <c r="A1029" s="103"/>
      <c r="B1029" s="2"/>
      <c r="C1029" s="2"/>
      <c r="D1029" s="2">
        <v>142</v>
      </c>
      <c r="E1029" s="2"/>
      <c r="F1029" s="2">
        <v>148</v>
      </c>
      <c r="G1029" s="2"/>
      <c r="H1029" s="2">
        <v>147</v>
      </c>
      <c r="I1029" s="2"/>
      <c r="J1029" s="2">
        <v>142</v>
      </c>
    </row>
    <row r="1030" spans="1:10">
      <c r="A1030" s="103"/>
      <c r="B1030" s="2">
        <v>8</v>
      </c>
      <c r="C1030" s="2">
        <v>43</v>
      </c>
      <c r="D1030" s="2"/>
      <c r="E1030" s="2">
        <v>42</v>
      </c>
      <c r="F1030" s="2"/>
      <c r="G1030" s="2">
        <v>54</v>
      </c>
      <c r="H1030" s="2"/>
      <c r="I1030" s="2">
        <v>55</v>
      </c>
      <c r="J1030" s="2"/>
    </row>
    <row r="1031" spans="1:10">
      <c r="A1031" s="103"/>
      <c r="B1031" s="2"/>
      <c r="C1031" s="2"/>
      <c r="D1031" s="2">
        <v>144</v>
      </c>
      <c r="E1031" s="2"/>
      <c r="F1031" s="2">
        <v>145</v>
      </c>
      <c r="G1031" s="2"/>
      <c r="H1031" s="2">
        <v>146</v>
      </c>
      <c r="I1031" s="2"/>
      <c r="J1031" s="2">
        <v>147</v>
      </c>
    </row>
    <row r="1032" spans="1:10">
      <c r="A1032" s="103"/>
      <c r="B1032" s="2">
        <v>9</v>
      </c>
      <c r="C1032" s="2">
        <v>55</v>
      </c>
      <c r="D1032" s="2"/>
      <c r="E1032" s="2">
        <v>45</v>
      </c>
      <c r="F1032" s="2"/>
      <c r="G1032" s="2">
        <v>45</v>
      </c>
      <c r="H1032" s="2"/>
      <c r="I1032" s="2">
        <v>54</v>
      </c>
      <c r="J1032" s="2"/>
    </row>
    <row r="1033" spans="1:10">
      <c r="A1033" s="103"/>
      <c r="B1033" s="2"/>
      <c r="C1033" s="2"/>
      <c r="D1033" s="2">
        <v>144</v>
      </c>
      <c r="E1033" s="2"/>
      <c r="F1033" s="2">
        <v>149</v>
      </c>
      <c r="G1033" s="2"/>
      <c r="H1033" s="2">
        <v>144</v>
      </c>
      <c r="I1033" s="2"/>
      <c r="J1033" s="2">
        <v>141</v>
      </c>
    </row>
    <row r="1034" spans="1:10">
      <c r="A1034" s="103"/>
      <c r="B1034" s="2">
        <v>10</v>
      </c>
      <c r="C1034" s="2">
        <v>50</v>
      </c>
      <c r="D1034" s="2"/>
      <c r="E1034" s="2">
        <v>47</v>
      </c>
      <c r="F1034" s="2"/>
      <c r="G1034" s="2">
        <v>43</v>
      </c>
      <c r="H1034" s="2"/>
      <c r="I1034" s="2">
        <v>56</v>
      </c>
      <c r="J1034" s="2"/>
    </row>
    <row r="1035" spans="1:10">
      <c r="A1035" s="103"/>
      <c r="B1035" s="2"/>
      <c r="C1035" s="2"/>
      <c r="D1035" s="2">
        <v>144</v>
      </c>
      <c r="E1035" s="2"/>
      <c r="F1035" s="2">
        <v>145</v>
      </c>
      <c r="G1035" s="2"/>
      <c r="H1035" s="2">
        <v>143</v>
      </c>
      <c r="I1035" s="2"/>
      <c r="J1035" s="2">
        <v>146</v>
      </c>
    </row>
    <row r="1036" spans="1:10">
      <c r="A1036" s="103"/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1:10">
      <c r="A1037" s="103"/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1:10">
      <c r="A1038" s="103"/>
      <c r="B1038" s="109" t="s">
        <v>1053</v>
      </c>
      <c r="C1038" s="109"/>
      <c r="D1038" s="110">
        <v>1</v>
      </c>
      <c r="E1038" s="110"/>
      <c r="F1038" s="110" t="s">
        <v>1054</v>
      </c>
      <c r="G1038" s="110"/>
      <c r="H1038" s="110">
        <v>1</v>
      </c>
      <c r="I1038" s="110"/>
      <c r="J1038" s="110"/>
    </row>
    <row r="1039" spans="1:10">
      <c r="A1039" s="103" t="s">
        <v>1092</v>
      </c>
      <c r="B1039" s="2">
        <v>1</v>
      </c>
      <c r="C1039" s="2">
        <v>48</v>
      </c>
      <c r="D1039" s="2"/>
      <c r="E1039" s="2">
        <v>45</v>
      </c>
      <c r="F1039" s="2"/>
      <c r="G1039" s="2">
        <v>52</v>
      </c>
      <c r="H1039" s="2"/>
      <c r="I1039" s="2">
        <v>53</v>
      </c>
      <c r="J1039" s="2"/>
    </row>
    <row r="1040" spans="1:10">
      <c r="A1040" s="103"/>
      <c r="B1040" s="2"/>
      <c r="C1040" s="2"/>
      <c r="D1040" s="2">
        <v>146</v>
      </c>
      <c r="E1040" s="2"/>
      <c r="F1040" s="2">
        <v>141</v>
      </c>
      <c r="G1040" s="2"/>
      <c r="H1040" s="2">
        <v>142</v>
      </c>
      <c r="I1040" s="2"/>
      <c r="J1040" s="2">
        <v>141</v>
      </c>
    </row>
    <row r="1041" spans="1:10">
      <c r="A1041" s="103"/>
      <c r="B1041" s="2">
        <v>2</v>
      </c>
      <c r="C1041" s="2">
        <v>54</v>
      </c>
      <c r="D1041" s="2"/>
      <c r="E1041" s="2">
        <v>53</v>
      </c>
      <c r="F1041" s="2"/>
      <c r="G1041" s="2">
        <v>56</v>
      </c>
      <c r="H1041" s="2"/>
      <c r="I1041" s="2">
        <v>45</v>
      </c>
      <c r="J1041" s="2"/>
    </row>
    <row r="1042" spans="1:10">
      <c r="A1042" s="103"/>
      <c r="B1042" s="2"/>
      <c r="C1042" s="2"/>
      <c r="D1042" s="2">
        <v>142</v>
      </c>
      <c r="E1042" s="2"/>
      <c r="F1042" s="2">
        <v>149</v>
      </c>
      <c r="G1042" s="2"/>
      <c r="H1042" s="2">
        <v>148</v>
      </c>
      <c r="I1042" s="2"/>
      <c r="J1042" s="2">
        <v>148</v>
      </c>
    </row>
    <row r="1043" spans="1:10">
      <c r="A1043" s="103"/>
      <c r="B1043" s="2">
        <v>3</v>
      </c>
      <c r="C1043" s="2">
        <v>58</v>
      </c>
      <c r="D1043" s="2"/>
      <c r="E1043" s="2">
        <v>57</v>
      </c>
      <c r="F1043" s="2"/>
      <c r="G1043" s="2">
        <v>54</v>
      </c>
      <c r="H1043" s="2"/>
      <c r="I1043" s="2">
        <v>56</v>
      </c>
      <c r="J1043" s="2"/>
    </row>
    <row r="1044" spans="1:10">
      <c r="A1044" s="103"/>
      <c r="B1044" s="2"/>
      <c r="C1044" s="2"/>
      <c r="D1044" s="2">
        <v>149</v>
      </c>
      <c r="E1044" s="2"/>
      <c r="F1044" s="2">
        <v>141</v>
      </c>
      <c r="G1044" s="2"/>
      <c r="H1044" s="2">
        <v>140</v>
      </c>
      <c r="I1044" s="2"/>
      <c r="J1044" s="2">
        <v>144</v>
      </c>
    </row>
    <row r="1045" spans="1:10">
      <c r="A1045" s="103"/>
      <c r="B1045" s="2">
        <v>4</v>
      </c>
      <c r="C1045" s="2">
        <v>46</v>
      </c>
      <c r="D1045" s="2"/>
      <c r="E1045" s="2">
        <v>53</v>
      </c>
      <c r="F1045" s="2"/>
      <c r="G1045" s="2">
        <v>42</v>
      </c>
      <c r="H1045" s="2"/>
      <c r="I1045" s="2">
        <v>47</v>
      </c>
      <c r="J1045" s="2"/>
    </row>
    <row r="1046" spans="1:10">
      <c r="A1046" s="103"/>
      <c r="B1046" s="2"/>
      <c r="C1046" s="2"/>
      <c r="D1046" s="2">
        <v>142</v>
      </c>
      <c r="E1046" s="2"/>
      <c r="F1046" s="2">
        <v>150</v>
      </c>
      <c r="G1046" s="2"/>
      <c r="H1046" s="2">
        <v>146</v>
      </c>
      <c r="I1046" s="2"/>
      <c r="J1046" s="2">
        <v>150</v>
      </c>
    </row>
    <row r="1047" spans="1:10">
      <c r="A1047" s="103"/>
      <c r="B1047" s="2">
        <v>5</v>
      </c>
      <c r="C1047" s="2">
        <v>47</v>
      </c>
      <c r="D1047" s="2"/>
      <c r="E1047" s="2">
        <v>43</v>
      </c>
      <c r="F1047" s="2"/>
      <c r="G1047" s="2">
        <v>57</v>
      </c>
      <c r="H1047" s="2"/>
      <c r="I1047" s="2">
        <v>41</v>
      </c>
      <c r="J1047" s="2"/>
    </row>
    <row r="1048" spans="1:10">
      <c r="A1048" s="103"/>
      <c r="B1048" s="2"/>
      <c r="C1048" s="2"/>
      <c r="D1048" s="2">
        <v>140</v>
      </c>
      <c r="E1048" s="2"/>
      <c r="F1048" s="2">
        <v>141</v>
      </c>
      <c r="G1048" s="2"/>
      <c r="H1048" s="2">
        <v>141</v>
      </c>
      <c r="I1048" s="2"/>
      <c r="J1048" s="2">
        <v>144</v>
      </c>
    </row>
    <row r="1049" spans="1:10">
      <c r="A1049" s="103"/>
      <c r="B1049" s="2">
        <v>6</v>
      </c>
      <c r="C1049" s="2">
        <v>56</v>
      </c>
      <c r="D1049" s="2"/>
      <c r="E1049" s="2">
        <v>48</v>
      </c>
      <c r="F1049" s="2"/>
      <c r="G1049" s="2">
        <v>42</v>
      </c>
      <c r="H1049" s="2"/>
      <c r="I1049" s="2">
        <v>50</v>
      </c>
      <c r="J1049" s="2"/>
    </row>
    <row r="1050" spans="1:10">
      <c r="A1050" s="103"/>
      <c r="B1050" s="2"/>
      <c r="C1050" s="2"/>
      <c r="D1050" s="2">
        <v>142</v>
      </c>
      <c r="E1050" s="2"/>
      <c r="F1050" s="2">
        <v>142</v>
      </c>
      <c r="G1050" s="2"/>
      <c r="H1050" s="2">
        <v>143</v>
      </c>
      <c r="I1050" s="2"/>
      <c r="J1050" s="2">
        <v>146</v>
      </c>
    </row>
    <row r="1051" spans="1:10">
      <c r="A1051" s="103"/>
      <c r="B1051" s="2">
        <v>7</v>
      </c>
      <c r="C1051" s="2">
        <v>43</v>
      </c>
      <c r="D1051" s="2"/>
      <c r="E1051" s="2">
        <v>42</v>
      </c>
      <c r="F1051" s="2"/>
      <c r="G1051" s="2">
        <v>58</v>
      </c>
      <c r="H1051" s="2"/>
      <c r="I1051" s="2">
        <v>56</v>
      </c>
      <c r="J1051" s="2"/>
    </row>
    <row r="1052" spans="1:10">
      <c r="A1052" s="103"/>
      <c r="B1052" s="2"/>
      <c r="C1052" s="2"/>
      <c r="D1052" s="2">
        <v>149</v>
      </c>
      <c r="E1052" s="2"/>
      <c r="F1052" s="2">
        <v>145</v>
      </c>
      <c r="G1052" s="2"/>
      <c r="H1052" s="2">
        <v>150</v>
      </c>
      <c r="I1052" s="2"/>
      <c r="J1052" s="2">
        <v>148</v>
      </c>
    </row>
    <row r="1053" spans="1:10">
      <c r="A1053" s="103"/>
      <c r="B1053" s="2">
        <v>8</v>
      </c>
      <c r="C1053" s="2">
        <v>41</v>
      </c>
      <c r="D1053" s="2"/>
      <c r="E1053" s="2">
        <v>52</v>
      </c>
      <c r="F1053" s="2"/>
      <c r="G1053" s="2">
        <v>51</v>
      </c>
      <c r="H1053" s="2"/>
      <c r="I1053" s="2">
        <v>57</v>
      </c>
      <c r="J1053" s="2"/>
    </row>
    <row r="1054" spans="1:10">
      <c r="A1054" s="103"/>
      <c r="B1054" s="2"/>
      <c r="C1054" s="2"/>
      <c r="D1054" s="2">
        <v>148</v>
      </c>
      <c r="E1054" s="2"/>
      <c r="F1054" s="2">
        <v>141</v>
      </c>
      <c r="G1054" s="2"/>
      <c r="H1054" s="2">
        <v>143</v>
      </c>
      <c r="I1054" s="2"/>
      <c r="J1054" s="2">
        <v>148</v>
      </c>
    </row>
    <row r="1055" spans="1:10">
      <c r="A1055" s="103"/>
      <c r="B1055" s="2">
        <v>9</v>
      </c>
      <c r="C1055" s="2">
        <v>58</v>
      </c>
      <c r="D1055" s="2"/>
      <c r="E1055" s="2">
        <v>52</v>
      </c>
      <c r="F1055" s="2"/>
      <c r="G1055" s="2">
        <v>45</v>
      </c>
      <c r="H1055" s="2"/>
      <c r="I1055" s="2">
        <v>45</v>
      </c>
      <c r="J1055" s="2"/>
    </row>
    <row r="1056" spans="1:10">
      <c r="A1056" s="103"/>
      <c r="B1056" s="2"/>
      <c r="C1056" s="2"/>
      <c r="D1056" s="2">
        <v>146</v>
      </c>
      <c r="E1056" s="2"/>
      <c r="F1056" s="2">
        <v>140</v>
      </c>
      <c r="G1056" s="2"/>
      <c r="H1056" s="2">
        <v>145</v>
      </c>
      <c r="I1056" s="2"/>
      <c r="J1056" s="2">
        <v>141</v>
      </c>
    </row>
    <row r="1057" spans="1:10">
      <c r="A1057" s="103"/>
      <c r="B1057" s="2">
        <v>10</v>
      </c>
      <c r="C1057" s="2">
        <v>50</v>
      </c>
      <c r="D1057" s="2"/>
      <c r="E1057" s="2">
        <v>54</v>
      </c>
      <c r="F1057" s="2"/>
      <c r="G1057" s="2">
        <v>51</v>
      </c>
      <c r="H1057" s="2"/>
      <c r="I1057" s="2">
        <v>44</v>
      </c>
      <c r="J1057" s="2"/>
    </row>
    <row r="1058" spans="1:10">
      <c r="A1058" s="103"/>
      <c r="B1058" s="2"/>
      <c r="C1058" s="2"/>
      <c r="D1058" s="2">
        <v>145</v>
      </c>
      <c r="E1058" s="2"/>
      <c r="F1058" s="2">
        <v>140</v>
      </c>
      <c r="G1058" s="2"/>
      <c r="H1058" s="2">
        <v>143</v>
      </c>
      <c r="I1058" s="2"/>
      <c r="J1058" s="2">
        <v>149</v>
      </c>
    </row>
    <row r="1059" spans="1:10">
      <c r="A1059" s="103"/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1:10">
      <c r="A1060" s="103"/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1:10">
      <c r="A1061" s="103"/>
      <c r="B1061" s="109" t="s">
        <v>1053</v>
      </c>
      <c r="C1061" s="109"/>
      <c r="D1061" s="110">
        <v>1</v>
      </c>
      <c r="E1061" s="110"/>
      <c r="F1061" s="110" t="s">
        <v>1054</v>
      </c>
      <c r="G1061" s="110"/>
      <c r="H1061" s="110">
        <v>1</v>
      </c>
      <c r="I1061" s="110"/>
      <c r="J1061" s="110"/>
    </row>
    <row r="1062" spans="1:10">
      <c r="A1062" s="103" t="s">
        <v>1093</v>
      </c>
      <c r="B1062" s="2">
        <v>1</v>
      </c>
      <c r="C1062" s="2">
        <v>51</v>
      </c>
      <c r="D1062" s="2"/>
      <c r="E1062" s="2">
        <v>52</v>
      </c>
      <c r="F1062" s="2"/>
      <c r="G1062" s="2">
        <v>44</v>
      </c>
      <c r="H1062" s="2"/>
      <c r="I1062" s="2">
        <v>53</v>
      </c>
      <c r="J1062" s="2"/>
    </row>
    <row r="1063" spans="1:10">
      <c r="A1063" s="103"/>
      <c r="B1063" s="2"/>
      <c r="C1063" s="2"/>
      <c r="D1063" s="2">
        <v>150</v>
      </c>
      <c r="E1063" s="2"/>
      <c r="F1063" s="2">
        <v>147</v>
      </c>
      <c r="G1063" s="2"/>
      <c r="H1063" s="2">
        <v>150</v>
      </c>
      <c r="I1063" s="2"/>
      <c r="J1063" s="2">
        <v>141</v>
      </c>
    </row>
    <row r="1064" spans="1:10">
      <c r="A1064" s="103"/>
      <c r="B1064" s="2">
        <v>2</v>
      </c>
      <c r="C1064" s="2">
        <v>43</v>
      </c>
      <c r="D1064" s="2"/>
      <c r="E1064" s="2">
        <v>48</v>
      </c>
      <c r="F1064" s="2"/>
      <c r="G1064" s="2">
        <v>54</v>
      </c>
      <c r="H1064" s="2"/>
      <c r="I1064" s="2">
        <v>41</v>
      </c>
      <c r="J1064" s="2"/>
    </row>
    <row r="1065" spans="1:10">
      <c r="A1065" s="103"/>
      <c r="B1065" s="2"/>
      <c r="C1065" s="2"/>
      <c r="D1065" s="2">
        <v>147</v>
      </c>
      <c r="E1065" s="2"/>
      <c r="F1065" s="2">
        <v>149</v>
      </c>
      <c r="G1065" s="2"/>
      <c r="H1065" s="2">
        <v>147</v>
      </c>
      <c r="I1065" s="2"/>
      <c r="J1065" s="2">
        <v>144</v>
      </c>
    </row>
    <row r="1066" spans="1:10">
      <c r="A1066" s="103"/>
      <c r="B1066" s="2">
        <v>3</v>
      </c>
      <c r="C1066" s="2">
        <v>49</v>
      </c>
      <c r="D1066" s="2"/>
      <c r="E1066" s="2">
        <v>56</v>
      </c>
      <c r="F1066" s="2"/>
      <c r="G1066" s="2">
        <v>57</v>
      </c>
      <c r="H1066" s="2"/>
      <c r="I1066" s="2">
        <v>43</v>
      </c>
      <c r="J1066" s="2"/>
    </row>
    <row r="1067" spans="1:10">
      <c r="A1067" s="103"/>
      <c r="B1067" s="2"/>
      <c r="C1067" s="2"/>
      <c r="D1067" s="2">
        <v>143</v>
      </c>
      <c r="E1067" s="2"/>
      <c r="F1067" s="2">
        <v>150</v>
      </c>
      <c r="G1067" s="2"/>
      <c r="H1067" s="2">
        <v>147</v>
      </c>
      <c r="I1067" s="2"/>
      <c r="J1067" s="2">
        <v>148</v>
      </c>
    </row>
    <row r="1068" spans="1:10">
      <c r="A1068" s="103"/>
      <c r="B1068" s="2">
        <v>4</v>
      </c>
      <c r="C1068" s="2">
        <v>48</v>
      </c>
      <c r="D1068" s="2"/>
      <c r="E1068" s="2">
        <v>52</v>
      </c>
      <c r="F1068" s="2"/>
      <c r="G1068" s="2">
        <v>42</v>
      </c>
      <c r="H1068" s="2"/>
      <c r="I1068" s="2">
        <v>52</v>
      </c>
      <c r="J1068" s="2"/>
    </row>
    <row r="1069" spans="1:10">
      <c r="A1069" s="103"/>
      <c r="B1069" s="2"/>
      <c r="C1069" s="2"/>
      <c r="D1069" s="2">
        <v>148</v>
      </c>
      <c r="E1069" s="2"/>
      <c r="F1069" s="2">
        <v>144</v>
      </c>
      <c r="G1069" s="2"/>
      <c r="H1069" s="2">
        <v>144</v>
      </c>
      <c r="I1069" s="2"/>
      <c r="J1069" s="2">
        <v>140</v>
      </c>
    </row>
    <row r="1070" spans="1:10">
      <c r="A1070" s="103"/>
      <c r="B1070" s="2">
        <v>5</v>
      </c>
      <c r="C1070" s="2">
        <v>57</v>
      </c>
      <c r="D1070" s="2"/>
      <c r="E1070" s="2">
        <v>46</v>
      </c>
      <c r="F1070" s="2"/>
      <c r="G1070" s="2">
        <v>44</v>
      </c>
      <c r="H1070" s="2"/>
      <c r="I1070" s="2">
        <v>54</v>
      </c>
      <c r="J1070" s="2"/>
    </row>
    <row r="1071" spans="1:10">
      <c r="A1071" s="103"/>
      <c r="B1071" s="2"/>
      <c r="C1071" s="2"/>
      <c r="D1071" s="2">
        <v>149</v>
      </c>
      <c r="E1071" s="2"/>
      <c r="F1071" s="2">
        <v>148</v>
      </c>
      <c r="G1071" s="2"/>
      <c r="H1071" s="2">
        <v>140</v>
      </c>
      <c r="I1071" s="2"/>
      <c r="J1071" s="2">
        <v>142</v>
      </c>
    </row>
    <row r="1072" spans="1:10">
      <c r="A1072" s="103"/>
      <c r="B1072" s="2">
        <v>6</v>
      </c>
      <c r="C1072" s="2">
        <v>48</v>
      </c>
      <c r="D1072" s="2"/>
      <c r="E1072" s="2">
        <v>57</v>
      </c>
      <c r="F1072" s="2"/>
      <c r="G1072" s="2">
        <v>51</v>
      </c>
      <c r="H1072" s="2"/>
      <c r="I1072" s="2">
        <v>45</v>
      </c>
      <c r="J1072" s="2"/>
    </row>
    <row r="1073" spans="1:10">
      <c r="A1073" s="103"/>
      <c r="B1073" s="2"/>
      <c r="C1073" s="2"/>
      <c r="D1073" s="2">
        <v>140</v>
      </c>
      <c r="E1073" s="2"/>
      <c r="F1073" s="2">
        <v>141</v>
      </c>
      <c r="G1073" s="2"/>
      <c r="H1073" s="2">
        <v>142</v>
      </c>
      <c r="I1073" s="2"/>
      <c r="J1073" s="2">
        <v>150</v>
      </c>
    </row>
    <row r="1074" spans="1:10">
      <c r="A1074" s="103"/>
      <c r="B1074" s="2">
        <v>7</v>
      </c>
      <c r="C1074" s="2">
        <v>57</v>
      </c>
      <c r="D1074" s="2"/>
      <c r="E1074" s="2">
        <v>51</v>
      </c>
      <c r="F1074" s="2"/>
      <c r="G1074" s="2">
        <v>54</v>
      </c>
      <c r="H1074" s="2"/>
      <c r="I1074" s="2">
        <v>52</v>
      </c>
      <c r="J1074" s="2"/>
    </row>
    <row r="1075" spans="1:10">
      <c r="A1075" s="103"/>
      <c r="B1075" s="2"/>
      <c r="C1075" s="2"/>
      <c r="D1075" s="2">
        <v>144</v>
      </c>
      <c r="E1075" s="2"/>
      <c r="F1075" s="2">
        <v>143</v>
      </c>
      <c r="G1075" s="2"/>
      <c r="H1075" s="2">
        <v>143</v>
      </c>
      <c r="I1075" s="2"/>
      <c r="J1075" s="2">
        <v>144</v>
      </c>
    </row>
    <row r="1076" spans="1:10">
      <c r="A1076" s="103"/>
      <c r="B1076" s="2">
        <v>8</v>
      </c>
      <c r="C1076" s="2">
        <v>53</v>
      </c>
      <c r="D1076" s="2"/>
      <c r="E1076" s="2">
        <v>44</v>
      </c>
      <c r="F1076" s="2"/>
      <c r="G1076" s="2">
        <v>50</v>
      </c>
      <c r="H1076" s="2"/>
      <c r="I1076" s="2">
        <v>55</v>
      </c>
      <c r="J1076" s="2"/>
    </row>
    <row r="1077" spans="1:10">
      <c r="A1077" s="103"/>
      <c r="B1077" s="2"/>
      <c r="C1077" s="2"/>
      <c r="D1077" s="2">
        <v>149</v>
      </c>
      <c r="E1077" s="2"/>
      <c r="F1077" s="2">
        <v>140</v>
      </c>
      <c r="G1077" s="2"/>
      <c r="H1077" s="2">
        <v>144</v>
      </c>
      <c r="I1077" s="2"/>
      <c r="J1077" s="2">
        <v>150</v>
      </c>
    </row>
    <row r="1078" spans="1:10">
      <c r="A1078" s="103"/>
      <c r="B1078" s="2">
        <v>9</v>
      </c>
      <c r="C1078" s="2">
        <v>48</v>
      </c>
      <c r="D1078" s="2"/>
      <c r="E1078" s="2">
        <v>58</v>
      </c>
      <c r="F1078" s="2"/>
      <c r="G1078" s="2">
        <v>55</v>
      </c>
      <c r="H1078" s="2"/>
      <c r="I1078" s="2">
        <v>47</v>
      </c>
      <c r="J1078" s="2"/>
    </row>
    <row r="1079" spans="1:10">
      <c r="A1079" s="103"/>
      <c r="B1079" s="2"/>
      <c r="C1079" s="2"/>
      <c r="D1079" s="2">
        <v>148</v>
      </c>
      <c r="E1079" s="2"/>
      <c r="F1079" s="2">
        <v>148</v>
      </c>
      <c r="G1079" s="2"/>
      <c r="H1079" s="2">
        <v>147</v>
      </c>
      <c r="I1079" s="2"/>
      <c r="J1079" s="2">
        <v>149</v>
      </c>
    </row>
    <row r="1080" spans="1:10">
      <c r="A1080" s="103"/>
      <c r="B1080" s="2">
        <v>10</v>
      </c>
      <c r="C1080" s="2">
        <v>47</v>
      </c>
      <c r="D1080" s="2"/>
      <c r="E1080" s="2">
        <v>52</v>
      </c>
      <c r="F1080" s="2"/>
      <c r="G1080" s="2">
        <v>49</v>
      </c>
      <c r="H1080" s="2"/>
      <c r="I1080" s="2">
        <v>56</v>
      </c>
      <c r="J1080" s="2"/>
    </row>
    <row r="1081" spans="1:10">
      <c r="A1081" s="103"/>
      <c r="B1081" s="2"/>
      <c r="C1081" s="2"/>
      <c r="D1081" s="2">
        <v>148</v>
      </c>
      <c r="E1081" s="2"/>
      <c r="F1081" s="2">
        <v>149</v>
      </c>
      <c r="G1081" s="2"/>
      <c r="H1081" s="2">
        <v>147</v>
      </c>
      <c r="I1081" s="2"/>
      <c r="J1081" s="2">
        <v>143</v>
      </c>
    </row>
    <row r="1082" spans="1:10">
      <c r="A1082" s="103"/>
      <c r="B1082" s="2"/>
      <c r="C1082" s="2"/>
      <c r="D1082" s="2"/>
      <c r="E1082" s="2"/>
      <c r="F1082" s="2"/>
      <c r="G1082" s="2"/>
      <c r="H1082" s="2"/>
      <c r="I1082" s="2"/>
      <c r="J1082" s="2"/>
    </row>
    <row r="1083" spans="1:10">
      <c r="A1083" s="103"/>
      <c r="B1083" s="2"/>
      <c r="C1083" s="2"/>
      <c r="D1083" s="2"/>
      <c r="E1083" s="2"/>
      <c r="F1083" s="2"/>
      <c r="G1083" s="2"/>
      <c r="H1083" s="2"/>
      <c r="I1083" s="2"/>
      <c r="J1083" s="2"/>
    </row>
    <row r="1084" spans="1:10">
      <c r="A1084" s="103"/>
      <c r="B1084" s="109" t="s">
        <v>1053</v>
      </c>
      <c r="C1084" s="109"/>
      <c r="D1084" s="110">
        <v>1</v>
      </c>
      <c r="E1084" s="110"/>
      <c r="F1084" s="110" t="s">
        <v>1054</v>
      </c>
      <c r="G1084" s="110"/>
      <c r="H1084" s="110">
        <v>1</v>
      </c>
      <c r="I1084" s="110"/>
      <c r="J1084" s="110"/>
    </row>
    <row r="1085" spans="1:10">
      <c r="A1085" s="103" t="s">
        <v>1094</v>
      </c>
      <c r="B1085" s="2">
        <v>1</v>
      </c>
      <c r="C1085" s="2">
        <v>55</v>
      </c>
      <c r="D1085" s="2"/>
      <c r="E1085" s="2">
        <v>41</v>
      </c>
      <c r="F1085" s="2"/>
      <c r="G1085" s="2">
        <v>54</v>
      </c>
      <c r="H1085" s="2"/>
      <c r="I1085" s="2">
        <v>44</v>
      </c>
      <c r="J1085" s="2"/>
    </row>
    <row r="1086" spans="1:10">
      <c r="A1086" s="103"/>
      <c r="B1086" s="2"/>
      <c r="C1086" s="2"/>
      <c r="D1086" s="2">
        <v>148</v>
      </c>
      <c r="E1086" s="2"/>
      <c r="F1086" s="2">
        <v>148</v>
      </c>
      <c r="G1086" s="2"/>
      <c r="H1086" s="2">
        <v>150</v>
      </c>
      <c r="I1086" s="2"/>
      <c r="J1086" s="2">
        <v>144</v>
      </c>
    </row>
    <row r="1087" spans="1:10">
      <c r="A1087" s="103"/>
      <c r="B1087" s="2">
        <v>2</v>
      </c>
      <c r="C1087" s="2">
        <v>52</v>
      </c>
      <c r="D1087" s="2"/>
      <c r="E1087" s="2">
        <v>41</v>
      </c>
      <c r="F1087" s="2"/>
      <c r="G1087" s="2">
        <v>48</v>
      </c>
      <c r="H1087" s="2"/>
      <c r="I1087" s="2">
        <v>43</v>
      </c>
      <c r="J1087" s="2"/>
    </row>
    <row r="1088" spans="1:10">
      <c r="A1088" s="103"/>
      <c r="B1088" s="2"/>
      <c r="C1088" s="2"/>
      <c r="D1088" s="2">
        <v>143</v>
      </c>
      <c r="E1088" s="2"/>
      <c r="F1088" s="2">
        <v>146</v>
      </c>
      <c r="G1088" s="2"/>
      <c r="H1088" s="2">
        <v>140</v>
      </c>
      <c r="I1088" s="2"/>
      <c r="J1088" s="2">
        <v>146</v>
      </c>
    </row>
    <row r="1089" spans="1:10">
      <c r="A1089" s="103"/>
      <c r="B1089" s="2">
        <v>3</v>
      </c>
      <c r="C1089" s="2">
        <v>51</v>
      </c>
      <c r="D1089" s="2"/>
      <c r="E1089" s="2">
        <v>47</v>
      </c>
      <c r="F1089" s="2"/>
      <c r="G1089" s="2">
        <v>44</v>
      </c>
      <c r="H1089" s="2"/>
      <c r="I1089" s="2">
        <v>57</v>
      </c>
      <c r="J1089" s="2"/>
    </row>
    <row r="1090" spans="1:10">
      <c r="A1090" s="103"/>
      <c r="B1090" s="2"/>
      <c r="C1090" s="2"/>
      <c r="D1090" s="2">
        <v>148</v>
      </c>
      <c r="E1090" s="2"/>
      <c r="F1090" s="2">
        <v>148</v>
      </c>
      <c r="G1090" s="2"/>
      <c r="H1090" s="2">
        <v>146</v>
      </c>
      <c r="I1090" s="2"/>
      <c r="J1090" s="2">
        <v>147</v>
      </c>
    </row>
    <row r="1091" spans="1:10">
      <c r="A1091" s="103"/>
      <c r="B1091" s="2">
        <v>4</v>
      </c>
      <c r="C1091" s="2">
        <v>54</v>
      </c>
      <c r="D1091" s="2"/>
      <c r="E1091" s="2">
        <v>44</v>
      </c>
      <c r="F1091" s="2"/>
      <c r="G1091" s="2">
        <v>52</v>
      </c>
      <c r="H1091" s="2"/>
      <c r="I1091" s="2">
        <v>53</v>
      </c>
      <c r="J1091" s="2"/>
    </row>
    <row r="1092" spans="1:10">
      <c r="A1092" s="103"/>
      <c r="B1092" s="2"/>
      <c r="C1092" s="2"/>
      <c r="D1092" s="2">
        <v>147</v>
      </c>
      <c r="E1092" s="2"/>
      <c r="F1092" s="2">
        <v>147</v>
      </c>
      <c r="G1092" s="2"/>
      <c r="H1092" s="2">
        <v>145</v>
      </c>
      <c r="I1092" s="2"/>
      <c r="J1092" s="2">
        <v>143</v>
      </c>
    </row>
    <row r="1093" spans="1:10">
      <c r="A1093" s="103"/>
      <c r="B1093" s="2">
        <v>5</v>
      </c>
      <c r="C1093" s="2">
        <v>42</v>
      </c>
      <c r="D1093" s="2"/>
      <c r="E1093" s="2">
        <v>58</v>
      </c>
      <c r="F1093" s="2"/>
      <c r="G1093" s="2">
        <v>58</v>
      </c>
      <c r="H1093" s="2"/>
      <c r="I1093" s="2">
        <v>57</v>
      </c>
      <c r="J1093" s="2"/>
    </row>
    <row r="1094" spans="1:10">
      <c r="A1094" s="103"/>
      <c r="B1094" s="2"/>
      <c r="C1094" s="2"/>
      <c r="D1094" s="2">
        <v>141</v>
      </c>
      <c r="E1094" s="2"/>
      <c r="F1094" s="2">
        <v>146</v>
      </c>
      <c r="G1094" s="2"/>
      <c r="H1094" s="2">
        <v>143</v>
      </c>
      <c r="I1094" s="2"/>
      <c r="J1094" s="2">
        <v>148</v>
      </c>
    </row>
    <row r="1095" spans="1:10">
      <c r="A1095" s="103"/>
      <c r="B1095" s="2">
        <v>6</v>
      </c>
      <c r="C1095" s="2">
        <v>49</v>
      </c>
      <c r="D1095" s="2"/>
      <c r="E1095" s="2">
        <v>51</v>
      </c>
      <c r="F1095" s="2"/>
      <c r="G1095" s="2">
        <v>41</v>
      </c>
      <c r="H1095" s="2"/>
      <c r="I1095" s="2">
        <v>58</v>
      </c>
      <c r="J1095" s="2"/>
    </row>
    <row r="1096" spans="1:10">
      <c r="A1096" s="103"/>
      <c r="B1096" s="2"/>
      <c r="C1096" s="2"/>
      <c r="D1096" s="2">
        <v>148</v>
      </c>
      <c r="E1096" s="2"/>
      <c r="F1096" s="2">
        <v>150</v>
      </c>
      <c r="G1096" s="2"/>
      <c r="H1096" s="2">
        <v>144</v>
      </c>
      <c r="I1096" s="2"/>
      <c r="J1096" s="2">
        <v>143</v>
      </c>
    </row>
    <row r="1097" spans="1:10">
      <c r="A1097" s="103"/>
      <c r="B1097" s="2">
        <v>7</v>
      </c>
      <c r="C1097" s="2">
        <v>44</v>
      </c>
      <c r="D1097" s="2"/>
      <c r="E1097" s="2">
        <v>56</v>
      </c>
      <c r="F1097" s="2"/>
      <c r="G1097" s="2">
        <v>47</v>
      </c>
      <c r="H1097" s="2"/>
      <c r="I1097" s="2">
        <v>52</v>
      </c>
      <c r="J1097" s="2"/>
    </row>
    <row r="1098" spans="1:10">
      <c r="A1098" s="103"/>
      <c r="B1098" s="2"/>
      <c r="C1098" s="2"/>
      <c r="D1098" s="2">
        <v>146</v>
      </c>
      <c r="E1098" s="2"/>
      <c r="F1098" s="2">
        <v>143</v>
      </c>
      <c r="G1098" s="2"/>
      <c r="H1098" s="2">
        <v>146</v>
      </c>
      <c r="I1098" s="2"/>
      <c r="J1098" s="2">
        <v>149</v>
      </c>
    </row>
    <row r="1099" spans="1:10">
      <c r="A1099" s="103"/>
      <c r="B1099" s="2">
        <v>8</v>
      </c>
      <c r="C1099" s="2">
        <v>44</v>
      </c>
      <c r="D1099" s="2"/>
      <c r="E1099" s="2">
        <v>52</v>
      </c>
      <c r="F1099" s="2"/>
      <c r="G1099" s="2">
        <v>41</v>
      </c>
      <c r="H1099" s="2"/>
      <c r="I1099" s="2">
        <v>43</v>
      </c>
      <c r="J1099" s="2"/>
    </row>
    <row r="1100" spans="1:10">
      <c r="A1100" s="103"/>
      <c r="B1100" s="2"/>
      <c r="C1100" s="2"/>
      <c r="D1100" s="2">
        <v>149</v>
      </c>
      <c r="E1100" s="2"/>
      <c r="F1100" s="2">
        <v>146</v>
      </c>
      <c r="G1100" s="2"/>
      <c r="H1100" s="2">
        <v>147</v>
      </c>
      <c r="I1100" s="2"/>
      <c r="J1100" s="2">
        <v>145</v>
      </c>
    </row>
    <row r="1101" spans="1:10">
      <c r="A1101" s="103"/>
      <c r="B1101" s="2">
        <v>9</v>
      </c>
      <c r="C1101" s="2">
        <v>51</v>
      </c>
      <c r="D1101" s="2"/>
      <c r="E1101" s="2">
        <v>51</v>
      </c>
      <c r="F1101" s="2"/>
      <c r="G1101" s="2">
        <v>51</v>
      </c>
      <c r="H1101" s="2"/>
      <c r="I1101" s="2">
        <v>53</v>
      </c>
      <c r="J1101" s="2"/>
    </row>
    <row r="1102" spans="1:10">
      <c r="A1102" s="103"/>
      <c r="B1102" s="2"/>
      <c r="C1102" s="2"/>
      <c r="D1102" s="2">
        <v>146</v>
      </c>
      <c r="E1102" s="2"/>
      <c r="F1102" s="2">
        <v>150</v>
      </c>
      <c r="G1102" s="2"/>
      <c r="H1102" s="2">
        <v>145</v>
      </c>
      <c r="I1102" s="2"/>
      <c r="J1102" s="2">
        <v>145</v>
      </c>
    </row>
    <row r="1103" spans="1:10">
      <c r="A1103" s="103"/>
      <c r="B1103" s="2">
        <v>10</v>
      </c>
      <c r="C1103" s="2">
        <v>50</v>
      </c>
      <c r="D1103" s="2"/>
      <c r="E1103" s="2">
        <v>46</v>
      </c>
      <c r="F1103" s="2"/>
      <c r="G1103" s="2">
        <v>41</v>
      </c>
      <c r="H1103" s="2"/>
      <c r="I1103" s="2">
        <v>51</v>
      </c>
      <c r="J1103" s="2"/>
    </row>
    <row r="1104" spans="1:10">
      <c r="A1104" s="103"/>
      <c r="B1104" s="2"/>
      <c r="C1104" s="2"/>
      <c r="D1104" s="2">
        <v>145</v>
      </c>
      <c r="E1104" s="2"/>
      <c r="F1104" s="2">
        <v>149</v>
      </c>
      <c r="G1104" s="2"/>
      <c r="H1104" s="2">
        <v>143</v>
      </c>
      <c r="I1104" s="2"/>
      <c r="J1104" s="2">
        <v>141</v>
      </c>
    </row>
    <row r="1105" spans="1:10">
      <c r="A1105" s="103"/>
      <c r="B1105" s="2"/>
      <c r="C1105" s="2"/>
      <c r="D1105" s="2"/>
      <c r="E1105" s="2"/>
      <c r="F1105" s="2"/>
      <c r="G1105" s="2"/>
      <c r="H1105" s="2"/>
      <c r="I1105" s="2"/>
      <c r="J1105" s="2"/>
    </row>
    <row r="1106" spans="1:10">
      <c r="A1106" s="103"/>
      <c r="B1106" s="2"/>
      <c r="C1106" s="2"/>
      <c r="D1106" s="2"/>
      <c r="E1106" s="2"/>
      <c r="F1106" s="2"/>
      <c r="G1106" s="2"/>
      <c r="H1106" s="2"/>
      <c r="I1106" s="2"/>
      <c r="J1106" s="2"/>
    </row>
    <row r="1107" spans="1:10">
      <c r="A1107" s="103"/>
      <c r="B1107" s="109" t="s">
        <v>1053</v>
      </c>
      <c r="C1107" s="109"/>
      <c r="D1107" s="110">
        <v>1</v>
      </c>
      <c r="E1107" s="110"/>
      <c r="F1107" s="110" t="s">
        <v>1054</v>
      </c>
      <c r="G1107" s="110"/>
      <c r="H1107" s="110">
        <v>1</v>
      </c>
      <c r="I1107" s="110"/>
      <c r="J1107" s="110"/>
    </row>
    <row r="1108" spans="1:10">
      <c r="A1108" s="103" t="s">
        <v>1095</v>
      </c>
      <c r="B1108" s="2">
        <v>1</v>
      </c>
      <c r="C1108" s="2">
        <v>57</v>
      </c>
      <c r="D1108" s="2"/>
      <c r="E1108" s="2">
        <v>55</v>
      </c>
      <c r="F1108" s="2"/>
      <c r="G1108" s="2">
        <v>46</v>
      </c>
      <c r="H1108" s="2"/>
      <c r="I1108" s="2">
        <v>45</v>
      </c>
      <c r="J1108" s="2"/>
    </row>
    <row r="1109" spans="1:10">
      <c r="A1109" s="103"/>
      <c r="B1109" s="2"/>
      <c r="C1109" s="2"/>
      <c r="D1109" s="2">
        <v>150</v>
      </c>
      <c r="E1109" s="2"/>
      <c r="F1109" s="2">
        <v>141</v>
      </c>
      <c r="G1109" s="2"/>
      <c r="H1109" s="2">
        <v>145</v>
      </c>
      <c r="I1109" s="2"/>
      <c r="J1109" s="2">
        <v>140</v>
      </c>
    </row>
    <row r="1110" spans="1:10">
      <c r="A1110" s="103"/>
      <c r="B1110" s="2">
        <v>2</v>
      </c>
      <c r="C1110" s="2">
        <v>48</v>
      </c>
      <c r="D1110" s="2"/>
      <c r="E1110" s="2">
        <v>50</v>
      </c>
      <c r="F1110" s="2"/>
      <c r="G1110" s="2">
        <v>54</v>
      </c>
      <c r="H1110" s="2"/>
      <c r="I1110" s="2">
        <v>41</v>
      </c>
      <c r="J1110" s="2"/>
    </row>
    <row r="1111" spans="1:10">
      <c r="A1111" s="103"/>
      <c r="B1111" s="2"/>
      <c r="C1111" s="2"/>
      <c r="D1111" s="2">
        <v>147</v>
      </c>
      <c r="E1111" s="2"/>
      <c r="F1111" s="2">
        <v>142</v>
      </c>
      <c r="G1111" s="2"/>
      <c r="H1111" s="2">
        <v>145</v>
      </c>
      <c r="I1111" s="2"/>
      <c r="J1111" s="2">
        <v>147</v>
      </c>
    </row>
    <row r="1112" spans="1:10">
      <c r="A1112" s="103"/>
      <c r="B1112" s="2">
        <v>3</v>
      </c>
      <c r="C1112" s="2">
        <v>58</v>
      </c>
      <c r="D1112" s="2"/>
      <c r="E1112" s="2">
        <v>43</v>
      </c>
      <c r="F1112" s="2"/>
      <c r="G1112" s="2">
        <v>56</v>
      </c>
      <c r="H1112" s="2"/>
      <c r="I1112" s="2">
        <v>55</v>
      </c>
      <c r="J1112" s="2"/>
    </row>
    <row r="1113" spans="1:10">
      <c r="A1113" s="103"/>
      <c r="B1113" s="2"/>
      <c r="C1113" s="2"/>
      <c r="D1113" s="2">
        <v>148</v>
      </c>
      <c r="E1113" s="2"/>
      <c r="F1113" s="2">
        <v>140</v>
      </c>
      <c r="G1113" s="2"/>
      <c r="H1113" s="2">
        <v>149</v>
      </c>
      <c r="I1113" s="2"/>
      <c r="J1113" s="2">
        <v>140</v>
      </c>
    </row>
    <row r="1114" spans="1:10">
      <c r="A1114" s="103"/>
      <c r="B1114" s="2">
        <v>4</v>
      </c>
      <c r="C1114" s="2">
        <v>44</v>
      </c>
      <c r="D1114" s="2"/>
      <c r="E1114" s="2">
        <v>57</v>
      </c>
      <c r="F1114" s="2"/>
      <c r="G1114" s="2">
        <v>51</v>
      </c>
      <c r="H1114" s="2"/>
      <c r="I1114" s="2">
        <v>56</v>
      </c>
      <c r="J1114" s="2"/>
    </row>
    <row r="1115" spans="1:10">
      <c r="A1115" s="103"/>
      <c r="B1115" s="2"/>
      <c r="C1115" s="2"/>
      <c r="D1115" s="2">
        <v>144</v>
      </c>
      <c r="E1115" s="2"/>
      <c r="F1115" s="2">
        <v>147</v>
      </c>
      <c r="G1115" s="2"/>
      <c r="H1115" s="2">
        <v>141</v>
      </c>
      <c r="I1115" s="2"/>
      <c r="J1115" s="2">
        <v>144</v>
      </c>
    </row>
    <row r="1116" spans="1:10">
      <c r="A1116" s="103"/>
      <c r="B1116" s="2">
        <v>5</v>
      </c>
      <c r="C1116" s="2">
        <v>49</v>
      </c>
      <c r="D1116" s="2"/>
      <c r="E1116" s="2">
        <v>44</v>
      </c>
      <c r="F1116" s="2"/>
      <c r="G1116" s="2">
        <v>42</v>
      </c>
      <c r="H1116" s="2"/>
      <c r="I1116" s="2">
        <v>55</v>
      </c>
      <c r="J1116" s="2"/>
    </row>
    <row r="1117" spans="1:10">
      <c r="A1117" s="103"/>
      <c r="B1117" s="2"/>
      <c r="C1117" s="2"/>
      <c r="D1117" s="2">
        <v>142</v>
      </c>
      <c r="E1117" s="2"/>
      <c r="F1117" s="2">
        <v>140</v>
      </c>
      <c r="G1117" s="2"/>
      <c r="H1117" s="2">
        <v>150</v>
      </c>
      <c r="I1117" s="2"/>
      <c r="J1117" s="2">
        <v>144</v>
      </c>
    </row>
    <row r="1118" spans="1:10">
      <c r="A1118" s="103"/>
      <c r="B1118" s="2">
        <v>6</v>
      </c>
      <c r="C1118" s="2">
        <v>57</v>
      </c>
      <c r="D1118" s="2"/>
      <c r="E1118" s="2">
        <v>47</v>
      </c>
      <c r="F1118" s="2"/>
      <c r="G1118" s="2">
        <v>58</v>
      </c>
      <c r="H1118" s="2"/>
      <c r="I1118" s="2">
        <v>55</v>
      </c>
      <c r="J1118" s="2"/>
    </row>
    <row r="1119" spans="1:10">
      <c r="A1119" s="103"/>
      <c r="B1119" s="2"/>
      <c r="C1119" s="2"/>
      <c r="D1119" s="2">
        <v>150</v>
      </c>
      <c r="E1119" s="2"/>
      <c r="F1119" s="2">
        <v>148</v>
      </c>
      <c r="G1119" s="2"/>
      <c r="H1119" s="2">
        <v>148</v>
      </c>
      <c r="I1119" s="2"/>
      <c r="J1119" s="2">
        <v>144</v>
      </c>
    </row>
    <row r="1120" spans="1:10">
      <c r="A1120" s="103"/>
      <c r="B1120" s="2">
        <v>7</v>
      </c>
      <c r="C1120" s="2">
        <v>50</v>
      </c>
      <c r="D1120" s="2"/>
      <c r="E1120" s="2">
        <v>42</v>
      </c>
      <c r="F1120" s="2"/>
      <c r="G1120" s="2">
        <v>50</v>
      </c>
      <c r="H1120" s="2"/>
      <c r="I1120" s="2">
        <v>58</v>
      </c>
      <c r="J1120" s="2"/>
    </row>
    <row r="1121" spans="1:10">
      <c r="A1121" s="103"/>
      <c r="B1121" s="2"/>
      <c r="C1121" s="2"/>
      <c r="D1121" s="2">
        <v>145</v>
      </c>
      <c r="E1121" s="2"/>
      <c r="F1121" s="2">
        <v>142</v>
      </c>
      <c r="G1121" s="2"/>
      <c r="H1121" s="2">
        <v>142</v>
      </c>
      <c r="I1121" s="2"/>
      <c r="J1121" s="2">
        <v>142</v>
      </c>
    </row>
    <row r="1122" spans="1:10">
      <c r="A1122" s="103"/>
      <c r="B1122" s="2">
        <v>8</v>
      </c>
      <c r="C1122" s="2">
        <v>44</v>
      </c>
      <c r="D1122" s="2"/>
      <c r="E1122" s="2">
        <v>51</v>
      </c>
      <c r="F1122" s="2"/>
      <c r="G1122" s="2">
        <v>41</v>
      </c>
      <c r="H1122" s="2"/>
      <c r="I1122" s="2">
        <v>53</v>
      </c>
      <c r="J1122" s="2"/>
    </row>
    <row r="1123" spans="1:10">
      <c r="A1123" s="103"/>
      <c r="B1123" s="2"/>
      <c r="C1123" s="2"/>
      <c r="D1123" s="2">
        <v>141</v>
      </c>
      <c r="E1123" s="2"/>
      <c r="F1123" s="2">
        <v>142</v>
      </c>
      <c r="G1123" s="2"/>
      <c r="H1123" s="2">
        <v>150</v>
      </c>
      <c r="I1123" s="2"/>
      <c r="J1123" s="2">
        <v>144</v>
      </c>
    </row>
    <row r="1124" spans="1:10">
      <c r="A1124" s="103"/>
      <c r="B1124" s="2">
        <v>9</v>
      </c>
      <c r="C1124" s="2">
        <v>51</v>
      </c>
      <c r="D1124" s="2"/>
      <c r="E1124" s="2">
        <v>58</v>
      </c>
      <c r="F1124" s="2"/>
      <c r="G1124" s="2">
        <v>44</v>
      </c>
      <c r="H1124" s="2"/>
      <c r="I1124" s="2">
        <v>41</v>
      </c>
      <c r="J1124" s="2"/>
    </row>
    <row r="1125" spans="1:10">
      <c r="A1125" s="103"/>
      <c r="B1125" s="2"/>
      <c r="C1125" s="2"/>
      <c r="D1125" s="2">
        <v>147</v>
      </c>
      <c r="E1125" s="2"/>
      <c r="F1125" s="2">
        <v>144</v>
      </c>
      <c r="G1125" s="2"/>
      <c r="H1125" s="2">
        <v>142</v>
      </c>
      <c r="I1125" s="2"/>
      <c r="J1125" s="2">
        <v>140</v>
      </c>
    </row>
    <row r="1126" spans="1:10">
      <c r="A1126" s="103"/>
      <c r="B1126" s="2">
        <v>10</v>
      </c>
      <c r="C1126" s="2">
        <v>50</v>
      </c>
      <c r="D1126" s="2"/>
      <c r="E1126" s="2">
        <v>43</v>
      </c>
      <c r="F1126" s="2"/>
      <c r="G1126" s="2">
        <v>50</v>
      </c>
      <c r="H1126" s="2"/>
      <c r="I1126" s="2">
        <v>47</v>
      </c>
      <c r="J1126" s="2"/>
    </row>
    <row r="1127" spans="1:10">
      <c r="A1127" s="103"/>
      <c r="B1127" s="2"/>
      <c r="C1127" s="2"/>
      <c r="D1127" s="2">
        <v>144</v>
      </c>
      <c r="E1127" s="2"/>
      <c r="F1127" s="2">
        <v>142</v>
      </c>
      <c r="G1127" s="2"/>
      <c r="H1127" s="2">
        <v>150</v>
      </c>
      <c r="I1127" s="2"/>
      <c r="J1127" s="2">
        <v>141</v>
      </c>
    </row>
    <row r="1128" spans="1:10">
      <c r="A1128" s="103"/>
      <c r="B1128" s="2"/>
      <c r="C1128" s="2"/>
      <c r="D1128" s="2"/>
      <c r="E1128" s="2"/>
      <c r="F1128" s="2"/>
      <c r="G1128" s="2"/>
      <c r="H1128" s="2"/>
      <c r="I1128" s="2"/>
      <c r="J1128" s="2"/>
    </row>
    <row r="1129" spans="1:10">
      <c r="A1129" s="103"/>
      <c r="B1129" s="2"/>
      <c r="C1129" s="2"/>
      <c r="D1129" s="2"/>
      <c r="E1129" s="2"/>
      <c r="F1129" s="2"/>
      <c r="G1129" s="2"/>
      <c r="H1129" s="2"/>
      <c r="I1129" s="2"/>
      <c r="J1129" s="2"/>
    </row>
    <row r="1130" spans="1:10">
      <c r="A1130" s="103"/>
      <c r="B1130" s="109" t="s">
        <v>1053</v>
      </c>
      <c r="C1130" s="109"/>
      <c r="D1130" s="110">
        <v>1</v>
      </c>
      <c r="E1130" s="110"/>
      <c r="F1130" s="110" t="s">
        <v>1054</v>
      </c>
      <c r="G1130" s="110"/>
      <c r="H1130" s="110">
        <v>1</v>
      </c>
      <c r="I1130" s="110"/>
      <c r="J1130" s="110"/>
    </row>
    <row r="1131" spans="1:10">
      <c r="A1131" s="103" t="s">
        <v>1096</v>
      </c>
      <c r="B1131" s="2">
        <v>1</v>
      </c>
      <c r="C1131" s="2">
        <v>50</v>
      </c>
      <c r="D1131" s="2"/>
      <c r="E1131" s="2">
        <v>44</v>
      </c>
      <c r="F1131" s="2"/>
      <c r="G1131" s="2">
        <v>43</v>
      </c>
      <c r="H1131" s="2"/>
      <c r="I1131" s="2">
        <v>43</v>
      </c>
      <c r="J1131" s="2"/>
    </row>
    <row r="1132" spans="1:10">
      <c r="A1132" s="103"/>
      <c r="B1132" s="2"/>
      <c r="C1132" s="2"/>
      <c r="D1132" s="2">
        <v>147</v>
      </c>
      <c r="E1132" s="2"/>
      <c r="F1132" s="2">
        <v>148</v>
      </c>
      <c r="G1132" s="2"/>
      <c r="H1132" s="2">
        <v>140</v>
      </c>
      <c r="I1132" s="2"/>
      <c r="J1132" s="2">
        <v>140</v>
      </c>
    </row>
    <row r="1133" spans="1:10">
      <c r="A1133" s="103"/>
      <c r="B1133" s="2">
        <v>2</v>
      </c>
      <c r="C1133" s="2">
        <v>53</v>
      </c>
      <c r="D1133" s="2"/>
      <c r="E1133" s="2">
        <v>47</v>
      </c>
      <c r="F1133" s="2"/>
      <c r="G1133" s="2">
        <v>49</v>
      </c>
      <c r="H1133" s="2"/>
      <c r="I1133" s="2">
        <v>44</v>
      </c>
      <c r="J1133" s="2"/>
    </row>
    <row r="1134" spans="1:10">
      <c r="A1134" s="103"/>
      <c r="B1134" s="2"/>
      <c r="C1134" s="2"/>
      <c r="D1134" s="2">
        <v>149</v>
      </c>
      <c r="E1134" s="2"/>
      <c r="F1134" s="2">
        <v>141</v>
      </c>
      <c r="G1134" s="2"/>
      <c r="H1134" s="2">
        <v>146</v>
      </c>
      <c r="I1134" s="2"/>
      <c r="J1134" s="2">
        <v>148</v>
      </c>
    </row>
    <row r="1135" spans="1:10">
      <c r="A1135" s="103"/>
      <c r="B1135" s="2">
        <v>3</v>
      </c>
      <c r="C1135" s="2">
        <v>53</v>
      </c>
      <c r="D1135" s="2"/>
      <c r="E1135" s="2">
        <v>57</v>
      </c>
      <c r="F1135" s="2"/>
      <c r="G1135" s="2">
        <v>46</v>
      </c>
      <c r="H1135" s="2"/>
      <c r="I1135" s="2">
        <v>51</v>
      </c>
      <c r="J1135" s="2"/>
    </row>
    <row r="1136" spans="1:10">
      <c r="A1136" s="103"/>
      <c r="B1136" s="2"/>
      <c r="C1136" s="2"/>
      <c r="D1136" s="2">
        <v>141</v>
      </c>
      <c r="E1136" s="2"/>
      <c r="F1136" s="2">
        <v>144</v>
      </c>
      <c r="G1136" s="2"/>
      <c r="H1136" s="2">
        <v>147</v>
      </c>
      <c r="I1136" s="2"/>
      <c r="J1136" s="2">
        <v>141</v>
      </c>
    </row>
    <row r="1137" spans="1:10">
      <c r="A1137" s="103"/>
      <c r="B1137" s="2">
        <v>4</v>
      </c>
      <c r="C1137" s="2">
        <v>50</v>
      </c>
      <c r="D1137" s="2"/>
      <c r="E1137" s="2">
        <v>55</v>
      </c>
      <c r="F1137" s="2"/>
      <c r="G1137" s="2">
        <v>44</v>
      </c>
      <c r="H1137" s="2"/>
      <c r="I1137" s="2">
        <v>42</v>
      </c>
      <c r="J1137" s="2"/>
    </row>
    <row r="1138" spans="1:10">
      <c r="A1138" s="103"/>
      <c r="B1138" s="2"/>
      <c r="C1138" s="2"/>
      <c r="D1138" s="2">
        <v>144</v>
      </c>
      <c r="E1138" s="2"/>
      <c r="F1138" s="2">
        <v>146</v>
      </c>
      <c r="G1138" s="2"/>
      <c r="H1138" s="2">
        <v>148</v>
      </c>
      <c r="I1138" s="2"/>
      <c r="J1138" s="2">
        <v>140</v>
      </c>
    </row>
    <row r="1139" spans="1:10">
      <c r="A1139" s="103"/>
      <c r="B1139" s="2">
        <v>5</v>
      </c>
      <c r="C1139" s="2">
        <v>48</v>
      </c>
      <c r="D1139" s="2"/>
      <c r="E1139" s="2">
        <v>47</v>
      </c>
      <c r="F1139" s="2"/>
      <c r="G1139" s="2">
        <v>50</v>
      </c>
      <c r="H1139" s="2"/>
      <c r="I1139" s="2">
        <v>45</v>
      </c>
      <c r="J1139" s="2"/>
    </row>
    <row r="1140" spans="1:10">
      <c r="A1140" s="103"/>
      <c r="B1140" s="2"/>
      <c r="C1140" s="2"/>
      <c r="D1140" s="2">
        <v>142</v>
      </c>
      <c r="E1140" s="2"/>
      <c r="F1140" s="2">
        <v>146</v>
      </c>
      <c r="G1140" s="2"/>
      <c r="H1140" s="2">
        <v>140</v>
      </c>
      <c r="I1140" s="2"/>
      <c r="J1140" s="2">
        <v>142</v>
      </c>
    </row>
    <row r="1141" spans="1:10">
      <c r="A1141" s="103"/>
      <c r="B1141" s="2">
        <v>6</v>
      </c>
      <c r="C1141" s="2">
        <v>48</v>
      </c>
      <c r="D1141" s="2"/>
      <c r="E1141" s="2">
        <v>43</v>
      </c>
      <c r="F1141" s="2"/>
      <c r="G1141" s="2">
        <v>42</v>
      </c>
      <c r="H1141" s="2"/>
      <c r="I1141" s="2">
        <v>53</v>
      </c>
      <c r="J1141" s="2"/>
    </row>
    <row r="1142" spans="1:10">
      <c r="A1142" s="103"/>
      <c r="B1142" s="2"/>
      <c r="C1142" s="2"/>
      <c r="D1142" s="2">
        <v>147</v>
      </c>
      <c r="E1142" s="2"/>
      <c r="F1142" s="2">
        <v>148</v>
      </c>
      <c r="G1142" s="2"/>
      <c r="H1142" s="2">
        <v>145</v>
      </c>
      <c r="I1142" s="2"/>
      <c r="J1142" s="2">
        <v>141</v>
      </c>
    </row>
    <row r="1143" spans="1:10">
      <c r="A1143" s="103"/>
      <c r="B1143" s="2">
        <v>7</v>
      </c>
      <c r="C1143" s="2">
        <v>52</v>
      </c>
      <c r="D1143" s="2"/>
      <c r="E1143" s="2">
        <v>52</v>
      </c>
      <c r="F1143" s="2"/>
      <c r="G1143" s="2">
        <v>46</v>
      </c>
      <c r="H1143" s="2"/>
      <c r="I1143" s="2">
        <v>54</v>
      </c>
      <c r="J1143" s="2"/>
    </row>
    <row r="1144" spans="1:10">
      <c r="A1144" s="103"/>
      <c r="B1144" s="2"/>
      <c r="C1144" s="2"/>
      <c r="D1144" s="2">
        <v>141</v>
      </c>
      <c r="E1144" s="2"/>
      <c r="F1144" s="2">
        <v>142</v>
      </c>
      <c r="G1144" s="2"/>
      <c r="H1144" s="2">
        <v>148</v>
      </c>
      <c r="I1144" s="2"/>
      <c r="J1144" s="2">
        <v>142</v>
      </c>
    </row>
    <row r="1145" spans="1:10">
      <c r="A1145" s="103"/>
      <c r="B1145" s="2">
        <v>8</v>
      </c>
      <c r="C1145" s="2">
        <v>54</v>
      </c>
      <c r="D1145" s="2"/>
      <c r="E1145" s="2">
        <v>50</v>
      </c>
      <c r="F1145" s="2"/>
      <c r="G1145" s="2">
        <v>56</v>
      </c>
      <c r="H1145" s="2"/>
      <c r="I1145" s="2">
        <v>47</v>
      </c>
      <c r="J1145" s="2"/>
    </row>
    <row r="1146" spans="1:10">
      <c r="A1146" s="103"/>
      <c r="B1146" s="2"/>
      <c r="C1146" s="2"/>
      <c r="D1146" s="2">
        <v>143</v>
      </c>
      <c r="E1146" s="2"/>
      <c r="F1146" s="2">
        <v>145</v>
      </c>
      <c r="G1146" s="2"/>
      <c r="H1146" s="2">
        <v>147</v>
      </c>
      <c r="I1146" s="2"/>
      <c r="J1146" s="2">
        <v>148</v>
      </c>
    </row>
    <row r="1147" spans="1:10">
      <c r="A1147" s="103"/>
      <c r="B1147" s="2">
        <v>9</v>
      </c>
      <c r="C1147" s="2">
        <v>57</v>
      </c>
      <c r="D1147" s="2"/>
      <c r="E1147" s="2">
        <v>48</v>
      </c>
      <c r="F1147" s="2"/>
      <c r="G1147" s="2">
        <v>46</v>
      </c>
      <c r="H1147" s="2"/>
      <c r="I1147" s="2">
        <v>54</v>
      </c>
      <c r="J1147" s="2"/>
    </row>
    <row r="1148" spans="1:10">
      <c r="A1148" s="103"/>
      <c r="B1148" s="2"/>
      <c r="C1148" s="2"/>
      <c r="D1148" s="2">
        <v>140</v>
      </c>
      <c r="E1148" s="2"/>
      <c r="F1148" s="2">
        <v>141</v>
      </c>
      <c r="G1148" s="2"/>
      <c r="H1148" s="2">
        <v>142</v>
      </c>
      <c r="I1148" s="2"/>
      <c r="J1148" s="2">
        <v>144</v>
      </c>
    </row>
    <row r="1149" spans="1:10">
      <c r="A1149" s="103"/>
      <c r="B1149" s="2">
        <v>10</v>
      </c>
      <c r="C1149" s="2">
        <v>55</v>
      </c>
      <c r="D1149" s="2"/>
      <c r="E1149" s="2">
        <v>55</v>
      </c>
      <c r="F1149" s="2"/>
      <c r="G1149" s="2">
        <v>50</v>
      </c>
      <c r="H1149" s="2"/>
      <c r="I1149" s="2">
        <v>42</v>
      </c>
      <c r="J1149" s="2"/>
    </row>
    <row r="1150" spans="1:10">
      <c r="A1150" s="103"/>
      <c r="B1150" s="2"/>
      <c r="C1150" s="2"/>
      <c r="D1150" s="2">
        <v>149</v>
      </c>
      <c r="E1150" s="2"/>
      <c r="F1150" s="2">
        <v>142</v>
      </c>
      <c r="G1150" s="2"/>
      <c r="H1150" s="2">
        <v>140</v>
      </c>
      <c r="I1150" s="2"/>
      <c r="J1150" s="2">
        <v>146</v>
      </c>
    </row>
    <row r="1151" spans="1:10">
      <c r="A1151" s="103"/>
      <c r="B1151" s="2"/>
      <c r="C1151" s="2"/>
      <c r="D1151" s="2"/>
      <c r="E1151" s="2"/>
      <c r="F1151" s="2"/>
      <c r="G1151" s="2"/>
      <c r="H1151" s="2"/>
      <c r="I1151" s="2"/>
      <c r="J1151" s="2"/>
    </row>
    <row r="1152" spans="1:10">
      <c r="A1152" s="103"/>
      <c r="B1152" s="2"/>
      <c r="C1152" s="2"/>
      <c r="D1152" s="2"/>
      <c r="E1152" s="2"/>
      <c r="F1152" s="2"/>
      <c r="G1152" s="2"/>
      <c r="H1152" s="2"/>
      <c r="I1152" s="2"/>
      <c r="J1152" s="2"/>
    </row>
    <row r="1153" spans="1:10">
      <c r="A1153" s="103"/>
      <c r="B1153" s="109" t="s">
        <v>1053</v>
      </c>
      <c r="C1153" s="109"/>
      <c r="D1153" s="110">
        <v>1</v>
      </c>
      <c r="E1153" s="110"/>
      <c r="F1153" s="110" t="s">
        <v>1054</v>
      </c>
      <c r="G1153" s="110"/>
      <c r="H1153" s="110">
        <v>1</v>
      </c>
      <c r="I1153" s="110"/>
      <c r="J1153" s="110"/>
    </row>
    <row r="1154" spans="1:10">
      <c r="A1154" s="103" t="s">
        <v>1097</v>
      </c>
      <c r="B1154" s="2">
        <v>1</v>
      </c>
      <c r="C1154" s="2">
        <v>54</v>
      </c>
      <c r="D1154" s="2"/>
      <c r="E1154" s="2">
        <v>45</v>
      </c>
      <c r="F1154" s="2"/>
      <c r="G1154" s="2">
        <v>57</v>
      </c>
      <c r="H1154" s="2"/>
      <c r="I1154" s="2">
        <v>54</v>
      </c>
      <c r="J1154" s="2"/>
    </row>
    <row r="1155" spans="1:10">
      <c r="A1155" s="103"/>
      <c r="B1155" s="2"/>
      <c r="C1155" s="2"/>
      <c r="D1155" s="2">
        <v>141</v>
      </c>
      <c r="E1155" s="2"/>
      <c r="F1155" s="2">
        <v>146</v>
      </c>
      <c r="G1155" s="2"/>
      <c r="H1155" s="2">
        <v>140</v>
      </c>
      <c r="I1155" s="2"/>
      <c r="J1155" s="2">
        <v>147</v>
      </c>
    </row>
    <row r="1156" spans="1:10">
      <c r="A1156" s="103"/>
      <c r="B1156" s="2">
        <v>2</v>
      </c>
      <c r="C1156" s="2">
        <v>52</v>
      </c>
      <c r="D1156" s="2"/>
      <c r="E1156" s="2">
        <v>43</v>
      </c>
      <c r="F1156" s="2"/>
      <c r="G1156" s="2">
        <v>52</v>
      </c>
      <c r="H1156" s="2"/>
      <c r="I1156" s="2">
        <v>48</v>
      </c>
      <c r="J1156" s="2"/>
    </row>
    <row r="1157" spans="1:10">
      <c r="A1157" s="103"/>
      <c r="B1157" s="2"/>
      <c r="C1157" s="2"/>
      <c r="D1157" s="2">
        <v>145</v>
      </c>
      <c r="E1157" s="2"/>
      <c r="F1157" s="2">
        <v>140</v>
      </c>
      <c r="G1157" s="2"/>
      <c r="H1157" s="2">
        <v>150</v>
      </c>
      <c r="I1157" s="2"/>
      <c r="J1157" s="2">
        <v>149</v>
      </c>
    </row>
    <row r="1158" spans="1:10">
      <c r="A1158" s="103"/>
      <c r="B1158" s="2">
        <v>3</v>
      </c>
      <c r="C1158" s="2">
        <v>47</v>
      </c>
      <c r="D1158" s="2"/>
      <c r="E1158" s="2">
        <v>44</v>
      </c>
      <c r="F1158" s="2"/>
      <c r="G1158" s="2">
        <v>51</v>
      </c>
      <c r="H1158" s="2"/>
      <c r="I1158" s="2">
        <v>41</v>
      </c>
      <c r="J1158" s="2"/>
    </row>
    <row r="1159" spans="1:10">
      <c r="A1159" s="103"/>
      <c r="B1159" s="2"/>
      <c r="C1159" s="2"/>
      <c r="D1159" s="2">
        <v>142</v>
      </c>
      <c r="E1159" s="2"/>
      <c r="F1159" s="2">
        <v>141</v>
      </c>
      <c r="G1159" s="2"/>
      <c r="H1159" s="2">
        <v>141</v>
      </c>
      <c r="I1159" s="2"/>
      <c r="J1159" s="2">
        <v>149</v>
      </c>
    </row>
    <row r="1160" spans="1:10">
      <c r="A1160" s="103"/>
      <c r="B1160" s="2">
        <v>4</v>
      </c>
      <c r="C1160" s="2">
        <v>51</v>
      </c>
      <c r="D1160" s="2"/>
      <c r="E1160" s="2">
        <v>46</v>
      </c>
      <c r="F1160" s="2"/>
      <c r="G1160" s="2">
        <v>42</v>
      </c>
      <c r="H1160" s="2"/>
      <c r="I1160" s="2">
        <v>55</v>
      </c>
      <c r="J1160" s="2"/>
    </row>
    <row r="1161" spans="1:10">
      <c r="A1161" s="103"/>
      <c r="B1161" s="2"/>
      <c r="C1161" s="2"/>
      <c r="D1161" s="2">
        <v>144</v>
      </c>
      <c r="E1161" s="2"/>
      <c r="F1161" s="2">
        <v>141</v>
      </c>
      <c r="G1161" s="2"/>
      <c r="H1161" s="2">
        <v>140</v>
      </c>
      <c r="I1161" s="2"/>
      <c r="J1161" s="2">
        <v>143</v>
      </c>
    </row>
    <row r="1162" spans="1:10">
      <c r="A1162" s="103"/>
      <c r="B1162" s="2">
        <v>5</v>
      </c>
      <c r="C1162" s="2">
        <v>46</v>
      </c>
      <c r="D1162" s="2"/>
      <c r="E1162" s="2">
        <v>43</v>
      </c>
      <c r="F1162" s="2"/>
      <c r="G1162" s="2">
        <v>45</v>
      </c>
      <c r="H1162" s="2"/>
      <c r="I1162" s="2">
        <v>41</v>
      </c>
      <c r="J1162" s="2"/>
    </row>
    <row r="1163" spans="1:10">
      <c r="A1163" s="103"/>
      <c r="B1163" s="2"/>
      <c r="C1163" s="2"/>
      <c r="D1163" s="2">
        <v>150</v>
      </c>
      <c r="E1163" s="2"/>
      <c r="F1163" s="2">
        <v>145</v>
      </c>
      <c r="G1163" s="2"/>
      <c r="H1163" s="2">
        <v>148</v>
      </c>
      <c r="I1163" s="2"/>
      <c r="J1163" s="2">
        <v>144</v>
      </c>
    </row>
    <row r="1164" spans="1:10">
      <c r="A1164" s="103"/>
      <c r="B1164" s="2">
        <v>6</v>
      </c>
      <c r="C1164" s="2">
        <v>49</v>
      </c>
      <c r="D1164" s="2"/>
      <c r="E1164" s="2">
        <v>49</v>
      </c>
      <c r="F1164" s="2"/>
      <c r="G1164" s="2">
        <v>56</v>
      </c>
      <c r="H1164" s="2"/>
      <c r="I1164" s="2">
        <v>42</v>
      </c>
      <c r="J1164" s="2"/>
    </row>
    <row r="1165" spans="1:10">
      <c r="A1165" s="103"/>
      <c r="B1165" s="2"/>
      <c r="C1165" s="2"/>
      <c r="D1165" s="2">
        <v>149</v>
      </c>
      <c r="E1165" s="2"/>
      <c r="F1165" s="2">
        <v>144</v>
      </c>
      <c r="G1165" s="2"/>
      <c r="H1165" s="2">
        <v>144</v>
      </c>
      <c r="I1165" s="2"/>
      <c r="J1165" s="2">
        <v>141</v>
      </c>
    </row>
    <row r="1166" spans="1:10">
      <c r="A1166" s="103"/>
      <c r="B1166" s="2">
        <v>7</v>
      </c>
      <c r="C1166" s="2">
        <v>50</v>
      </c>
      <c r="D1166" s="2"/>
      <c r="E1166" s="2">
        <v>43</v>
      </c>
      <c r="F1166" s="2"/>
      <c r="G1166" s="2">
        <v>58</v>
      </c>
      <c r="H1166" s="2"/>
      <c r="I1166" s="2">
        <v>55</v>
      </c>
      <c r="J1166" s="2"/>
    </row>
    <row r="1167" spans="1:10">
      <c r="A1167" s="103"/>
      <c r="B1167" s="2"/>
      <c r="C1167" s="2"/>
      <c r="D1167" s="2">
        <v>143</v>
      </c>
      <c r="E1167" s="2"/>
      <c r="F1167" s="2">
        <v>148</v>
      </c>
      <c r="G1167" s="2"/>
      <c r="H1167" s="2">
        <v>149</v>
      </c>
      <c r="I1167" s="2"/>
      <c r="J1167" s="2">
        <v>148</v>
      </c>
    </row>
    <row r="1168" spans="1:10">
      <c r="A1168" s="103"/>
      <c r="B1168" s="2">
        <v>8</v>
      </c>
      <c r="C1168" s="2">
        <v>46</v>
      </c>
      <c r="D1168" s="2"/>
      <c r="E1168" s="2">
        <v>56</v>
      </c>
      <c r="F1168" s="2"/>
      <c r="G1168" s="2">
        <v>44</v>
      </c>
      <c r="H1168" s="2"/>
      <c r="I1168" s="2">
        <v>54</v>
      </c>
      <c r="J1168" s="2"/>
    </row>
    <row r="1169" spans="1:10">
      <c r="A1169" s="103"/>
      <c r="B1169" s="2"/>
      <c r="C1169" s="2"/>
      <c r="D1169" s="2">
        <v>144</v>
      </c>
      <c r="E1169" s="2"/>
      <c r="F1169" s="2">
        <v>142</v>
      </c>
      <c r="G1169" s="2"/>
      <c r="H1169" s="2">
        <v>146</v>
      </c>
      <c r="I1169" s="2"/>
      <c r="J1169" s="2">
        <v>141</v>
      </c>
    </row>
    <row r="1170" spans="1:10">
      <c r="A1170" s="103"/>
      <c r="B1170" s="2">
        <v>9</v>
      </c>
      <c r="C1170" s="2">
        <v>52</v>
      </c>
      <c r="D1170" s="2"/>
      <c r="E1170" s="2">
        <v>48</v>
      </c>
      <c r="F1170" s="2"/>
      <c r="G1170" s="2">
        <v>49</v>
      </c>
      <c r="H1170" s="2"/>
      <c r="I1170" s="2">
        <v>58</v>
      </c>
      <c r="J1170" s="2"/>
    </row>
    <row r="1171" spans="1:10">
      <c r="A1171" s="103"/>
      <c r="B1171" s="2"/>
      <c r="C1171" s="2"/>
      <c r="D1171" s="2">
        <v>141</v>
      </c>
      <c r="E1171" s="2"/>
      <c r="F1171" s="2">
        <v>150</v>
      </c>
      <c r="G1171" s="2"/>
      <c r="H1171" s="2">
        <v>148</v>
      </c>
      <c r="I1171" s="2"/>
      <c r="J1171" s="2">
        <v>145</v>
      </c>
    </row>
    <row r="1172" spans="1:10">
      <c r="A1172" s="103"/>
      <c r="B1172" s="2">
        <v>10</v>
      </c>
      <c r="C1172" s="2">
        <v>49</v>
      </c>
      <c r="D1172" s="2"/>
      <c r="E1172" s="2">
        <v>53</v>
      </c>
      <c r="F1172" s="2"/>
      <c r="G1172" s="2">
        <v>53</v>
      </c>
      <c r="H1172" s="2"/>
      <c r="I1172" s="2">
        <v>54</v>
      </c>
      <c r="J1172" s="2"/>
    </row>
    <row r="1173" spans="1:10">
      <c r="A1173" s="103"/>
      <c r="B1173" s="2"/>
      <c r="C1173" s="2"/>
      <c r="D1173" s="2">
        <v>143</v>
      </c>
      <c r="E1173" s="2"/>
      <c r="F1173" s="2">
        <v>146</v>
      </c>
      <c r="G1173" s="2"/>
      <c r="H1173" s="2">
        <v>146</v>
      </c>
      <c r="I1173" s="2"/>
      <c r="J1173" s="2">
        <v>148</v>
      </c>
    </row>
    <row r="1174" spans="1:10">
      <c r="A1174" s="103"/>
      <c r="B1174" s="2"/>
      <c r="C1174" s="2"/>
      <c r="D1174" s="2"/>
      <c r="E1174" s="2"/>
      <c r="F1174" s="2"/>
      <c r="G1174" s="2"/>
      <c r="H1174" s="2"/>
      <c r="I1174" s="2"/>
      <c r="J1174" s="2"/>
    </row>
    <row r="1175" spans="1:10">
      <c r="A1175" s="103"/>
      <c r="B1175" s="2"/>
      <c r="C1175" s="2"/>
      <c r="D1175" s="2"/>
      <c r="E1175" s="2"/>
      <c r="F1175" s="2"/>
      <c r="G1175" s="2"/>
      <c r="H1175" s="2"/>
      <c r="I1175" s="2"/>
      <c r="J1175" s="2"/>
    </row>
    <row r="1176" spans="1:10">
      <c r="A1176" s="103"/>
      <c r="B1176" s="109" t="s">
        <v>1053</v>
      </c>
      <c r="C1176" s="109"/>
      <c r="D1176" s="110">
        <v>1</v>
      </c>
      <c r="E1176" s="110"/>
      <c r="F1176" s="110" t="s">
        <v>1054</v>
      </c>
      <c r="G1176" s="110"/>
      <c r="H1176" s="110">
        <v>1</v>
      </c>
      <c r="I1176" s="110"/>
      <c r="J1176" s="110"/>
    </row>
    <row r="1177" spans="1:10">
      <c r="A1177" s="103" t="s">
        <v>1098</v>
      </c>
      <c r="B1177" s="2">
        <v>1</v>
      </c>
      <c r="C1177" s="2">
        <v>52</v>
      </c>
      <c r="D1177" s="2"/>
      <c r="E1177" s="2">
        <v>48</v>
      </c>
      <c r="F1177" s="2"/>
      <c r="G1177" s="2">
        <v>53</v>
      </c>
      <c r="H1177" s="2"/>
      <c r="I1177" s="2">
        <v>53</v>
      </c>
      <c r="J1177" s="2"/>
    </row>
    <row r="1178" spans="1:10">
      <c r="A1178" s="103"/>
      <c r="B1178" s="2"/>
      <c r="C1178" s="2"/>
      <c r="D1178" s="2">
        <v>148</v>
      </c>
      <c r="E1178" s="2"/>
      <c r="F1178" s="2">
        <v>141</v>
      </c>
      <c r="G1178" s="2"/>
      <c r="H1178" s="2">
        <v>144</v>
      </c>
      <c r="I1178" s="2"/>
      <c r="J1178" s="2">
        <v>149</v>
      </c>
    </row>
    <row r="1179" spans="1:10">
      <c r="A1179" s="103"/>
      <c r="B1179" s="2">
        <v>2</v>
      </c>
      <c r="C1179" s="2">
        <v>50</v>
      </c>
      <c r="D1179" s="2"/>
      <c r="E1179" s="2">
        <v>54</v>
      </c>
      <c r="F1179" s="2"/>
      <c r="G1179" s="2">
        <v>44</v>
      </c>
      <c r="H1179" s="2"/>
      <c r="I1179" s="2">
        <v>45</v>
      </c>
      <c r="J1179" s="2"/>
    </row>
    <row r="1180" spans="1:10">
      <c r="A1180" s="103"/>
      <c r="B1180" s="2"/>
      <c r="C1180" s="2"/>
      <c r="D1180" s="2">
        <v>143</v>
      </c>
      <c r="E1180" s="2"/>
      <c r="F1180" s="2">
        <v>144</v>
      </c>
      <c r="G1180" s="2"/>
      <c r="H1180" s="2">
        <v>145</v>
      </c>
      <c r="I1180" s="2"/>
      <c r="J1180" s="2">
        <v>140</v>
      </c>
    </row>
    <row r="1181" spans="1:10">
      <c r="A1181" s="103"/>
      <c r="B1181" s="2">
        <v>3</v>
      </c>
      <c r="C1181" s="2">
        <v>43</v>
      </c>
      <c r="D1181" s="2"/>
      <c r="E1181" s="2">
        <v>41</v>
      </c>
      <c r="F1181" s="2"/>
      <c r="G1181" s="2">
        <v>45</v>
      </c>
      <c r="H1181" s="2"/>
      <c r="I1181" s="2">
        <v>41</v>
      </c>
      <c r="J1181" s="2"/>
    </row>
    <row r="1182" spans="1:10">
      <c r="A1182" s="103"/>
      <c r="B1182" s="2"/>
      <c r="C1182" s="2"/>
      <c r="D1182" s="2">
        <v>145</v>
      </c>
      <c r="E1182" s="2"/>
      <c r="F1182" s="2">
        <v>149</v>
      </c>
      <c r="G1182" s="2"/>
      <c r="H1182" s="2">
        <v>143</v>
      </c>
      <c r="I1182" s="2"/>
      <c r="J1182" s="2">
        <v>148</v>
      </c>
    </row>
    <row r="1183" spans="1:10">
      <c r="A1183" s="103"/>
      <c r="B1183" s="2">
        <v>4</v>
      </c>
      <c r="C1183" s="2">
        <v>52</v>
      </c>
      <c r="D1183" s="2"/>
      <c r="E1183" s="2">
        <v>42</v>
      </c>
      <c r="F1183" s="2"/>
      <c r="G1183" s="2">
        <v>55</v>
      </c>
      <c r="H1183" s="2"/>
      <c r="I1183" s="2">
        <v>41</v>
      </c>
      <c r="J1183" s="2"/>
    </row>
    <row r="1184" spans="1:10">
      <c r="A1184" s="103"/>
      <c r="B1184" s="2"/>
      <c r="C1184" s="2"/>
      <c r="D1184" s="2">
        <v>149</v>
      </c>
      <c r="E1184" s="2"/>
      <c r="F1184" s="2">
        <v>144</v>
      </c>
      <c r="G1184" s="2"/>
      <c r="H1184" s="2">
        <v>141</v>
      </c>
      <c r="I1184" s="2"/>
      <c r="J1184" s="2">
        <v>149</v>
      </c>
    </row>
    <row r="1185" spans="1:10">
      <c r="A1185" s="103"/>
      <c r="B1185" s="2">
        <v>5</v>
      </c>
      <c r="C1185" s="2">
        <v>41</v>
      </c>
      <c r="D1185" s="2"/>
      <c r="E1185" s="2">
        <v>50</v>
      </c>
      <c r="F1185" s="2"/>
      <c r="G1185" s="2">
        <v>52</v>
      </c>
      <c r="H1185" s="2"/>
      <c r="I1185" s="2">
        <v>50</v>
      </c>
      <c r="J1185" s="2"/>
    </row>
    <row r="1186" spans="1:10">
      <c r="A1186" s="103"/>
      <c r="B1186" s="2"/>
      <c r="C1186" s="2"/>
      <c r="D1186" s="2">
        <v>142</v>
      </c>
      <c r="E1186" s="2"/>
      <c r="F1186" s="2">
        <v>146</v>
      </c>
      <c r="G1186" s="2"/>
      <c r="H1186" s="2">
        <v>141</v>
      </c>
      <c r="I1186" s="2"/>
      <c r="J1186" s="2">
        <v>144</v>
      </c>
    </row>
    <row r="1187" spans="1:10">
      <c r="A1187" s="103"/>
      <c r="B1187" s="2">
        <v>6</v>
      </c>
      <c r="C1187" s="2">
        <v>53</v>
      </c>
      <c r="D1187" s="2"/>
      <c r="E1187" s="2">
        <v>51</v>
      </c>
      <c r="F1187" s="2"/>
      <c r="G1187" s="2">
        <v>57</v>
      </c>
      <c r="H1187" s="2"/>
      <c r="I1187" s="2">
        <v>45</v>
      </c>
      <c r="J1187" s="2"/>
    </row>
    <row r="1188" spans="1:10">
      <c r="A1188" s="103"/>
      <c r="B1188" s="2"/>
      <c r="C1188" s="2"/>
      <c r="D1188" s="2">
        <v>145</v>
      </c>
      <c r="E1188" s="2"/>
      <c r="F1188" s="2">
        <v>140</v>
      </c>
      <c r="G1188" s="2"/>
      <c r="H1188" s="2">
        <v>150</v>
      </c>
      <c r="I1188" s="2"/>
      <c r="J1188" s="2">
        <v>142</v>
      </c>
    </row>
    <row r="1189" spans="1:10">
      <c r="A1189" s="103"/>
      <c r="B1189" s="2">
        <v>7</v>
      </c>
      <c r="C1189" s="2">
        <v>58</v>
      </c>
      <c r="D1189" s="2"/>
      <c r="E1189" s="2">
        <v>43</v>
      </c>
      <c r="F1189" s="2"/>
      <c r="G1189" s="2">
        <v>44</v>
      </c>
      <c r="H1189" s="2"/>
      <c r="I1189" s="2">
        <v>58</v>
      </c>
      <c r="J1189" s="2"/>
    </row>
    <row r="1190" spans="1:10">
      <c r="A1190" s="103"/>
      <c r="B1190" s="2"/>
      <c r="C1190" s="2"/>
      <c r="D1190" s="2">
        <v>142</v>
      </c>
      <c r="E1190" s="2"/>
      <c r="F1190" s="2">
        <v>144</v>
      </c>
      <c r="G1190" s="2"/>
      <c r="H1190" s="2">
        <v>144</v>
      </c>
      <c r="I1190" s="2"/>
      <c r="J1190" s="2">
        <v>142</v>
      </c>
    </row>
    <row r="1191" spans="1:10">
      <c r="A1191" s="103"/>
      <c r="B1191" s="2">
        <v>8</v>
      </c>
      <c r="C1191" s="2">
        <v>44</v>
      </c>
      <c r="D1191" s="2"/>
      <c r="E1191" s="2">
        <v>48</v>
      </c>
      <c r="F1191" s="2"/>
      <c r="G1191" s="2">
        <v>51</v>
      </c>
      <c r="H1191" s="2"/>
      <c r="I1191" s="2">
        <v>49</v>
      </c>
      <c r="J1191" s="2"/>
    </row>
    <row r="1192" spans="1:10">
      <c r="A1192" s="103"/>
      <c r="B1192" s="2"/>
      <c r="C1192" s="2"/>
      <c r="D1192" s="2">
        <v>144</v>
      </c>
      <c r="E1192" s="2"/>
      <c r="F1192" s="2">
        <v>145</v>
      </c>
      <c r="G1192" s="2"/>
      <c r="H1192" s="2">
        <v>141</v>
      </c>
      <c r="I1192" s="2"/>
      <c r="J1192" s="2">
        <v>147</v>
      </c>
    </row>
    <row r="1193" spans="1:10">
      <c r="A1193" s="103"/>
      <c r="B1193" s="2">
        <v>9</v>
      </c>
      <c r="C1193" s="2">
        <v>44</v>
      </c>
      <c r="D1193" s="2"/>
      <c r="E1193" s="2">
        <v>50</v>
      </c>
      <c r="F1193" s="2"/>
      <c r="G1193" s="2">
        <v>42</v>
      </c>
      <c r="H1193" s="2"/>
      <c r="I1193" s="2">
        <v>50</v>
      </c>
      <c r="J1193" s="2"/>
    </row>
    <row r="1194" spans="1:10">
      <c r="A1194" s="103"/>
      <c r="B1194" s="2"/>
      <c r="C1194" s="2"/>
      <c r="D1194" s="2">
        <v>148</v>
      </c>
      <c r="E1194" s="2"/>
      <c r="F1194" s="2">
        <v>143</v>
      </c>
      <c r="G1194" s="2"/>
      <c r="H1194" s="2">
        <v>141</v>
      </c>
      <c r="I1194" s="2"/>
      <c r="J1194" s="2">
        <v>146</v>
      </c>
    </row>
    <row r="1195" spans="1:10">
      <c r="A1195" s="103"/>
      <c r="B1195" s="2">
        <v>10</v>
      </c>
      <c r="C1195" s="2">
        <v>56</v>
      </c>
      <c r="D1195" s="2"/>
      <c r="E1195" s="2">
        <v>46</v>
      </c>
      <c r="F1195" s="2"/>
      <c r="G1195" s="2">
        <v>54</v>
      </c>
      <c r="H1195" s="2"/>
      <c r="I1195" s="2">
        <v>43</v>
      </c>
      <c r="J1195" s="2"/>
    </row>
    <row r="1196" spans="1:10">
      <c r="A1196" s="103"/>
      <c r="B1196" s="2"/>
      <c r="C1196" s="2"/>
      <c r="D1196" s="2">
        <v>144</v>
      </c>
      <c r="E1196" s="2"/>
      <c r="F1196" s="2">
        <v>141</v>
      </c>
      <c r="G1196" s="2"/>
      <c r="H1196" s="2">
        <v>140</v>
      </c>
      <c r="I1196" s="2"/>
      <c r="J1196" s="2">
        <v>147</v>
      </c>
    </row>
    <row r="1197" spans="1:10">
      <c r="A1197" s="103"/>
      <c r="B1197" s="2"/>
      <c r="C1197" s="2"/>
      <c r="D1197" s="2"/>
      <c r="E1197" s="2"/>
      <c r="F1197" s="2"/>
      <c r="G1197" s="2"/>
      <c r="H1197" s="2"/>
      <c r="I1197" s="2"/>
      <c r="J1197" s="2"/>
    </row>
    <row r="1198" spans="1:10">
      <c r="A1198" s="103"/>
      <c r="B1198" s="2"/>
      <c r="C1198" s="2"/>
      <c r="D1198" s="2"/>
      <c r="E1198" s="2"/>
      <c r="F1198" s="2"/>
      <c r="G1198" s="2"/>
      <c r="H1198" s="2"/>
      <c r="I1198" s="2"/>
      <c r="J1198" s="2"/>
    </row>
    <row r="1199" spans="1:10">
      <c r="A1199" s="103"/>
      <c r="B1199" s="109" t="s">
        <v>1053</v>
      </c>
      <c r="C1199" s="109"/>
      <c r="D1199" s="110">
        <v>1</v>
      </c>
      <c r="E1199" s="110"/>
      <c r="F1199" s="110" t="s">
        <v>1054</v>
      </c>
      <c r="G1199" s="110"/>
      <c r="H1199" s="110">
        <v>1</v>
      </c>
      <c r="I1199" s="110"/>
      <c r="J1199" s="110"/>
    </row>
    <row r="1200" spans="1:10">
      <c r="A1200" s="103" t="s">
        <v>1099</v>
      </c>
      <c r="B1200" s="2">
        <v>1</v>
      </c>
      <c r="C1200" s="2">
        <v>50</v>
      </c>
      <c r="D1200" s="2"/>
      <c r="E1200" s="2">
        <v>42</v>
      </c>
      <c r="F1200" s="2"/>
      <c r="G1200" s="2">
        <v>47</v>
      </c>
      <c r="H1200" s="2"/>
      <c r="I1200" s="2">
        <v>54</v>
      </c>
      <c r="J1200" s="2"/>
    </row>
    <row r="1201" spans="1:10">
      <c r="A1201" s="103"/>
      <c r="B1201" s="2"/>
      <c r="C1201" s="2"/>
      <c r="D1201" s="2">
        <v>145</v>
      </c>
      <c r="E1201" s="2"/>
      <c r="F1201" s="2">
        <v>142</v>
      </c>
      <c r="G1201" s="2"/>
      <c r="H1201" s="2">
        <v>150</v>
      </c>
      <c r="I1201" s="2"/>
      <c r="J1201" s="2">
        <v>140</v>
      </c>
    </row>
    <row r="1202" spans="1:10">
      <c r="A1202" s="103"/>
      <c r="B1202" s="2">
        <v>2</v>
      </c>
      <c r="C1202" s="2">
        <v>52</v>
      </c>
      <c r="D1202" s="2"/>
      <c r="E1202" s="2">
        <v>51</v>
      </c>
      <c r="F1202" s="2"/>
      <c r="G1202" s="2">
        <v>58</v>
      </c>
      <c r="H1202" s="2"/>
      <c r="I1202" s="2">
        <v>46</v>
      </c>
      <c r="J1202" s="2"/>
    </row>
    <row r="1203" spans="1:10">
      <c r="A1203" s="103"/>
      <c r="B1203" s="2"/>
      <c r="C1203" s="2"/>
      <c r="D1203" s="2">
        <v>147</v>
      </c>
      <c r="E1203" s="2"/>
      <c r="F1203" s="2">
        <v>140</v>
      </c>
      <c r="G1203" s="2"/>
      <c r="H1203" s="2">
        <v>140</v>
      </c>
      <c r="I1203" s="2"/>
      <c r="J1203" s="2">
        <v>140</v>
      </c>
    </row>
    <row r="1204" spans="1:10">
      <c r="A1204" s="103"/>
      <c r="B1204" s="2">
        <v>3</v>
      </c>
      <c r="C1204" s="2">
        <v>47</v>
      </c>
      <c r="D1204" s="2"/>
      <c r="E1204" s="2">
        <v>49</v>
      </c>
      <c r="F1204" s="2"/>
      <c r="G1204" s="2">
        <v>47</v>
      </c>
      <c r="H1204" s="2"/>
      <c r="I1204" s="2">
        <v>45</v>
      </c>
      <c r="J1204" s="2"/>
    </row>
    <row r="1205" spans="1:10">
      <c r="A1205" s="103"/>
      <c r="B1205" s="2"/>
      <c r="C1205" s="2"/>
      <c r="D1205" s="2">
        <v>141</v>
      </c>
      <c r="E1205" s="2"/>
      <c r="F1205" s="2">
        <v>140</v>
      </c>
      <c r="G1205" s="2"/>
      <c r="H1205" s="2">
        <v>144</v>
      </c>
      <c r="I1205" s="2"/>
      <c r="J1205" s="2">
        <v>148</v>
      </c>
    </row>
    <row r="1206" spans="1:10">
      <c r="A1206" s="103"/>
      <c r="B1206" s="2">
        <v>4</v>
      </c>
      <c r="C1206" s="2">
        <v>41</v>
      </c>
      <c r="D1206" s="2"/>
      <c r="E1206" s="2">
        <v>55</v>
      </c>
      <c r="F1206" s="2"/>
      <c r="G1206" s="2">
        <v>56</v>
      </c>
      <c r="H1206" s="2"/>
      <c r="I1206" s="2">
        <v>50</v>
      </c>
      <c r="J1206" s="2"/>
    </row>
    <row r="1207" spans="1:10">
      <c r="A1207" s="103"/>
      <c r="B1207" s="2"/>
      <c r="C1207" s="2"/>
      <c r="D1207" s="2">
        <v>149</v>
      </c>
      <c r="E1207" s="2"/>
      <c r="F1207" s="2">
        <v>144</v>
      </c>
      <c r="G1207" s="2"/>
      <c r="H1207" s="2">
        <v>145</v>
      </c>
      <c r="I1207" s="2"/>
      <c r="J1207" s="2">
        <v>150</v>
      </c>
    </row>
    <row r="1208" spans="1:10">
      <c r="A1208" s="103"/>
      <c r="B1208" s="2">
        <v>5</v>
      </c>
      <c r="C1208" s="2">
        <v>45</v>
      </c>
      <c r="D1208" s="2"/>
      <c r="E1208" s="2">
        <v>47</v>
      </c>
      <c r="F1208" s="2"/>
      <c r="G1208" s="2">
        <v>45</v>
      </c>
      <c r="H1208" s="2"/>
      <c r="I1208" s="2">
        <v>41</v>
      </c>
      <c r="J1208" s="2"/>
    </row>
    <row r="1209" spans="1:10">
      <c r="A1209" s="103"/>
      <c r="B1209" s="2"/>
      <c r="C1209" s="2"/>
      <c r="D1209" s="2">
        <v>145</v>
      </c>
      <c r="E1209" s="2"/>
      <c r="F1209" s="2">
        <v>149</v>
      </c>
      <c r="G1209" s="2"/>
      <c r="H1209" s="2">
        <v>150</v>
      </c>
      <c r="I1209" s="2"/>
      <c r="J1209" s="2">
        <v>150</v>
      </c>
    </row>
    <row r="1210" spans="1:10">
      <c r="A1210" s="103"/>
      <c r="B1210" s="2">
        <v>6</v>
      </c>
      <c r="C1210" s="2">
        <v>46</v>
      </c>
      <c r="D1210" s="2"/>
      <c r="E1210" s="2">
        <v>55</v>
      </c>
      <c r="F1210" s="2"/>
      <c r="G1210" s="2">
        <v>41</v>
      </c>
      <c r="H1210" s="2"/>
      <c r="I1210" s="2">
        <v>45</v>
      </c>
      <c r="J1210" s="2"/>
    </row>
    <row r="1211" spans="1:10">
      <c r="A1211" s="103"/>
      <c r="B1211" s="2"/>
      <c r="C1211" s="2"/>
      <c r="D1211" s="2">
        <v>145</v>
      </c>
      <c r="E1211" s="2"/>
      <c r="F1211" s="2">
        <v>146</v>
      </c>
      <c r="G1211" s="2"/>
      <c r="H1211" s="2">
        <v>146</v>
      </c>
      <c r="I1211" s="2"/>
      <c r="J1211" s="2">
        <v>140</v>
      </c>
    </row>
    <row r="1212" spans="1:10">
      <c r="A1212" s="103"/>
      <c r="B1212" s="2">
        <v>7</v>
      </c>
      <c r="C1212" s="2">
        <v>54</v>
      </c>
      <c r="D1212" s="2"/>
      <c r="E1212" s="2">
        <v>41</v>
      </c>
      <c r="F1212" s="2"/>
      <c r="G1212" s="2">
        <v>48</v>
      </c>
      <c r="H1212" s="2"/>
      <c r="I1212" s="2">
        <v>49</v>
      </c>
      <c r="J1212" s="2"/>
    </row>
    <row r="1213" spans="1:10">
      <c r="A1213" s="103"/>
      <c r="B1213" s="2"/>
      <c r="C1213" s="2"/>
      <c r="D1213" s="2">
        <v>146</v>
      </c>
      <c r="E1213" s="2"/>
      <c r="F1213" s="2">
        <v>143</v>
      </c>
      <c r="G1213" s="2"/>
      <c r="H1213" s="2">
        <v>142</v>
      </c>
      <c r="I1213" s="2"/>
      <c r="J1213" s="2">
        <v>144</v>
      </c>
    </row>
    <row r="1214" spans="1:10">
      <c r="A1214" s="103"/>
      <c r="B1214" s="2">
        <v>8</v>
      </c>
      <c r="C1214" s="2">
        <v>50</v>
      </c>
      <c r="D1214" s="2"/>
      <c r="E1214" s="2">
        <v>51</v>
      </c>
      <c r="F1214" s="2"/>
      <c r="G1214" s="2">
        <v>54</v>
      </c>
      <c r="H1214" s="2"/>
      <c r="I1214" s="2">
        <v>54</v>
      </c>
      <c r="J1214" s="2"/>
    </row>
    <row r="1215" spans="1:10">
      <c r="A1215" s="103"/>
      <c r="B1215" s="2"/>
      <c r="C1215" s="2"/>
      <c r="D1215" s="2">
        <v>148</v>
      </c>
      <c r="E1215" s="2"/>
      <c r="F1215" s="2">
        <v>149</v>
      </c>
      <c r="G1215" s="2"/>
      <c r="H1215" s="2">
        <v>146</v>
      </c>
      <c r="I1215" s="2"/>
      <c r="J1215" s="2">
        <v>146</v>
      </c>
    </row>
    <row r="1216" spans="1:10">
      <c r="A1216" s="103"/>
      <c r="B1216" s="2">
        <v>9</v>
      </c>
      <c r="C1216" s="2">
        <v>56</v>
      </c>
      <c r="D1216" s="2"/>
      <c r="E1216" s="2">
        <v>42</v>
      </c>
      <c r="F1216" s="2"/>
      <c r="G1216" s="2">
        <v>46</v>
      </c>
      <c r="H1216" s="2"/>
      <c r="I1216" s="2">
        <v>47</v>
      </c>
      <c r="J1216" s="2"/>
    </row>
    <row r="1217" spans="1:10">
      <c r="A1217" s="103"/>
      <c r="B1217" s="2"/>
      <c r="C1217" s="2"/>
      <c r="D1217" s="2">
        <v>146</v>
      </c>
      <c r="E1217" s="2"/>
      <c r="F1217" s="2">
        <v>142</v>
      </c>
      <c r="G1217" s="2"/>
      <c r="H1217" s="2">
        <v>140</v>
      </c>
      <c r="I1217" s="2"/>
      <c r="J1217" s="2">
        <v>146</v>
      </c>
    </row>
    <row r="1218" spans="1:10">
      <c r="A1218" s="103"/>
      <c r="B1218" s="2">
        <v>10</v>
      </c>
      <c r="C1218" s="2">
        <v>43</v>
      </c>
      <c r="D1218" s="2"/>
      <c r="E1218" s="2">
        <v>56</v>
      </c>
      <c r="F1218" s="2"/>
      <c r="G1218" s="2">
        <v>50</v>
      </c>
      <c r="H1218" s="2"/>
      <c r="I1218" s="2">
        <v>42</v>
      </c>
      <c r="J1218" s="2"/>
    </row>
    <row r="1219" spans="1:10">
      <c r="A1219" s="103"/>
      <c r="B1219" s="2"/>
      <c r="C1219" s="2"/>
      <c r="D1219" s="2">
        <v>142</v>
      </c>
      <c r="E1219" s="2"/>
      <c r="F1219" s="2">
        <v>140</v>
      </c>
      <c r="G1219" s="2"/>
      <c r="H1219" s="2">
        <v>150</v>
      </c>
      <c r="I1219" s="2"/>
      <c r="J1219" s="2">
        <v>150</v>
      </c>
    </row>
    <row r="1220" spans="1:10">
      <c r="A1220" s="103"/>
      <c r="B1220" s="2"/>
      <c r="C1220" s="2"/>
      <c r="D1220" s="2"/>
      <c r="E1220" s="2"/>
      <c r="F1220" s="2"/>
      <c r="G1220" s="2"/>
      <c r="H1220" s="2"/>
      <c r="I1220" s="2"/>
      <c r="J1220" s="2"/>
    </row>
    <row r="1221" spans="1:10">
      <c r="A1221" s="103"/>
      <c r="B1221" s="2"/>
      <c r="C1221" s="2"/>
      <c r="D1221" s="2"/>
      <c r="E1221" s="2"/>
      <c r="F1221" s="2"/>
      <c r="G1221" s="2"/>
      <c r="H1221" s="2"/>
      <c r="I1221" s="2"/>
      <c r="J1221" s="2"/>
    </row>
    <row r="1222" spans="1:10">
      <c r="A1222" s="103"/>
      <c r="B1222" s="109" t="s">
        <v>1053</v>
      </c>
      <c r="C1222" s="109"/>
      <c r="D1222" s="110">
        <v>1</v>
      </c>
      <c r="E1222" s="110"/>
      <c r="F1222" s="110" t="s">
        <v>1054</v>
      </c>
      <c r="G1222" s="110"/>
      <c r="H1222" s="110">
        <v>1</v>
      </c>
      <c r="I1222" s="110"/>
      <c r="J1222" s="110"/>
    </row>
    <row r="1223" spans="1:10">
      <c r="A1223" s="103" t="s">
        <v>1100</v>
      </c>
      <c r="B1223" s="2">
        <v>1</v>
      </c>
      <c r="C1223" s="2">
        <v>48</v>
      </c>
      <c r="D1223" s="2"/>
      <c r="E1223" s="2">
        <v>45</v>
      </c>
      <c r="F1223" s="2"/>
      <c r="G1223" s="2">
        <v>53</v>
      </c>
      <c r="H1223" s="2"/>
      <c r="I1223" s="2">
        <v>41</v>
      </c>
      <c r="J1223" s="2"/>
    </row>
    <row r="1224" spans="1:10">
      <c r="A1224" s="103"/>
      <c r="B1224" s="2"/>
      <c r="C1224" s="2"/>
      <c r="D1224" s="2">
        <v>145</v>
      </c>
      <c r="E1224" s="2"/>
      <c r="F1224" s="2">
        <v>145</v>
      </c>
      <c r="G1224" s="2"/>
      <c r="H1224" s="2">
        <v>148</v>
      </c>
      <c r="I1224" s="2"/>
      <c r="J1224" s="2">
        <v>148</v>
      </c>
    </row>
    <row r="1225" spans="1:10">
      <c r="A1225" s="103"/>
      <c r="B1225" s="2">
        <v>2</v>
      </c>
      <c r="C1225" s="2">
        <v>42</v>
      </c>
      <c r="D1225" s="2"/>
      <c r="E1225" s="2">
        <v>50</v>
      </c>
      <c r="F1225" s="2"/>
      <c r="G1225" s="2">
        <v>51</v>
      </c>
      <c r="H1225" s="2"/>
      <c r="I1225" s="2">
        <v>54</v>
      </c>
      <c r="J1225" s="2"/>
    </row>
    <row r="1226" spans="1:10">
      <c r="A1226" s="103"/>
      <c r="B1226" s="2"/>
      <c r="C1226" s="2"/>
      <c r="D1226" s="2">
        <v>146</v>
      </c>
      <c r="E1226" s="2"/>
      <c r="F1226" s="2">
        <v>147</v>
      </c>
      <c r="G1226" s="2"/>
      <c r="H1226" s="2">
        <v>144</v>
      </c>
      <c r="I1226" s="2"/>
      <c r="J1226" s="2">
        <v>140</v>
      </c>
    </row>
    <row r="1227" spans="1:10">
      <c r="A1227" s="103"/>
      <c r="B1227" s="2">
        <v>3</v>
      </c>
      <c r="C1227" s="2">
        <v>55</v>
      </c>
      <c r="D1227" s="2"/>
      <c r="E1227" s="2">
        <v>53</v>
      </c>
      <c r="F1227" s="2"/>
      <c r="G1227" s="2">
        <v>53</v>
      </c>
      <c r="H1227" s="2"/>
      <c r="I1227" s="2">
        <v>53</v>
      </c>
      <c r="J1227" s="2"/>
    </row>
    <row r="1228" spans="1:10">
      <c r="A1228" s="103"/>
      <c r="B1228" s="2"/>
      <c r="C1228" s="2"/>
      <c r="D1228" s="2">
        <v>147</v>
      </c>
      <c r="E1228" s="2"/>
      <c r="F1228" s="2">
        <v>141</v>
      </c>
      <c r="G1228" s="2"/>
      <c r="H1228" s="2">
        <v>142</v>
      </c>
      <c r="I1228" s="2"/>
      <c r="J1228" s="2">
        <v>145</v>
      </c>
    </row>
    <row r="1229" spans="1:10">
      <c r="A1229" s="103"/>
      <c r="B1229" s="2">
        <v>4</v>
      </c>
      <c r="C1229" s="2">
        <v>54</v>
      </c>
      <c r="D1229" s="2"/>
      <c r="E1229" s="2">
        <v>43</v>
      </c>
      <c r="F1229" s="2"/>
      <c r="G1229" s="2">
        <v>42</v>
      </c>
      <c r="H1229" s="2"/>
      <c r="I1229" s="2">
        <v>46</v>
      </c>
      <c r="J1229" s="2"/>
    </row>
    <row r="1230" spans="1:10">
      <c r="A1230" s="103"/>
      <c r="B1230" s="2"/>
      <c r="C1230" s="2"/>
      <c r="D1230" s="2">
        <v>142</v>
      </c>
      <c r="E1230" s="2"/>
      <c r="F1230" s="2">
        <v>141</v>
      </c>
      <c r="G1230" s="2"/>
      <c r="H1230" s="2">
        <v>143</v>
      </c>
      <c r="I1230" s="2"/>
      <c r="J1230" s="2">
        <v>140</v>
      </c>
    </row>
    <row r="1231" spans="1:10">
      <c r="A1231" s="103"/>
      <c r="B1231" s="2">
        <v>5</v>
      </c>
      <c r="C1231" s="2">
        <v>48</v>
      </c>
      <c r="D1231" s="2"/>
      <c r="E1231" s="2">
        <v>58</v>
      </c>
      <c r="F1231" s="2"/>
      <c r="G1231" s="2">
        <v>51</v>
      </c>
      <c r="H1231" s="2"/>
      <c r="I1231" s="2">
        <v>54</v>
      </c>
      <c r="J1231" s="2"/>
    </row>
    <row r="1232" spans="1:10">
      <c r="A1232" s="103"/>
      <c r="B1232" s="2"/>
      <c r="C1232" s="2"/>
      <c r="D1232" s="2">
        <v>147</v>
      </c>
      <c r="E1232" s="2"/>
      <c r="F1232" s="2">
        <v>149</v>
      </c>
      <c r="G1232" s="2"/>
      <c r="H1232" s="2">
        <v>145</v>
      </c>
      <c r="I1232" s="2"/>
      <c r="J1232" s="2">
        <v>147</v>
      </c>
    </row>
    <row r="1233" spans="1:10">
      <c r="A1233" s="103"/>
      <c r="B1233" s="2">
        <v>6</v>
      </c>
      <c r="C1233" s="2">
        <v>53</v>
      </c>
      <c r="D1233" s="2"/>
      <c r="E1233" s="2">
        <v>53</v>
      </c>
      <c r="F1233" s="2"/>
      <c r="G1233" s="2">
        <v>49</v>
      </c>
      <c r="H1233" s="2"/>
      <c r="I1233" s="2">
        <v>55</v>
      </c>
      <c r="J1233" s="2"/>
    </row>
    <row r="1234" spans="1:10">
      <c r="A1234" s="103"/>
      <c r="B1234" s="2"/>
      <c r="C1234" s="2"/>
      <c r="D1234" s="2">
        <v>142</v>
      </c>
      <c r="E1234" s="2"/>
      <c r="F1234" s="2">
        <v>149</v>
      </c>
      <c r="G1234" s="2"/>
      <c r="H1234" s="2">
        <v>145</v>
      </c>
      <c r="I1234" s="2"/>
      <c r="J1234" s="2">
        <v>145</v>
      </c>
    </row>
    <row r="1235" spans="1:10">
      <c r="A1235" s="103"/>
      <c r="B1235" s="2">
        <v>7</v>
      </c>
      <c r="C1235" s="2">
        <v>58</v>
      </c>
      <c r="D1235" s="2"/>
      <c r="E1235" s="2">
        <v>47</v>
      </c>
      <c r="F1235" s="2"/>
      <c r="G1235" s="2">
        <v>50</v>
      </c>
      <c r="H1235" s="2"/>
      <c r="I1235" s="2">
        <v>41</v>
      </c>
      <c r="J1235" s="2"/>
    </row>
    <row r="1236" spans="1:10">
      <c r="A1236" s="103"/>
      <c r="B1236" s="2"/>
      <c r="C1236" s="2"/>
      <c r="D1236" s="2">
        <v>141</v>
      </c>
      <c r="E1236" s="2"/>
      <c r="F1236" s="2">
        <v>142</v>
      </c>
      <c r="G1236" s="2"/>
      <c r="H1236" s="2">
        <v>143</v>
      </c>
      <c r="I1236" s="2"/>
      <c r="J1236" s="2">
        <v>146</v>
      </c>
    </row>
    <row r="1237" spans="1:10">
      <c r="A1237" s="103"/>
      <c r="B1237" s="2">
        <v>8</v>
      </c>
      <c r="C1237" s="2">
        <v>56</v>
      </c>
      <c r="D1237" s="2"/>
      <c r="E1237" s="2">
        <v>43</v>
      </c>
      <c r="F1237" s="2"/>
      <c r="G1237" s="2">
        <v>41</v>
      </c>
      <c r="H1237" s="2"/>
      <c r="I1237" s="2">
        <v>46</v>
      </c>
      <c r="J1237" s="2"/>
    </row>
    <row r="1238" spans="1:10">
      <c r="A1238" s="103"/>
      <c r="B1238" s="2"/>
      <c r="C1238" s="2"/>
      <c r="D1238" s="2">
        <v>148</v>
      </c>
      <c r="E1238" s="2"/>
      <c r="F1238" s="2">
        <v>141</v>
      </c>
      <c r="G1238" s="2"/>
      <c r="H1238" s="2">
        <v>147</v>
      </c>
      <c r="I1238" s="2"/>
      <c r="J1238" s="2">
        <v>143</v>
      </c>
    </row>
    <row r="1239" spans="1:10">
      <c r="A1239" s="103"/>
      <c r="B1239" s="2">
        <v>9</v>
      </c>
      <c r="C1239" s="2">
        <v>48</v>
      </c>
      <c r="D1239" s="2"/>
      <c r="E1239" s="2">
        <v>57</v>
      </c>
      <c r="F1239" s="2"/>
      <c r="G1239" s="2">
        <v>42</v>
      </c>
      <c r="H1239" s="2"/>
      <c r="I1239" s="2">
        <v>48</v>
      </c>
      <c r="J1239" s="2"/>
    </row>
    <row r="1240" spans="1:10">
      <c r="A1240" s="103"/>
      <c r="B1240" s="2"/>
      <c r="C1240" s="2"/>
      <c r="D1240" s="2">
        <v>141</v>
      </c>
      <c r="E1240" s="2"/>
      <c r="F1240" s="2">
        <v>140</v>
      </c>
      <c r="G1240" s="2"/>
      <c r="H1240" s="2">
        <v>143</v>
      </c>
      <c r="I1240" s="2"/>
      <c r="J1240" s="2">
        <v>143</v>
      </c>
    </row>
    <row r="1241" spans="1:10">
      <c r="A1241" s="103"/>
      <c r="B1241" s="2">
        <v>10</v>
      </c>
      <c r="C1241" s="2">
        <v>45</v>
      </c>
      <c r="D1241" s="2"/>
      <c r="E1241" s="2">
        <v>52</v>
      </c>
      <c r="F1241" s="2"/>
      <c r="G1241" s="2">
        <v>57</v>
      </c>
      <c r="H1241" s="2"/>
      <c r="I1241" s="2">
        <v>57</v>
      </c>
      <c r="J1241" s="2"/>
    </row>
    <row r="1242" spans="1:10">
      <c r="A1242" s="103"/>
      <c r="B1242" s="2"/>
      <c r="C1242" s="2"/>
      <c r="D1242" s="2">
        <v>141</v>
      </c>
      <c r="E1242" s="2"/>
      <c r="F1242" s="2">
        <v>142</v>
      </c>
      <c r="G1242" s="2"/>
      <c r="H1242" s="2">
        <v>150</v>
      </c>
      <c r="I1242" s="2"/>
      <c r="J1242" s="2">
        <v>142</v>
      </c>
    </row>
    <row r="1243" spans="1:10">
      <c r="A1243" s="103"/>
      <c r="B1243" s="2"/>
      <c r="C1243" s="2"/>
      <c r="D1243" s="2"/>
      <c r="E1243" s="2"/>
      <c r="F1243" s="2"/>
      <c r="G1243" s="2"/>
      <c r="H1243" s="2"/>
      <c r="I1243" s="2"/>
      <c r="J1243" s="2"/>
    </row>
    <row r="1244" spans="1:10">
      <c r="A1244" s="103"/>
      <c r="B1244" s="2"/>
      <c r="C1244" s="2"/>
      <c r="D1244" s="2"/>
      <c r="E1244" s="2"/>
      <c r="F1244" s="2"/>
      <c r="G1244" s="2"/>
      <c r="H1244" s="2"/>
      <c r="I1244" s="2"/>
      <c r="J1244" s="2"/>
    </row>
    <row r="1245" spans="1:10">
      <c r="A1245" s="103"/>
      <c r="B1245" s="109" t="s">
        <v>1053</v>
      </c>
      <c r="C1245" s="109"/>
      <c r="D1245" s="110">
        <v>1</v>
      </c>
      <c r="E1245" s="110"/>
      <c r="F1245" s="110" t="s">
        <v>1054</v>
      </c>
      <c r="G1245" s="110"/>
      <c r="H1245" s="110">
        <v>1</v>
      </c>
      <c r="I1245" s="110"/>
      <c r="J1245" s="110"/>
    </row>
    <row r="1246" spans="1:10">
      <c r="A1246" s="103" t="s">
        <v>1101</v>
      </c>
      <c r="B1246" s="2">
        <v>1</v>
      </c>
      <c r="C1246" s="2">
        <v>58</v>
      </c>
      <c r="D1246" s="2"/>
      <c r="E1246" s="2">
        <v>54</v>
      </c>
      <c r="F1246" s="2"/>
      <c r="G1246" s="2">
        <v>58</v>
      </c>
      <c r="H1246" s="2"/>
      <c r="I1246" s="2">
        <v>46</v>
      </c>
      <c r="J1246" s="2"/>
    </row>
    <row r="1247" spans="1:10">
      <c r="A1247" s="103"/>
      <c r="B1247" s="2"/>
      <c r="C1247" s="2"/>
      <c r="D1247" s="2">
        <v>141</v>
      </c>
      <c r="E1247" s="2"/>
      <c r="F1247" s="2">
        <v>140</v>
      </c>
      <c r="G1247" s="2"/>
      <c r="H1247" s="2">
        <v>149</v>
      </c>
      <c r="I1247" s="2"/>
      <c r="J1247" s="2">
        <v>140</v>
      </c>
    </row>
    <row r="1248" spans="1:10">
      <c r="A1248" s="103"/>
      <c r="B1248" s="2">
        <v>2</v>
      </c>
      <c r="C1248" s="2">
        <v>58</v>
      </c>
      <c r="D1248" s="2"/>
      <c r="E1248" s="2">
        <v>46</v>
      </c>
      <c r="F1248" s="2"/>
      <c r="G1248" s="2">
        <v>49</v>
      </c>
      <c r="H1248" s="2"/>
      <c r="I1248" s="2">
        <v>51</v>
      </c>
      <c r="J1248" s="2"/>
    </row>
    <row r="1249" spans="1:10">
      <c r="A1249" s="103"/>
      <c r="B1249" s="2"/>
      <c r="C1249" s="2"/>
      <c r="D1249" s="2">
        <v>145</v>
      </c>
      <c r="E1249" s="2"/>
      <c r="F1249" s="2">
        <v>147</v>
      </c>
      <c r="G1249" s="2"/>
      <c r="H1249" s="2">
        <v>148</v>
      </c>
      <c r="I1249" s="2"/>
      <c r="J1249" s="2">
        <v>141</v>
      </c>
    </row>
    <row r="1250" spans="1:10">
      <c r="A1250" s="103"/>
      <c r="B1250" s="2">
        <v>3</v>
      </c>
      <c r="C1250" s="2">
        <v>51</v>
      </c>
      <c r="D1250" s="2"/>
      <c r="E1250" s="2">
        <v>43</v>
      </c>
      <c r="F1250" s="2"/>
      <c r="G1250" s="2">
        <v>45</v>
      </c>
      <c r="H1250" s="2"/>
      <c r="I1250" s="2">
        <v>56</v>
      </c>
      <c r="J1250" s="2"/>
    </row>
    <row r="1251" spans="1:10">
      <c r="A1251" s="103"/>
      <c r="B1251" s="2"/>
      <c r="C1251" s="2"/>
      <c r="D1251" s="2">
        <v>145</v>
      </c>
      <c r="E1251" s="2"/>
      <c r="F1251" s="2">
        <v>142</v>
      </c>
      <c r="G1251" s="2"/>
      <c r="H1251" s="2">
        <v>144</v>
      </c>
      <c r="I1251" s="2"/>
      <c r="J1251" s="2">
        <v>142</v>
      </c>
    </row>
    <row r="1252" spans="1:10">
      <c r="A1252" s="103"/>
      <c r="B1252" s="2">
        <v>4</v>
      </c>
      <c r="C1252" s="2">
        <v>52</v>
      </c>
      <c r="D1252" s="2"/>
      <c r="E1252" s="2">
        <v>55</v>
      </c>
      <c r="F1252" s="2"/>
      <c r="G1252" s="2">
        <v>58</v>
      </c>
      <c r="H1252" s="2"/>
      <c r="I1252" s="2">
        <v>43</v>
      </c>
      <c r="J1252" s="2"/>
    </row>
    <row r="1253" spans="1:10">
      <c r="A1253" s="103"/>
      <c r="B1253" s="2"/>
      <c r="C1253" s="2"/>
      <c r="D1253" s="2">
        <v>146</v>
      </c>
      <c r="E1253" s="2"/>
      <c r="F1253" s="2">
        <v>143</v>
      </c>
      <c r="G1253" s="2"/>
      <c r="H1253" s="2">
        <v>142</v>
      </c>
      <c r="I1253" s="2"/>
      <c r="J1253" s="2">
        <v>150</v>
      </c>
    </row>
    <row r="1254" spans="1:10">
      <c r="A1254" s="103"/>
      <c r="B1254" s="2">
        <v>5</v>
      </c>
      <c r="C1254" s="2">
        <v>47</v>
      </c>
      <c r="D1254" s="2"/>
      <c r="E1254" s="2">
        <v>43</v>
      </c>
      <c r="F1254" s="2"/>
      <c r="G1254" s="2">
        <v>46</v>
      </c>
      <c r="H1254" s="2"/>
      <c r="I1254" s="2">
        <v>58</v>
      </c>
      <c r="J1254" s="2"/>
    </row>
    <row r="1255" spans="1:10">
      <c r="A1255" s="103"/>
      <c r="B1255" s="2"/>
      <c r="C1255" s="2"/>
      <c r="D1255" s="2">
        <v>146</v>
      </c>
      <c r="E1255" s="2"/>
      <c r="F1255" s="2">
        <v>143</v>
      </c>
      <c r="G1255" s="2"/>
      <c r="H1255" s="2">
        <v>141</v>
      </c>
      <c r="I1255" s="2"/>
      <c r="J1255" s="2">
        <v>150</v>
      </c>
    </row>
    <row r="1256" spans="1:10">
      <c r="A1256" s="103"/>
      <c r="B1256" s="2">
        <v>6</v>
      </c>
      <c r="C1256" s="2">
        <v>55</v>
      </c>
      <c r="D1256" s="2"/>
      <c r="E1256" s="2">
        <v>44</v>
      </c>
      <c r="F1256" s="2"/>
      <c r="G1256" s="2">
        <v>55</v>
      </c>
      <c r="H1256" s="2"/>
      <c r="I1256" s="2">
        <v>51</v>
      </c>
      <c r="J1256" s="2"/>
    </row>
    <row r="1257" spans="1:10">
      <c r="A1257" s="103"/>
      <c r="B1257" s="2"/>
      <c r="C1257" s="2"/>
      <c r="D1257" s="2">
        <v>150</v>
      </c>
      <c r="E1257" s="2"/>
      <c r="F1257" s="2">
        <v>141</v>
      </c>
      <c r="G1257" s="2"/>
      <c r="H1257" s="2">
        <v>150</v>
      </c>
      <c r="I1257" s="2"/>
      <c r="J1257" s="2">
        <v>144</v>
      </c>
    </row>
    <row r="1258" spans="1:10">
      <c r="A1258" s="103"/>
      <c r="B1258" s="2">
        <v>7</v>
      </c>
      <c r="C1258" s="2">
        <v>42</v>
      </c>
      <c r="D1258" s="2"/>
      <c r="E1258" s="2">
        <v>51</v>
      </c>
      <c r="F1258" s="2"/>
      <c r="G1258" s="2">
        <v>46</v>
      </c>
      <c r="H1258" s="2"/>
      <c r="I1258" s="2">
        <v>56</v>
      </c>
      <c r="J1258" s="2"/>
    </row>
    <row r="1259" spans="1:10">
      <c r="A1259" s="103"/>
      <c r="B1259" s="2"/>
      <c r="C1259" s="2"/>
      <c r="D1259" s="2">
        <v>141</v>
      </c>
      <c r="E1259" s="2"/>
      <c r="F1259" s="2">
        <v>149</v>
      </c>
      <c r="G1259" s="2"/>
      <c r="H1259" s="2">
        <v>147</v>
      </c>
      <c r="I1259" s="2"/>
      <c r="J1259" s="2">
        <v>146</v>
      </c>
    </row>
    <row r="1260" spans="1:10">
      <c r="A1260" s="103"/>
      <c r="B1260" s="2">
        <v>8</v>
      </c>
      <c r="C1260" s="2">
        <v>54</v>
      </c>
      <c r="D1260" s="2"/>
      <c r="E1260" s="2">
        <v>45</v>
      </c>
      <c r="F1260" s="2"/>
      <c r="G1260" s="2">
        <v>49</v>
      </c>
      <c r="H1260" s="2"/>
      <c r="I1260" s="2">
        <v>52</v>
      </c>
      <c r="J1260" s="2"/>
    </row>
    <row r="1261" spans="1:10">
      <c r="A1261" s="103"/>
      <c r="B1261" s="2"/>
      <c r="C1261" s="2"/>
      <c r="D1261" s="2">
        <v>140</v>
      </c>
      <c r="E1261" s="2"/>
      <c r="F1261" s="2">
        <v>144</v>
      </c>
      <c r="G1261" s="2"/>
      <c r="H1261" s="2">
        <v>145</v>
      </c>
      <c r="I1261" s="2"/>
      <c r="J1261" s="2">
        <v>150</v>
      </c>
    </row>
    <row r="1262" spans="1:10">
      <c r="A1262" s="103"/>
      <c r="B1262" s="2">
        <v>9</v>
      </c>
      <c r="C1262" s="2">
        <v>43</v>
      </c>
      <c r="D1262" s="2"/>
      <c r="E1262" s="2">
        <v>49</v>
      </c>
      <c r="F1262" s="2"/>
      <c r="G1262" s="2">
        <v>52</v>
      </c>
      <c r="H1262" s="2"/>
      <c r="I1262" s="2">
        <v>55</v>
      </c>
      <c r="J1262" s="2"/>
    </row>
    <row r="1263" spans="1:10">
      <c r="A1263" s="103"/>
      <c r="B1263" s="2"/>
      <c r="C1263" s="2"/>
      <c r="D1263" s="2">
        <v>147</v>
      </c>
      <c r="E1263" s="2"/>
      <c r="F1263" s="2">
        <v>143</v>
      </c>
      <c r="G1263" s="2"/>
      <c r="H1263" s="2">
        <v>148</v>
      </c>
      <c r="I1263" s="2"/>
      <c r="J1263" s="2">
        <v>145</v>
      </c>
    </row>
    <row r="1264" spans="1:10">
      <c r="A1264" s="103"/>
      <c r="B1264" s="2">
        <v>10</v>
      </c>
      <c r="C1264" s="2">
        <v>58</v>
      </c>
      <c r="D1264" s="2"/>
      <c r="E1264" s="2">
        <v>53</v>
      </c>
      <c r="F1264" s="2"/>
      <c r="G1264" s="2">
        <v>45</v>
      </c>
      <c r="H1264" s="2"/>
      <c r="I1264" s="2">
        <v>53</v>
      </c>
      <c r="J1264" s="2"/>
    </row>
    <row r="1265" spans="1:10">
      <c r="A1265" s="103"/>
      <c r="B1265" s="2"/>
      <c r="C1265" s="2"/>
      <c r="D1265" s="2">
        <v>140</v>
      </c>
      <c r="E1265" s="2"/>
      <c r="F1265" s="2">
        <v>140</v>
      </c>
      <c r="G1265" s="2"/>
      <c r="H1265" s="2">
        <v>149</v>
      </c>
      <c r="I1265" s="2"/>
      <c r="J1265" s="2">
        <v>144</v>
      </c>
    </row>
    <row r="1266" spans="1:10">
      <c r="A1266" s="103"/>
      <c r="B1266" s="2"/>
      <c r="C1266" s="2"/>
      <c r="D1266" s="2"/>
      <c r="E1266" s="2"/>
      <c r="F1266" s="2"/>
      <c r="G1266" s="2"/>
      <c r="H1266" s="2"/>
      <c r="I1266" s="2"/>
      <c r="J1266" s="2"/>
    </row>
    <row r="1267" spans="1:10">
      <c r="A1267" s="103"/>
      <c r="B1267" s="2"/>
      <c r="C1267" s="2"/>
      <c r="D1267" s="2"/>
      <c r="E1267" s="2"/>
      <c r="F1267" s="2"/>
      <c r="G1267" s="2"/>
      <c r="H1267" s="2"/>
      <c r="I1267" s="2"/>
      <c r="J1267" s="2"/>
    </row>
    <row r="1268" spans="1:10">
      <c r="A1268" s="103"/>
      <c r="B1268" s="109" t="s">
        <v>1053</v>
      </c>
      <c r="C1268" s="109"/>
      <c r="D1268" s="110">
        <v>1</v>
      </c>
      <c r="E1268" s="110"/>
      <c r="F1268" s="110" t="s">
        <v>1054</v>
      </c>
      <c r="G1268" s="110"/>
      <c r="H1268" s="110">
        <v>1</v>
      </c>
      <c r="I1268" s="110"/>
      <c r="J1268" s="110"/>
    </row>
    <row r="1269" spans="1:10">
      <c r="A1269" s="103" t="s">
        <v>1102</v>
      </c>
      <c r="B1269" s="2">
        <v>1</v>
      </c>
      <c r="C1269" s="2">
        <v>49</v>
      </c>
      <c r="D1269" s="2"/>
      <c r="E1269" s="2">
        <v>45</v>
      </c>
      <c r="F1269" s="2"/>
      <c r="G1269" s="2">
        <v>41</v>
      </c>
      <c r="H1269" s="2"/>
      <c r="I1269" s="2">
        <v>58</v>
      </c>
      <c r="J1269" s="2"/>
    </row>
    <row r="1270" spans="1:10">
      <c r="A1270" s="103"/>
      <c r="B1270" s="2"/>
      <c r="C1270" s="2"/>
      <c r="D1270" s="2">
        <v>149</v>
      </c>
      <c r="E1270" s="2"/>
      <c r="F1270" s="2">
        <v>144</v>
      </c>
      <c r="G1270" s="2"/>
      <c r="H1270" s="2">
        <v>144</v>
      </c>
      <c r="I1270" s="2"/>
      <c r="J1270" s="2">
        <v>142</v>
      </c>
    </row>
    <row r="1271" spans="1:10">
      <c r="A1271" s="103"/>
      <c r="B1271" s="2">
        <v>2</v>
      </c>
      <c r="C1271" s="2">
        <v>52</v>
      </c>
      <c r="D1271" s="2"/>
      <c r="E1271" s="2">
        <v>46</v>
      </c>
      <c r="F1271" s="2"/>
      <c r="G1271" s="2">
        <v>45</v>
      </c>
      <c r="H1271" s="2"/>
      <c r="I1271" s="2">
        <v>57</v>
      </c>
      <c r="J1271" s="2"/>
    </row>
    <row r="1272" spans="1:10">
      <c r="A1272" s="103"/>
      <c r="B1272" s="2"/>
      <c r="C1272" s="2"/>
      <c r="D1272" s="2">
        <v>141</v>
      </c>
      <c r="E1272" s="2"/>
      <c r="F1272" s="2">
        <v>141</v>
      </c>
      <c r="G1272" s="2"/>
      <c r="H1272" s="2">
        <v>147</v>
      </c>
      <c r="I1272" s="2"/>
      <c r="J1272" s="2">
        <v>147</v>
      </c>
    </row>
    <row r="1273" spans="1:10">
      <c r="A1273" s="103"/>
      <c r="B1273" s="2">
        <v>3</v>
      </c>
      <c r="C1273" s="2">
        <v>53</v>
      </c>
      <c r="D1273" s="2"/>
      <c r="E1273" s="2">
        <v>51</v>
      </c>
      <c r="F1273" s="2"/>
      <c r="G1273" s="2">
        <v>45</v>
      </c>
      <c r="H1273" s="2"/>
      <c r="I1273" s="2">
        <v>47</v>
      </c>
      <c r="J1273" s="2"/>
    </row>
    <row r="1274" spans="1:10">
      <c r="A1274" s="103"/>
      <c r="B1274" s="2"/>
      <c r="C1274" s="2"/>
      <c r="D1274" s="2">
        <v>148</v>
      </c>
      <c r="E1274" s="2"/>
      <c r="F1274" s="2">
        <v>147</v>
      </c>
      <c r="G1274" s="2"/>
      <c r="H1274" s="2">
        <v>141</v>
      </c>
      <c r="I1274" s="2"/>
      <c r="J1274" s="2">
        <v>142</v>
      </c>
    </row>
    <row r="1275" spans="1:10">
      <c r="A1275" s="103"/>
      <c r="B1275" s="2">
        <v>4</v>
      </c>
      <c r="C1275" s="2">
        <v>52</v>
      </c>
      <c r="D1275" s="2"/>
      <c r="E1275" s="2">
        <v>41</v>
      </c>
      <c r="F1275" s="2"/>
      <c r="G1275" s="2">
        <v>51</v>
      </c>
      <c r="H1275" s="2"/>
      <c r="I1275" s="2">
        <v>41</v>
      </c>
      <c r="J1275" s="2"/>
    </row>
    <row r="1276" spans="1:10">
      <c r="A1276" s="103"/>
      <c r="B1276" s="2"/>
      <c r="C1276" s="2"/>
      <c r="D1276" s="2">
        <v>142</v>
      </c>
      <c r="E1276" s="2"/>
      <c r="F1276" s="2">
        <v>149</v>
      </c>
      <c r="G1276" s="2"/>
      <c r="H1276" s="2">
        <v>148</v>
      </c>
      <c r="I1276" s="2"/>
      <c r="J1276" s="2">
        <v>148</v>
      </c>
    </row>
    <row r="1277" spans="1:10">
      <c r="A1277" s="103"/>
      <c r="B1277" s="2">
        <v>5</v>
      </c>
      <c r="C1277" s="2">
        <v>43</v>
      </c>
      <c r="D1277" s="2"/>
      <c r="E1277" s="2">
        <v>53</v>
      </c>
      <c r="F1277" s="2"/>
      <c r="G1277" s="2">
        <v>43</v>
      </c>
      <c r="H1277" s="2"/>
      <c r="I1277" s="2">
        <v>46</v>
      </c>
      <c r="J1277" s="2"/>
    </row>
    <row r="1278" spans="1:10">
      <c r="A1278" s="103"/>
      <c r="B1278" s="2"/>
      <c r="C1278" s="2"/>
      <c r="D1278" s="2">
        <v>141</v>
      </c>
      <c r="E1278" s="2"/>
      <c r="F1278" s="2">
        <v>142</v>
      </c>
      <c r="G1278" s="2"/>
      <c r="H1278" s="2">
        <v>141</v>
      </c>
      <c r="I1278" s="2"/>
      <c r="J1278" s="2">
        <v>145</v>
      </c>
    </row>
    <row r="1279" spans="1:10">
      <c r="A1279" s="103"/>
      <c r="B1279" s="2">
        <v>6</v>
      </c>
      <c r="C1279" s="2">
        <v>55</v>
      </c>
      <c r="D1279" s="2"/>
      <c r="E1279" s="2">
        <v>50</v>
      </c>
      <c r="F1279" s="2"/>
      <c r="G1279" s="2">
        <v>44</v>
      </c>
      <c r="H1279" s="2"/>
      <c r="I1279" s="2">
        <v>41</v>
      </c>
      <c r="J1279" s="2"/>
    </row>
    <row r="1280" spans="1:10">
      <c r="A1280" s="103"/>
      <c r="B1280" s="2"/>
      <c r="C1280" s="2"/>
      <c r="D1280" s="2">
        <v>145</v>
      </c>
      <c r="E1280" s="2"/>
      <c r="F1280" s="2">
        <v>141</v>
      </c>
      <c r="G1280" s="2"/>
      <c r="H1280" s="2">
        <v>144</v>
      </c>
      <c r="I1280" s="2"/>
      <c r="J1280" s="2">
        <v>141</v>
      </c>
    </row>
    <row r="1281" spans="1:10">
      <c r="A1281" s="103"/>
      <c r="B1281" s="2">
        <v>7</v>
      </c>
      <c r="C1281" s="2">
        <v>48</v>
      </c>
      <c r="D1281" s="2"/>
      <c r="E1281" s="2">
        <v>57</v>
      </c>
      <c r="F1281" s="2"/>
      <c r="G1281" s="2">
        <v>56</v>
      </c>
      <c r="H1281" s="2"/>
      <c r="I1281" s="2">
        <v>54</v>
      </c>
      <c r="J1281" s="2"/>
    </row>
    <row r="1282" spans="1:10">
      <c r="A1282" s="103"/>
      <c r="B1282" s="2"/>
      <c r="C1282" s="2"/>
      <c r="D1282" s="2">
        <v>146</v>
      </c>
      <c r="E1282" s="2"/>
      <c r="F1282" s="2">
        <v>150</v>
      </c>
      <c r="G1282" s="2"/>
      <c r="H1282" s="2">
        <v>140</v>
      </c>
      <c r="I1282" s="2"/>
      <c r="J1282" s="2">
        <v>147</v>
      </c>
    </row>
    <row r="1283" spans="1:10">
      <c r="A1283" s="103"/>
      <c r="B1283" s="2">
        <v>8</v>
      </c>
      <c r="C1283" s="2">
        <v>44</v>
      </c>
      <c r="D1283" s="2"/>
      <c r="E1283" s="2">
        <v>51</v>
      </c>
      <c r="F1283" s="2"/>
      <c r="G1283" s="2">
        <v>48</v>
      </c>
      <c r="H1283" s="2"/>
      <c r="I1283" s="2">
        <v>49</v>
      </c>
      <c r="J1283" s="2"/>
    </row>
    <row r="1284" spans="1:10">
      <c r="A1284" s="103"/>
      <c r="B1284" s="2"/>
      <c r="C1284" s="2"/>
      <c r="D1284" s="2">
        <v>141</v>
      </c>
      <c r="E1284" s="2"/>
      <c r="F1284" s="2">
        <v>150</v>
      </c>
      <c r="G1284" s="2"/>
      <c r="H1284" s="2">
        <v>147</v>
      </c>
      <c r="I1284" s="2"/>
      <c r="J1284" s="2">
        <v>142</v>
      </c>
    </row>
    <row r="1285" spans="1:10">
      <c r="A1285" s="103"/>
      <c r="B1285" s="2">
        <v>9</v>
      </c>
      <c r="C1285" s="2">
        <v>47</v>
      </c>
      <c r="D1285" s="2"/>
      <c r="E1285" s="2">
        <v>43</v>
      </c>
      <c r="F1285" s="2"/>
      <c r="G1285" s="2">
        <v>58</v>
      </c>
      <c r="H1285" s="2"/>
      <c r="I1285" s="2">
        <v>48</v>
      </c>
      <c r="J1285" s="2"/>
    </row>
    <row r="1286" spans="1:10">
      <c r="A1286" s="103"/>
      <c r="B1286" s="2"/>
      <c r="C1286" s="2"/>
      <c r="D1286" s="2">
        <v>142</v>
      </c>
      <c r="E1286" s="2"/>
      <c r="F1286" s="2">
        <v>148</v>
      </c>
      <c r="G1286" s="2"/>
      <c r="H1286" s="2">
        <v>150</v>
      </c>
      <c r="I1286" s="2"/>
      <c r="J1286" s="2">
        <v>140</v>
      </c>
    </row>
    <row r="1287" spans="1:10">
      <c r="A1287" s="103"/>
      <c r="B1287" s="2">
        <v>10</v>
      </c>
      <c r="C1287" s="2">
        <v>51</v>
      </c>
      <c r="D1287" s="2"/>
      <c r="E1287" s="2">
        <v>47</v>
      </c>
      <c r="F1287" s="2"/>
      <c r="G1287" s="2">
        <v>50</v>
      </c>
      <c r="H1287" s="2"/>
      <c r="I1287" s="2">
        <v>54</v>
      </c>
      <c r="J1287" s="2"/>
    </row>
    <row r="1288" spans="1:10">
      <c r="A1288" s="103"/>
      <c r="B1288" s="2"/>
      <c r="C1288" s="2"/>
      <c r="D1288" s="2">
        <v>144</v>
      </c>
      <c r="E1288" s="2"/>
      <c r="F1288" s="2">
        <v>144</v>
      </c>
      <c r="G1288" s="2"/>
      <c r="H1288" s="2">
        <v>150</v>
      </c>
      <c r="I1288" s="2"/>
      <c r="J1288" s="2">
        <v>142</v>
      </c>
    </row>
    <row r="1289" spans="1:10">
      <c r="A1289" s="103"/>
      <c r="B1289" s="2"/>
      <c r="C1289" s="2"/>
      <c r="D1289" s="2"/>
      <c r="E1289" s="2"/>
      <c r="F1289" s="2"/>
      <c r="G1289" s="2"/>
      <c r="H1289" s="2"/>
      <c r="I1289" s="2"/>
      <c r="J1289" s="2"/>
    </row>
    <row r="1290" spans="1:10">
      <c r="A1290" s="103"/>
      <c r="B1290" s="2"/>
      <c r="C1290" s="2"/>
      <c r="D1290" s="2"/>
      <c r="E1290" s="2"/>
      <c r="F1290" s="2"/>
      <c r="G1290" s="2"/>
      <c r="H1290" s="2"/>
      <c r="I1290" s="2"/>
      <c r="J1290" s="2"/>
    </row>
    <row r="1291" spans="1:10">
      <c r="A1291" s="103"/>
      <c r="B1291" s="109" t="s">
        <v>1053</v>
      </c>
      <c r="C1291" s="109"/>
      <c r="D1291" s="110">
        <v>1</v>
      </c>
      <c r="E1291" s="110"/>
      <c r="F1291" s="110" t="s">
        <v>1054</v>
      </c>
      <c r="G1291" s="110"/>
      <c r="H1291" s="110">
        <v>1</v>
      </c>
      <c r="I1291" s="110"/>
      <c r="J1291" s="110"/>
    </row>
    <row r="1292" spans="1:10">
      <c r="A1292" s="103" t="s">
        <v>1103</v>
      </c>
      <c r="B1292" s="2">
        <v>1</v>
      </c>
      <c r="C1292" s="2">
        <v>50</v>
      </c>
      <c r="D1292" s="2"/>
      <c r="E1292" s="2">
        <v>46</v>
      </c>
      <c r="F1292" s="2"/>
      <c r="G1292" s="2">
        <v>43</v>
      </c>
      <c r="H1292" s="2"/>
      <c r="I1292" s="2">
        <v>42</v>
      </c>
      <c r="J1292" s="2"/>
    </row>
    <row r="1293" spans="1:10">
      <c r="A1293" s="103"/>
      <c r="B1293" s="2"/>
      <c r="C1293" s="2"/>
      <c r="D1293" s="2">
        <v>146</v>
      </c>
      <c r="E1293" s="2"/>
      <c r="F1293" s="2">
        <v>144</v>
      </c>
      <c r="G1293" s="2"/>
      <c r="H1293" s="2">
        <v>143</v>
      </c>
      <c r="I1293" s="2"/>
      <c r="J1293" s="2">
        <v>147</v>
      </c>
    </row>
    <row r="1294" spans="1:10">
      <c r="A1294" s="103"/>
      <c r="B1294" s="2">
        <v>2</v>
      </c>
      <c r="C1294" s="2">
        <v>44</v>
      </c>
      <c r="D1294" s="2"/>
      <c r="E1294" s="2">
        <v>52</v>
      </c>
      <c r="F1294" s="2"/>
      <c r="G1294" s="2">
        <v>47</v>
      </c>
      <c r="H1294" s="2"/>
      <c r="I1294" s="2">
        <v>48</v>
      </c>
      <c r="J1294" s="2"/>
    </row>
    <row r="1295" spans="1:10">
      <c r="A1295" s="103"/>
      <c r="B1295" s="2"/>
      <c r="C1295" s="2"/>
      <c r="D1295" s="2">
        <v>140</v>
      </c>
      <c r="E1295" s="2"/>
      <c r="F1295" s="2">
        <v>149</v>
      </c>
      <c r="G1295" s="2"/>
      <c r="H1295" s="2">
        <v>144</v>
      </c>
      <c r="I1295" s="2"/>
      <c r="J1295" s="2">
        <v>145</v>
      </c>
    </row>
    <row r="1296" spans="1:10">
      <c r="A1296" s="103"/>
      <c r="B1296" s="2">
        <v>3</v>
      </c>
      <c r="C1296" s="2">
        <v>42</v>
      </c>
      <c r="D1296" s="2"/>
      <c r="E1296" s="2">
        <v>41</v>
      </c>
      <c r="F1296" s="2"/>
      <c r="G1296" s="2">
        <v>57</v>
      </c>
      <c r="H1296" s="2"/>
      <c r="I1296" s="2">
        <v>55</v>
      </c>
      <c r="J1296" s="2"/>
    </row>
    <row r="1297" spans="1:10">
      <c r="A1297" s="103"/>
      <c r="B1297" s="2"/>
      <c r="C1297" s="2"/>
      <c r="D1297" s="2">
        <v>144</v>
      </c>
      <c r="E1297" s="2"/>
      <c r="F1297" s="2">
        <v>142</v>
      </c>
      <c r="G1297" s="2"/>
      <c r="H1297" s="2">
        <v>143</v>
      </c>
      <c r="I1297" s="2"/>
      <c r="J1297" s="2">
        <v>149</v>
      </c>
    </row>
    <row r="1298" spans="1:10">
      <c r="A1298" s="103"/>
      <c r="B1298" s="2">
        <v>4</v>
      </c>
      <c r="C1298" s="2">
        <v>53</v>
      </c>
      <c r="D1298" s="2"/>
      <c r="E1298" s="2">
        <v>46</v>
      </c>
      <c r="F1298" s="2"/>
      <c r="G1298" s="2">
        <v>43</v>
      </c>
      <c r="H1298" s="2"/>
      <c r="I1298" s="2">
        <v>48</v>
      </c>
      <c r="J1298" s="2"/>
    </row>
    <row r="1299" spans="1:10">
      <c r="A1299" s="103"/>
      <c r="B1299" s="2"/>
      <c r="C1299" s="2"/>
      <c r="D1299" s="2">
        <v>143</v>
      </c>
      <c r="E1299" s="2"/>
      <c r="F1299" s="2">
        <v>140</v>
      </c>
      <c r="G1299" s="2"/>
      <c r="H1299" s="2">
        <v>142</v>
      </c>
      <c r="I1299" s="2"/>
      <c r="J1299" s="2">
        <v>140</v>
      </c>
    </row>
    <row r="1300" spans="1:10">
      <c r="A1300" s="103"/>
      <c r="B1300" s="2">
        <v>5</v>
      </c>
      <c r="C1300" s="2">
        <v>46</v>
      </c>
      <c r="D1300" s="2"/>
      <c r="E1300" s="2">
        <v>55</v>
      </c>
      <c r="F1300" s="2"/>
      <c r="G1300" s="2">
        <v>50</v>
      </c>
      <c r="H1300" s="2"/>
      <c r="I1300" s="2">
        <v>54</v>
      </c>
      <c r="J1300" s="2"/>
    </row>
    <row r="1301" spans="1:10">
      <c r="A1301" s="103"/>
      <c r="B1301" s="2"/>
      <c r="C1301" s="2"/>
      <c r="D1301" s="2">
        <v>149</v>
      </c>
      <c r="E1301" s="2"/>
      <c r="F1301" s="2">
        <v>141</v>
      </c>
      <c r="G1301" s="2"/>
      <c r="H1301" s="2">
        <v>149</v>
      </c>
      <c r="I1301" s="2"/>
      <c r="J1301" s="2">
        <v>149</v>
      </c>
    </row>
    <row r="1302" spans="1:10">
      <c r="A1302" s="103"/>
      <c r="B1302" s="2">
        <v>6</v>
      </c>
      <c r="C1302" s="2">
        <v>41</v>
      </c>
      <c r="D1302" s="2"/>
      <c r="E1302" s="2">
        <v>50</v>
      </c>
      <c r="F1302" s="2"/>
      <c r="G1302" s="2">
        <v>42</v>
      </c>
      <c r="H1302" s="2"/>
      <c r="I1302" s="2">
        <v>41</v>
      </c>
      <c r="J1302" s="2"/>
    </row>
    <row r="1303" spans="1:10">
      <c r="A1303" s="103"/>
      <c r="B1303" s="2"/>
      <c r="C1303" s="2"/>
      <c r="D1303" s="2">
        <v>149</v>
      </c>
      <c r="E1303" s="2"/>
      <c r="F1303" s="2">
        <v>143</v>
      </c>
      <c r="G1303" s="2"/>
      <c r="H1303" s="2">
        <v>148</v>
      </c>
      <c r="I1303" s="2"/>
      <c r="J1303" s="2">
        <v>142</v>
      </c>
    </row>
    <row r="1304" spans="1:10">
      <c r="A1304" s="103"/>
      <c r="B1304" s="2">
        <v>7</v>
      </c>
      <c r="C1304" s="2">
        <v>48</v>
      </c>
      <c r="D1304" s="2"/>
      <c r="E1304" s="2">
        <v>51</v>
      </c>
      <c r="F1304" s="2"/>
      <c r="G1304" s="2">
        <v>50</v>
      </c>
      <c r="H1304" s="2"/>
      <c r="I1304" s="2">
        <v>41</v>
      </c>
      <c r="J1304" s="2"/>
    </row>
    <row r="1305" spans="1:10">
      <c r="A1305" s="103"/>
      <c r="B1305" s="2"/>
      <c r="C1305" s="2"/>
      <c r="D1305" s="2">
        <v>150</v>
      </c>
      <c r="E1305" s="2"/>
      <c r="F1305" s="2">
        <v>144</v>
      </c>
      <c r="G1305" s="2"/>
      <c r="H1305" s="2">
        <v>146</v>
      </c>
      <c r="I1305" s="2"/>
      <c r="J1305" s="2">
        <v>148</v>
      </c>
    </row>
    <row r="1306" spans="1:10">
      <c r="A1306" s="103"/>
      <c r="B1306" s="2">
        <v>8</v>
      </c>
      <c r="C1306" s="2">
        <v>53</v>
      </c>
      <c r="D1306" s="2"/>
      <c r="E1306" s="2">
        <v>47</v>
      </c>
      <c r="F1306" s="2"/>
      <c r="G1306" s="2">
        <v>44</v>
      </c>
      <c r="H1306" s="2"/>
      <c r="I1306" s="2">
        <v>48</v>
      </c>
      <c r="J1306" s="2"/>
    </row>
    <row r="1307" spans="1:10">
      <c r="A1307" s="103"/>
      <c r="B1307" s="2"/>
      <c r="C1307" s="2"/>
      <c r="D1307" s="2">
        <v>142</v>
      </c>
      <c r="E1307" s="2"/>
      <c r="F1307" s="2">
        <v>148</v>
      </c>
      <c r="G1307" s="2"/>
      <c r="H1307" s="2">
        <v>142</v>
      </c>
      <c r="I1307" s="2"/>
      <c r="J1307" s="2">
        <v>148</v>
      </c>
    </row>
    <row r="1308" spans="1:10">
      <c r="A1308" s="103"/>
      <c r="B1308" s="2">
        <v>9</v>
      </c>
      <c r="C1308" s="2">
        <v>48</v>
      </c>
      <c r="D1308" s="2"/>
      <c r="E1308" s="2">
        <v>50</v>
      </c>
      <c r="F1308" s="2"/>
      <c r="G1308" s="2">
        <v>42</v>
      </c>
      <c r="H1308" s="2"/>
      <c r="I1308" s="2">
        <v>48</v>
      </c>
      <c r="J1308" s="2"/>
    </row>
    <row r="1309" spans="1:10">
      <c r="A1309" s="103"/>
      <c r="B1309" s="2"/>
      <c r="C1309" s="2"/>
      <c r="D1309" s="2">
        <v>143</v>
      </c>
      <c r="E1309" s="2"/>
      <c r="F1309" s="2">
        <v>144</v>
      </c>
      <c r="G1309" s="2"/>
      <c r="H1309" s="2">
        <v>148</v>
      </c>
      <c r="I1309" s="2"/>
      <c r="J1309" s="2">
        <v>146</v>
      </c>
    </row>
    <row r="1310" spans="1:10">
      <c r="A1310" s="103"/>
      <c r="B1310" s="2">
        <v>10</v>
      </c>
      <c r="C1310" s="2">
        <v>49</v>
      </c>
      <c r="D1310" s="2"/>
      <c r="E1310" s="2">
        <v>53</v>
      </c>
      <c r="F1310" s="2"/>
      <c r="G1310" s="2">
        <v>51</v>
      </c>
      <c r="H1310" s="2"/>
      <c r="I1310" s="2">
        <v>58</v>
      </c>
      <c r="J1310" s="2"/>
    </row>
    <row r="1311" spans="1:10">
      <c r="A1311" s="103"/>
      <c r="B1311" s="2"/>
      <c r="C1311" s="2"/>
      <c r="D1311" s="2">
        <v>141</v>
      </c>
      <c r="E1311" s="2"/>
      <c r="F1311" s="2">
        <v>145</v>
      </c>
      <c r="G1311" s="2"/>
      <c r="H1311" s="2">
        <v>147</v>
      </c>
      <c r="I1311" s="2"/>
      <c r="J1311" s="2">
        <v>142</v>
      </c>
    </row>
    <row r="1312" spans="1:10">
      <c r="A1312" s="103"/>
      <c r="B1312" s="2"/>
      <c r="C1312" s="2"/>
      <c r="D1312" s="2"/>
      <c r="E1312" s="2"/>
      <c r="F1312" s="2"/>
      <c r="G1312" s="2"/>
      <c r="H1312" s="2"/>
      <c r="I1312" s="2"/>
      <c r="J1312" s="2"/>
    </row>
    <row r="1313" spans="1:10">
      <c r="A1313" s="103"/>
      <c r="B1313" s="2"/>
      <c r="C1313" s="2"/>
      <c r="D1313" s="2"/>
      <c r="E1313" s="2"/>
      <c r="F1313" s="2"/>
      <c r="G1313" s="2"/>
      <c r="H1313" s="2"/>
      <c r="I1313" s="2"/>
      <c r="J1313" s="2"/>
    </row>
    <row r="1314" spans="1:10">
      <c r="A1314" s="103"/>
      <c r="B1314" s="109" t="s">
        <v>1053</v>
      </c>
      <c r="C1314" s="109"/>
      <c r="D1314" s="110">
        <v>1</v>
      </c>
      <c r="E1314" s="110"/>
      <c r="F1314" s="110" t="s">
        <v>1054</v>
      </c>
      <c r="G1314" s="110"/>
      <c r="H1314" s="110">
        <v>1</v>
      </c>
      <c r="I1314" s="110"/>
      <c r="J1314" s="110"/>
    </row>
    <row r="1315" spans="1:10">
      <c r="A1315" s="103" t="s">
        <v>1104</v>
      </c>
      <c r="B1315" s="2">
        <v>1</v>
      </c>
      <c r="C1315" s="2">
        <v>43</v>
      </c>
      <c r="D1315" s="2"/>
      <c r="E1315" s="2">
        <v>54</v>
      </c>
      <c r="F1315" s="2"/>
      <c r="G1315" s="2">
        <v>53</v>
      </c>
      <c r="H1315" s="2"/>
      <c r="I1315" s="2">
        <v>47</v>
      </c>
      <c r="J1315" s="2"/>
    </row>
    <row r="1316" spans="1:10">
      <c r="A1316" s="103"/>
      <c r="B1316" s="2"/>
      <c r="C1316" s="2"/>
      <c r="D1316" s="2">
        <v>146</v>
      </c>
      <c r="E1316" s="2"/>
      <c r="F1316" s="2">
        <v>142</v>
      </c>
      <c r="G1316" s="2"/>
      <c r="H1316" s="2">
        <v>140</v>
      </c>
      <c r="I1316" s="2"/>
      <c r="J1316" s="2">
        <v>143</v>
      </c>
    </row>
    <row r="1317" spans="1:10">
      <c r="A1317" s="103"/>
      <c r="B1317" s="2">
        <v>2</v>
      </c>
      <c r="C1317" s="2">
        <v>42</v>
      </c>
      <c r="D1317" s="2"/>
      <c r="E1317" s="2">
        <v>48</v>
      </c>
      <c r="F1317" s="2"/>
      <c r="G1317" s="2">
        <v>51</v>
      </c>
      <c r="H1317" s="2"/>
      <c r="I1317" s="2">
        <v>49</v>
      </c>
      <c r="J1317" s="2"/>
    </row>
    <row r="1318" spans="1:10">
      <c r="A1318" s="103"/>
      <c r="B1318" s="2"/>
      <c r="C1318" s="2"/>
      <c r="D1318" s="2">
        <v>145</v>
      </c>
      <c r="E1318" s="2"/>
      <c r="F1318" s="2">
        <v>146</v>
      </c>
      <c r="G1318" s="2"/>
      <c r="H1318" s="2">
        <v>144</v>
      </c>
      <c r="I1318" s="2"/>
      <c r="J1318" s="2">
        <v>149</v>
      </c>
    </row>
    <row r="1319" spans="1:10">
      <c r="A1319" s="103"/>
      <c r="B1319" s="2">
        <v>3</v>
      </c>
      <c r="C1319" s="2">
        <v>51</v>
      </c>
      <c r="D1319" s="2"/>
      <c r="E1319" s="2">
        <v>47</v>
      </c>
      <c r="F1319" s="2"/>
      <c r="G1319" s="2">
        <v>54</v>
      </c>
      <c r="H1319" s="2"/>
      <c r="I1319" s="2">
        <v>46</v>
      </c>
      <c r="J1319" s="2"/>
    </row>
    <row r="1320" spans="1:10">
      <c r="A1320" s="103"/>
      <c r="B1320" s="2"/>
      <c r="C1320" s="2"/>
      <c r="D1320" s="2">
        <v>149</v>
      </c>
      <c r="E1320" s="2"/>
      <c r="F1320" s="2">
        <v>147</v>
      </c>
      <c r="G1320" s="2"/>
      <c r="H1320" s="2">
        <v>148</v>
      </c>
      <c r="I1320" s="2"/>
      <c r="J1320" s="2">
        <v>146</v>
      </c>
    </row>
    <row r="1321" spans="1:10">
      <c r="A1321" s="103"/>
      <c r="B1321" s="2">
        <v>4</v>
      </c>
      <c r="C1321" s="2">
        <v>44</v>
      </c>
      <c r="D1321" s="2"/>
      <c r="E1321" s="2">
        <v>55</v>
      </c>
      <c r="F1321" s="2"/>
      <c r="G1321" s="2">
        <v>42</v>
      </c>
      <c r="H1321" s="2"/>
      <c r="I1321" s="2">
        <v>56</v>
      </c>
      <c r="J1321" s="2"/>
    </row>
    <row r="1322" spans="1:10">
      <c r="A1322" s="103"/>
      <c r="B1322" s="2"/>
      <c r="C1322" s="2"/>
      <c r="D1322" s="2">
        <v>141</v>
      </c>
      <c r="E1322" s="2"/>
      <c r="F1322" s="2">
        <v>146</v>
      </c>
      <c r="G1322" s="2"/>
      <c r="H1322" s="2">
        <v>150</v>
      </c>
      <c r="I1322" s="2"/>
      <c r="J1322" s="2">
        <v>146</v>
      </c>
    </row>
    <row r="1323" spans="1:10">
      <c r="A1323" s="103"/>
      <c r="B1323" s="2">
        <v>5</v>
      </c>
      <c r="C1323" s="2">
        <v>52</v>
      </c>
      <c r="D1323" s="2"/>
      <c r="E1323" s="2">
        <v>50</v>
      </c>
      <c r="F1323" s="2"/>
      <c r="G1323" s="2">
        <v>41</v>
      </c>
      <c r="H1323" s="2"/>
      <c r="I1323" s="2">
        <v>50</v>
      </c>
      <c r="J1323" s="2"/>
    </row>
    <row r="1324" spans="1:10">
      <c r="A1324" s="103"/>
      <c r="B1324" s="2"/>
      <c r="C1324" s="2"/>
      <c r="D1324" s="2">
        <v>143</v>
      </c>
      <c r="E1324" s="2"/>
      <c r="F1324" s="2">
        <v>144</v>
      </c>
      <c r="G1324" s="2"/>
      <c r="H1324" s="2">
        <v>141</v>
      </c>
      <c r="I1324" s="2"/>
      <c r="J1324" s="2">
        <v>150</v>
      </c>
    </row>
    <row r="1325" spans="1:10">
      <c r="A1325" s="103"/>
      <c r="B1325" s="2">
        <v>6</v>
      </c>
      <c r="C1325" s="2">
        <v>51</v>
      </c>
      <c r="D1325" s="2"/>
      <c r="E1325" s="2">
        <v>44</v>
      </c>
      <c r="F1325" s="2"/>
      <c r="G1325" s="2">
        <v>50</v>
      </c>
      <c r="H1325" s="2"/>
      <c r="I1325" s="2">
        <v>57</v>
      </c>
      <c r="J1325" s="2"/>
    </row>
    <row r="1326" spans="1:10">
      <c r="A1326" s="103"/>
      <c r="B1326" s="2"/>
      <c r="C1326" s="2"/>
      <c r="D1326" s="2">
        <v>148</v>
      </c>
      <c r="E1326" s="2"/>
      <c r="F1326" s="2">
        <v>142</v>
      </c>
      <c r="G1326" s="2"/>
      <c r="H1326" s="2">
        <v>147</v>
      </c>
      <c r="I1326" s="2"/>
      <c r="J1326" s="2">
        <v>146</v>
      </c>
    </row>
    <row r="1327" spans="1:10">
      <c r="A1327" s="103"/>
      <c r="B1327" s="2">
        <v>7</v>
      </c>
      <c r="C1327" s="2">
        <v>45</v>
      </c>
      <c r="D1327" s="2"/>
      <c r="E1327" s="2">
        <v>42</v>
      </c>
      <c r="F1327" s="2"/>
      <c r="G1327" s="2">
        <v>53</v>
      </c>
      <c r="H1327" s="2"/>
      <c r="I1327" s="2">
        <v>57</v>
      </c>
      <c r="J1327" s="2"/>
    </row>
    <row r="1328" spans="1:10">
      <c r="A1328" s="103"/>
      <c r="B1328" s="2"/>
      <c r="C1328" s="2"/>
      <c r="D1328" s="2">
        <v>150</v>
      </c>
      <c r="E1328" s="2"/>
      <c r="F1328" s="2">
        <v>149</v>
      </c>
      <c r="G1328" s="2"/>
      <c r="H1328" s="2">
        <v>148</v>
      </c>
      <c r="I1328" s="2"/>
      <c r="J1328" s="2">
        <v>143</v>
      </c>
    </row>
    <row r="1329" spans="1:10">
      <c r="A1329" s="103"/>
      <c r="B1329" s="2">
        <v>8</v>
      </c>
      <c r="C1329" s="2">
        <v>47</v>
      </c>
      <c r="D1329" s="2"/>
      <c r="E1329" s="2">
        <v>43</v>
      </c>
      <c r="F1329" s="2"/>
      <c r="G1329" s="2">
        <v>55</v>
      </c>
      <c r="H1329" s="2"/>
      <c r="I1329" s="2">
        <v>47</v>
      </c>
      <c r="J1329" s="2"/>
    </row>
    <row r="1330" spans="1:10">
      <c r="A1330" s="103"/>
      <c r="B1330" s="2"/>
      <c r="C1330" s="2"/>
      <c r="D1330" s="2">
        <v>141</v>
      </c>
      <c r="E1330" s="2"/>
      <c r="F1330" s="2">
        <v>144</v>
      </c>
      <c r="G1330" s="2"/>
      <c r="H1330" s="2">
        <v>143</v>
      </c>
      <c r="I1330" s="2"/>
      <c r="J1330" s="2">
        <v>144</v>
      </c>
    </row>
    <row r="1331" spans="1:10">
      <c r="A1331" s="103"/>
      <c r="B1331" s="2">
        <v>9</v>
      </c>
      <c r="C1331" s="2">
        <v>57</v>
      </c>
      <c r="D1331" s="2"/>
      <c r="E1331" s="2">
        <v>41</v>
      </c>
      <c r="F1331" s="2"/>
      <c r="G1331" s="2">
        <v>48</v>
      </c>
      <c r="H1331" s="2"/>
      <c r="I1331" s="2">
        <v>49</v>
      </c>
      <c r="J1331" s="2"/>
    </row>
    <row r="1332" spans="1:10">
      <c r="A1332" s="103"/>
      <c r="B1332" s="2"/>
      <c r="C1332" s="2"/>
      <c r="D1332" s="2">
        <v>150</v>
      </c>
      <c r="E1332" s="2"/>
      <c r="F1332" s="2">
        <v>142</v>
      </c>
      <c r="G1332" s="2"/>
      <c r="H1332" s="2">
        <v>147</v>
      </c>
      <c r="I1332" s="2"/>
      <c r="J1332" s="2">
        <v>147</v>
      </c>
    </row>
    <row r="1333" spans="1:10">
      <c r="A1333" s="103"/>
      <c r="B1333" s="2">
        <v>10</v>
      </c>
      <c r="C1333" s="2">
        <v>58</v>
      </c>
      <c r="D1333" s="2"/>
      <c r="E1333" s="2">
        <v>46</v>
      </c>
      <c r="F1333" s="2"/>
      <c r="G1333" s="2">
        <v>41</v>
      </c>
      <c r="H1333" s="2"/>
      <c r="I1333" s="2">
        <v>49</v>
      </c>
      <c r="J1333" s="2"/>
    </row>
    <row r="1334" spans="1:10">
      <c r="A1334" s="103"/>
      <c r="B1334" s="2"/>
      <c r="C1334" s="2"/>
      <c r="D1334" s="2">
        <v>150</v>
      </c>
      <c r="E1334" s="2"/>
      <c r="F1334" s="2">
        <v>148</v>
      </c>
      <c r="G1334" s="2"/>
      <c r="H1334" s="2">
        <v>141</v>
      </c>
      <c r="I1334" s="2"/>
      <c r="J1334" s="2">
        <v>147</v>
      </c>
    </row>
    <row r="1335" spans="1:10">
      <c r="A1335" s="103"/>
      <c r="B1335" s="2"/>
      <c r="C1335" s="2"/>
      <c r="D1335" s="2"/>
      <c r="E1335" s="2"/>
      <c r="F1335" s="2"/>
      <c r="G1335" s="2"/>
      <c r="H1335" s="2"/>
      <c r="I1335" s="2"/>
      <c r="J1335" s="2"/>
    </row>
    <row r="1336" spans="1:10">
      <c r="A1336" s="103"/>
      <c r="B1336" s="2"/>
      <c r="C1336" s="2"/>
      <c r="D1336" s="2"/>
      <c r="E1336" s="2"/>
      <c r="F1336" s="2"/>
      <c r="G1336" s="2"/>
      <c r="H1336" s="2"/>
      <c r="I1336" s="2"/>
      <c r="J1336" s="2"/>
    </row>
    <row r="1337" spans="1:10">
      <c r="A1337" s="103"/>
      <c r="B1337" s="109" t="s">
        <v>1053</v>
      </c>
      <c r="C1337" s="109"/>
      <c r="D1337" s="110">
        <v>1</v>
      </c>
      <c r="E1337" s="110"/>
      <c r="F1337" s="110" t="s">
        <v>1054</v>
      </c>
      <c r="G1337" s="110"/>
      <c r="H1337" s="110">
        <v>1</v>
      </c>
      <c r="I1337" s="110"/>
      <c r="J1337" s="110"/>
    </row>
    <row r="1338" spans="1:10">
      <c r="A1338" s="103" t="s">
        <v>1105</v>
      </c>
      <c r="B1338" s="2">
        <v>1</v>
      </c>
      <c r="C1338" s="2">
        <v>56</v>
      </c>
      <c r="D1338" s="2"/>
      <c r="E1338" s="2">
        <v>46</v>
      </c>
      <c r="F1338" s="2"/>
      <c r="G1338" s="2">
        <v>50</v>
      </c>
      <c r="H1338" s="2"/>
      <c r="I1338" s="2">
        <v>52</v>
      </c>
      <c r="J1338" s="2"/>
    </row>
    <row r="1339" spans="1:10">
      <c r="A1339" s="103"/>
      <c r="B1339" s="2"/>
      <c r="C1339" s="2"/>
      <c r="D1339" s="2">
        <v>145</v>
      </c>
      <c r="E1339" s="2"/>
      <c r="F1339" s="2">
        <v>143</v>
      </c>
      <c r="G1339" s="2"/>
      <c r="H1339" s="2">
        <v>145</v>
      </c>
      <c r="I1339" s="2"/>
      <c r="J1339" s="2">
        <v>140</v>
      </c>
    </row>
    <row r="1340" spans="1:10">
      <c r="A1340" s="103"/>
      <c r="B1340" s="2">
        <v>2</v>
      </c>
      <c r="C1340" s="2">
        <v>52</v>
      </c>
      <c r="D1340" s="2"/>
      <c r="E1340" s="2">
        <v>42</v>
      </c>
      <c r="F1340" s="2"/>
      <c r="G1340" s="2">
        <v>57</v>
      </c>
      <c r="H1340" s="2"/>
      <c r="I1340" s="2">
        <v>55</v>
      </c>
      <c r="J1340" s="2"/>
    </row>
    <row r="1341" spans="1:10">
      <c r="A1341" s="103"/>
      <c r="B1341" s="2"/>
      <c r="C1341" s="2"/>
      <c r="D1341" s="2">
        <v>147</v>
      </c>
      <c r="E1341" s="2"/>
      <c r="F1341" s="2">
        <v>147</v>
      </c>
      <c r="G1341" s="2"/>
      <c r="H1341" s="2">
        <v>149</v>
      </c>
      <c r="I1341" s="2"/>
      <c r="J1341" s="2">
        <v>142</v>
      </c>
    </row>
    <row r="1342" spans="1:10">
      <c r="A1342" s="103"/>
      <c r="B1342" s="2">
        <v>3</v>
      </c>
      <c r="C1342" s="2">
        <v>53</v>
      </c>
      <c r="D1342" s="2"/>
      <c r="E1342" s="2">
        <v>50</v>
      </c>
      <c r="F1342" s="2"/>
      <c r="G1342" s="2">
        <v>41</v>
      </c>
      <c r="H1342" s="2"/>
      <c r="I1342" s="2">
        <v>42</v>
      </c>
      <c r="J1342" s="2"/>
    </row>
    <row r="1343" spans="1:10">
      <c r="A1343" s="103"/>
      <c r="B1343" s="2"/>
      <c r="C1343" s="2"/>
      <c r="D1343" s="2">
        <v>140</v>
      </c>
      <c r="E1343" s="2"/>
      <c r="F1343" s="2">
        <v>148</v>
      </c>
      <c r="G1343" s="2"/>
      <c r="H1343" s="2">
        <v>141</v>
      </c>
      <c r="I1343" s="2"/>
      <c r="J1343" s="2">
        <v>149</v>
      </c>
    </row>
    <row r="1344" spans="1:10">
      <c r="A1344" s="103"/>
      <c r="B1344" s="2">
        <v>4</v>
      </c>
      <c r="C1344" s="2">
        <v>45</v>
      </c>
      <c r="D1344" s="2"/>
      <c r="E1344" s="2">
        <v>52</v>
      </c>
      <c r="F1344" s="2"/>
      <c r="G1344" s="2">
        <v>57</v>
      </c>
      <c r="H1344" s="2"/>
      <c r="I1344" s="2">
        <v>44</v>
      </c>
      <c r="J1344" s="2"/>
    </row>
    <row r="1345" spans="1:10">
      <c r="A1345" s="103"/>
      <c r="B1345" s="2"/>
      <c r="C1345" s="2"/>
      <c r="D1345" s="2">
        <v>143</v>
      </c>
      <c r="E1345" s="2"/>
      <c r="F1345" s="2">
        <v>143</v>
      </c>
      <c r="G1345" s="2"/>
      <c r="H1345" s="2">
        <v>145</v>
      </c>
      <c r="I1345" s="2"/>
      <c r="J1345" s="2">
        <v>148</v>
      </c>
    </row>
    <row r="1346" spans="1:10">
      <c r="A1346" s="103"/>
      <c r="B1346" s="2">
        <v>5</v>
      </c>
      <c r="C1346" s="2">
        <v>51</v>
      </c>
      <c r="D1346" s="2"/>
      <c r="E1346" s="2">
        <v>58</v>
      </c>
      <c r="F1346" s="2"/>
      <c r="G1346" s="2">
        <v>55</v>
      </c>
      <c r="H1346" s="2"/>
      <c r="I1346" s="2">
        <v>43</v>
      </c>
      <c r="J1346" s="2"/>
    </row>
    <row r="1347" spans="1:10">
      <c r="A1347" s="103"/>
      <c r="B1347" s="2"/>
      <c r="C1347" s="2"/>
      <c r="D1347" s="2">
        <v>141</v>
      </c>
      <c r="E1347" s="2"/>
      <c r="F1347" s="2">
        <v>147</v>
      </c>
      <c r="G1347" s="2"/>
      <c r="H1347" s="2">
        <v>140</v>
      </c>
      <c r="I1347" s="2"/>
      <c r="J1347" s="2">
        <v>140</v>
      </c>
    </row>
    <row r="1348" spans="1:10">
      <c r="A1348" s="103"/>
      <c r="B1348" s="2">
        <v>6</v>
      </c>
      <c r="C1348" s="2">
        <v>54</v>
      </c>
      <c r="D1348" s="2"/>
      <c r="E1348" s="2">
        <v>54</v>
      </c>
      <c r="F1348" s="2"/>
      <c r="G1348" s="2">
        <v>50</v>
      </c>
      <c r="H1348" s="2"/>
      <c r="I1348" s="2">
        <v>48</v>
      </c>
      <c r="J1348" s="2"/>
    </row>
    <row r="1349" spans="1:10">
      <c r="A1349" s="103"/>
      <c r="B1349" s="2"/>
      <c r="C1349" s="2"/>
      <c r="D1349" s="2">
        <v>144</v>
      </c>
      <c r="E1349" s="2"/>
      <c r="F1349" s="2">
        <v>150</v>
      </c>
      <c r="G1349" s="2"/>
      <c r="H1349" s="2">
        <v>142</v>
      </c>
      <c r="I1349" s="2"/>
      <c r="J1349" s="2">
        <v>148</v>
      </c>
    </row>
    <row r="1350" spans="1:10">
      <c r="A1350" s="103"/>
      <c r="B1350" s="2">
        <v>7</v>
      </c>
      <c r="C1350" s="2">
        <v>51</v>
      </c>
      <c r="D1350" s="2"/>
      <c r="E1350" s="2">
        <v>51</v>
      </c>
      <c r="F1350" s="2"/>
      <c r="G1350" s="2">
        <v>48</v>
      </c>
      <c r="H1350" s="2"/>
      <c r="I1350" s="2">
        <v>41</v>
      </c>
      <c r="J1350" s="2"/>
    </row>
    <row r="1351" spans="1:10">
      <c r="A1351" s="103"/>
      <c r="B1351" s="2"/>
      <c r="C1351" s="2"/>
      <c r="D1351" s="2">
        <v>146</v>
      </c>
      <c r="E1351" s="2"/>
      <c r="F1351" s="2">
        <v>140</v>
      </c>
      <c r="G1351" s="2"/>
      <c r="H1351" s="2">
        <v>146</v>
      </c>
      <c r="I1351" s="2"/>
      <c r="J1351" s="2">
        <v>142</v>
      </c>
    </row>
    <row r="1352" spans="1:10">
      <c r="A1352" s="103"/>
      <c r="B1352" s="2">
        <v>8</v>
      </c>
      <c r="C1352" s="2">
        <v>58</v>
      </c>
      <c r="D1352" s="2"/>
      <c r="E1352" s="2">
        <v>45</v>
      </c>
      <c r="F1352" s="2"/>
      <c r="G1352" s="2">
        <v>53</v>
      </c>
      <c r="H1352" s="2"/>
      <c r="I1352" s="2">
        <v>49</v>
      </c>
      <c r="J1352" s="2"/>
    </row>
    <row r="1353" spans="1:10">
      <c r="A1353" s="103"/>
      <c r="B1353" s="2"/>
      <c r="C1353" s="2"/>
      <c r="D1353" s="2">
        <v>148</v>
      </c>
      <c r="E1353" s="2"/>
      <c r="F1353" s="2">
        <v>149</v>
      </c>
      <c r="G1353" s="2"/>
      <c r="H1353" s="2">
        <v>149</v>
      </c>
      <c r="I1353" s="2"/>
      <c r="J1353" s="2">
        <v>145</v>
      </c>
    </row>
    <row r="1354" spans="1:10">
      <c r="A1354" s="103"/>
      <c r="B1354" s="2">
        <v>9</v>
      </c>
      <c r="C1354" s="2">
        <v>52</v>
      </c>
      <c r="D1354" s="2"/>
      <c r="E1354" s="2">
        <v>52</v>
      </c>
      <c r="F1354" s="2"/>
      <c r="G1354" s="2">
        <v>47</v>
      </c>
      <c r="H1354" s="2"/>
      <c r="I1354" s="2">
        <v>42</v>
      </c>
      <c r="J1354" s="2"/>
    </row>
    <row r="1355" spans="1:10">
      <c r="A1355" s="103"/>
      <c r="B1355" s="2"/>
      <c r="C1355" s="2"/>
      <c r="D1355" s="2">
        <v>146</v>
      </c>
      <c r="E1355" s="2"/>
      <c r="F1355" s="2">
        <v>145</v>
      </c>
      <c r="G1355" s="2"/>
      <c r="H1355" s="2">
        <v>144</v>
      </c>
      <c r="I1355" s="2"/>
      <c r="J1355" s="2">
        <v>144</v>
      </c>
    </row>
    <row r="1356" spans="1:10">
      <c r="A1356" s="103"/>
      <c r="B1356" s="2">
        <v>10</v>
      </c>
      <c r="C1356" s="2">
        <v>47</v>
      </c>
      <c r="D1356" s="2"/>
      <c r="E1356" s="2">
        <v>50</v>
      </c>
      <c r="F1356" s="2"/>
      <c r="G1356" s="2">
        <v>42</v>
      </c>
      <c r="H1356" s="2"/>
      <c r="I1356" s="2">
        <v>53</v>
      </c>
      <c r="J1356" s="2"/>
    </row>
    <row r="1357" spans="1:10">
      <c r="A1357" s="103"/>
      <c r="B1357" s="2"/>
      <c r="C1357" s="2"/>
      <c r="D1357" s="2">
        <v>148</v>
      </c>
      <c r="E1357" s="2"/>
      <c r="F1357" s="2">
        <v>146</v>
      </c>
      <c r="G1357" s="2"/>
      <c r="H1357" s="2">
        <v>146</v>
      </c>
      <c r="I1357" s="2"/>
      <c r="J1357" s="2">
        <v>141</v>
      </c>
    </row>
    <row r="1358" spans="1:10">
      <c r="A1358" s="103"/>
      <c r="B1358" s="2"/>
      <c r="C1358" s="2"/>
      <c r="D1358" s="2"/>
      <c r="E1358" s="2"/>
      <c r="F1358" s="2"/>
      <c r="G1358" s="2"/>
      <c r="H1358" s="2"/>
      <c r="I1358" s="2"/>
      <c r="J1358" s="2"/>
    </row>
    <row r="1359" spans="1:10">
      <c r="A1359" s="103"/>
      <c r="B1359" s="2"/>
      <c r="C1359" s="2"/>
      <c r="D1359" s="2"/>
      <c r="E1359" s="2"/>
      <c r="F1359" s="2"/>
      <c r="G1359" s="2"/>
      <c r="H1359" s="2"/>
      <c r="I1359" s="2"/>
      <c r="J1359" s="2"/>
    </row>
    <row r="1360" spans="1:10">
      <c r="A1360" s="103"/>
      <c r="B1360" s="109" t="s">
        <v>1053</v>
      </c>
      <c r="C1360" s="109"/>
      <c r="D1360" s="110">
        <v>1</v>
      </c>
      <c r="E1360" s="110"/>
      <c r="F1360" s="110" t="s">
        <v>1054</v>
      </c>
      <c r="G1360" s="110"/>
      <c r="H1360" s="110">
        <v>1</v>
      </c>
      <c r="I1360" s="110"/>
      <c r="J1360" s="110"/>
    </row>
    <row r="1361" spans="1:10">
      <c r="A1361" s="103" t="s">
        <v>1106</v>
      </c>
      <c r="B1361" s="2">
        <v>1</v>
      </c>
      <c r="C1361" s="2">
        <v>46</v>
      </c>
      <c r="D1361" s="2"/>
      <c r="E1361" s="2">
        <v>52</v>
      </c>
      <c r="F1361" s="2"/>
      <c r="G1361" s="2">
        <v>45</v>
      </c>
      <c r="H1361" s="2"/>
      <c r="I1361" s="2">
        <v>52</v>
      </c>
      <c r="J1361" s="2"/>
    </row>
    <row r="1362" spans="1:10">
      <c r="A1362" s="103"/>
      <c r="B1362" s="2"/>
      <c r="C1362" s="2"/>
      <c r="D1362" s="2">
        <v>143</v>
      </c>
      <c r="E1362" s="2"/>
      <c r="F1362" s="2">
        <v>147</v>
      </c>
      <c r="G1362" s="2"/>
      <c r="H1362" s="2">
        <v>141</v>
      </c>
      <c r="I1362" s="2"/>
      <c r="J1362" s="2">
        <v>146</v>
      </c>
    </row>
    <row r="1363" spans="1:10">
      <c r="A1363" s="103"/>
      <c r="B1363" s="2">
        <v>2</v>
      </c>
      <c r="C1363" s="2">
        <v>56</v>
      </c>
      <c r="D1363" s="2"/>
      <c r="E1363" s="2">
        <v>51</v>
      </c>
      <c r="F1363" s="2"/>
      <c r="G1363" s="2">
        <v>51</v>
      </c>
      <c r="H1363" s="2"/>
      <c r="I1363" s="2">
        <v>54</v>
      </c>
      <c r="J1363" s="2"/>
    </row>
    <row r="1364" spans="1:10">
      <c r="A1364" s="103"/>
      <c r="B1364" s="2"/>
      <c r="C1364" s="2"/>
      <c r="D1364" s="2">
        <v>145</v>
      </c>
      <c r="E1364" s="2"/>
      <c r="F1364" s="2">
        <v>145</v>
      </c>
      <c r="G1364" s="2"/>
      <c r="H1364" s="2">
        <v>142</v>
      </c>
      <c r="I1364" s="2"/>
      <c r="J1364" s="2">
        <v>148</v>
      </c>
    </row>
    <row r="1365" spans="1:10">
      <c r="A1365" s="103"/>
      <c r="B1365" s="2">
        <v>3</v>
      </c>
      <c r="C1365" s="2">
        <v>43</v>
      </c>
      <c r="D1365" s="2"/>
      <c r="E1365" s="2">
        <v>43</v>
      </c>
      <c r="F1365" s="2"/>
      <c r="G1365" s="2">
        <v>45</v>
      </c>
      <c r="H1365" s="2"/>
      <c r="I1365" s="2">
        <v>44</v>
      </c>
      <c r="J1365" s="2"/>
    </row>
    <row r="1366" spans="1:10">
      <c r="A1366" s="103"/>
      <c r="B1366" s="2"/>
      <c r="C1366" s="2"/>
      <c r="D1366" s="2">
        <v>149</v>
      </c>
      <c r="E1366" s="2"/>
      <c r="F1366" s="2">
        <v>144</v>
      </c>
      <c r="G1366" s="2"/>
      <c r="H1366" s="2">
        <v>148</v>
      </c>
      <c r="I1366" s="2"/>
      <c r="J1366" s="2">
        <v>149</v>
      </c>
    </row>
    <row r="1367" spans="1:10">
      <c r="A1367" s="103"/>
      <c r="B1367" s="2">
        <v>4</v>
      </c>
      <c r="C1367" s="2">
        <v>53</v>
      </c>
      <c r="D1367" s="2"/>
      <c r="E1367" s="2">
        <v>56</v>
      </c>
      <c r="F1367" s="2"/>
      <c r="G1367" s="2">
        <v>45</v>
      </c>
      <c r="H1367" s="2"/>
      <c r="I1367" s="2">
        <v>42</v>
      </c>
      <c r="J1367" s="2"/>
    </row>
    <row r="1368" spans="1:10">
      <c r="A1368" s="103"/>
      <c r="B1368" s="2"/>
      <c r="C1368" s="2"/>
      <c r="D1368" s="2">
        <v>145</v>
      </c>
      <c r="E1368" s="2"/>
      <c r="F1368" s="2">
        <v>143</v>
      </c>
      <c r="G1368" s="2"/>
      <c r="H1368" s="2">
        <v>142</v>
      </c>
      <c r="I1368" s="2"/>
      <c r="J1368" s="2">
        <v>140</v>
      </c>
    </row>
    <row r="1369" spans="1:10">
      <c r="A1369" s="103"/>
      <c r="B1369" s="2">
        <v>5</v>
      </c>
      <c r="C1369" s="2">
        <v>41</v>
      </c>
      <c r="D1369" s="2"/>
      <c r="E1369" s="2">
        <v>44</v>
      </c>
      <c r="F1369" s="2"/>
      <c r="G1369" s="2">
        <v>44</v>
      </c>
      <c r="H1369" s="2"/>
      <c r="I1369" s="2">
        <v>49</v>
      </c>
      <c r="J1369" s="2"/>
    </row>
    <row r="1370" spans="1:10">
      <c r="A1370" s="103"/>
      <c r="B1370" s="2"/>
      <c r="C1370" s="2"/>
      <c r="D1370" s="2">
        <v>141</v>
      </c>
      <c r="E1370" s="2"/>
      <c r="F1370" s="2">
        <v>148</v>
      </c>
      <c r="G1370" s="2"/>
      <c r="H1370" s="2">
        <v>140</v>
      </c>
      <c r="I1370" s="2"/>
      <c r="J1370" s="2">
        <v>143</v>
      </c>
    </row>
    <row r="1371" spans="1:10">
      <c r="A1371" s="103"/>
      <c r="B1371" s="2">
        <v>6</v>
      </c>
      <c r="C1371" s="2">
        <v>55</v>
      </c>
      <c r="D1371" s="2"/>
      <c r="E1371" s="2">
        <v>54</v>
      </c>
      <c r="F1371" s="2"/>
      <c r="G1371" s="2">
        <v>56</v>
      </c>
      <c r="H1371" s="2"/>
      <c r="I1371" s="2">
        <v>46</v>
      </c>
      <c r="J1371" s="2"/>
    </row>
    <row r="1372" spans="1:10">
      <c r="A1372" s="103"/>
      <c r="B1372" s="2"/>
      <c r="C1372" s="2"/>
      <c r="D1372" s="2">
        <v>148</v>
      </c>
      <c r="E1372" s="2"/>
      <c r="F1372" s="2">
        <v>143</v>
      </c>
      <c r="G1372" s="2"/>
      <c r="H1372" s="2">
        <v>143</v>
      </c>
      <c r="I1372" s="2"/>
      <c r="J1372" s="2">
        <v>150</v>
      </c>
    </row>
    <row r="1373" spans="1:10">
      <c r="A1373" s="103"/>
      <c r="B1373" s="2">
        <v>7</v>
      </c>
      <c r="C1373" s="2">
        <v>50</v>
      </c>
      <c r="D1373" s="2"/>
      <c r="E1373" s="2">
        <v>54</v>
      </c>
      <c r="F1373" s="2"/>
      <c r="G1373" s="2">
        <v>57</v>
      </c>
      <c r="H1373" s="2"/>
      <c r="I1373" s="2">
        <v>45</v>
      </c>
      <c r="J1373" s="2"/>
    </row>
    <row r="1374" spans="1:10">
      <c r="A1374" s="103"/>
      <c r="B1374" s="2"/>
      <c r="C1374" s="2"/>
      <c r="D1374" s="2">
        <v>150</v>
      </c>
      <c r="E1374" s="2"/>
      <c r="F1374" s="2">
        <v>146</v>
      </c>
      <c r="G1374" s="2"/>
      <c r="H1374" s="2">
        <v>146</v>
      </c>
      <c r="I1374" s="2"/>
      <c r="J1374" s="2">
        <v>140</v>
      </c>
    </row>
    <row r="1375" spans="1:10">
      <c r="A1375" s="103"/>
      <c r="B1375" s="2">
        <v>8</v>
      </c>
      <c r="C1375" s="2">
        <v>52</v>
      </c>
      <c r="D1375" s="2"/>
      <c r="E1375" s="2">
        <v>49</v>
      </c>
      <c r="F1375" s="2"/>
      <c r="G1375" s="2">
        <v>45</v>
      </c>
      <c r="H1375" s="2"/>
      <c r="I1375" s="2">
        <v>51</v>
      </c>
      <c r="J1375" s="2"/>
    </row>
    <row r="1376" spans="1:10">
      <c r="A1376" s="103"/>
      <c r="B1376" s="2"/>
      <c r="C1376" s="2"/>
      <c r="D1376" s="2">
        <v>142</v>
      </c>
      <c r="E1376" s="2"/>
      <c r="F1376" s="2">
        <v>148</v>
      </c>
      <c r="G1376" s="2"/>
      <c r="H1376" s="2">
        <v>147</v>
      </c>
      <c r="I1376" s="2"/>
      <c r="J1376" s="2">
        <v>142</v>
      </c>
    </row>
    <row r="1377" spans="1:10">
      <c r="A1377" s="103"/>
      <c r="B1377" s="2">
        <v>9</v>
      </c>
      <c r="C1377" s="2">
        <v>46</v>
      </c>
      <c r="D1377" s="2"/>
      <c r="E1377" s="2">
        <v>43</v>
      </c>
      <c r="F1377" s="2"/>
      <c r="G1377" s="2">
        <v>58</v>
      </c>
      <c r="H1377" s="2"/>
      <c r="I1377" s="2">
        <v>45</v>
      </c>
      <c r="J1377" s="2"/>
    </row>
    <row r="1378" spans="1:10">
      <c r="A1378" s="103"/>
      <c r="B1378" s="2"/>
      <c r="C1378" s="2"/>
      <c r="D1378" s="2">
        <v>149</v>
      </c>
      <c r="E1378" s="2"/>
      <c r="F1378" s="2">
        <v>149</v>
      </c>
      <c r="G1378" s="2"/>
      <c r="H1378" s="2">
        <v>140</v>
      </c>
      <c r="I1378" s="2"/>
      <c r="J1378" s="2">
        <v>147</v>
      </c>
    </row>
    <row r="1379" spans="1:10">
      <c r="A1379" s="103"/>
      <c r="B1379" s="2">
        <v>10</v>
      </c>
      <c r="C1379" s="2">
        <v>45</v>
      </c>
      <c r="D1379" s="2"/>
      <c r="E1379" s="2">
        <v>57</v>
      </c>
      <c r="F1379" s="2"/>
      <c r="G1379" s="2">
        <v>56</v>
      </c>
      <c r="H1379" s="2"/>
      <c r="I1379" s="2">
        <v>43</v>
      </c>
      <c r="J1379" s="2"/>
    </row>
    <row r="1380" spans="1:10">
      <c r="A1380" s="103"/>
      <c r="B1380" s="2"/>
      <c r="C1380" s="2"/>
      <c r="D1380" s="2">
        <v>144</v>
      </c>
      <c r="E1380" s="2"/>
      <c r="F1380" s="2">
        <v>143</v>
      </c>
      <c r="G1380" s="2"/>
      <c r="H1380" s="2">
        <v>144</v>
      </c>
      <c r="I1380" s="2"/>
      <c r="J1380" s="2">
        <v>142</v>
      </c>
    </row>
    <row r="1381" spans="1:10">
      <c r="A1381" s="103"/>
      <c r="B1381" s="2"/>
      <c r="C1381" s="2"/>
      <c r="D1381" s="2"/>
      <c r="E1381" s="2"/>
      <c r="F1381" s="2"/>
      <c r="G1381" s="2"/>
      <c r="H1381" s="2"/>
      <c r="I1381" s="2"/>
      <c r="J1381" s="2"/>
    </row>
    <row r="1382" spans="1:10">
      <c r="A1382" s="103"/>
      <c r="B1382" s="2"/>
      <c r="C1382" s="2"/>
      <c r="D1382" s="2"/>
      <c r="E1382" s="2"/>
      <c r="F1382" s="2"/>
      <c r="G1382" s="2"/>
      <c r="H1382" s="2"/>
      <c r="I1382" s="2"/>
      <c r="J1382" s="2"/>
    </row>
    <row r="1383" spans="1:10">
      <c r="A1383" s="103"/>
      <c r="B1383" s="109" t="s">
        <v>1053</v>
      </c>
      <c r="C1383" s="109"/>
      <c r="D1383" s="110">
        <v>1</v>
      </c>
      <c r="E1383" s="110"/>
      <c r="F1383" s="110" t="s">
        <v>1054</v>
      </c>
      <c r="G1383" s="110"/>
      <c r="H1383" s="110">
        <v>1</v>
      </c>
      <c r="I1383" s="110"/>
      <c r="J1383" s="110"/>
    </row>
    <row r="1384" spans="1:10">
      <c r="A1384" s="103" t="s">
        <v>1107</v>
      </c>
      <c r="B1384" s="2">
        <v>1</v>
      </c>
      <c r="C1384" s="2">
        <v>47</v>
      </c>
      <c r="D1384" s="2"/>
      <c r="E1384" s="2">
        <v>42</v>
      </c>
      <c r="F1384" s="2"/>
      <c r="G1384" s="2">
        <v>43</v>
      </c>
      <c r="H1384" s="2"/>
      <c r="I1384" s="2">
        <v>44</v>
      </c>
      <c r="J1384" s="2"/>
    </row>
    <row r="1385" spans="1:10">
      <c r="A1385" s="103"/>
      <c r="B1385" s="2"/>
      <c r="C1385" s="2"/>
      <c r="D1385" s="2">
        <v>150</v>
      </c>
      <c r="E1385" s="2"/>
      <c r="F1385" s="2">
        <v>140</v>
      </c>
      <c r="G1385" s="2"/>
      <c r="H1385" s="2">
        <v>143</v>
      </c>
      <c r="I1385" s="2"/>
      <c r="J1385" s="2">
        <v>147</v>
      </c>
    </row>
    <row r="1386" spans="1:10">
      <c r="A1386" s="103"/>
      <c r="B1386" s="2">
        <v>2</v>
      </c>
      <c r="C1386" s="2">
        <v>55</v>
      </c>
      <c r="D1386" s="2"/>
      <c r="E1386" s="2">
        <v>48</v>
      </c>
      <c r="F1386" s="2"/>
      <c r="G1386" s="2">
        <v>46</v>
      </c>
      <c r="H1386" s="2"/>
      <c r="I1386" s="2">
        <v>50</v>
      </c>
      <c r="J1386" s="2"/>
    </row>
    <row r="1387" spans="1:10">
      <c r="A1387" s="103"/>
      <c r="B1387" s="2"/>
      <c r="C1387" s="2"/>
      <c r="D1387" s="2">
        <v>142</v>
      </c>
      <c r="E1387" s="2"/>
      <c r="F1387" s="2">
        <v>146</v>
      </c>
      <c r="G1387" s="2"/>
      <c r="H1387" s="2">
        <v>148</v>
      </c>
      <c r="I1387" s="2"/>
      <c r="J1387" s="2">
        <v>145</v>
      </c>
    </row>
    <row r="1388" spans="1:10">
      <c r="A1388" s="103"/>
      <c r="B1388" s="2">
        <v>3</v>
      </c>
      <c r="C1388" s="2">
        <v>46</v>
      </c>
      <c r="D1388" s="2"/>
      <c r="E1388" s="2">
        <v>46</v>
      </c>
      <c r="F1388" s="2"/>
      <c r="G1388" s="2">
        <v>54</v>
      </c>
      <c r="H1388" s="2"/>
      <c r="I1388" s="2">
        <v>47</v>
      </c>
      <c r="J1388" s="2"/>
    </row>
    <row r="1389" spans="1:10">
      <c r="A1389" s="103"/>
      <c r="B1389" s="2"/>
      <c r="C1389" s="2"/>
      <c r="D1389" s="2">
        <v>143</v>
      </c>
      <c r="E1389" s="2"/>
      <c r="F1389" s="2">
        <v>149</v>
      </c>
      <c r="G1389" s="2"/>
      <c r="H1389" s="2">
        <v>150</v>
      </c>
      <c r="I1389" s="2"/>
      <c r="J1389" s="2">
        <v>142</v>
      </c>
    </row>
    <row r="1390" spans="1:10">
      <c r="A1390" s="103"/>
      <c r="B1390" s="2">
        <v>4</v>
      </c>
      <c r="C1390" s="2">
        <v>46</v>
      </c>
      <c r="D1390" s="2"/>
      <c r="E1390" s="2">
        <v>57</v>
      </c>
      <c r="F1390" s="2"/>
      <c r="G1390" s="2">
        <v>51</v>
      </c>
      <c r="H1390" s="2"/>
      <c r="I1390" s="2">
        <v>52</v>
      </c>
      <c r="J1390" s="2"/>
    </row>
    <row r="1391" spans="1:10">
      <c r="A1391" s="103"/>
      <c r="B1391" s="2"/>
      <c r="C1391" s="2"/>
      <c r="D1391" s="2">
        <v>144</v>
      </c>
      <c r="E1391" s="2"/>
      <c r="F1391" s="2">
        <v>145</v>
      </c>
      <c r="G1391" s="2"/>
      <c r="H1391" s="2">
        <v>143</v>
      </c>
      <c r="I1391" s="2"/>
      <c r="J1391" s="2">
        <v>147</v>
      </c>
    </row>
    <row r="1392" spans="1:10">
      <c r="A1392" s="103"/>
      <c r="B1392" s="2">
        <v>5</v>
      </c>
      <c r="C1392" s="2">
        <v>41</v>
      </c>
      <c r="D1392" s="2"/>
      <c r="E1392" s="2">
        <v>50</v>
      </c>
      <c r="F1392" s="2"/>
      <c r="G1392" s="2">
        <v>56</v>
      </c>
      <c r="H1392" s="2"/>
      <c r="I1392" s="2">
        <v>56</v>
      </c>
      <c r="J1392" s="2"/>
    </row>
    <row r="1393" spans="1:10">
      <c r="A1393" s="103"/>
      <c r="B1393" s="2"/>
      <c r="C1393" s="2"/>
      <c r="D1393" s="2">
        <v>148</v>
      </c>
      <c r="E1393" s="2"/>
      <c r="F1393" s="2">
        <v>143</v>
      </c>
      <c r="G1393" s="2"/>
      <c r="H1393" s="2">
        <v>150</v>
      </c>
      <c r="I1393" s="2"/>
      <c r="J1393" s="2">
        <v>141</v>
      </c>
    </row>
    <row r="1394" spans="1:10">
      <c r="A1394" s="103"/>
      <c r="B1394" s="2">
        <v>6</v>
      </c>
      <c r="C1394" s="2">
        <v>47</v>
      </c>
      <c r="D1394" s="2"/>
      <c r="E1394" s="2">
        <v>52</v>
      </c>
      <c r="F1394" s="2"/>
      <c r="G1394" s="2">
        <v>57</v>
      </c>
      <c r="H1394" s="2"/>
      <c r="I1394" s="2">
        <v>45</v>
      </c>
      <c r="J1394" s="2"/>
    </row>
    <row r="1395" spans="1:10">
      <c r="A1395" s="103"/>
      <c r="B1395" s="2"/>
      <c r="C1395" s="2"/>
      <c r="D1395" s="2">
        <v>144</v>
      </c>
      <c r="E1395" s="2"/>
      <c r="F1395" s="2">
        <v>141</v>
      </c>
      <c r="G1395" s="2"/>
      <c r="H1395" s="2">
        <v>146</v>
      </c>
      <c r="I1395" s="2"/>
      <c r="J1395" s="2">
        <v>144</v>
      </c>
    </row>
    <row r="1396" spans="1:10">
      <c r="A1396" s="103"/>
      <c r="B1396" s="2">
        <v>7</v>
      </c>
      <c r="C1396" s="2">
        <v>45</v>
      </c>
      <c r="D1396" s="2"/>
      <c r="E1396" s="2">
        <v>49</v>
      </c>
      <c r="F1396" s="2"/>
      <c r="G1396" s="2">
        <v>57</v>
      </c>
      <c r="H1396" s="2"/>
      <c r="I1396" s="2">
        <v>45</v>
      </c>
      <c r="J1396" s="2"/>
    </row>
    <row r="1397" spans="1:10">
      <c r="A1397" s="103"/>
      <c r="B1397" s="2"/>
      <c r="C1397" s="2"/>
      <c r="D1397" s="2">
        <v>141</v>
      </c>
      <c r="E1397" s="2"/>
      <c r="F1397" s="2">
        <v>141</v>
      </c>
      <c r="G1397" s="2"/>
      <c r="H1397" s="2">
        <v>148</v>
      </c>
      <c r="I1397" s="2"/>
      <c r="J1397" s="2">
        <v>149</v>
      </c>
    </row>
    <row r="1398" spans="1:10">
      <c r="A1398" s="103"/>
      <c r="B1398" s="2">
        <v>8</v>
      </c>
      <c r="C1398" s="2">
        <v>53</v>
      </c>
      <c r="D1398" s="2"/>
      <c r="E1398" s="2">
        <v>42</v>
      </c>
      <c r="F1398" s="2"/>
      <c r="G1398" s="2">
        <v>54</v>
      </c>
      <c r="H1398" s="2"/>
      <c r="I1398" s="2">
        <v>58</v>
      </c>
      <c r="J1398" s="2"/>
    </row>
    <row r="1399" spans="1:10">
      <c r="A1399" s="103"/>
      <c r="B1399" s="2"/>
      <c r="C1399" s="2"/>
      <c r="D1399" s="2">
        <v>144</v>
      </c>
      <c r="E1399" s="2"/>
      <c r="F1399" s="2">
        <v>144</v>
      </c>
      <c r="G1399" s="2"/>
      <c r="H1399" s="2">
        <v>148</v>
      </c>
      <c r="I1399" s="2"/>
      <c r="J1399" s="2">
        <v>141</v>
      </c>
    </row>
    <row r="1400" spans="1:10">
      <c r="A1400" s="103"/>
      <c r="B1400" s="2">
        <v>9</v>
      </c>
      <c r="C1400" s="2">
        <v>46</v>
      </c>
      <c r="D1400" s="2"/>
      <c r="E1400" s="2">
        <v>45</v>
      </c>
      <c r="F1400" s="2"/>
      <c r="G1400" s="2">
        <v>57</v>
      </c>
      <c r="H1400" s="2"/>
      <c r="I1400" s="2">
        <v>57</v>
      </c>
      <c r="J1400" s="2"/>
    </row>
    <row r="1401" spans="1:10">
      <c r="A1401" s="103"/>
      <c r="B1401" s="2"/>
      <c r="C1401" s="2"/>
      <c r="D1401" s="2">
        <v>145</v>
      </c>
      <c r="E1401" s="2"/>
      <c r="F1401" s="2">
        <v>140</v>
      </c>
      <c r="G1401" s="2"/>
      <c r="H1401" s="2">
        <v>146</v>
      </c>
      <c r="I1401" s="2"/>
      <c r="J1401" s="2">
        <v>149</v>
      </c>
    </row>
    <row r="1402" spans="1:10">
      <c r="A1402" s="103"/>
      <c r="B1402" s="2">
        <v>10</v>
      </c>
      <c r="C1402" s="2">
        <v>57</v>
      </c>
      <c r="D1402" s="2"/>
      <c r="E1402" s="2">
        <v>57</v>
      </c>
      <c r="F1402" s="2"/>
      <c r="G1402" s="2">
        <v>48</v>
      </c>
      <c r="H1402" s="2"/>
      <c r="I1402" s="2">
        <v>47</v>
      </c>
      <c r="J1402" s="2"/>
    </row>
    <row r="1403" spans="1:10">
      <c r="A1403" s="103"/>
      <c r="B1403" s="2"/>
      <c r="C1403" s="2"/>
      <c r="D1403" s="2">
        <v>143</v>
      </c>
      <c r="E1403" s="2"/>
      <c r="F1403" s="2">
        <v>144</v>
      </c>
      <c r="G1403" s="2"/>
      <c r="H1403" s="2">
        <v>141</v>
      </c>
      <c r="I1403" s="2"/>
      <c r="J1403" s="2">
        <v>143</v>
      </c>
    </row>
    <row r="1404" spans="1:10">
      <c r="A1404" s="103"/>
      <c r="B1404" s="2"/>
      <c r="C1404" s="2"/>
      <c r="D1404" s="2"/>
      <c r="E1404" s="2"/>
      <c r="F1404" s="2"/>
      <c r="G1404" s="2"/>
      <c r="H1404" s="2"/>
      <c r="I1404" s="2"/>
      <c r="J1404" s="2"/>
    </row>
    <row r="1405" spans="1:10">
      <c r="A1405" s="103"/>
      <c r="B1405" s="2"/>
      <c r="C1405" s="2"/>
      <c r="D1405" s="2"/>
      <c r="E1405" s="2"/>
      <c r="F1405" s="2"/>
      <c r="G1405" s="2"/>
      <c r="H1405" s="2"/>
      <c r="I1405" s="2"/>
      <c r="J1405" s="2"/>
    </row>
    <row r="1406" spans="1:10">
      <c r="A1406" s="103"/>
      <c r="B1406" s="109" t="s">
        <v>1053</v>
      </c>
      <c r="C1406" s="109"/>
      <c r="D1406" s="110">
        <v>1</v>
      </c>
      <c r="E1406" s="110"/>
      <c r="F1406" s="110" t="s">
        <v>1054</v>
      </c>
      <c r="G1406" s="110"/>
      <c r="H1406" s="110">
        <v>1</v>
      </c>
      <c r="I1406" s="110"/>
      <c r="J1406" s="110"/>
    </row>
    <row r="1407" spans="1:10">
      <c r="A1407" s="103" t="s">
        <v>1108</v>
      </c>
      <c r="B1407" s="2">
        <v>1</v>
      </c>
      <c r="C1407" s="2">
        <v>50</v>
      </c>
      <c r="D1407" s="2"/>
      <c r="E1407" s="2">
        <v>53</v>
      </c>
      <c r="F1407" s="2"/>
      <c r="G1407" s="2">
        <v>45</v>
      </c>
      <c r="H1407" s="2"/>
      <c r="I1407" s="2">
        <v>55</v>
      </c>
      <c r="J1407" s="2"/>
    </row>
    <row r="1408" spans="1:10">
      <c r="A1408" s="103"/>
      <c r="B1408" s="2"/>
      <c r="C1408" s="2"/>
      <c r="D1408" s="2">
        <v>146</v>
      </c>
      <c r="E1408" s="2"/>
      <c r="F1408" s="2">
        <v>148</v>
      </c>
      <c r="G1408" s="2"/>
      <c r="H1408" s="2">
        <v>148</v>
      </c>
      <c r="I1408" s="2"/>
      <c r="J1408" s="2">
        <v>148</v>
      </c>
    </row>
    <row r="1409" spans="1:10">
      <c r="A1409" s="103"/>
      <c r="B1409" s="2">
        <v>2</v>
      </c>
      <c r="C1409" s="2">
        <v>45</v>
      </c>
      <c r="D1409" s="2"/>
      <c r="E1409" s="2">
        <v>49</v>
      </c>
      <c r="F1409" s="2"/>
      <c r="G1409" s="2">
        <v>51</v>
      </c>
      <c r="H1409" s="2"/>
      <c r="I1409" s="2">
        <v>56</v>
      </c>
      <c r="J1409" s="2"/>
    </row>
    <row r="1410" spans="1:10">
      <c r="A1410" s="103"/>
      <c r="B1410" s="2"/>
      <c r="C1410" s="2"/>
      <c r="D1410" s="2">
        <v>150</v>
      </c>
      <c r="E1410" s="2"/>
      <c r="F1410" s="2">
        <v>145</v>
      </c>
      <c r="G1410" s="2"/>
      <c r="H1410" s="2">
        <v>147</v>
      </c>
      <c r="I1410" s="2"/>
      <c r="J1410" s="2">
        <v>150</v>
      </c>
    </row>
    <row r="1411" spans="1:10">
      <c r="A1411" s="103"/>
      <c r="B1411" s="2">
        <v>3</v>
      </c>
      <c r="C1411" s="2">
        <v>41</v>
      </c>
      <c r="D1411" s="2"/>
      <c r="E1411" s="2">
        <v>55</v>
      </c>
      <c r="F1411" s="2"/>
      <c r="G1411" s="2">
        <v>54</v>
      </c>
      <c r="H1411" s="2"/>
      <c r="I1411" s="2">
        <v>51</v>
      </c>
      <c r="J1411" s="2"/>
    </row>
    <row r="1412" spans="1:10">
      <c r="A1412" s="103"/>
      <c r="B1412" s="2"/>
      <c r="C1412" s="2"/>
      <c r="D1412" s="2">
        <v>143</v>
      </c>
      <c r="E1412" s="2"/>
      <c r="F1412" s="2">
        <v>144</v>
      </c>
      <c r="G1412" s="2"/>
      <c r="H1412" s="2">
        <v>146</v>
      </c>
      <c r="I1412" s="2"/>
      <c r="J1412" s="2">
        <v>146</v>
      </c>
    </row>
    <row r="1413" spans="1:10">
      <c r="A1413" s="103"/>
      <c r="B1413" s="2">
        <v>4</v>
      </c>
      <c r="C1413" s="2">
        <v>50</v>
      </c>
      <c r="D1413" s="2"/>
      <c r="E1413" s="2">
        <v>44</v>
      </c>
      <c r="F1413" s="2"/>
      <c r="G1413" s="2">
        <v>50</v>
      </c>
      <c r="H1413" s="2"/>
      <c r="I1413" s="2">
        <v>53</v>
      </c>
      <c r="J1413" s="2"/>
    </row>
    <row r="1414" spans="1:10">
      <c r="A1414" s="103"/>
      <c r="B1414" s="2"/>
      <c r="C1414" s="2"/>
      <c r="D1414" s="2">
        <v>144</v>
      </c>
      <c r="E1414" s="2"/>
      <c r="F1414" s="2">
        <v>142</v>
      </c>
      <c r="G1414" s="2"/>
      <c r="H1414" s="2">
        <v>145</v>
      </c>
      <c r="I1414" s="2"/>
      <c r="J1414" s="2">
        <v>147</v>
      </c>
    </row>
    <row r="1415" spans="1:10">
      <c r="A1415" s="103"/>
      <c r="B1415" s="2">
        <v>5</v>
      </c>
      <c r="C1415" s="2">
        <v>52</v>
      </c>
      <c r="D1415" s="2"/>
      <c r="E1415" s="2">
        <v>43</v>
      </c>
      <c r="F1415" s="2"/>
      <c r="G1415" s="2">
        <v>53</v>
      </c>
      <c r="H1415" s="2"/>
      <c r="I1415" s="2">
        <v>46</v>
      </c>
      <c r="J1415" s="2"/>
    </row>
    <row r="1416" spans="1:10">
      <c r="A1416" s="103"/>
      <c r="B1416" s="2"/>
      <c r="C1416" s="2"/>
      <c r="D1416" s="2">
        <v>150</v>
      </c>
      <c r="E1416" s="2"/>
      <c r="F1416" s="2">
        <v>148</v>
      </c>
      <c r="G1416" s="2"/>
      <c r="H1416" s="2">
        <v>143</v>
      </c>
      <c r="I1416" s="2"/>
      <c r="J1416" s="2">
        <v>147</v>
      </c>
    </row>
    <row r="1417" spans="1:10">
      <c r="A1417" s="103"/>
      <c r="B1417" s="2">
        <v>6</v>
      </c>
      <c r="C1417" s="2">
        <v>42</v>
      </c>
      <c r="D1417" s="2"/>
      <c r="E1417" s="2">
        <v>45</v>
      </c>
      <c r="F1417" s="2"/>
      <c r="G1417" s="2">
        <v>43</v>
      </c>
      <c r="H1417" s="2"/>
      <c r="I1417" s="2">
        <v>46</v>
      </c>
      <c r="J1417" s="2"/>
    </row>
    <row r="1418" spans="1:10">
      <c r="A1418" s="103"/>
      <c r="B1418" s="2"/>
      <c r="C1418" s="2"/>
      <c r="D1418" s="2">
        <v>141</v>
      </c>
      <c r="E1418" s="2"/>
      <c r="F1418" s="2">
        <v>149</v>
      </c>
      <c r="G1418" s="2"/>
      <c r="H1418" s="2">
        <v>147</v>
      </c>
      <c r="I1418" s="2"/>
      <c r="J1418" s="2">
        <v>144</v>
      </c>
    </row>
    <row r="1419" spans="1:10">
      <c r="A1419" s="103"/>
      <c r="B1419" s="2">
        <v>7</v>
      </c>
      <c r="C1419" s="2">
        <v>49</v>
      </c>
      <c r="D1419" s="2"/>
      <c r="E1419" s="2">
        <v>42</v>
      </c>
      <c r="F1419" s="2"/>
      <c r="G1419" s="2">
        <v>49</v>
      </c>
      <c r="H1419" s="2"/>
      <c r="I1419" s="2">
        <v>54</v>
      </c>
      <c r="J1419" s="2"/>
    </row>
    <row r="1420" spans="1:10">
      <c r="A1420" s="103"/>
      <c r="B1420" s="2"/>
      <c r="C1420" s="2"/>
      <c r="D1420" s="2">
        <v>143</v>
      </c>
      <c r="E1420" s="2"/>
      <c r="F1420" s="2">
        <v>148</v>
      </c>
      <c r="G1420" s="2"/>
      <c r="H1420" s="2">
        <v>141</v>
      </c>
      <c r="I1420" s="2"/>
      <c r="J1420" s="2">
        <v>141</v>
      </c>
    </row>
    <row r="1421" spans="1:10">
      <c r="A1421" s="103"/>
      <c r="B1421" s="2">
        <v>8</v>
      </c>
      <c r="C1421" s="2">
        <v>44</v>
      </c>
      <c r="D1421" s="2"/>
      <c r="E1421" s="2">
        <v>52</v>
      </c>
      <c r="F1421" s="2"/>
      <c r="G1421" s="2">
        <v>58</v>
      </c>
      <c r="H1421" s="2"/>
      <c r="I1421" s="2">
        <v>46</v>
      </c>
      <c r="J1421" s="2"/>
    </row>
    <row r="1422" spans="1:10">
      <c r="A1422" s="103"/>
      <c r="B1422" s="2"/>
      <c r="C1422" s="2"/>
      <c r="D1422" s="2">
        <v>145</v>
      </c>
      <c r="E1422" s="2"/>
      <c r="F1422" s="2">
        <v>146</v>
      </c>
      <c r="G1422" s="2"/>
      <c r="H1422" s="2">
        <v>149</v>
      </c>
      <c r="I1422" s="2"/>
      <c r="J1422" s="2">
        <v>146</v>
      </c>
    </row>
    <row r="1423" spans="1:10">
      <c r="A1423" s="103"/>
      <c r="B1423" s="2">
        <v>9</v>
      </c>
      <c r="C1423" s="2">
        <v>48</v>
      </c>
      <c r="D1423" s="2"/>
      <c r="E1423" s="2">
        <v>42</v>
      </c>
      <c r="F1423" s="2"/>
      <c r="G1423" s="2">
        <v>41</v>
      </c>
      <c r="H1423" s="2"/>
      <c r="I1423" s="2">
        <v>51</v>
      </c>
      <c r="J1423" s="2"/>
    </row>
    <row r="1424" spans="1:10">
      <c r="A1424" s="103"/>
      <c r="B1424" s="2"/>
      <c r="C1424" s="2"/>
      <c r="D1424" s="2">
        <v>142</v>
      </c>
      <c r="E1424" s="2"/>
      <c r="F1424" s="2">
        <v>147</v>
      </c>
      <c r="G1424" s="2"/>
      <c r="H1424" s="2">
        <v>142</v>
      </c>
      <c r="I1424" s="2"/>
      <c r="J1424" s="2">
        <v>143</v>
      </c>
    </row>
    <row r="1425" spans="1:10">
      <c r="A1425" s="103"/>
      <c r="B1425" s="2">
        <v>10</v>
      </c>
      <c r="C1425" s="2">
        <v>56</v>
      </c>
      <c r="D1425" s="2"/>
      <c r="E1425" s="2">
        <v>55</v>
      </c>
      <c r="F1425" s="2"/>
      <c r="G1425" s="2">
        <v>44</v>
      </c>
      <c r="H1425" s="2"/>
      <c r="I1425" s="2">
        <v>52</v>
      </c>
      <c r="J1425" s="2"/>
    </row>
    <row r="1426" spans="1:10">
      <c r="A1426" s="103"/>
      <c r="B1426" s="2"/>
      <c r="C1426" s="2"/>
      <c r="D1426" s="2">
        <v>145</v>
      </c>
      <c r="E1426" s="2"/>
      <c r="F1426" s="2">
        <v>149</v>
      </c>
      <c r="G1426" s="2"/>
      <c r="H1426" s="2">
        <v>150</v>
      </c>
      <c r="I1426" s="2"/>
      <c r="J1426" s="2">
        <v>150</v>
      </c>
    </row>
    <row r="1427" spans="1:10">
      <c r="A1427" s="103"/>
      <c r="B1427" s="2"/>
      <c r="C1427" s="2"/>
      <c r="D1427" s="2"/>
      <c r="E1427" s="2"/>
      <c r="F1427" s="2"/>
      <c r="G1427" s="2"/>
      <c r="H1427" s="2"/>
      <c r="I1427" s="2"/>
      <c r="J1427" s="2"/>
    </row>
    <row r="1428" spans="1:10">
      <c r="A1428" s="103"/>
      <c r="B1428" s="2"/>
      <c r="C1428" s="2"/>
      <c r="D1428" s="2"/>
      <c r="E1428" s="2"/>
      <c r="F1428" s="2"/>
      <c r="G1428" s="2"/>
      <c r="H1428" s="2"/>
      <c r="I1428" s="2"/>
      <c r="J1428" s="2"/>
    </row>
    <row r="1429" spans="1:10">
      <c r="A1429" s="103"/>
      <c r="B1429" s="109" t="s">
        <v>1053</v>
      </c>
      <c r="C1429" s="109"/>
      <c r="D1429" s="110">
        <v>1</v>
      </c>
      <c r="E1429" s="110"/>
      <c r="F1429" s="110" t="s">
        <v>1054</v>
      </c>
      <c r="G1429" s="110"/>
      <c r="H1429" s="110">
        <v>1</v>
      </c>
      <c r="I1429" s="110"/>
      <c r="J1429" s="110"/>
    </row>
    <row r="1430" spans="1:10">
      <c r="A1430" s="103" t="s">
        <v>1109</v>
      </c>
      <c r="B1430" s="2">
        <v>1</v>
      </c>
      <c r="C1430" s="2">
        <v>48</v>
      </c>
      <c r="D1430" s="2"/>
      <c r="E1430" s="2">
        <v>42</v>
      </c>
      <c r="F1430" s="2"/>
      <c r="G1430" s="2">
        <v>48</v>
      </c>
      <c r="H1430" s="2"/>
      <c r="I1430" s="2">
        <v>51</v>
      </c>
      <c r="J1430" s="2"/>
    </row>
    <row r="1431" spans="1:10">
      <c r="A1431" s="103"/>
      <c r="B1431" s="2"/>
      <c r="C1431" s="2"/>
      <c r="D1431" s="2">
        <v>146</v>
      </c>
      <c r="E1431" s="2"/>
      <c r="F1431" s="2">
        <v>140</v>
      </c>
      <c r="G1431" s="2"/>
      <c r="H1431" s="2">
        <v>146</v>
      </c>
      <c r="I1431" s="2"/>
      <c r="J1431" s="2">
        <v>144</v>
      </c>
    </row>
    <row r="1432" spans="1:10">
      <c r="A1432" s="103"/>
      <c r="B1432" s="2">
        <v>2</v>
      </c>
      <c r="C1432" s="2">
        <v>41</v>
      </c>
      <c r="D1432" s="2"/>
      <c r="E1432" s="2">
        <v>43</v>
      </c>
      <c r="F1432" s="2"/>
      <c r="G1432" s="2">
        <v>46</v>
      </c>
      <c r="H1432" s="2"/>
      <c r="I1432" s="2">
        <v>51</v>
      </c>
      <c r="J1432" s="2"/>
    </row>
    <row r="1433" spans="1:10">
      <c r="A1433" s="103"/>
      <c r="B1433" s="2"/>
      <c r="C1433" s="2"/>
      <c r="D1433" s="2">
        <v>143</v>
      </c>
      <c r="E1433" s="2"/>
      <c r="F1433" s="2">
        <v>140</v>
      </c>
      <c r="G1433" s="2"/>
      <c r="H1433" s="2">
        <v>145</v>
      </c>
      <c r="I1433" s="2"/>
      <c r="J1433" s="2">
        <v>143</v>
      </c>
    </row>
    <row r="1434" spans="1:10">
      <c r="A1434" s="103"/>
      <c r="B1434" s="2">
        <v>3</v>
      </c>
      <c r="C1434" s="2">
        <v>49</v>
      </c>
      <c r="D1434" s="2"/>
      <c r="E1434" s="2">
        <v>41</v>
      </c>
      <c r="F1434" s="2"/>
      <c r="G1434" s="2">
        <v>42</v>
      </c>
      <c r="H1434" s="2"/>
      <c r="I1434" s="2">
        <v>48</v>
      </c>
      <c r="J1434" s="2"/>
    </row>
    <row r="1435" spans="1:10">
      <c r="A1435" s="103"/>
      <c r="B1435" s="2"/>
      <c r="C1435" s="2"/>
      <c r="D1435" s="2">
        <v>147</v>
      </c>
      <c r="E1435" s="2"/>
      <c r="F1435" s="2">
        <v>143</v>
      </c>
      <c r="G1435" s="2"/>
      <c r="H1435" s="2">
        <v>140</v>
      </c>
      <c r="I1435" s="2"/>
      <c r="J1435" s="2">
        <v>150</v>
      </c>
    </row>
    <row r="1436" spans="1:10">
      <c r="A1436" s="103"/>
      <c r="B1436" s="2">
        <v>4</v>
      </c>
      <c r="C1436" s="2">
        <v>50</v>
      </c>
      <c r="D1436" s="2"/>
      <c r="E1436" s="2">
        <v>54</v>
      </c>
      <c r="F1436" s="2"/>
      <c r="G1436" s="2">
        <v>45</v>
      </c>
      <c r="H1436" s="2"/>
      <c r="I1436" s="2">
        <v>54</v>
      </c>
      <c r="J1436" s="2"/>
    </row>
    <row r="1437" spans="1:10">
      <c r="A1437" s="103"/>
      <c r="B1437" s="2"/>
      <c r="C1437" s="2"/>
      <c r="D1437" s="2">
        <v>142</v>
      </c>
      <c r="E1437" s="2"/>
      <c r="F1437" s="2">
        <v>145</v>
      </c>
      <c r="G1437" s="2"/>
      <c r="H1437" s="2">
        <v>143</v>
      </c>
      <c r="I1437" s="2"/>
      <c r="J1437" s="2">
        <v>141</v>
      </c>
    </row>
    <row r="1438" spans="1:10">
      <c r="A1438" s="103"/>
      <c r="B1438" s="2">
        <v>5</v>
      </c>
      <c r="C1438" s="2">
        <v>56</v>
      </c>
      <c r="D1438" s="2"/>
      <c r="E1438" s="2">
        <v>45</v>
      </c>
      <c r="F1438" s="2"/>
      <c r="G1438" s="2">
        <v>56</v>
      </c>
      <c r="H1438" s="2"/>
      <c r="I1438" s="2">
        <v>43</v>
      </c>
      <c r="J1438" s="2"/>
    </row>
    <row r="1439" spans="1:10">
      <c r="A1439" s="103"/>
      <c r="B1439" s="2"/>
      <c r="C1439" s="2"/>
      <c r="D1439" s="2">
        <v>145</v>
      </c>
      <c r="E1439" s="2"/>
      <c r="F1439" s="2">
        <v>141</v>
      </c>
      <c r="G1439" s="2"/>
      <c r="H1439" s="2">
        <v>145</v>
      </c>
      <c r="I1439" s="2"/>
      <c r="J1439" s="2">
        <v>146</v>
      </c>
    </row>
    <row r="1440" spans="1:10">
      <c r="A1440" s="103"/>
      <c r="B1440" s="2">
        <v>6</v>
      </c>
      <c r="C1440" s="2">
        <v>55</v>
      </c>
      <c r="D1440" s="2"/>
      <c r="E1440" s="2">
        <v>56</v>
      </c>
      <c r="F1440" s="2"/>
      <c r="G1440" s="2">
        <v>45</v>
      </c>
      <c r="H1440" s="2"/>
      <c r="I1440" s="2">
        <v>46</v>
      </c>
      <c r="J1440" s="2"/>
    </row>
    <row r="1441" spans="1:10">
      <c r="A1441" s="103"/>
      <c r="B1441" s="2"/>
      <c r="C1441" s="2"/>
      <c r="D1441" s="2">
        <v>149</v>
      </c>
      <c r="E1441" s="2"/>
      <c r="F1441" s="2">
        <v>148</v>
      </c>
      <c r="G1441" s="2"/>
      <c r="H1441" s="2">
        <v>148</v>
      </c>
      <c r="I1441" s="2"/>
      <c r="J1441" s="2">
        <v>142</v>
      </c>
    </row>
    <row r="1442" spans="1:10">
      <c r="A1442" s="103"/>
      <c r="B1442" s="2">
        <v>7</v>
      </c>
      <c r="C1442" s="2">
        <v>52</v>
      </c>
      <c r="D1442" s="2"/>
      <c r="E1442" s="2">
        <v>54</v>
      </c>
      <c r="F1442" s="2"/>
      <c r="G1442" s="2">
        <v>42</v>
      </c>
      <c r="H1442" s="2"/>
      <c r="I1442" s="2">
        <v>56</v>
      </c>
      <c r="J1442" s="2"/>
    </row>
    <row r="1443" spans="1:10">
      <c r="A1443" s="103"/>
      <c r="B1443" s="2"/>
      <c r="C1443" s="2"/>
      <c r="D1443" s="2">
        <v>143</v>
      </c>
      <c r="E1443" s="2"/>
      <c r="F1443" s="2">
        <v>150</v>
      </c>
      <c r="G1443" s="2"/>
      <c r="H1443" s="2">
        <v>145</v>
      </c>
      <c r="I1443" s="2"/>
      <c r="J1443" s="2">
        <v>146</v>
      </c>
    </row>
    <row r="1444" spans="1:10">
      <c r="A1444" s="103"/>
      <c r="B1444" s="2">
        <v>8</v>
      </c>
      <c r="C1444" s="2">
        <v>51</v>
      </c>
      <c r="D1444" s="2"/>
      <c r="E1444" s="2">
        <v>57</v>
      </c>
      <c r="F1444" s="2"/>
      <c r="G1444" s="2">
        <v>47</v>
      </c>
      <c r="H1444" s="2"/>
      <c r="I1444" s="2">
        <v>50</v>
      </c>
      <c r="J1444" s="2"/>
    </row>
    <row r="1445" spans="1:10">
      <c r="A1445" s="103"/>
      <c r="B1445" s="2"/>
      <c r="C1445" s="2"/>
      <c r="D1445" s="2">
        <v>149</v>
      </c>
      <c r="E1445" s="2"/>
      <c r="F1445" s="2">
        <v>148</v>
      </c>
      <c r="G1445" s="2"/>
      <c r="H1445" s="2">
        <v>149</v>
      </c>
      <c r="I1445" s="2"/>
      <c r="J1445" s="2">
        <v>145</v>
      </c>
    </row>
    <row r="1446" spans="1:10">
      <c r="A1446" s="103"/>
      <c r="B1446" s="2">
        <v>9</v>
      </c>
      <c r="C1446" s="2">
        <v>53</v>
      </c>
      <c r="D1446" s="2"/>
      <c r="E1446" s="2">
        <v>46</v>
      </c>
      <c r="F1446" s="2"/>
      <c r="G1446" s="2">
        <v>57</v>
      </c>
      <c r="H1446" s="2"/>
      <c r="I1446" s="2">
        <v>54</v>
      </c>
      <c r="J1446" s="2"/>
    </row>
    <row r="1447" spans="1:10">
      <c r="A1447" s="103"/>
      <c r="B1447" s="2"/>
      <c r="C1447" s="2"/>
      <c r="D1447" s="2">
        <v>148</v>
      </c>
      <c r="E1447" s="2"/>
      <c r="F1447" s="2">
        <v>146</v>
      </c>
      <c r="G1447" s="2"/>
      <c r="H1447" s="2">
        <v>147</v>
      </c>
      <c r="I1447" s="2"/>
      <c r="J1447" s="2">
        <v>143</v>
      </c>
    </row>
    <row r="1448" spans="1:10">
      <c r="A1448" s="103"/>
      <c r="B1448" s="2">
        <v>10</v>
      </c>
      <c r="C1448" s="2">
        <v>47</v>
      </c>
      <c r="D1448" s="2"/>
      <c r="E1448" s="2">
        <v>48</v>
      </c>
      <c r="F1448" s="2"/>
      <c r="G1448" s="2">
        <v>58</v>
      </c>
      <c r="H1448" s="2"/>
      <c r="I1448" s="2">
        <v>53</v>
      </c>
      <c r="J1448" s="2"/>
    </row>
    <row r="1449" spans="1:10">
      <c r="A1449" s="103"/>
      <c r="B1449" s="2"/>
      <c r="C1449" s="2"/>
      <c r="D1449" s="2">
        <v>146</v>
      </c>
      <c r="E1449" s="2"/>
      <c r="F1449" s="2">
        <v>142</v>
      </c>
      <c r="G1449" s="2"/>
      <c r="H1449" s="2">
        <v>143</v>
      </c>
      <c r="I1449" s="2"/>
      <c r="J1449" s="2">
        <v>140</v>
      </c>
    </row>
    <row r="1450" spans="1:10">
      <c r="A1450" s="103"/>
      <c r="B1450" s="2"/>
      <c r="C1450" s="2"/>
      <c r="D1450" s="2"/>
      <c r="E1450" s="2"/>
      <c r="F1450" s="2"/>
      <c r="G1450" s="2"/>
      <c r="H1450" s="2"/>
      <c r="I1450" s="2"/>
      <c r="J1450" s="2"/>
    </row>
    <row r="1451" spans="1:10">
      <c r="A1451" s="103"/>
      <c r="B1451" s="2"/>
      <c r="C1451" s="2"/>
      <c r="D1451" s="2"/>
      <c r="E1451" s="2"/>
      <c r="F1451" s="2"/>
      <c r="G1451" s="2"/>
      <c r="H1451" s="2"/>
      <c r="I1451" s="2"/>
      <c r="J1451" s="2"/>
    </row>
    <row r="1452" spans="1:10">
      <c r="A1452" s="103"/>
      <c r="B1452" s="109" t="s">
        <v>1053</v>
      </c>
      <c r="C1452" s="109"/>
      <c r="D1452" s="110">
        <v>1</v>
      </c>
      <c r="E1452" s="110"/>
      <c r="F1452" s="110" t="s">
        <v>1054</v>
      </c>
      <c r="G1452" s="110"/>
      <c r="H1452" s="110">
        <v>1</v>
      </c>
      <c r="I1452" s="110"/>
      <c r="J1452" s="110"/>
    </row>
    <row r="1453" spans="1:10">
      <c r="A1453" s="103" t="s">
        <v>1110</v>
      </c>
      <c r="B1453" s="2">
        <v>1</v>
      </c>
      <c r="C1453" s="2">
        <v>47</v>
      </c>
      <c r="D1453" s="2"/>
      <c r="E1453" s="2">
        <v>54</v>
      </c>
      <c r="F1453" s="2"/>
      <c r="G1453" s="2">
        <v>47</v>
      </c>
      <c r="H1453" s="2"/>
      <c r="I1453" s="2">
        <v>45</v>
      </c>
      <c r="J1453" s="2"/>
    </row>
    <row r="1454" spans="1:10">
      <c r="A1454" s="103"/>
      <c r="B1454" s="2"/>
      <c r="C1454" s="2"/>
      <c r="D1454" s="2">
        <v>144</v>
      </c>
      <c r="E1454" s="2"/>
      <c r="F1454" s="2">
        <v>146</v>
      </c>
      <c r="G1454" s="2"/>
      <c r="H1454" s="2">
        <v>148</v>
      </c>
      <c r="I1454" s="2"/>
      <c r="J1454" s="2">
        <v>145</v>
      </c>
    </row>
    <row r="1455" spans="1:10">
      <c r="A1455" s="103"/>
      <c r="B1455" s="2">
        <v>2</v>
      </c>
      <c r="C1455" s="2">
        <v>42</v>
      </c>
      <c r="D1455" s="2"/>
      <c r="E1455" s="2">
        <v>58</v>
      </c>
      <c r="F1455" s="2"/>
      <c r="G1455" s="2">
        <v>47</v>
      </c>
      <c r="H1455" s="2"/>
      <c r="I1455" s="2">
        <v>48</v>
      </c>
      <c r="J1455" s="2"/>
    </row>
    <row r="1456" spans="1:10">
      <c r="A1456" s="103"/>
      <c r="B1456" s="2"/>
      <c r="C1456" s="2"/>
      <c r="D1456" s="2">
        <v>149</v>
      </c>
      <c r="E1456" s="2"/>
      <c r="F1456" s="2">
        <v>140</v>
      </c>
      <c r="G1456" s="2"/>
      <c r="H1456" s="2">
        <v>147</v>
      </c>
      <c r="I1456" s="2"/>
      <c r="J1456" s="2">
        <v>145</v>
      </c>
    </row>
    <row r="1457" spans="1:10">
      <c r="A1457" s="103"/>
      <c r="B1457" s="2">
        <v>3</v>
      </c>
      <c r="C1457" s="2">
        <v>56</v>
      </c>
      <c r="D1457" s="2"/>
      <c r="E1457" s="2">
        <v>45</v>
      </c>
      <c r="F1457" s="2"/>
      <c r="G1457" s="2">
        <v>54</v>
      </c>
      <c r="H1457" s="2"/>
      <c r="I1457" s="2">
        <v>44</v>
      </c>
      <c r="J1457" s="2"/>
    </row>
    <row r="1458" spans="1:10">
      <c r="A1458" s="103"/>
      <c r="B1458" s="2"/>
      <c r="C1458" s="2"/>
      <c r="D1458" s="2">
        <v>147</v>
      </c>
      <c r="E1458" s="2"/>
      <c r="F1458" s="2">
        <v>146</v>
      </c>
      <c r="G1458" s="2"/>
      <c r="H1458" s="2">
        <v>147</v>
      </c>
      <c r="I1458" s="2"/>
      <c r="J1458" s="2">
        <v>145</v>
      </c>
    </row>
    <row r="1459" spans="1:10">
      <c r="A1459" s="103"/>
      <c r="B1459" s="2">
        <v>4</v>
      </c>
      <c r="C1459" s="2">
        <v>54</v>
      </c>
      <c r="D1459" s="2"/>
      <c r="E1459" s="2">
        <v>45</v>
      </c>
      <c r="F1459" s="2"/>
      <c r="G1459" s="2">
        <v>50</v>
      </c>
      <c r="H1459" s="2"/>
      <c r="I1459" s="2">
        <v>48</v>
      </c>
      <c r="J1459" s="2"/>
    </row>
    <row r="1460" spans="1:10">
      <c r="A1460" s="103"/>
      <c r="B1460" s="2"/>
      <c r="C1460" s="2"/>
      <c r="D1460" s="2">
        <v>146</v>
      </c>
      <c r="E1460" s="2"/>
      <c r="F1460" s="2">
        <v>141</v>
      </c>
      <c r="G1460" s="2"/>
      <c r="H1460" s="2">
        <v>147</v>
      </c>
      <c r="I1460" s="2"/>
      <c r="J1460" s="2">
        <v>146</v>
      </c>
    </row>
    <row r="1461" spans="1:10">
      <c r="A1461" s="103"/>
      <c r="B1461" s="2">
        <v>5</v>
      </c>
      <c r="C1461" s="2">
        <v>51</v>
      </c>
      <c r="D1461" s="2"/>
      <c r="E1461" s="2">
        <v>58</v>
      </c>
      <c r="F1461" s="2"/>
      <c r="G1461" s="2">
        <v>56</v>
      </c>
      <c r="H1461" s="2"/>
      <c r="I1461" s="2">
        <v>43</v>
      </c>
      <c r="J1461" s="2"/>
    </row>
    <row r="1462" spans="1:10">
      <c r="A1462" s="103"/>
      <c r="B1462" s="2"/>
      <c r="C1462" s="2"/>
      <c r="D1462" s="2">
        <v>146</v>
      </c>
      <c r="E1462" s="2"/>
      <c r="F1462" s="2">
        <v>146</v>
      </c>
      <c r="G1462" s="2"/>
      <c r="H1462" s="2">
        <v>148</v>
      </c>
      <c r="I1462" s="2"/>
      <c r="J1462" s="2">
        <v>150</v>
      </c>
    </row>
    <row r="1463" spans="1:10">
      <c r="A1463" s="103"/>
      <c r="B1463" s="2">
        <v>6</v>
      </c>
      <c r="C1463" s="2">
        <v>51</v>
      </c>
      <c r="D1463" s="2"/>
      <c r="E1463" s="2">
        <v>53</v>
      </c>
      <c r="F1463" s="2"/>
      <c r="G1463" s="2">
        <v>50</v>
      </c>
      <c r="H1463" s="2"/>
      <c r="I1463" s="2">
        <v>58</v>
      </c>
      <c r="J1463" s="2"/>
    </row>
    <row r="1464" spans="1:10">
      <c r="A1464" s="103"/>
      <c r="B1464" s="2"/>
      <c r="C1464" s="2"/>
      <c r="D1464" s="2">
        <v>147</v>
      </c>
      <c r="E1464" s="2"/>
      <c r="F1464" s="2">
        <v>150</v>
      </c>
      <c r="G1464" s="2"/>
      <c r="H1464" s="2">
        <v>144</v>
      </c>
      <c r="I1464" s="2"/>
      <c r="J1464" s="2">
        <v>147</v>
      </c>
    </row>
    <row r="1465" spans="1:10">
      <c r="A1465" s="103"/>
      <c r="B1465" s="2">
        <v>7</v>
      </c>
      <c r="C1465" s="2">
        <v>51</v>
      </c>
      <c r="D1465" s="2"/>
      <c r="E1465" s="2">
        <v>48</v>
      </c>
      <c r="F1465" s="2"/>
      <c r="G1465" s="2">
        <v>45</v>
      </c>
      <c r="H1465" s="2"/>
      <c r="I1465" s="2">
        <v>58</v>
      </c>
      <c r="J1465" s="2"/>
    </row>
    <row r="1466" spans="1:10">
      <c r="A1466" s="103"/>
      <c r="B1466" s="2"/>
      <c r="C1466" s="2"/>
      <c r="D1466" s="2">
        <v>147</v>
      </c>
      <c r="E1466" s="2"/>
      <c r="F1466" s="2">
        <v>143</v>
      </c>
      <c r="G1466" s="2"/>
      <c r="H1466" s="2">
        <v>140</v>
      </c>
      <c r="I1466" s="2"/>
      <c r="J1466" s="2">
        <v>141</v>
      </c>
    </row>
    <row r="1467" spans="1:10">
      <c r="A1467" s="103"/>
      <c r="B1467" s="2">
        <v>8</v>
      </c>
      <c r="C1467" s="2">
        <v>52</v>
      </c>
      <c r="D1467" s="2"/>
      <c r="E1467" s="2">
        <v>45</v>
      </c>
      <c r="F1467" s="2"/>
      <c r="G1467" s="2">
        <v>50</v>
      </c>
      <c r="H1467" s="2"/>
      <c r="I1467" s="2">
        <v>46</v>
      </c>
      <c r="J1467" s="2"/>
    </row>
    <row r="1468" spans="1:10">
      <c r="A1468" s="103"/>
      <c r="B1468" s="2"/>
      <c r="C1468" s="2"/>
      <c r="D1468" s="2">
        <v>143</v>
      </c>
      <c r="E1468" s="2"/>
      <c r="F1468" s="2">
        <v>141</v>
      </c>
      <c r="G1468" s="2"/>
      <c r="H1468" s="2">
        <v>140</v>
      </c>
      <c r="I1468" s="2"/>
      <c r="J1468" s="2">
        <v>142</v>
      </c>
    </row>
    <row r="1469" spans="1:10">
      <c r="A1469" s="103"/>
      <c r="B1469" s="2">
        <v>9</v>
      </c>
      <c r="C1469" s="2">
        <v>45</v>
      </c>
      <c r="D1469" s="2"/>
      <c r="E1469" s="2">
        <v>58</v>
      </c>
      <c r="F1469" s="2"/>
      <c r="G1469" s="2">
        <v>41</v>
      </c>
      <c r="H1469" s="2"/>
      <c r="I1469" s="2">
        <v>52</v>
      </c>
      <c r="J1469" s="2"/>
    </row>
    <row r="1470" spans="1:10">
      <c r="A1470" s="103"/>
      <c r="B1470" s="2"/>
      <c r="C1470" s="2"/>
      <c r="D1470" s="2">
        <v>143</v>
      </c>
      <c r="E1470" s="2"/>
      <c r="F1470" s="2">
        <v>150</v>
      </c>
      <c r="G1470" s="2"/>
      <c r="H1470" s="2">
        <v>148</v>
      </c>
      <c r="I1470" s="2"/>
      <c r="J1470" s="2">
        <v>149</v>
      </c>
    </row>
    <row r="1471" spans="1:10">
      <c r="A1471" s="103"/>
      <c r="B1471" s="2">
        <v>10</v>
      </c>
      <c r="C1471" s="2">
        <v>47</v>
      </c>
      <c r="D1471" s="2"/>
      <c r="E1471" s="2">
        <v>43</v>
      </c>
      <c r="F1471" s="2"/>
      <c r="G1471" s="2">
        <v>51</v>
      </c>
      <c r="H1471" s="2"/>
      <c r="I1471" s="2">
        <v>53</v>
      </c>
      <c r="J1471" s="2"/>
    </row>
    <row r="1472" spans="1:10">
      <c r="A1472" s="103"/>
      <c r="B1472" s="2"/>
      <c r="C1472" s="2"/>
      <c r="D1472" s="2">
        <v>145</v>
      </c>
      <c r="E1472" s="2"/>
      <c r="F1472" s="2">
        <v>146</v>
      </c>
      <c r="G1472" s="2"/>
      <c r="H1472" s="2">
        <v>149</v>
      </c>
      <c r="I1472" s="2"/>
      <c r="J1472" s="2">
        <v>145</v>
      </c>
    </row>
    <row r="1473" spans="1:10">
      <c r="A1473" s="103"/>
      <c r="B1473" s="2"/>
      <c r="C1473" s="2"/>
      <c r="D1473" s="2"/>
      <c r="E1473" s="2"/>
      <c r="F1473" s="2"/>
      <c r="G1473" s="2"/>
      <c r="H1473" s="2"/>
      <c r="I1473" s="2"/>
      <c r="J1473" s="2"/>
    </row>
    <row r="1474" spans="1:10">
      <c r="A1474" s="103"/>
      <c r="B1474" s="2"/>
      <c r="C1474" s="2"/>
      <c r="D1474" s="2"/>
      <c r="E1474" s="2"/>
      <c r="F1474" s="2"/>
      <c r="G1474" s="2"/>
      <c r="H1474" s="2"/>
      <c r="I1474" s="2"/>
      <c r="J1474" s="2"/>
    </row>
    <row r="1475" spans="1:10">
      <c r="A1475" s="103"/>
      <c r="B1475" s="109" t="s">
        <v>1053</v>
      </c>
      <c r="C1475" s="109"/>
      <c r="D1475" s="110">
        <v>1</v>
      </c>
      <c r="E1475" s="110"/>
      <c r="F1475" s="110" t="s">
        <v>1054</v>
      </c>
      <c r="G1475" s="110"/>
      <c r="H1475" s="110">
        <v>1</v>
      </c>
      <c r="I1475" s="110"/>
      <c r="J1475" s="110"/>
    </row>
    <row r="1476" spans="1:10">
      <c r="A1476" s="103" t="s">
        <v>1111</v>
      </c>
      <c r="B1476" s="2">
        <v>1</v>
      </c>
      <c r="C1476" s="2">
        <v>49</v>
      </c>
      <c r="D1476" s="2"/>
      <c r="E1476" s="2">
        <v>56</v>
      </c>
      <c r="F1476" s="2"/>
      <c r="G1476" s="2">
        <v>44</v>
      </c>
      <c r="H1476" s="2"/>
      <c r="I1476" s="2">
        <v>54</v>
      </c>
      <c r="J1476" s="2"/>
    </row>
    <row r="1477" spans="1:10">
      <c r="A1477" s="103"/>
      <c r="B1477" s="2"/>
      <c r="C1477" s="2"/>
      <c r="D1477" s="2">
        <v>149</v>
      </c>
      <c r="E1477" s="2"/>
      <c r="F1477" s="2">
        <v>146</v>
      </c>
      <c r="G1477" s="2"/>
      <c r="H1477" s="2">
        <v>144</v>
      </c>
      <c r="I1477" s="2"/>
      <c r="J1477" s="2">
        <v>144</v>
      </c>
    </row>
    <row r="1478" spans="1:10">
      <c r="A1478" s="103"/>
      <c r="B1478" s="2">
        <v>2</v>
      </c>
      <c r="C1478" s="2">
        <v>43</v>
      </c>
      <c r="D1478" s="2"/>
      <c r="E1478" s="2">
        <v>52</v>
      </c>
      <c r="F1478" s="2"/>
      <c r="G1478" s="2">
        <v>44</v>
      </c>
      <c r="H1478" s="2"/>
      <c r="I1478" s="2">
        <v>43</v>
      </c>
      <c r="J1478" s="2"/>
    </row>
    <row r="1479" spans="1:10">
      <c r="A1479" s="103"/>
      <c r="B1479" s="2"/>
      <c r="C1479" s="2"/>
      <c r="D1479" s="2">
        <v>143</v>
      </c>
      <c r="E1479" s="2"/>
      <c r="F1479" s="2">
        <v>146</v>
      </c>
      <c r="G1479" s="2"/>
      <c r="H1479" s="2">
        <v>143</v>
      </c>
      <c r="I1479" s="2"/>
      <c r="J1479" s="2">
        <v>148</v>
      </c>
    </row>
    <row r="1480" spans="1:10">
      <c r="A1480" s="103"/>
      <c r="B1480" s="2">
        <v>3</v>
      </c>
      <c r="C1480" s="2">
        <v>41</v>
      </c>
      <c r="D1480" s="2"/>
      <c r="E1480" s="2">
        <v>51</v>
      </c>
      <c r="F1480" s="2"/>
      <c r="G1480" s="2">
        <v>54</v>
      </c>
      <c r="H1480" s="2"/>
      <c r="I1480" s="2">
        <v>42</v>
      </c>
      <c r="J1480" s="2"/>
    </row>
    <row r="1481" spans="1:10">
      <c r="A1481" s="103"/>
      <c r="B1481" s="2"/>
      <c r="C1481" s="2"/>
      <c r="D1481" s="2">
        <v>149</v>
      </c>
      <c r="E1481" s="2"/>
      <c r="F1481" s="2">
        <v>144</v>
      </c>
      <c r="G1481" s="2"/>
      <c r="H1481" s="2">
        <v>142</v>
      </c>
      <c r="I1481" s="2"/>
      <c r="J1481" s="2">
        <v>146</v>
      </c>
    </row>
    <row r="1482" spans="1:10">
      <c r="A1482" s="103"/>
      <c r="B1482" s="2">
        <v>4</v>
      </c>
      <c r="C1482" s="2">
        <v>48</v>
      </c>
      <c r="D1482" s="2"/>
      <c r="E1482" s="2">
        <v>49</v>
      </c>
      <c r="F1482" s="2"/>
      <c r="G1482" s="2">
        <v>48</v>
      </c>
      <c r="H1482" s="2"/>
      <c r="I1482" s="2">
        <v>48</v>
      </c>
      <c r="J1482" s="2"/>
    </row>
    <row r="1483" spans="1:10">
      <c r="A1483" s="103"/>
      <c r="B1483" s="2"/>
      <c r="C1483" s="2"/>
      <c r="D1483" s="2">
        <v>146</v>
      </c>
      <c r="E1483" s="2"/>
      <c r="F1483" s="2">
        <v>141</v>
      </c>
      <c r="G1483" s="2"/>
      <c r="H1483" s="2">
        <v>142</v>
      </c>
      <c r="I1483" s="2"/>
      <c r="J1483" s="2">
        <v>150</v>
      </c>
    </row>
    <row r="1484" spans="1:10">
      <c r="A1484" s="103"/>
      <c r="B1484" s="2">
        <v>5</v>
      </c>
      <c r="C1484" s="2">
        <v>44</v>
      </c>
      <c r="D1484" s="2"/>
      <c r="E1484" s="2">
        <v>49</v>
      </c>
      <c r="F1484" s="2"/>
      <c r="G1484" s="2">
        <v>56</v>
      </c>
      <c r="H1484" s="2"/>
      <c r="I1484" s="2">
        <v>50</v>
      </c>
      <c r="J1484" s="2"/>
    </row>
    <row r="1485" spans="1:10">
      <c r="A1485" s="103"/>
      <c r="B1485" s="2"/>
      <c r="C1485" s="2"/>
      <c r="D1485" s="2">
        <v>150</v>
      </c>
      <c r="E1485" s="2"/>
      <c r="F1485" s="2">
        <v>140</v>
      </c>
      <c r="G1485" s="2"/>
      <c r="H1485" s="2">
        <v>149</v>
      </c>
      <c r="I1485" s="2"/>
      <c r="J1485" s="2">
        <v>148</v>
      </c>
    </row>
    <row r="1486" spans="1:10">
      <c r="A1486" s="103"/>
      <c r="B1486" s="2">
        <v>6</v>
      </c>
      <c r="C1486" s="2">
        <v>56</v>
      </c>
      <c r="D1486" s="2"/>
      <c r="E1486" s="2">
        <v>57</v>
      </c>
      <c r="F1486" s="2"/>
      <c r="G1486" s="2">
        <v>45</v>
      </c>
      <c r="H1486" s="2"/>
      <c r="I1486" s="2">
        <v>46</v>
      </c>
      <c r="J1486" s="2"/>
    </row>
    <row r="1487" spans="1:10">
      <c r="A1487" s="103"/>
      <c r="B1487" s="2"/>
      <c r="C1487" s="2"/>
      <c r="D1487" s="2">
        <v>144</v>
      </c>
      <c r="E1487" s="2"/>
      <c r="F1487" s="2">
        <v>141</v>
      </c>
      <c r="G1487" s="2"/>
      <c r="H1487" s="2">
        <v>140</v>
      </c>
      <c r="I1487" s="2"/>
      <c r="J1487" s="2">
        <v>141</v>
      </c>
    </row>
    <row r="1488" spans="1:10">
      <c r="A1488" s="103"/>
      <c r="B1488" s="2">
        <v>7</v>
      </c>
      <c r="C1488" s="2">
        <v>42</v>
      </c>
      <c r="D1488" s="2"/>
      <c r="E1488" s="2">
        <v>50</v>
      </c>
      <c r="F1488" s="2"/>
      <c r="G1488" s="2">
        <v>44</v>
      </c>
      <c r="H1488" s="2"/>
      <c r="I1488" s="2">
        <v>41</v>
      </c>
      <c r="J1488" s="2"/>
    </row>
    <row r="1489" spans="1:10">
      <c r="A1489" s="103"/>
      <c r="B1489" s="2"/>
      <c r="C1489" s="2"/>
      <c r="D1489" s="2">
        <v>142</v>
      </c>
      <c r="E1489" s="2"/>
      <c r="F1489" s="2">
        <v>144</v>
      </c>
      <c r="G1489" s="2"/>
      <c r="H1489" s="2">
        <v>140</v>
      </c>
      <c r="I1489" s="2"/>
      <c r="J1489" s="2">
        <v>143</v>
      </c>
    </row>
    <row r="1490" spans="1:10">
      <c r="A1490" s="103"/>
      <c r="B1490" s="2">
        <v>8</v>
      </c>
      <c r="C1490" s="2">
        <v>45</v>
      </c>
      <c r="D1490" s="2"/>
      <c r="E1490" s="2">
        <v>58</v>
      </c>
      <c r="F1490" s="2"/>
      <c r="G1490" s="2">
        <v>45</v>
      </c>
      <c r="H1490" s="2"/>
      <c r="I1490" s="2">
        <v>50</v>
      </c>
      <c r="J1490" s="2"/>
    </row>
    <row r="1491" spans="1:10">
      <c r="A1491" s="103"/>
      <c r="B1491" s="2"/>
      <c r="C1491" s="2"/>
      <c r="D1491" s="2">
        <v>142</v>
      </c>
      <c r="E1491" s="2"/>
      <c r="F1491" s="2">
        <v>140</v>
      </c>
      <c r="G1491" s="2"/>
      <c r="H1491" s="2">
        <v>142</v>
      </c>
      <c r="I1491" s="2"/>
      <c r="J1491" s="2">
        <v>147</v>
      </c>
    </row>
    <row r="1492" spans="1:10">
      <c r="A1492" s="103"/>
      <c r="B1492" s="2">
        <v>9</v>
      </c>
      <c r="C1492" s="2">
        <v>51</v>
      </c>
      <c r="D1492" s="2"/>
      <c r="E1492" s="2">
        <v>55</v>
      </c>
      <c r="F1492" s="2"/>
      <c r="G1492" s="2">
        <v>53</v>
      </c>
      <c r="H1492" s="2"/>
      <c r="I1492" s="2">
        <v>56</v>
      </c>
      <c r="J1492" s="2"/>
    </row>
    <row r="1493" spans="1:10">
      <c r="A1493" s="103"/>
      <c r="B1493" s="2"/>
      <c r="C1493" s="2"/>
      <c r="D1493" s="2">
        <v>145</v>
      </c>
      <c r="E1493" s="2"/>
      <c r="F1493" s="2">
        <v>141</v>
      </c>
      <c r="G1493" s="2"/>
      <c r="H1493" s="2">
        <v>150</v>
      </c>
      <c r="I1493" s="2"/>
      <c r="J1493" s="2">
        <v>145</v>
      </c>
    </row>
    <row r="1494" spans="1:10">
      <c r="A1494" s="103"/>
      <c r="B1494" s="2">
        <v>10</v>
      </c>
      <c r="C1494" s="2">
        <v>57</v>
      </c>
      <c r="D1494" s="2"/>
      <c r="E1494" s="2">
        <v>48</v>
      </c>
      <c r="F1494" s="2"/>
      <c r="G1494" s="2">
        <v>42</v>
      </c>
      <c r="H1494" s="2"/>
      <c r="I1494" s="2">
        <v>52</v>
      </c>
      <c r="J1494" s="2"/>
    </row>
    <row r="1495" spans="1:10">
      <c r="A1495" s="103"/>
      <c r="B1495" s="2"/>
      <c r="C1495" s="2"/>
      <c r="D1495" s="2">
        <v>142</v>
      </c>
      <c r="E1495" s="2"/>
      <c r="F1495" s="2">
        <v>144</v>
      </c>
      <c r="G1495" s="2"/>
      <c r="H1495" s="2">
        <v>148</v>
      </c>
      <c r="I1495" s="2"/>
      <c r="J1495" s="2">
        <v>144</v>
      </c>
    </row>
    <row r="1496" spans="1:10">
      <c r="A1496" s="103"/>
      <c r="B1496" s="2"/>
      <c r="C1496" s="2"/>
      <c r="D1496" s="2"/>
      <c r="E1496" s="2"/>
      <c r="F1496" s="2"/>
      <c r="G1496" s="2"/>
      <c r="H1496" s="2"/>
      <c r="I1496" s="2"/>
      <c r="J1496" s="2"/>
    </row>
    <row r="1497" spans="1:10">
      <c r="A1497" s="103"/>
      <c r="B1497" s="2"/>
      <c r="C1497" s="2"/>
      <c r="D1497" s="2"/>
      <c r="E1497" s="2"/>
      <c r="F1497" s="2"/>
      <c r="G1497" s="2"/>
      <c r="H1497" s="2"/>
      <c r="I1497" s="2"/>
      <c r="J1497" s="2"/>
    </row>
    <row r="1498" spans="1:10">
      <c r="A1498" s="103"/>
      <c r="B1498" s="109" t="s">
        <v>1053</v>
      </c>
      <c r="C1498" s="109"/>
      <c r="D1498" s="110">
        <v>1</v>
      </c>
      <c r="E1498" s="110"/>
      <c r="F1498" s="110" t="s">
        <v>1054</v>
      </c>
      <c r="G1498" s="110"/>
      <c r="H1498" s="110">
        <v>1</v>
      </c>
      <c r="I1498" s="110"/>
      <c r="J1498" s="110"/>
    </row>
    <row r="1499" spans="1:10">
      <c r="A1499" s="103" t="s">
        <v>1112</v>
      </c>
      <c r="B1499" s="2">
        <v>1</v>
      </c>
      <c r="C1499" s="2">
        <v>52</v>
      </c>
      <c r="D1499" s="2"/>
      <c r="E1499" s="2">
        <v>53</v>
      </c>
      <c r="F1499" s="2"/>
      <c r="G1499" s="2">
        <v>56</v>
      </c>
      <c r="H1499" s="2"/>
      <c r="I1499" s="2">
        <v>58</v>
      </c>
      <c r="J1499" s="2"/>
    </row>
    <row r="1500" spans="1:10">
      <c r="A1500" s="103"/>
      <c r="B1500" s="2"/>
      <c r="C1500" s="2"/>
      <c r="D1500" s="2">
        <v>143</v>
      </c>
      <c r="E1500" s="2"/>
      <c r="F1500" s="2">
        <v>150</v>
      </c>
      <c r="G1500" s="2"/>
      <c r="H1500" s="2">
        <v>142</v>
      </c>
      <c r="I1500" s="2"/>
      <c r="J1500" s="2">
        <v>145</v>
      </c>
    </row>
    <row r="1501" spans="1:10">
      <c r="A1501" s="103"/>
      <c r="B1501" s="2">
        <v>2</v>
      </c>
      <c r="C1501" s="2">
        <v>43</v>
      </c>
      <c r="D1501" s="2"/>
      <c r="E1501" s="2">
        <v>44</v>
      </c>
      <c r="F1501" s="2"/>
      <c r="G1501" s="2">
        <v>48</v>
      </c>
      <c r="H1501" s="2"/>
      <c r="I1501" s="2">
        <v>49</v>
      </c>
      <c r="J1501" s="2"/>
    </row>
    <row r="1502" spans="1:10">
      <c r="A1502" s="103"/>
      <c r="B1502" s="2"/>
      <c r="C1502" s="2"/>
      <c r="D1502" s="2">
        <v>143</v>
      </c>
      <c r="E1502" s="2"/>
      <c r="F1502" s="2">
        <v>144</v>
      </c>
      <c r="G1502" s="2"/>
      <c r="H1502" s="2">
        <v>146</v>
      </c>
      <c r="I1502" s="2"/>
      <c r="J1502" s="2">
        <v>146</v>
      </c>
    </row>
    <row r="1503" spans="1:10">
      <c r="A1503" s="103"/>
      <c r="B1503" s="2">
        <v>3</v>
      </c>
      <c r="C1503" s="2">
        <v>42</v>
      </c>
      <c r="D1503" s="2"/>
      <c r="E1503" s="2">
        <v>48</v>
      </c>
      <c r="F1503" s="2"/>
      <c r="G1503" s="2">
        <v>48</v>
      </c>
      <c r="H1503" s="2"/>
      <c r="I1503" s="2">
        <v>52</v>
      </c>
      <c r="J1503" s="2"/>
    </row>
    <row r="1504" spans="1:10">
      <c r="A1504" s="103"/>
      <c r="B1504" s="2"/>
      <c r="C1504" s="2"/>
      <c r="D1504" s="2">
        <v>150</v>
      </c>
      <c r="E1504" s="2"/>
      <c r="F1504" s="2">
        <v>149</v>
      </c>
      <c r="G1504" s="2"/>
      <c r="H1504" s="2">
        <v>140</v>
      </c>
      <c r="I1504" s="2"/>
      <c r="J1504" s="2">
        <v>146</v>
      </c>
    </row>
    <row r="1505" spans="1:10">
      <c r="A1505" s="103"/>
      <c r="B1505" s="2">
        <v>4</v>
      </c>
      <c r="C1505" s="2">
        <v>45</v>
      </c>
      <c r="D1505" s="2"/>
      <c r="E1505" s="2">
        <v>44</v>
      </c>
      <c r="F1505" s="2"/>
      <c r="G1505" s="2">
        <v>56</v>
      </c>
      <c r="H1505" s="2"/>
      <c r="I1505" s="2">
        <v>54</v>
      </c>
      <c r="J1505" s="2"/>
    </row>
    <row r="1506" spans="1:10">
      <c r="A1506" s="103"/>
      <c r="B1506" s="2"/>
      <c r="C1506" s="2"/>
      <c r="D1506" s="2">
        <v>143</v>
      </c>
      <c r="E1506" s="2"/>
      <c r="F1506" s="2">
        <v>142</v>
      </c>
      <c r="G1506" s="2"/>
      <c r="H1506" s="2">
        <v>146</v>
      </c>
      <c r="I1506" s="2"/>
      <c r="J1506" s="2">
        <v>141</v>
      </c>
    </row>
    <row r="1507" spans="1:10">
      <c r="A1507" s="103"/>
      <c r="B1507" s="2">
        <v>5</v>
      </c>
      <c r="C1507" s="2">
        <v>52</v>
      </c>
      <c r="D1507" s="2"/>
      <c r="E1507" s="2">
        <v>51</v>
      </c>
      <c r="F1507" s="2"/>
      <c r="G1507" s="2">
        <v>52</v>
      </c>
      <c r="H1507" s="2"/>
      <c r="I1507" s="2">
        <v>52</v>
      </c>
      <c r="J1507" s="2"/>
    </row>
    <row r="1508" spans="1:10">
      <c r="A1508" s="103"/>
      <c r="B1508" s="2"/>
      <c r="C1508" s="2"/>
      <c r="D1508" s="2">
        <v>143</v>
      </c>
      <c r="E1508" s="2"/>
      <c r="F1508" s="2">
        <v>149</v>
      </c>
      <c r="G1508" s="2"/>
      <c r="H1508" s="2">
        <v>140</v>
      </c>
      <c r="I1508" s="2"/>
      <c r="J1508" s="2">
        <v>140</v>
      </c>
    </row>
    <row r="1509" spans="1:10">
      <c r="A1509" s="103"/>
      <c r="B1509" s="2">
        <v>6</v>
      </c>
      <c r="C1509" s="2">
        <v>52</v>
      </c>
      <c r="D1509" s="2"/>
      <c r="E1509" s="2">
        <v>55</v>
      </c>
      <c r="F1509" s="2"/>
      <c r="G1509" s="2">
        <v>47</v>
      </c>
      <c r="H1509" s="2"/>
      <c r="I1509" s="2">
        <v>51</v>
      </c>
      <c r="J1509" s="2"/>
    </row>
    <row r="1510" spans="1:10">
      <c r="A1510" s="103"/>
      <c r="B1510" s="2"/>
      <c r="C1510" s="2"/>
      <c r="D1510" s="2">
        <v>149</v>
      </c>
      <c r="E1510" s="2"/>
      <c r="F1510" s="2">
        <v>145</v>
      </c>
      <c r="G1510" s="2"/>
      <c r="H1510" s="2">
        <v>144</v>
      </c>
      <c r="I1510" s="2"/>
      <c r="J1510" s="2">
        <v>150</v>
      </c>
    </row>
    <row r="1511" spans="1:10">
      <c r="A1511" s="103"/>
      <c r="B1511" s="2">
        <v>7</v>
      </c>
      <c r="C1511" s="2">
        <v>55</v>
      </c>
      <c r="D1511" s="2"/>
      <c r="E1511" s="2">
        <v>58</v>
      </c>
      <c r="F1511" s="2"/>
      <c r="G1511" s="2">
        <v>46</v>
      </c>
      <c r="H1511" s="2"/>
      <c r="I1511" s="2">
        <v>58</v>
      </c>
      <c r="J1511" s="2"/>
    </row>
    <row r="1512" spans="1:10">
      <c r="A1512" s="103"/>
      <c r="B1512" s="2"/>
      <c r="C1512" s="2"/>
      <c r="D1512" s="2">
        <v>142</v>
      </c>
      <c r="E1512" s="2"/>
      <c r="F1512" s="2">
        <v>141</v>
      </c>
      <c r="G1512" s="2"/>
      <c r="H1512" s="2">
        <v>141</v>
      </c>
      <c r="I1512" s="2"/>
      <c r="J1512" s="2">
        <v>150</v>
      </c>
    </row>
    <row r="1513" spans="1:10">
      <c r="A1513" s="103"/>
      <c r="B1513" s="2">
        <v>8</v>
      </c>
      <c r="C1513" s="2">
        <v>49</v>
      </c>
      <c r="D1513" s="2"/>
      <c r="E1513" s="2">
        <v>43</v>
      </c>
      <c r="F1513" s="2"/>
      <c r="G1513" s="2">
        <v>45</v>
      </c>
      <c r="H1513" s="2"/>
      <c r="I1513" s="2">
        <v>41</v>
      </c>
      <c r="J1513" s="2"/>
    </row>
    <row r="1514" spans="1:10">
      <c r="A1514" s="103"/>
      <c r="B1514" s="2"/>
      <c r="C1514" s="2"/>
      <c r="D1514" s="2">
        <v>148</v>
      </c>
      <c r="E1514" s="2"/>
      <c r="F1514" s="2">
        <v>146</v>
      </c>
      <c r="G1514" s="2"/>
      <c r="H1514" s="2">
        <v>143</v>
      </c>
      <c r="I1514" s="2"/>
      <c r="J1514" s="2">
        <v>144</v>
      </c>
    </row>
    <row r="1515" spans="1:10">
      <c r="A1515" s="103"/>
      <c r="B1515" s="2">
        <v>9</v>
      </c>
      <c r="C1515" s="2">
        <v>43</v>
      </c>
      <c r="D1515" s="2"/>
      <c r="E1515" s="2">
        <v>52</v>
      </c>
      <c r="F1515" s="2"/>
      <c r="G1515" s="2">
        <v>53</v>
      </c>
      <c r="H1515" s="2"/>
      <c r="I1515" s="2">
        <v>44</v>
      </c>
      <c r="J1515" s="2"/>
    </row>
    <row r="1516" spans="1:10">
      <c r="A1516" s="103"/>
      <c r="B1516" s="2"/>
      <c r="C1516" s="2"/>
      <c r="D1516" s="2">
        <v>144</v>
      </c>
      <c r="E1516" s="2"/>
      <c r="F1516" s="2">
        <v>150</v>
      </c>
      <c r="G1516" s="2"/>
      <c r="H1516" s="2">
        <v>149</v>
      </c>
      <c r="I1516" s="2"/>
      <c r="J1516" s="2">
        <v>146</v>
      </c>
    </row>
    <row r="1517" spans="1:10">
      <c r="A1517" s="103"/>
      <c r="B1517" s="2">
        <v>10</v>
      </c>
      <c r="C1517" s="2">
        <v>49</v>
      </c>
      <c r="D1517" s="2"/>
      <c r="E1517" s="2">
        <v>58</v>
      </c>
      <c r="F1517" s="2"/>
      <c r="G1517" s="2">
        <v>49</v>
      </c>
      <c r="H1517" s="2"/>
      <c r="I1517" s="2">
        <v>56</v>
      </c>
      <c r="J1517" s="2"/>
    </row>
    <row r="1518" spans="1:10">
      <c r="A1518" s="103"/>
      <c r="B1518" s="2"/>
      <c r="C1518" s="2"/>
      <c r="D1518" s="2">
        <v>149</v>
      </c>
      <c r="E1518" s="2"/>
      <c r="F1518" s="2">
        <v>148</v>
      </c>
      <c r="G1518" s="2"/>
      <c r="H1518" s="2">
        <v>147</v>
      </c>
      <c r="I1518" s="2"/>
      <c r="J1518" s="2">
        <v>147</v>
      </c>
    </row>
    <row r="1519" spans="1:10">
      <c r="A1519" s="103"/>
      <c r="B1519" s="2"/>
      <c r="C1519" s="2"/>
      <c r="D1519" s="2"/>
      <c r="E1519" s="2"/>
      <c r="F1519" s="2"/>
      <c r="G1519" s="2"/>
      <c r="H1519" s="2"/>
      <c r="I1519" s="2"/>
      <c r="J1519" s="2"/>
    </row>
    <row r="1520" spans="1:10">
      <c r="A1520" s="103"/>
      <c r="B1520" s="2"/>
      <c r="C1520" s="2"/>
      <c r="D1520" s="2"/>
      <c r="E1520" s="2"/>
      <c r="F1520" s="2"/>
      <c r="G1520" s="2"/>
      <c r="H1520" s="2"/>
      <c r="I1520" s="2"/>
      <c r="J1520" s="2"/>
    </row>
    <row r="1521" spans="1:10">
      <c r="A1521" s="103"/>
      <c r="B1521" s="109" t="s">
        <v>1053</v>
      </c>
      <c r="C1521" s="109"/>
      <c r="D1521" s="110">
        <v>1</v>
      </c>
      <c r="E1521" s="110"/>
      <c r="F1521" s="110" t="s">
        <v>1054</v>
      </c>
      <c r="G1521" s="110"/>
      <c r="H1521" s="110">
        <v>1</v>
      </c>
      <c r="I1521" s="110"/>
      <c r="J1521" s="110"/>
    </row>
    <row r="1522" spans="1:10">
      <c r="A1522" s="103" t="s">
        <v>1113</v>
      </c>
      <c r="B1522" s="2">
        <v>1</v>
      </c>
      <c r="C1522" s="2">
        <v>53</v>
      </c>
      <c r="D1522" s="2"/>
      <c r="E1522" s="2">
        <v>51</v>
      </c>
      <c r="F1522" s="2"/>
      <c r="G1522" s="2">
        <v>48</v>
      </c>
      <c r="H1522" s="2"/>
      <c r="I1522" s="2">
        <v>43</v>
      </c>
      <c r="J1522" s="2"/>
    </row>
    <row r="1523" spans="1:10">
      <c r="A1523" s="103"/>
      <c r="B1523" s="2"/>
      <c r="C1523" s="2"/>
      <c r="D1523" s="2">
        <v>142</v>
      </c>
      <c r="E1523" s="2"/>
      <c r="F1523" s="2">
        <v>146</v>
      </c>
      <c r="G1523" s="2"/>
      <c r="H1523" s="2">
        <v>148</v>
      </c>
      <c r="I1523" s="2"/>
      <c r="J1523" s="2">
        <v>142</v>
      </c>
    </row>
    <row r="1524" spans="1:10">
      <c r="A1524" s="103"/>
      <c r="B1524" s="2">
        <v>2</v>
      </c>
      <c r="C1524" s="2">
        <v>48</v>
      </c>
      <c r="D1524" s="2"/>
      <c r="E1524" s="2">
        <v>45</v>
      </c>
      <c r="F1524" s="2"/>
      <c r="G1524" s="2">
        <v>50</v>
      </c>
      <c r="H1524" s="2"/>
      <c r="I1524" s="2">
        <v>51</v>
      </c>
      <c r="J1524" s="2"/>
    </row>
    <row r="1525" spans="1:10">
      <c r="A1525" s="103"/>
      <c r="B1525" s="2"/>
      <c r="C1525" s="2"/>
      <c r="D1525" s="2">
        <v>141</v>
      </c>
      <c r="E1525" s="2"/>
      <c r="F1525" s="2">
        <v>150</v>
      </c>
      <c r="G1525" s="2"/>
      <c r="H1525" s="2">
        <v>141</v>
      </c>
      <c r="I1525" s="2"/>
      <c r="J1525" s="2">
        <v>143</v>
      </c>
    </row>
    <row r="1526" spans="1:10">
      <c r="A1526" s="103"/>
      <c r="B1526" s="2">
        <v>3</v>
      </c>
      <c r="C1526" s="2">
        <v>51</v>
      </c>
      <c r="D1526" s="2"/>
      <c r="E1526" s="2">
        <v>44</v>
      </c>
      <c r="F1526" s="2"/>
      <c r="G1526" s="2">
        <v>48</v>
      </c>
      <c r="H1526" s="2"/>
      <c r="I1526" s="2">
        <v>41</v>
      </c>
      <c r="J1526" s="2"/>
    </row>
    <row r="1527" spans="1:10">
      <c r="A1527" s="103"/>
      <c r="B1527" s="2"/>
      <c r="C1527" s="2"/>
      <c r="D1527" s="2">
        <v>145</v>
      </c>
      <c r="E1527" s="2"/>
      <c r="F1527" s="2">
        <v>148</v>
      </c>
      <c r="G1527" s="2"/>
      <c r="H1527" s="2">
        <v>144</v>
      </c>
      <c r="I1527" s="2"/>
      <c r="J1527" s="2">
        <v>145</v>
      </c>
    </row>
    <row r="1528" spans="1:10">
      <c r="A1528" s="103"/>
      <c r="B1528" s="2">
        <v>4</v>
      </c>
      <c r="C1528" s="2">
        <v>47</v>
      </c>
      <c r="D1528" s="2"/>
      <c r="E1528" s="2">
        <v>45</v>
      </c>
      <c r="F1528" s="2"/>
      <c r="G1528" s="2">
        <v>49</v>
      </c>
      <c r="H1528" s="2"/>
      <c r="I1528" s="2">
        <v>58</v>
      </c>
      <c r="J1528" s="2"/>
    </row>
    <row r="1529" spans="1:10">
      <c r="A1529" s="103"/>
      <c r="B1529" s="2"/>
      <c r="C1529" s="2"/>
      <c r="D1529" s="2">
        <v>147</v>
      </c>
      <c r="E1529" s="2"/>
      <c r="F1529" s="2">
        <v>140</v>
      </c>
      <c r="G1529" s="2"/>
      <c r="H1529" s="2">
        <v>146</v>
      </c>
      <c r="I1529" s="2"/>
      <c r="J1529" s="2">
        <v>147</v>
      </c>
    </row>
    <row r="1530" spans="1:10">
      <c r="A1530" s="103"/>
      <c r="B1530" s="2">
        <v>5</v>
      </c>
      <c r="C1530" s="2">
        <v>54</v>
      </c>
      <c r="D1530" s="2"/>
      <c r="E1530" s="2">
        <v>48</v>
      </c>
      <c r="F1530" s="2"/>
      <c r="G1530" s="2">
        <v>51</v>
      </c>
      <c r="H1530" s="2"/>
      <c r="I1530" s="2">
        <v>53</v>
      </c>
      <c r="J1530" s="2"/>
    </row>
    <row r="1531" spans="1:10">
      <c r="A1531" s="103"/>
      <c r="B1531" s="2"/>
      <c r="C1531" s="2"/>
      <c r="D1531" s="2">
        <v>147</v>
      </c>
      <c r="E1531" s="2"/>
      <c r="F1531" s="2">
        <v>141</v>
      </c>
      <c r="G1531" s="2"/>
      <c r="H1531" s="2">
        <v>144</v>
      </c>
      <c r="I1531" s="2"/>
      <c r="J1531" s="2">
        <v>142</v>
      </c>
    </row>
    <row r="1532" spans="1:10">
      <c r="A1532" s="103"/>
      <c r="B1532" s="2">
        <v>6</v>
      </c>
      <c r="C1532" s="2">
        <v>50</v>
      </c>
      <c r="D1532" s="2"/>
      <c r="E1532" s="2">
        <v>48</v>
      </c>
      <c r="F1532" s="2"/>
      <c r="G1532" s="2">
        <v>41</v>
      </c>
      <c r="H1532" s="2"/>
      <c r="I1532" s="2">
        <v>57</v>
      </c>
      <c r="J1532" s="2"/>
    </row>
    <row r="1533" spans="1:10">
      <c r="A1533" s="103"/>
      <c r="B1533" s="2"/>
      <c r="C1533" s="2"/>
      <c r="D1533" s="2">
        <v>143</v>
      </c>
      <c r="E1533" s="2"/>
      <c r="F1533" s="2">
        <v>144</v>
      </c>
      <c r="G1533" s="2"/>
      <c r="H1533" s="2">
        <v>146</v>
      </c>
      <c r="I1533" s="2"/>
      <c r="J1533" s="2">
        <v>148</v>
      </c>
    </row>
    <row r="1534" spans="1:10">
      <c r="A1534" s="103"/>
      <c r="B1534" s="2">
        <v>7</v>
      </c>
      <c r="C1534" s="2">
        <v>54</v>
      </c>
      <c r="D1534" s="2"/>
      <c r="E1534" s="2">
        <v>54</v>
      </c>
      <c r="F1534" s="2"/>
      <c r="G1534" s="2">
        <v>51</v>
      </c>
      <c r="H1534" s="2"/>
      <c r="I1534" s="2">
        <v>49</v>
      </c>
      <c r="J1534" s="2"/>
    </row>
    <row r="1535" spans="1:10">
      <c r="A1535" s="103"/>
      <c r="B1535" s="2"/>
      <c r="C1535" s="2"/>
      <c r="D1535" s="2">
        <v>150</v>
      </c>
      <c r="E1535" s="2"/>
      <c r="F1535" s="2">
        <v>148</v>
      </c>
      <c r="G1535" s="2"/>
      <c r="H1535" s="2">
        <v>149</v>
      </c>
      <c r="I1535" s="2"/>
      <c r="J1535" s="2">
        <v>150</v>
      </c>
    </row>
    <row r="1536" spans="1:10">
      <c r="A1536" s="103"/>
      <c r="B1536" s="2">
        <v>8</v>
      </c>
      <c r="C1536" s="2">
        <v>49</v>
      </c>
      <c r="D1536" s="2"/>
      <c r="E1536" s="2">
        <v>57</v>
      </c>
      <c r="F1536" s="2"/>
      <c r="G1536" s="2">
        <v>53</v>
      </c>
      <c r="H1536" s="2"/>
      <c r="I1536" s="2">
        <v>58</v>
      </c>
      <c r="J1536" s="2"/>
    </row>
    <row r="1537" spans="1:10">
      <c r="A1537" s="103"/>
      <c r="B1537" s="2"/>
      <c r="C1537" s="2"/>
      <c r="D1537" s="2">
        <v>140</v>
      </c>
      <c r="E1537" s="2"/>
      <c r="F1537" s="2">
        <v>140</v>
      </c>
      <c r="G1537" s="2"/>
      <c r="H1537" s="2">
        <v>146</v>
      </c>
      <c r="I1537" s="2"/>
      <c r="J1537" s="2">
        <v>146</v>
      </c>
    </row>
    <row r="1538" spans="1:10">
      <c r="A1538" s="103"/>
      <c r="B1538" s="2">
        <v>9</v>
      </c>
      <c r="C1538" s="2">
        <v>41</v>
      </c>
      <c r="D1538" s="2"/>
      <c r="E1538" s="2">
        <v>47</v>
      </c>
      <c r="F1538" s="2"/>
      <c r="G1538" s="2">
        <v>45</v>
      </c>
      <c r="H1538" s="2"/>
      <c r="I1538" s="2">
        <v>51</v>
      </c>
      <c r="J1538" s="2"/>
    </row>
    <row r="1539" spans="1:10">
      <c r="A1539" s="103"/>
      <c r="B1539" s="2"/>
      <c r="C1539" s="2"/>
      <c r="D1539" s="2">
        <v>146</v>
      </c>
      <c r="E1539" s="2"/>
      <c r="F1539" s="2">
        <v>148</v>
      </c>
      <c r="G1539" s="2"/>
      <c r="H1539" s="2">
        <v>149</v>
      </c>
      <c r="I1539" s="2"/>
      <c r="J1539" s="2">
        <v>149</v>
      </c>
    </row>
    <row r="1540" spans="1:10">
      <c r="A1540" s="103"/>
      <c r="B1540" s="2">
        <v>10</v>
      </c>
      <c r="C1540" s="2">
        <v>56</v>
      </c>
      <c r="D1540" s="2"/>
      <c r="E1540" s="2">
        <v>47</v>
      </c>
      <c r="F1540" s="2"/>
      <c r="G1540" s="2">
        <v>52</v>
      </c>
      <c r="H1540" s="2"/>
      <c r="I1540" s="2">
        <v>47</v>
      </c>
      <c r="J1540" s="2"/>
    </row>
    <row r="1541" spans="1:10">
      <c r="A1541" s="103"/>
      <c r="B1541" s="2"/>
      <c r="C1541" s="2"/>
      <c r="D1541" s="2">
        <v>141</v>
      </c>
      <c r="E1541" s="2"/>
      <c r="F1541" s="2">
        <v>149</v>
      </c>
      <c r="G1541" s="2"/>
      <c r="H1541" s="2">
        <v>146</v>
      </c>
      <c r="I1541" s="2"/>
      <c r="J1541" s="2">
        <v>143</v>
      </c>
    </row>
    <row r="1542" spans="1:10">
      <c r="A1542" s="103"/>
      <c r="B1542" s="2"/>
      <c r="C1542" s="2"/>
      <c r="D1542" s="2"/>
      <c r="E1542" s="2"/>
      <c r="F1542" s="2"/>
      <c r="G1542" s="2"/>
      <c r="H1542" s="2"/>
      <c r="I1542" s="2"/>
      <c r="J1542" s="2"/>
    </row>
    <row r="1543" spans="1:10">
      <c r="A1543" s="103"/>
      <c r="B1543" s="2"/>
      <c r="C1543" s="2"/>
      <c r="D1543" s="2"/>
      <c r="E1543" s="2"/>
      <c r="F1543" s="2"/>
      <c r="G1543" s="2"/>
      <c r="H1543" s="2"/>
      <c r="I1543" s="2"/>
      <c r="J1543" s="2"/>
    </row>
    <row r="1544" spans="1:10">
      <c r="A1544" s="103"/>
      <c r="B1544" s="109" t="s">
        <v>1053</v>
      </c>
      <c r="C1544" s="109"/>
      <c r="D1544" s="110">
        <v>1</v>
      </c>
      <c r="E1544" s="110"/>
      <c r="F1544" s="110" t="s">
        <v>1054</v>
      </c>
      <c r="G1544" s="110"/>
      <c r="H1544" s="110">
        <v>1</v>
      </c>
      <c r="I1544" s="110"/>
      <c r="J1544" s="110"/>
    </row>
    <row r="1545" spans="1:10">
      <c r="A1545" s="103" t="s">
        <v>1114</v>
      </c>
      <c r="B1545" s="2">
        <v>1</v>
      </c>
      <c r="C1545" s="2">
        <v>43</v>
      </c>
      <c r="D1545" s="2"/>
      <c r="E1545" s="2">
        <v>41</v>
      </c>
      <c r="F1545" s="2"/>
      <c r="G1545" s="2">
        <v>55</v>
      </c>
      <c r="H1545" s="2"/>
      <c r="I1545" s="2">
        <v>43</v>
      </c>
      <c r="J1545" s="2"/>
    </row>
    <row r="1546" spans="1:10">
      <c r="A1546" s="103"/>
      <c r="B1546" s="2"/>
      <c r="C1546" s="2"/>
      <c r="D1546" s="2">
        <v>149</v>
      </c>
      <c r="E1546" s="2"/>
      <c r="F1546" s="2">
        <v>148</v>
      </c>
      <c r="G1546" s="2"/>
      <c r="H1546" s="2">
        <v>148</v>
      </c>
      <c r="I1546" s="2"/>
      <c r="J1546" s="2">
        <v>142</v>
      </c>
    </row>
    <row r="1547" spans="1:10">
      <c r="A1547" s="103"/>
      <c r="B1547" s="2">
        <v>2</v>
      </c>
      <c r="C1547" s="2">
        <v>58</v>
      </c>
      <c r="D1547" s="2"/>
      <c r="E1547" s="2">
        <v>51</v>
      </c>
      <c r="F1547" s="2"/>
      <c r="G1547" s="2">
        <v>57</v>
      </c>
      <c r="H1547" s="2"/>
      <c r="I1547" s="2">
        <v>51</v>
      </c>
      <c r="J1547" s="2"/>
    </row>
    <row r="1548" spans="1:10">
      <c r="A1548" s="103"/>
      <c r="B1548" s="2"/>
      <c r="C1548" s="2"/>
      <c r="D1548" s="2">
        <v>146</v>
      </c>
      <c r="E1548" s="2"/>
      <c r="F1548" s="2">
        <v>143</v>
      </c>
      <c r="G1548" s="2"/>
      <c r="H1548" s="2">
        <v>143</v>
      </c>
      <c r="I1548" s="2"/>
      <c r="J1548" s="2">
        <v>145</v>
      </c>
    </row>
    <row r="1549" spans="1:10">
      <c r="A1549" s="103"/>
      <c r="B1549" s="2">
        <v>3</v>
      </c>
      <c r="C1549" s="2">
        <v>51</v>
      </c>
      <c r="D1549" s="2"/>
      <c r="E1549" s="2">
        <v>58</v>
      </c>
      <c r="F1549" s="2"/>
      <c r="G1549" s="2">
        <v>47</v>
      </c>
      <c r="H1549" s="2"/>
      <c r="I1549" s="2">
        <v>44</v>
      </c>
      <c r="J1549" s="2"/>
    </row>
    <row r="1550" spans="1:10">
      <c r="A1550" s="103"/>
      <c r="B1550" s="2"/>
      <c r="C1550" s="2"/>
      <c r="D1550" s="2">
        <v>147</v>
      </c>
      <c r="E1550" s="2"/>
      <c r="F1550" s="2">
        <v>144</v>
      </c>
      <c r="G1550" s="2"/>
      <c r="H1550" s="2">
        <v>141</v>
      </c>
      <c r="I1550" s="2"/>
      <c r="J1550" s="2">
        <v>148</v>
      </c>
    </row>
    <row r="1551" spans="1:10">
      <c r="A1551" s="103"/>
      <c r="B1551" s="2">
        <v>4</v>
      </c>
      <c r="C1551" s="2">
        <v>52</v>
      </c>
      <c r="D1551" s="2"/>
      <c r="E1551" s="2">
        <v>55</v>
      </c>
      <c r="F1551" s="2"/>
      <c r="G1551" s="2">
        <v>42</v>
      </c>
      <c r="H1551" s="2"/>
      <c r="I1551" s="2">
        <v>43</v>
      </c>
      <c r="J1551" s="2"/>
    </row>
    <row r="1552" spans="1:10">
      <c r="A1552" s="103"/>
      <c r="B1552" s="2"/>
      <c r="C1552" s="2"/>
      <c r="D1552" s="2">
        <v>142</v>
      </c>
      <c r="E1552" s="2"/>
      <c r="F1552" s="2">
        <v>148</v>
      </c>
      <c r="G1552" s="2"/>
      <c r="H1552" s="2">
        <v>150</v>
      </c>
      <c r="I1552" s="2"/>
      <c r="J1552" s="2">
        <v>146</v>
      </c>
    </row>
    <row r="1553" spans="1:10">
      <c r="A1553" s="103"/>
      <c r="B1553" s="2">
        <v>5</v>
      </c>
      <c r="C1553" s="2">
        <v>56</v>
      </c>
      <c r="D1553" s="2"/>
      <c r="E1553" s="2">
        <v>48</v>
      </c>
      <c r="F1553" s="2"/>
      <c r="G1553" s="2">
        <v>50</v>
      </c>
      <c r="H1553" s="2"/>
      <c r="I1553" s="2">
        <v>47</v>
      </c>
      <c r="J1553" s="2"/>
    </row>
    <row r="1554" spans="1:10">
      <c r="A1554" s="103"/>
      <c r="B1554" s="2"/>
      <c r="C1554" s="2"/>
      <c r="D1554" s="2">
        <v>144</v>
      </c>
      <c r="E1554" s="2"/>
      <c r="F1554" s="2">
        <v>150</v>
      </c>
      <c r="G1554" s="2"/>
      <c r="H1554" s="2">
        <v>142</v>
      </c>
      <c r="I1554" s="2"/>
      <c r="J1554" s="2">
        <v>146</v>
      </c>
    </row>
    <row r="1555" spans="1:10">
      <c r="A1555" s="103"/>
      <c r="B1555" s="2">
        <v>6</v>
      </c>
      <c r="C1555" s="2">
        <v>44</v>
      </c>
      <c r="D1555" s="2"/>
      <c r="E1555" s="2">
        <v>57</v>
      </c>
      <c r="F1555" s="2"/>
      <c r="G1555" s="2">
        <v>41</v>
      </c>
      <c r="H1555" s="2"/>
      <c r="I1555" s="2">
        <v>45</v>
      </c>
      <c r="J1555" s="2"/>
    </row>
    <row r="1556" spans="1:10">
      <c r="A1556" s="103"/>
      <c r="B1556" s="2"/>
      <c r="C1556" s="2"/>
      <c r="D1556" s="2">
        <v>141</v>
      </c>
      <c r="E1556" s="2"/>
      <c r="F1556" s="2">
        <v>146</v>
      </c>
      <c r="G1556" s="2"/>
      <c r="H1556" s="2">
        <v>144</v>
      </c>
      <c r="I1556" s="2"/>
      <c r="J1556" s="2">
        <v>145</v>
      </c>
    </row>
    <row r="1557" spans="1:10">
      <c r="A1557" s="103"/>
      <c r="B1557" s="2">
        <v>7</v>
      </c>
      <c r="C1557" s="2">
        <v>58</v>
      </c>
      <c r="D1557" s="2"/>
      <c r="E1557" s="2">
        <v>41</v>
      </c>
      <c r="F1557" s="2"/>
      <c r="G1557" s="2">
        <v>51</v>
      </c>
      <c r="H1557" s="2"/>
      <c r="I1557" s="2">
        <v>58</v>
      </c>
      <c r="J1557" s="2"/>
    </row>
    <row r="1558" spans="1:10">
      <c r="A1558" s="103"/>
      <c r="B1558" s="2"/>
      <c r="C1558" s="2"/>
      <c r="D1558" s="2">
        <v>144</v>
      </c>
      <c r="E1558" s="2"/>
      <c r="F1558" s="2">
        <v>146</v>
      </c>
      <c r="G1558" s="2"/>
      <c r="H1558" s="2">
        <v>144</v>
      </c>
      <c r="I1558" s="2"/>
      <c r="J1558" s="2">
        <v>149</v>
      </c>
    </row>
    <row r="1559" spans="1:10">
      <c r="A1559" s="103"/>
      <c r="B1559" s="2">
        <v>8</v>
      </c>
      <c r="C1559" s="2">
        <v>48</v>
      </c>
      <c r="D1559" s="2"/>
      <c r="E1559" s="2">
        <v>53</v>
      </c>
      <c r="F1559" s="2"/>
      <c r="G1559" s="2">
        <v>51</v>
      </c>
      <c r="H1559" s="2"/>
      <c r="I1559" s="2">
        <v>45</v>
      </c>
      <c r="J1559" s="2"/>
    </row>
    <row r="1560" spans="1:10">
      <c r="A1560" s="103"/>
      <c r="B1560" s="2"/>
      <c r="C1560" s="2"/>
      <c r="D1560" s="2">
        <v>146</v>
      </c>
      <c r="E1560" s="2"/>
      <c r="F1560" s="2">
        <v>143</v>
      </c>
      <c r="G1560" s="2"/>
      <c r="H1560" s="2">
        <v>140</v>
      </c>
      <c r="I1560" s="2"/>
      <c r="J1560" s="2">
        <v>140</v>
      </c>
    </row>
    <row r="1561" spans="1:10">
      <c r="A1561" s="103"/>
      <c r="B1561" s="2">
        <v>9</v>
      </c>
      <c r="C1561" s="2">
        <v>54</v>
      </c>
      <c r="D1561" s="2"/>
      <c r="E1561" s="2">
        <v>42</v>
      </c>
      <c r="F1561" s="2"/>
      <c r="G1561" s="2">
        <v>55</v>
      </c>
      <c r="H1561" s="2"/>
      <c r="I1561" s="2">
        <v>44</v>
      </c>
      <c r="J1561" s="2"/>
    </row>
    <row r="1562" spans="1:10">
      <c r="A1562" s="103"/>
      <c r="B1562" s="2"/>
      <c r="C1562" s="2"/>
      <c r="D1562" s="2">
        <v>141</v>
      </c>
      <c r="E1562" s="2"/>
      <c r="F1562" s="2">
        <v>141</v>
      </c>
      <c r="G1562" s="2"/>
      <c r="H1562" s="2">
        <v>150</v>
      </c>
      <c r="I1562" s="2"/>
      <c r="J1562" s="2">
        <v>146</v>
      </c>
    </row>
    <row r="1563" spans="1:10">
      <c r="A1563" s="103"/>
      <c r="B1563" s="2">
        <v>10</v>
      </c>
      <c r="C1563" s="2">
        <v>50</v>
      </c>
      <c r="D1563" s="2"/>
      <c r="E1563" s="2">
        <v>57</v>
      </c>
      <c r="F1563" s="2"/>
      <c r="G1563" s="2">
        <v>44</v>
      </c>
      <c r="H1563" s="2"/>
      <c r="I1563" s="2">
        <v>58</v>
      </c>
      <c r="J1563" s="2"/>
    </row>
    <row r="1564" spans="1:10">
      <c r="A1564" s="103"/>
      <c r="B1564" s="2"/>
      <c r="C1564" s="2"/>
      <c r="D1564" s="2">
        <v>141</v>
      </c>
      <c r="E1564" s="2"/>
      <c r="F1564" s="2">
        <v>146</v>
      </c>
      <c r="G1564" s="2"/>
      <c r="H1564" s="2">
        <v>140</v>
      </c>
      <c r="I1564" s="2"/>
      <c r="J1564" s="2">
        <v>148</v>
      </c>
    </row>
    <row r="1565" spans="1:10">
      <c r="A1565" s="103"/>
      <c r="B1565" s="2"/>
      <c r="C1565" s="2"/>
      <c r="D1565" s="2"/>
      <c r="E1565" s="2"/>
      <c r="F1565" s="2"/>
      <c r="G1565" s="2"/>
      <c r="H1565" s="2"/>
      <c r="I1565" s="2"/>
      <c r="J1565" s="2"/>
    </row>
    <row r="1566" spans="1:10">
      <c r="A1566" s="103"/>
      <c r="B1566" s="2"/>
      <c r="C1566" s="2"/>
      <c r="D1566" s="2"/>
      <c r="E1566" s="2"/>
      <c r="F1566" s="2"/>
      <c r="G1566" s="2"/>
      <c r="H1566" s="2"/>
      <c r="I1566" s="2"/>
      <c r="J1566" s="2"/>
    </row>
    <row r="1567" spans="1:10">
      <c r="A1567" s="103"/>
      <c r="B1567" s="109" t="s">
        <v>1053</v>
      </c>
      <c r="C1567" s="109"/>
      <c r="D1567" s="110">
        <v>1</v>
      </c>
      <c r="E1567" s="110"/>
      <c r="F1567" s="110" t="s">
        <v>1054</v>
      </c>
      <c r="G1567" s="110"/>
      <c r="H1567" s="110">
        <v>1</v>
      </c>
      <c r="I1567" s="110"/>
      <c r="J1567" s="110"/>
    </row>
    <row r="1568" spans="1:10">
      <c r="A1568" s="103" t="s">
        <v>1115</v>
      </c>
      <c r="B1568" s="2">
        <v>1</v>
      </c>
      <c r="C1568" s="2">
        <v>57</v>
      </c>
      <c r="D1568" s="2"/>
      <c r="E1568" s="2">
        <v>46</v>
      </c>
      <c r="F1568" s="2"/>
      <c r="G1568" s="2">
        <v>49</v>
      </c>
      <c r="H1568" s="2"/>
      <c r="I1568" s="2">
        <v>53</v>
      </c>
      <c r="J1568" s="2"/>
    </row>
    <row r="1569" spans="1:10">
      <c r="A1569" s="103"/>
      <c r="B1569" s="2"/>
      <c r="C1569" s="2"/>
      <c r="D1569" s="2">
        <v>145</v>
      </c>
      <c r="E1569" s="2"/>
      <c r="F1569" s="2">
        <v>141</v>
      </c>
      <c r="G1569" s="2"/>
      <c r="H1569" s="2">
        <v>145</v>
      </c>
      <c r="I1569" s="2"/>
      <c r="J1569" s="2">
        <v>145</v>
      </c>
    </row>
    <row r="1570" spans="1:10">
      <c r="A1570" s="103"/>
      <c r="B1570" s="2">
        <v>2</v>
      </c>
      <c r="C1570" s="2">
        <v>55</v>
      </c>
      <c r="D1570" s="2"/>
      <c r="E1570" s="2">
        <v>45</v>
      </c>
      <c r="F1570" s="2"/>
      <c r="G1570" s="2">
        <v>44</v>
      </c>
      <c r="H1570" s="2"/>
      <c r="I1570" s="2">
        <v>46</v>
      </c>
      <c r="J1570" s="2"/>
    </row>
    <row r="1571" spans="1:10">
      <c r="A1571" s="103"/>
      <c r="B1571" s="2"/>
      <c r="C1571" s="2"/>
      <c r="D1571" s="2">
        <v>150</v>
      </c>
      <c r="E1571" s="2"/>
      <c r="F1571" s="2">
        <v>141</v>
      </c>
      <c r="G1571" s="2"/>
      <c r="H1571" s="2">
        <v>141</v>
      </c>
      <c r="I1571" s="2"/>
      <c r="J1571" s="2">
        <v>142</v>
      </c>
    </row>
    <row r="1572" spans="1:10">
      <c r="A1572" s="103"/>
      <c r="B1572" s="2">
        <v>3</v>
      </c>
      <c r="C1572" s="2">
        <v>49</v>
      </c>
      <c r="D1572" s="2"/>
      <c r="E1572" s="2">
        <v>47</v>
      </c>
      <c r="F1572" s="2"/>
      <c r="G1572" s="2">
        <v>53</v>
      </c>
      <c r="H1572" s="2"/>
      <c r="I1572" s="2">
        <v>44</v>
      </c>
      <c r="J1572" s="2"/>
    </row>
    <row r="1573" spans="1:10">
      <c r="A1573" s="103"/>
      <c r="B1573" s="2"/>
      <c r="C1573" s="2"/>
      <c r="D1573" s="2">
        <v>141</v>
      </c>
      <c r="E1573" s="2"/>
      <c r="F1573" s="2">
        <v>148</v>
      </c>
      <c r="G1573" s="2"/>
      <c r="H1573" s="2">
        <v>142</v>
      </c>
      <c r="I1573" s="2"/>
      <c r="J1573" s="2">
        <v>148</v>
      </c>
    </row>
    <row r="1574" spans="1:10">
      <c r="A1574" s="103"/>
      <c r="B1574" s="2">
        <v>4</v>
      </c>
      <c r="C1574" s="2">
        <v>55</v>
      </c>
      <c r="D1574" s="2"/>
      <c r="E1574" s="2">
        <v>41</v>
      </c>
      <c r="F1574" s="2"/>
      <c r="G1574" s="2">
        <v>43</v>
      </c>
      <c r="H1574" s="2"/>
      <c r="I1574" s="2">
        <v>54</v>
      </c>
      <c r="J1574" s="2"/>
    </row>
    <row r="1575" spans="1:10">
      <c r="A1575" s="103"/>
      <c r="B1575" s="2"/>
      <c r="C1575" s="2"/>
      <c r="D1575" s="2">
        <v>147</v>
      </c>
      <c r="E1575" s="2"/>
      <c r="F1575" s="2">
        <v>149</v>
      </c>
      <c r="G1575" s="2"/>
      <c r="H1575" s="2">
        <v>150</v>
      </c>
      <c r="I1575" s="2"/>
      <c r="J1575" s="2">
        <v>149</v>
      </c>
    </row>
    <row r="1576" spans="1:10">
      <c r="A1576" s="103"/>
      <c r="B1576" s="2">
        <v>5</v>
      </c>
      <c r="C1576" s="2">
        <v>53</v>
      </c>
      <c r="D1576" s="2"/>
      <c r="E1576" s="2">
        <v>47</v>
      </c>
      <c r="F1576" s="2"/>
      <c r="G1576" s="2">
        <v>51</v>
      </c>
      <c r="H1576" s="2"/>
      <c r="I1576" s="2">
        <v>56</v>
      </c>
      <c r="J1576" s="2"/>
    </row>
    <row r="1577" spans="1:10">
      <c r="A1577" s="103"/>
      <c r="B1577" s="2"/>
      <c r="C1577" s="2"/>
      <c r="D1577" s="2">
        <v>142</v>
      </c>
      <c r="E1577" s="2"/>
      <c r="F1577" s="2">
        <v>142</v>
      </c>
      <c r="G1577" s="2"/>
      <c r="H1577" s="2">
        <v>142</v>
      </c>
      <c r="I1577" s="2"/>
      <c r="J1577" s="2">
        <v>141</v>
      </c>
    </row>
    <row r="1578" spans="1:10">
      <c r="A1578" s="103"/>
      <c r="B1578" s="2">
        <v>6</v>
      </c>
      <c r="C1578" s="2">
        <v>46</v>
      </c>
      <c r="D1578" s="2"/>
      <c r="E1578" s="2">
        <v>41</v>
      </c>
      <c r="F1578" s="2"/>
      <c r="G1578" s="2">
        <v>41</v>
      </c>
      <c r="H1578" s="2"/>
      <c r="I1578" s="2">
        <v>57</v>
      </c>
      <c r="J1578" s="2"/>
    </row>
    <row r="1579" spans="1:10">
      <c r="A1579" s="103"/>
      <c r="B1579" s="2"/>
      <c r="C1579" s="2"/>
      <c r="D1579" s="2">
        <v>140</v>
      </c>
      <c r="E1579" s="2"/>
      <c r="F1579" s="2">
        <v>142</v>
      </c>
      <c r="G1579" s="2"/>
      <c r="H1579" s="2">
        <v>143</v>
      </c>
      <c r="I1579" s="2"/>
      <c r="J1579" s="2">
        <v>147</v>
      </c>
    </row>
    <row r="1580" spans="1:10">
      <c r="A1580" s="103"/>
      <c r="B1580" s="2">
        <v>7</v>
      </c>
      <c r="C1580" s="2">
        <v>54</v>
      </c>
      <c r="D1580" s="2"/>
      <c r="E1580" s="2">
        <v>41</v>
      </c>
      <c r="F1580" s="2"/>
      <c r="G1580" s="2">
        <v>55</v>
      </c>
      <c r="H1580" s="2"/>
      <c r="I1580" s="2">
        <v>45</v>
      </c>
      <c r="J1580" s="2"/>
    </row>
    <row r="1581" spans="1:10">
      <c r="A1581" s="103"/>
      <c r="B1581" s="2"/>
      <c r="C1581" s="2"/>
      <c r="D1581" s="2">
        <v>145</v>
      </c>
      <c r="E1581" s="2"/>
      <c r="F1581" s="2">
        <v>145</v>
      </c>
      <c r="G1581" s="2"/>
      <c r="H1581" s="2">
        <v>140</v>
      </c>
      <c r="I1581" s="2"/>
      <c r="J1581" s="2">
        <v>143</v>
      </c>
    </row>
    <row r="1582" spans="1:10">
      <c r="A1582" s="103"/>
      <c r="B1582" s="2">
        <v>8</v>
      </c>
      <c r="C1582" s="2">
        <v>50</v>
      </c>
      <c r="D1582" s="2"/>
      <c r="E1582" s="2">
        <v>44</v>
      </c>
      <c r="F1582" s="2"/>
      <c r="G1582" s="2">
        <v>58</v>
      </c>
      <c r="H1582" s="2"/>
      <c r="I1582" s="2">
        <v>49</v>
      </c>
      <c r="J1582" s="2"/>
    </row>
    <row r="1583" spans="1:10">
      <c r="A1583" s="103"/>
      <c r="B1583" s="2"/>
      <c r="C1583" s="2"/>
      <c r="D1583" s="2">
        <v>147</v>
      </c>
      <c r="E1583" s="2"/>
      <c r="F1583" s="2">
        <v>146</v>
      </c>
      <c r="G1583" s="2"/>
      <c r="H1583" s="2">
        <v>146</v>
      </c>
      <c r="I1583" s="2"/>
      <c r="J1583" s="2">
        <v>149</v>
      </c>
    </row>
    <row r="1584" spans="1:10">
      <c r="A1584" s="103"/>
      <c r="B1584" s="2">
        <v>9</v>
      </c>
      <c r="C1584" s="2">
        <v>46</v>
      </c>
      <c r="D1584" s="2"/>
      <c r="E1584" s="2">
        <v>41</v>
      </c>
      <c r="F1584" s="2"/>
      <c r="G1584" s="2">
        <v>51</v>
      </c>
      <c r="H1584" s="2"/>
      <c r="I1584" s="2">
        <v>54</v>
      </c>
      <c r="J1584" s="2"/>
    </row>
    <row r="1585" spans="1:10">
      <c r="A1585" s="103"/>
      <c r="B1585" s="2"/>
      <c r="C1585" s="2"/>
      <c r="D1585" s="2">
        <v>147</v>
      </c>
      <c r="E1585" s="2"/>
      <c r="F1585" s="2">
        <v>143</v>
      </c>
      <c r="G1585" s="2"/>
      <c r="H1585" s="2">
        <v>148</v>
      </c>
      <c r="I1585" s="2"/>
      <c r="J1585" s="2">
        <v>140</v>
      </c>
    </row>
    <row r="1586" spans="1:10">
      <c r="A1586" s="103"/>
      <c r="B1586" s="2">
        <v>10</v>
      </c>
      <c r="C1586" s="2">
        <v>44</v>
      </c>
      <c r="D1586" s="2"/>
      <c r="E1586" s="2">
        <v>56</v>
      </c>
      <c r="F1586" s="2"/>
      <c r="G1586" s="2">
        <v>53</v>
      </c>
      <c r="H1586" s="2"/>
      <c r="I1586" s="2">
        <v>44</v>
      </c>
      <c r="J1586" s="2"/>
    </row>
    <row r="1587" spans="1:10">
      <c r="A1587" s="103"/>
      <c r="B1587" s="2"/>
      <c r="C1587" s="2"/>
      <c r="D1587" s="2">
        <v>146</v>
      </c>
      <c r="E1587" s="2"/>
      <c r="F1587" s="2">
        <v>143</v>
      </c>
      <c r="G1587" s="2"/>
      <c r="H1587" s="2">
        <v>142</v>
      </c>
      <c r="I1587" s="2"/>
      <c r="J1587" s="2">
        <v>142</v>
      </c>
    </row>
    <row r="1588" spans="1:10">
      <c r="A1588" s="103"/>
      <c r="B1588" s="2"/>
      <c r="C1588" s="2"/>
      <c r="D1588" s="2"/>
      <c r="E1588" s="2"/>
      <c r="F1588" s="2"/>
      <c r="G1588" s="2"/>
      <c r="H1588" s="2"/>
      <c r="I1588" s="2"/>
      <c r="J1588" s="2"/>
    </row>
    <row r="1589" spans="1:10">
      <c r="A1589" s="103"/>
      <c r="B1589" s="2"/>
      <c r="C1589" s="2"/>
      <c r="D1589" s="2"/>
      <c r="E1589" s="2"/>
      <c r="F1589" s="2"/>
      <c r="G1589" s="2"/>
      <c r="H1589" s="2"/>
      <c r="I1589" s="2"/>
      <c r="J1589" s="2"/>
    </row>
    <row r="1590" spans="1:10">
      <c r="A1590" s="103"/>
      <c r="B1590" s="109" t="s">
        <v>1053</v>
      </c>
      <c r="C1590" s="109"/>
      <c r="D1590" s="110">
        <v>1</v>
      </c>
      <c r="E1590" s="110"/>
      <c r="F1590" s="110" t="s">
        <v>1054</v>
      </c>
      <c r="G1590" s="110"/>
      <c r="H1590" s="110">
        <v>1</v>
      </c>
      <c r="I1590" s="110"/>
      <c r="J1590" s="110"/>
    </row>
    <row r="1591" spans="1:10">
      <c r="A1591" s="103" t="s">
        <v>1116</v>
      </c>
      <c r="B1591" s="2">
        <v>1</v>
      </c>
      <c r="C1591" s="2">
        <v>54</v>
      </c>
      <c r="D1591" s="2"/>
      <c r="E1591" s="2">
        <v>50</v>
      </c>
      <c r="F1591" s="2"/>
      <c r="G1591" s="2">
        <v>51</v>
      </c>
      <c r="H1591" s="2"/>
      <c r="I1591" s="2">
        <v>48</v>
      </c>
      <c r="J1591" s="2"/>
    </row>
    <row r="1592" spans="1:10">
      <c r="A1592" s="103"/>
      <c r="B1592" s="2"/>
      <c r="C1592" s="2"/>
      <c r="D1592" s="2">
        <v>146</v>
      </c>
      <c r="E1592" s="2"/>
      <c r="F1592" s="2">
        <v>144</v>
      </c>
      <c r="G1592" s="2"/>
      <c r="H1592" s="2">
        <v>144</v>
      </c>
      <c r="I1592" s="2"/>
      <c r="J1592" s="2">
        <v>150</v>
      </c>
    </row>
    <row r="1593" spans="1:10">
      <c r="A1593" s="103"/>
      <c r="B1593" s="2">
        <v>2</v>
      </c>
      <c r="C1593" s="2">
        <v>42</v>
      </c>
      <c r="D1593" s="2"/>
      <c r="E1593" s="2">
        <v>56</v>
      </c>
      <c r="F1593" s="2"/>
      <c r="G1593" s="2">
        <v>54</v>
      </c>
      <c r="H1593" s="2"/>
      <c r="I1593" s="2">
        <v>51</v>
      </c>
      <c r="J1593" s="2"/>
    </row>
    <row r="1594" spans="1:10">
      <c r="A1594" s="103"/>
      <c r="B1594" s="2"/>
      <c r="C1594" s="2"/>
      <c r="D1594" s="2">
        <v>148</v>
      </c>
      <c r="E1594" s="2"/>
      <c r="F1594" s="2">
        <v>146</v>
      </c>
      <c r="G1594" s="2"/>
      <c r="H1594" s="2">
        <v>146</v>
      </c>
      <c r="I1594" s="2"/>
      <c r="J1594" s="2">
        <v>145</v>
      </c>
    </row>
    <row r="1595" spans="1:10">
      <c r="A1595" s="103"/>
      <c r="B1595" s="2">
        <v>3</v>
      </c>
      <c r="C1595" s="2">
        <v>55</v>
      </c>
      <c r="D1595" s="2"/>
      <c r="E1595" s="2">
        <v>41</v>
      </c>
      <c r="F1595" s="2"/>
      <c r="G1595" s="2">
        <v>49</v>
      </c>
      <c r="H1595" s="2"/>
      <c r="I1595" s="2">
        <v>49</v>
      </c>
      <c r="J1595" s="2"/>
    </row>
    <row r="1596" spans="1:10">
      <c r="A1596" s="103"/>
      <c r="B1596" s="2"/>
      <c r="C1596" s="2"/>
      <c r="D1596" s="2">
        <v>145</v>
      </c>
      <c r="E1596" s="2"/>
      <c r="F1596" s="2">
        <v>148</v>
      </c>
      <c r="G1596" s="2"/>
      <c r="H1596" s="2">
        <v>148</v>
      </c>
      <c r="I1596" s="2"/>
      <c r="J1596" s="2">
        <v>140</v>
      </c>
    </row>
    <row r="1597" spans="1:10">
      <c r="A1597" s="103"/>
      <c r="B1597" s="2">
        <v>4</v>
      </c>
      <c r="C1597" s="2">
        <v>58</v>
      </c>
      <c r="D1597" s="2"/>
      <c r="E1597" s="2">
        <v>58</v>
      </c>
      <c r="F1597" s="2"/>
      <c r="G1597" s="2">
        <v>44</v>
      </c>
      <c r="H1597" s="2"/>
      <c r="I1597" s="2">
        <v>48</v>
      </c>
      <c r="J1597" s="2"/>
    </row>
    <row r="1598" spans="1:10">
      <c r="A1598" s="103"/>
      <c r="B1598" s="2"/>
      <c r="C1598" s="2"/>
      <c r="D1598" s="2">
        <v>146</v>
      </c>
      <c r="E1598" s="2"/>
      <c r="F1598" s="2">
        <v>149</v>
      </c>
      <c r="G1598" s="2"/>
      <c r="H1598" s="2">
        <v>147</v>
      </c>
      <c r="I1598" s="2"/>
      <c r="J1598" s="2">
        <v>146</v>
      </c>
    </row>
    <row r="1599" spans="1:10">
      <c r="A1599" s="103"/>
      <c r="B1599" s="2">
        <v>5</v>
      </c>
      <c r="C1599" s="2">
        <v>42</v>
      </c>
      <c r="D1599" s="2"/>
      <c r="E1599" s="2">
        <v>46</v>
      </c>
      <c r="F1599" s="2"/>
      <c r="G1599" s="2">
        <v>43</v>
      </c>
      <c r="H1599" s="2"/>
      <c r="I1599" s="2">
        <v>49</v>
      </c>
      <c r="J1599" s="2"/>
    </row>
    <row r="1600" spans="1:10">
      <c r="A1600" s="103"/>
      <c r="B1600" s="2"/>
      <c r="C1600" s="2"/>
      <c r="D1600" s="2">
        <v>148</v>
      </c>
      <c r="E1600" s="2"/>
      <c r="F1600" s="2">
        <v>144</v>
      </c>
      <c r="G1600" s="2"/>
      <c r="H1600" s="2">
        <v>147</v>
      </c>
      <c r="I1600" s="2"/>
      <c r="J1600" s="2">
        <v>142</v>
      </c>
    </row>
    <row r="1601" spans="1:10">
      <c r="A1601" s="103"/>
      <c r="B1601" s="2">
        <v>6</v>
      </c>
      <c r="C1601" s="2">
        <v>46</v>
      </c>
      <c r="D1601" s="2"/>
      <c r="E1601" s="2">
        <v>54</v>
      </c>
      <c r="F1601" s="2"/>
      <c r="G1601" s="2">
        <v>42</v>
      </c>
      <c r="H1601" s="2"/>
      <c r="I1601" s="2">
        <v>45</v>
      </c>
      <c r="J1601" s="2"/>
    </row>
    <row r="1602" spans="1:10">
      <c r="A1602" s="103"/>
      <c r="B1602" s="2"/>
      <c r="C1602" s="2"/>
      <c r="D1602" s="2">
        <v>146</v>
      </c>
      <c r="E1602" s="2"/>
      <c r="F1602" s="2">
        <v>142</v>
      </c>
      <c r="G1602" s="2"/>
      <c r="H1602" s="2">
        <v>141</v>
      </c>
      <c r="I1602" s="2"/>
      <c r="J1602" s="2">
        <v>148</v>
      </c>
    </row>
    <row r="1603" spans="1:10">
      <c r="A1603" s="103"/>
      <c r="B1603" s="2">
        <v>7</v>
      </c>
      <c r="C1603" s="2">
        <v>47</v>
      </c>
      <c r="D1603" s="2"/>
      <c r="E1603" s="2">
        <v>44</v>
      </c>
      <c r="F1603" s="2"/>
      <c r="G1603" s="2">
        <v>55</v>
      </c>
      <c r="H1603" s="2"/>
      <c r="I1603" s="2">
        <v>51</v>
      </c>
      <c r="J1603" s="2"/>
    </row>
    <row r="1604" spans="1:10">
      <c r="A1604" s="103"/>
      <c r="B1604" s="2"/>
      <c r="C1604" s="2"/>
      <c r="D1604" s="2">
        <v>149</v>
      </c>
      <c r="E1604" s="2"/>
      <c r="F1604" s="2">
        <v>149</v>
      </c>
      <c r="G1604" s="2"/>
      <c r="H1604" s="2">
        <v>142</v>
      </c>
      <c r="I1604" s="2"/>
      <c r="J1604" s="2">
        <v>141</v>
      </c>
    </row>
    <row r="1605" spans="1:10">
      <c r="A1605" s="103"/>
      <c r="B1605" s="2">
        <v>8</v>
      </c>
      <c r="C1605" s="2">
        <v>52</v>
      </c>
      <c r="D1605" s="2"/>
      <c r="E1605" s="2">
        <v>41</v>
      </c>
      <c r="F1605" s="2"/>
      <c r="G1605" s="2">
        <v>51</v>
      </c>
      <c r="H1605" s="2"/>
      <c r="I1605" s="2">
        <v>54</v>
      </c>
      <c r="J1605" s="2"/>
    </row>
    <row r="1606" spans="1:10">
      <c r="A1606" s="103"/>
      <c r="B1606" s="2"/>
      <c r="C1606" s="2"/>
      <c r="D1606" s="2">
        <v>142</v>
      </c>
      <c r="E1606" s="2"/>
      <c r="F1606" s="2">
        <v>145</v>
      </c>
      <c r="G1606" s="2"/>
      <c r="H1606" s="2">
        <v>144</v>
      </c>
      <c r="I1606" s="2"/>
      <c r="J1606" s="2">
        <v>150</v>
      </c>
    </row>
    <row r="1607" spans="1:10">
      <c r="A1607" s="103"/>
      <c r="B1607" s="2">
        <v>9</v>
      </c>
      <c r="C1607" s="2">
        <v>55</v>
      </c>
      <c r="D1607" s="2"/>
      <c r="E1607" s="2">
        <v>46</v>
      </c>
      <c r="F1607" s="2"/>
      <c r="G1607" s="2">
        <v>52</v>
      </c>
      <c r="H1607" s="2"/>
      <c r="I1607" s="2">
        <v>41</v>
      </c>
      <c r="J1607" s="2"/>
    </row>
    <row r="1608" spans="1:10">
      <c r="A1608" s="103"/>
      <c r="B1608" s="2"/>
      <c r="C1608" s="2"/>
      <c r="D1608" s="2">
        <v>148</v>
      </c>
      <c r="E1608" s="2"/>
      <c r="F1608" s="2">
        <v>146</v>
      </c>
      <c r="G1608" s="2"/>
      <c r="H1608" s="2">
        <v>144</v>
      </c>
      <c r="I1608" s="2"/>
      <c r="J1608" s="2">
        <v>144</v>
      </c>
    </row>
    <row r="1609" spans="1:10">
      <c r="A1609" s="103"/>
      <c r="B1609" s="2">
        <v>10</v>
      </c>
      <c r="C1609" s="2">
        <v>0</v>
      </c>
      <c r="D1609" s="2"/>
      <c r="E1609" s="2">
        <v>52</v>
      </c>
      <c r="F1609" s="2"/>
      <c r="G1609" s="2">
        <v>56</v>
      </c>
      <c r="H1609" s="2"/>
      <c r="I1609" s="2">
        <v>55</v>
      </c>
      <c r="J1609" s="2"/>
    </row>
    <row r="1610" spans="1:10">
      <c r="A1610" s="103"/>
      <c r="B1610" s="2"/>
      <c r="C1610" s="2"/>
      <c r="D1610" s="2">
        <v>149</v>
      </c>
      <c r="E1610" s="2"/>
      <c r="F1610" s="2">
        <v>140</v>
      </c>
      <c r="G1610" s="2"/>
      <c r="H1610" s="2">
        <v>145</v>
      </c>
      <c r="I1610" s="2"/>
      <c r="J1610" s="2">
        <v>150</v>
      </c>
    </row>
    <row r="1611" spans="1:10">
      <c r="A1611" s="103"/>
      <c r="B1611" s="2"/>
      <c r="C1611" s="2"/>
      <c r="D1611" s="2"/>
      <c r="E1611" s="2"/>
      <c r="F1611" s="2"/>
      <c r="G1611" s="2"/>
      <c r="H1611" s="2"/>
      <c r="I1611" s="2"/>
      <c r="J1611" s="2"/>
    </row>
    <row r="1612" spans="1:10">
      <c r="A1612" s="103"/>
      <c r="B1612" s="2"/>
      <c r="C1612" s="2"/>
      <c r="D1612" s="2"/>
      <c r="E1612" s="2"/>
      <c r="F1612" s="2"/>
      <c r="G1612" s="2"/>
      <c r="H1612" s="2"/>
      <c r="I1612" s="2"/>
      <c r="J1612" s="2"/>
    </row>
    <row r="1613" spans="1:10">
      <c r="A1613" s="103"/>
      <c r="B1613" s="109" t="s">
        <v>1053</v>
      </c>
      <c r="C1613" s="109"/>
      <c r="D1613" s="110">
        <v>1</v>
      </c>
      <c r="E1613" s="110"/>
      <c r="F1613" s="110" t="s">
        <v>1054</v>
      </c>
      <c r="G1613" s="110"/>
      <c r="H1613" s="110">
        <v>1</v>
      </c>
      <c r="I1613" s="110"/>
      <c r="J1613" s="110"/>
    </row>
    <row r="1614" spans="1:10">
      <c r="A1614" s="103" t="s">
        <v>1117</v>
      </c>
      <c r="B1614" s="2">
        <v>1</v>
      </c>
      <c r="C1614" s="2">
        <v>46</v>
      </c>
      <c r="D1614" s="2"/>
      <c r="E1614" s="2">
        <v>54</v>
      </c>
      <c r="F1614" s="2"/>
      <c r="G1614" s="2">
        <v>54</v>
      </c>
      <c r="H1614" s="2"/>
      <c r="I1614" s="2">
        <v>52</v>
      </c>
      <c r="J1614" s="2"/>
    </row>
    <row r="1615" spans="1:10">
      <c r="A1615" s="103"/>
      <c r="B1615" s="2"/>
      <c r="C1615" s="2"/>
      <c r="D1615" s="2">
        <v>148</v>
      </c>
      <c r="E1615" s="2"/>
      <c r="F1615" s="2">
        <v>148</v>
      </c>
      <c r="G1615" s="2"/>
      <c r="H1615" s="2">
        <v>144</v>
      </c>
      <c r="I1615" s="2"/>
      <c r="J1615" s="2">
        <v>150</v>
      </c>
    </row>
    <row r="1616" spans="1:10">
      <c r="A1616" s="103"/>
      <c r="B1616" s="2">
        <v>2</v>
      </c>
      <c r="C1616" s="2">
        <v>52</v>
      </c>
      <c r="D1616" s="2"/>
      <c r="E1616" s="2">
        <v>56</v>
      </c>
      <c r="F1616" s="2"/>
      <c r="G1616" s="2">
        <v>46</v>
      </c>
      <c r="H1616" s="2"/>
      <c r="I1616" s="2">
        <v>46</v>
      </c>
      <c r="J1616" s="2"/>
    </row>
    <row r="1617" spans="1:10">
      <c r="A1617" s="103"/>
      <c r="B1617" s="2"/>
      <c r="C1617" s="2"/>
      <c r="D1617" s="2">
        <v>146</v>
      </c>
      <c r="E1617" s="2"/>
      <c r="F1617" s="2">
        <v>146</v>
      </c>
      <c r="G1617" s="2"/>
      <c r="H1617" s="2">
        <v>149</v>
      </c>
      <c r="I1617" s="2"/>
      <c r="J1617" s="2">
        <v>142</v>
      </c>
    </row>
    <row r="1618" spans="1:10">
      <c r="A1618" s="103"/>
      <c r="B1618" s="2">
        <v>3</v>
      </c>
      <c r="C1618" s="2">
        <v>43</v>
      </c>
      <c r="D1618" s="2"/>
      <c r="E1618" s="2">
        <v>51</v>
      </c>
      <c r="F1618" s="2"/>
      <c r="G1618" s="2">
        <v>50</v>
      </c>
      <c r="H1618" s="2"/>
      <c r="I1618" s="2">
        <v>51</v>
      </c>
      <c r="J1618" s="2"/>
    </row>
    <row r="1619" spans="1:10">
      <c r="A1619" s="103"/>
      <c r="B1619" s="2"/>
      <c r="C1619" s="2"/>
      <c r="D1619" s="2">
        <v>143</v>
      </c>
      <c r="E1619" s="2"/>
      <c r="F1619" s="2">
        <v>150</v>
      </c>
      <c r="G1619" s="2"/>
      <c r="H1619" s="2">
        <v>143</v>
      </c>
      <c r="I1619" s="2"/>
      <c r="J1619" s="2">
        <v>141</v>
      </c>
    </row>
    <row r="1620" spans="1:10">
      <c r="A1620" s="103"/>
      <c r="B1620" s="2">
        <v>4</v>
      </c>
      <c r="C1620" s="2">
        <v>42</v>
      </c>
      <c r="D1620" s="2"/>
      <c r="E1620" s="2">
        <v>58</v>
      </c>
      <c r="F1620" s="2"/>
      <c r="G1620" s="2">
        <v>49</v>
      </c>
      <c r="H1620" s="2"/>
      <c r="I1620" s="2">
        <v>48</v>
      </c>
      <c r="J1620" s="2"/>
    </row>
    <row r="1621" spans="1:10">
      <c r="A1621" s="103"/>
      <c r="B1621" s="2"/>
      <c r="C1621" s="2"/>
      <c r="D1621" s="2">
        <v>145</v>
      </c>
      <c r="E1621" s="2"/>
      <c r="F1621" s="2">
        <v>141</v>
      </c>
      <c r="G1621" s="2"/>
      <c r="H1621" s="2">
        <v>143</v>
      </c>
      <c r="I1621" s="2"/>
      <c r="J1621" s="2">
        <v>142</v>
      </c>
    </row>
    <row r="1622" spans="1:10">
      <c r="A1622" s="103"/>
      <c r="B1622" s="2">
        <v>5</v>
      </c>
      <c r="C1622" s="2">
        <v>58</v>
      </c>
      <c r="D1622" s="2"/>
      <c r="E1622" s="2">
        <v>44</v>
      </c>
      <c r="F1622" s="2"/>
      <c r="G1622" s="2">
        <v>57</v>
      </c>
      <c r="H1622" s="2"/>
      <c r="I1622" s="2">
        <v>48</v>
      </c>
      <c r="J1622" s="2"/>
    </row>
    <row r="1623" spans="1:10">
      <c r="A1623" s="103"/>
      <c r="B1623" s="2"/>
      <c r="C1623" s="2"/>
      <c r="D1623" s="2">
        <v>143</v>
      </c>
      <c r="E1623" s="2"/>
      <c r="F1623" s="2">
        <v>140</v>
      </c>
      <c r="G1623" s="2"/>
      <c r="H1623" s="2">
        <v>150</v>
      </c>
      <c r="I1623" s="2"/>
      <c r="J1623" s="2">
        <v>148</v>
      </c>
    </row>
    <row r="1624" spans="1:10">
      <c r="A1624" s="103"/>
      <c r="B1624" s="2">
        <v>6</v>
      </c>
      <c r="C1624" s="2">
        <v>58</v>
      </c>
      <c r="D1624" s="2"/>
      <c r="E1624" s="2">
        <v>43</v>
      </c>
      <c r="F1624" s="2"/>
      <c r="G1624" s="2">
        <v>57</v>
      </c>
      <c r="H1624" s="2"/>
      <c r="I1624" s="2">
        <v>53</v>
      </c>
      <c r="J1624" s="2"/>
    </row>
    <row r="1625" spans="1:10">
      <c r="A1625" s="103"/>
      <c r="B1625" s="2"/>
      <c r="C1625" s="2"/>
      <c r="D1625" s="2">
        <v>149</v>
      </c>
      <c r="E1625" s="2"/>
      <c r="F1625" s="2">
        <v>142</v>
      </c>
      <c r="G1625" s="2"/>
      <c r="H1625" s="2">
        <v>140</v>
      </c>
      <c r="I1625" s="2"/>
      <c r="J1625" s="2">
        <v>147</v>
      </c>
    </row>
    <row r="1626" spans="1:10">
      <c r="A1626" s="103"/>
      <c r="B1626" s="2">
        <v>7</v>
      </c>
      <c r="C1626" s="2">
        <v>45</v>
      </c>
      <c r="D1626" s="2"/>
      <c r="E1626" s="2">
        <v>41</v>
      </c>
      <c r="F1626" s="2"/>
      <c r="G1626" s="2">
        <v>51</v>
      </c>
      <c r="H1626" s="2"/>
      <c r="I1626" s="2">
        <v>48</v>
      </c>
      <c r="J1626" s="2"/>
    </row>
    <row r="1627" spans="1:10">
      <c r="A1627" s="103"/>
      <c r="B1627" s="2"/>
      <c r="C1627" s="2"/>
      <c r="D1627" s="2">
        <v>148</v>
      </c>
      <c r="E1627" s="2"/>
      <c r="F1627" s="2">
        <v>147</v>
      </c>
      <c r="G1627" s="2"/>
      <c r="H1627" s="2">
        <v>143</v>
      </c>
      <c r="I1627" s="2"/>
      <c r="J1627" s="2">
        <v>147</v>
      </c>
    </row>
    <row r="1628" spans="1:10">
      <c r="A1628" s="103"/>
      <c r="B1628" s="2">
        <v>8</v>
      </c>
      <c r="C1628" s="2">
        <v>41</v>
      </c>
      <c r="D1628" s="2"/>
      <c r="E1628" s="2">
        <v>42</v>
      </c>
      <c r="F1628" s="2"/>
      <c r="G1628" s="2">
        <v>55</v>
      </c>
      <c r="H1628" s="2"/>
      <c r="I1628" s="2">
        <v>57</v>
      </c>
      <c r="J1628" s="2"/>
    </row>
    <row r="1629" spans="1:10">
      <c r="A1629" s="103"/>
      <c r="B1629" s="2"/>
      <c r="C1629" s="2"/>
      <c r="D1629" s="2">
        <v>149</v>
      </c>
      <c r="E1629" s="2"/>
      <c r="F1629" s="2">
        <v>140</v>
      </c>
      <c r="G1629" s="2"/>
      <c r="H1629" s="2">
        <v>143</v>
      </c>
      <c r="I1629" s="2"/>
      <c r="J1629" s="2">
        <v>150</v>
      </c>
    </row>
    <row r="1630" spans="1:10">
      <c r="A1630" s="103"/>
      <c r="B1630" s="2">
        <v>9</v>
      </c>
      <c r="C1630" s="2">
        <v>47</v>
      </c>
      <c r="D1630" s="2"/>
      <c r="E1630" s="2">
        <v>56</v>
      </c>
      <c r="F1630" s="2"/>
      <c r="G1630" s="2">
        <v>50</v>
      </c>
      <c r="H1630" s="2"/>
      <c r="I1630" s="2">
        <v>56</v>
      </c>
      <c r="J1630" s="2"/>
    </row>
    <row r="1631" spans="1:10">
      <c r="A1631" s="103"/>
      <c r="B1631" s="2"/>
      <c r="C1631" s="2"/>
      <c r="D1631" s="2">
        <v>142</v>
      </c>
      <c r="E1631" s="2"/>
      <c r="F1631" s="2">
        <v>147</v>
      </c>
      <c r="G1631" s="2"/>
      <c r="H1631" s="2">
        <v>146</v>
      </c>
      <c r="I1631" s="2"/>
      <c r="J1631" s="2">
        <v>147</v>
      </c>
    </row>
    <row r="1632" spans="1:10">
      <c r="A1632" s="103"/>
      <c r="B1632" s="2">
        <v>10</v>
      </c>
      <c r="C1632" s="2">
        <v>44</v>
      </c>
      <c r="D1632" s="2"/>
      <c r="E1632" s="2">
        <v>48</v>
      </c>
      <c r="F1632" s="2"/>
      <c r="G1632" s="2">
        <v>44</v>
      </c>
      <c r="H1632" s="2"/>
      <c r="I1632" s="2">
        <v>58</v>
      </c>
      <c r="J1632" s="2"/>
    </row>
    <row r="1633" spans="1:10">
      <c r="A1633" s="103"/>
      <c r="B1633" s="2"/>
      <c r="C1633" s="2"/>
      <c r="D1633" s="2">
        <v>143</v>
      </c>
      <c r="E1633" s="2"/>
      <c r="F1633" s="2">
        <v>142</v>
      </c>
      <c r="G1633" s="2"/>
      <c r="H1633" s="2">
        <v>144</v>
      </c>
      <c r="I1633" s="2"/>
      <c r="J1633" s="2">
        <v>142</v>
      </c>
    </row>
    <row r="1634" spans="1:10">
      <c r="A1634" s="103"/>
      <c r="B1634" s="2"/>
      <c r="C1634" s="2"/>
      <c r="D1634" s="2"/>
      <c r="E1634" s="2"/>
      <c r="F1634" s="2"/>
      <c r="G1634" s="2"/>
      <c r="H1634" s="2"/>
      <c r="I1634" s="2"/>
      <c r="J1634" s="2"/>
    </row>
    <row r="1635" spans="1:10">
      <c r="A1635" s="103"/>
      <c r="B1635" s="2"/>
      <c r="C1635" s="2"/>
      <c r="D1635" s="2"/>
      <c r="E1635" s="2"/>
      <c r="F1635" s="2"/>
      <c r="G1635" s="2"/>
      <c r="H1635" s="2"/>
      <c r="I1635" s="2"/>
      <c r="J1635" s="2"/>
    </row>
    <row r="1636" spans="1:10">
      <c r="A1636" s="103"/>
      <c r="B1636" s="109" t="s">
        <v>1053</v>
      </c>
      <c r="C1636" s="109"/>
      <c r="D1636" s="110">
        <v>1</v>
      </c>
      <c r="E1636" s="110"/>
      <c r="F1636" s="110" t="s">
        <v>1054</v>
      </c>
      <c r="G1636" s="110"/>
      <c r="H1636" s="110">
        <v>1</v>
      </c>
      <c r="I1636" s="110"/>
      <c r="J1636" s="110"/>
    </row>
    <row r="1637" spans="1:10">
      <c r="A1637" s="103" t="s">
        <v>1118</v>
      </c>
      <c r="B1637" s="2">
        <v>1</v>
      </c>
      <c r="C1637" s="2">
        <v>47</v>
      </c>
      <c r="D1637" s="2"/>
      <c r="E1637" s="2">
        <v>55</v>
      </c>
      <c r="F1637" s="2"/>
      <c r="G1637" s="2">
        <v>43</v>
      </c>
      <c r="H1637" s="2"/>
      <c r="I1637" s="2">
        <v>51</v>
      </c>
      <c r="J1637" s="2"/>
    </row>
    <row r="1638" spans="1:10">
      <c r="A1638" s="103"/>
      <c r="B1638" s="2"/>
      <c r="C1638" s="2"/>
      <c r="D1638" s="2">
        <v>150</v>
      </c>
      <c r="E1638" s="2"/>
      <c r="F1638" s="2">
        <v>143</v>
      </c>
      <c r="G1638" s="2"/>
      <c r="H1638" s="2">
        <v>145</v>
      </c>
      <c r="I1638" s="2"/>
      <c r="J1638" s="2">
        <v>144</v>
      </c>
    </row>
    <row r="1639" spans="1:10">
      <c r="A1639" s="103"/>
      <c r="B1639" s="2">
        <v>2</v>
      </c>
      <c r="C1639" s="2">
        <v>46</v>
      </c>
      <c r="D1639" s="2"/>
      <c r="E1639" s="2">
        <v>45</v>
      </c>
      <c r="F1639" s="2"/>
      <c r="G1639" s="2">
        <v>55</v>
      </c>
      <c r="H1639" s="2"/>
      <c r="I1639" s="2">
        <v>53</v>
      </c>
      <c r="J1639" s="2"/>
    </row>
    <row r="1640" spans="1:10">
      <c r="A1640" s="103"/>
      <c r="B1640" s="2"/>
      <c r="C1640" s="2"/>
      <c r="D1640" s="2">
        <v>145</v>
      </c>
      <c r="E1640" s="2"/>
      <c r="F1640" s="2">
        <v>142</v>
      </c>
      <c r="G1640" s="2"/>
      <c r="H1640" s="2">
        <v>148</v>
      </c>
      <c r="I1640" s="2"/>
      <c r="J1640" s="2">
        <v>144</v>
      </c>
    </row>
    <row r="1641" spans="1:10">
      <c r="A1641" s="103"/>
      <c r="B1641" s="2">
        <v>3</v>
      </c>
      <c r="C1641" s="2">
        <v>48</v>
      </c>
      <c r="D1641" s="2"/>
      <c r="E1641" s="2">
        <v>42</v>
      </c>
      <c r="F1641" s="2"/>
      <c r="G1641" s="2">
        <v>42</v>
      </c>
      <c r="H1641" s="2"/>
      <c r="I1641" s="2">
        <v>42</v>
      </c>
      <c r="J1641" s="2"/>
    </row>
    <row r="1642" spans="1:10">
      <c r="A1642" s="103"/>
      <c r="B1642" s="2"/>
      <c r="C1642" s="2"/>
      <c r="D1642" s="2">
        <v>144</v>
      </c>
      <c r="E1642" s="2"/>
      <c r="F1642" s="2">
        <v>144</v>
      </c>
      <c r="G1642" s="2"/>
      <c r="H1642" s="2">
        <v>148</v>
      </c>
      <c r="I1642" s="2"/>
      <c r="J1642" s="2">
        <v>149</v>
      </c>
    </row>
    <row r="1643" spans="1:10">
      <c r="A1643" s="103"/>
      <c r="B1643" s="2">
        <v>4</v>
      </c>
      <c r="C1643" s="2">
        <v>43</v>
      </c>
      <c r="D1643" s="2"/>
      <c r="E1643" s="2">
        <v>48</v>
      </c>
      <c r="F1643" s="2"/>
      <c r="G1643" s="2">
        <v>46</v>
      </c>
      <c r="H1643" s="2"/>
      <c r="I1643" s="2">
        <v>51</v>
      </c>
      <c r="J1643" s="2"/>
    </row>
    <row r="1644" spans="1:10">
      <c r="A1644" s="103"/>
      <c r="B1644" s="2"/>
      <c r="C1644" s="2"/>
      <c r="D1644" s="2">
        <v>144</v>
      </c>
      <c r="E1644" s="2"/>
      <c r="F1644" s="2">
        <v>148</v>
      </c>
      <c r="G1644" s="2"/>
      <c r="H1644" s="2">
        <v>141</v>
      </c>
      <c r="I1644" s="2"/>
      <c r="J1644" s="2">
        <v>142</v>
      </c>
    </row>
    <row r="1645" spans="1:10">
      <c r="A1645" s="103"/>
      <c r="B1645" s="2">
        <v>5</v>
      </c>
      <c r="C1645" s="2">
        <v>42</v>
      </c>
      <c r="D1645" s="2"/>
      <c r="E1645" s="2">
        <v>50</v>
      </c>
      <c r="F1645" s="2"/>
      <c r="G1645" s="2">
        <v>43</v>
      </c>
      <c r="H1645" s="2"/>
      <c r="I1645" s="2">
        <v>42</v>
      </c>
      <c r="J1645" s="2"/>
    </row>
    <row r="1646" spans="1:10">
      <c r="A1646" s="103"/>
      <c r="B1646" s="2"/>
      <c r="C1646" s="2"/>
      <c r="D1646" s="2">
        <v>150</v>
      </c>
      <c r="E1646" s="2"/>
      <c r="F1646" s="2">
        <v>146</v>
      </c>
      <c r="G1646" s="2"/>
      <c r="H1646" s="2">
        <v>147</v>
      </c>
      <c r="I1646" s="2"/>
      <c r="J1646" s="2">
        <v>146</v>
      </c>
    </row>
    <row r="1647" spans="1:10">
      <c r="A1647" s="103"/>
      <c r="B1647" s="2">
        <v>6</v>
      </c>
      <c r="C1647" s="2">
        <v>50</v>
      </c>
      <c r="D1647" s="2"/>
      <c r="E1647" s="2">
        <v>53</v>
      </c>
      <c r="F1647" s="2"/>
      <c r="G1647" s="2">
        <v>50</v>
      </c>
      <c r="H1647" s="2"/>
      <c r="I1647" s="2">
        <v>41</v>
      </c>
      <c r="J1647" s="2"/>
    </row>
    <row r="1648" spans="1:10">
      <c r="A1648" s="103"/>
      <c r="B1648" s="2"/>
      <c r="C1648" s="2"/>
      <c r="D1648" s="2">
        <v>146</v>
      </c>
      <c r="E1648" s="2"/>
      <c r="F1648" s="2">
        <v>140</v>
      </c>
      <c r="G1648" s="2"/>
      <c r="H1648" s="2">
        <v>142</v>
      </c>
      <c r="I1648" s="2"/>
      <c r="J1648" s="2">
        <v>145</v>
      </c>
    </row>
    <row r="1649" spans="1:10">
      <c r="A1649" s="103"/>
      <c r="B1649" s="2">
        <v>7</v>
      </c>
      <c r="C1649" s="2">
        <v>58</v>
      </c>
      <c r="D1649" s="2"/>
      <c r="E1649" s="2">
        <v>41</v>
      </c>
      <c r="F1649" s="2"/>
      <c r="G1649" s="2">
        <v>53</v>
      </c>
      <c r="H1649" s="2"/>
      <c r="I1649" s="2">
        <v>55</v>
      </c>
      <c r="J1649" s="2"/>
    </row>
    <row r="1650" spans="1:10">
      <c r="A1650" s="103"/>
      <c r="B1650" s="2"/>
      <c r="C1650" s="2"/>
      <c r="D1650" s="2">
        <v>149</v>
      </c>
      <c r="E1650" s="2"/>
      <c r="F1650" s="2">
        <v>150</v>
      </c>
      <c r="G1650" s="2"/>
      <c r="H1650" s="2">
        <v>142</v>
      </c>
      <c r="I1650" s="2"/>
      <c r="J1650" s="2">
        <v>150</v>
      </c>
    </row>
    <row r="1651" spans="1:10">
      <c r="A1651" s="103"/>
      <c r="B1651" s="2">
        <v>8</v>
      </c>
      <c r="C1651" s="2">
        <v>58</v>
      </c>
      <c r="D1651" s="2"/>
      <c r="E1651" s="2">
        <v>51</v>
      </c>
      <c r="F1651" s="2"/>
      <c r="G1651" s="2">
        <v>54</v>
      </c>
      <c r="H1651" s="2"/>
      <c r="I1651" s="2">
        <v>58</v>
      </c>
      <c r="J1651" s="2"/>
    </row>
    <row r="1652" spans="1:10">
      <c r="A1652" s="103"/>
      <c r="B1652" s="2"/>
      <c r="C1652" s="2"/>
      <c r="D1652" s="2">
        <v>140</v>
      </c>
      <c r="E1652" s="2"/>
      <c r="F1652" s="2">
        <v>146</v>
      </c>
      <c r="G1652" s="2"/>
      <c r="H1652" s="2">
        <v>149</v>
      </c>
      <c r="I1652" s="2"/>
      <c r="J1652" s="2">
        <v>146</v>
      </c>
    </row>
    <row r="1653" spans="1:10">
      <c r="A1653" s="103"/>
      <c r="B1653" s="2">
        <v>9</v>
      </c>
      <c r="C1653" s="2">
        <v>50</v>
      </c>
      <c r="D1653" s="2"/>
      <c r="E1653" s="2">
        <v>51</v>
      </c>
      <c r="F1653" s="2"/>
      <c r="G1653" s="2">
        <v>42</v>
      </c>
      <c r="H1653" s="2"/>
      <c r="I1653" s="2">
        <v>41</v>
      </c>
      <c r="J1653" s="2"/>
    </row>
    <row r="1654" spans="1:10">
      <c r="A1654" s="103"/>
      <c r="B1654" s="2"/>
      <c r="C1654" s="2"/>
      <c r="D1654" s="2">
        <v>146</v>
      </c>
      <c r="E1654" s="2"/>
      <c r="F1654" s="2">
        <v>149</v>
      </c>
      <c r="G1654" s="2"/>
      <c r="H1654" s="2">
        <v>145</v>
      </c>
      <c r="I1654" s="2"/>
      <c r="J1654" s="2">
        <v>148</v>
      </c>
    </row>
    <row r="1655" spans="1:10">
      <c r="A1655" s="103"/>
      <c r="B1655" s="2">
        <v>10</v>
      </c>
      <c r="C1655" s="2">
        <v>45</v>
      </c>
      <c r="D1655" s="2"/>
      <c r="E1655" s="2">
        <v>55</v>
      </c>
      <c r="F1655" s="2"/>
      <c r="G1655" s="2">
        <v>50</v>
      </c>
      <c r="H1655" s="2"/>
      <c r="I1655" s="2">
        <v>57</v>
      </c>
      <c r="J1655" s="2"/>
    </row>
    <row r="1656" spans="1:10">
      <c r="A1656" s="103"/>
      <c r="B1656" s="2"/>
      <c r="C1656" s="2"/>
      <c r="D1656" s="2">
        <v>148</v>
      </c>
      <c r="E1656" s="2"/>
      <c r="F1656" s="2">
        <v>149</v>
      </c>
      <c r="G1656" s="2"/>
      <c r="H1656" s="2">
        <v>148</v>
      </c>
      <c r="I1656" s="2"/>
      <c r="J1656" s="2">
        <v>143</v>
      </c>
    </row>
    <row r="1657" spans="1:10">
      <c r="A1657" s="103"/>
      <c r="B1657" s="2"/>
      <c r="C1657" s="2"/>
      <c r="D1657" s="2"/>
      <c r="E1657" s="2"/>
      <c r="F1657" s="2"/>
      <c r="G1657" s="2"/>
      <c r="H1657" s="2"/>
      <c r="I1657" s="2"/>
      <c r="J1657" s="2"/>
    </row>
    <row r="1658" spans="1:10">
      <c r="A1658" s="103"/>
      <c r="B1658" s="2"/>
      <c r="C1658" s="2"/>
      <c r="D1658" s="2"/>
      <c r="E1658" s="2"/>
      <c r="F1658" s="2"/>
      <c r="G1658" s="2"/>
      <c r="H1658" s="2"/>
      <c r="I1658" s="2"/>
      <c r="J1658" s="2"/>
    </row>
    <row r="1659" spans="1:10">
      <c r="A1659" s="103"/>
      <c r="B1659" s="109" t="s">
        <v>1053</v>
      </c>
      <c r="C1659" s="109"/>
      <c r="D1659" s="110">
        <v>1</v>
      </c>
      <c r="E1659" s="110"/>
      <c r="F1659" s="110" t="s">
        <v>1054</v>
      </c>
      <c r="G1659" s="110"/>
      <c r="H1659" s="110">
        <v>1</v>
      </c>
      <c r="I1659" s="110"/>
      <c r="J1659" s="110"/>
    </row>
    <row r="1660" spans="1:10">
      <c r="A1660" s="103" t="s">
        <v>1119</v>
      </c>
      <c r="B1660" s="2">
        <v>1</v>
      </c>
      <c r="C1660" s="2">
        <v>47</v>
      </c>
      <c r="D1660" s="2"/>
      <c r="E1660" s="2">
        <v>42</v>
      </c>
      <c r="F1660" s="2"/>
      <c r="G1660" s="2">
        <v>57</v>
      </c>
      <c r="H1660" s="2"/>
      <c r="I1660" s="2">
        <v>54</v>
      </c>
      <c r="J1660" s="2"/>
    </row>
    <row r="1661" spans="1:10">
      <c r="A1661" s="103"/>
      <c r="B1661" s="2"/>
      <c r="C1661" s="2"/>
      <c r="D1661" s="2">
        <v>149</v>
      </c>
      <c r="E1661" s="2"/>
      <c r="F1661" s="2">
        <v>147</v>
      </c>
      <c r="G1661" s="2"/>
      <c r="H1661" s="2">
        <v>149</v>
      </c>
      <c r="I1661" s="2"/>
      <c r="J1661" s="2">
        <v>142</v>
      </c>
    </row>
    <row r="1662" spans="1:10">
      <c r="A1662" s="103"/>
      <c r="B1662" s="2">
        <v>2</v>
      </c>
      <c r="C1662" s="2">
        <v>48</v>
      </c>
      <c r="D1662" s="2"/>
      <c r="E1662" s="2">
        <v>55</v>
      </c>
      <c r="F1662" s="2"/>
      <c r="G1662" s="2">
        <v>51</v>
      </c>
      <c r="H1662" s="2"/>
      <c r="I1662" s="2">
        <v>44</v>
      </c>
      <c r="J1662" s="2"/>
    </row>
    <row r="1663" spans="1:10">
      <c r="A1663" s="103"/>
      <c r="B1663" s="2"/>
      <c r="C1663" s="2"/>
      <c r="D1663" s="2">
        <v>143</v>
      </c>
      <c r="E1663" s="2"/>
      <c r="F1663" s="2">
        <v>144</v>
      </c>
      <c r="G1663" s="2"/>
      <c r="H1663" s="2">
        <v>150</v>
      </c>
      <c r="I1663" s="2"/>
      <c r="J1663" s="2">
        <v>146</v>
      </c>
    </row>
    <row r="1664" spans="1:10">
      <c r="A1664" s="103"/>
      <c r="B1664" s="2">
        <v>3</v>
      </c>
      <c r="C1664" s="2">
        <v>46</v>
      </c>
      <c r="D1664" s="2"/>
      <c r="E1664" s="2">
        <v>42</v>
      </c>
      <c r="F1664" s="2"/>
      <c r="G1664" s="2">
        <v>51</v>
      </c>
      <c r="H1664" s="2"/>
      <c r="I1664" s="2">
        <v>51</v>
      </c>
      <c r="J1664" s="2"/>
    </row>
    <row r="1665" spans="1:10">
      <c r="A1665" s="103"/>
      <c r="B1665" s="2"/>
      <c r="C1665" s="2"/>
      <c r="D1665" s="2">
        <v>140</v>
      </c>
      <c r="E1665" s="2"/>
      <c r="F1665" s="2">
        <v>145</v>
      </c>
      <c r="G1665" s="2"/>
      <c r="H1665" s="2">
        <v>143</v>
      </c>
      <c r="I1665" s="2"/>
      <c r="J1665" s="2">
        <v>149</v>
      </c>
    </row>
    <row r="1666" spans="1:10">
      <c r="A1666" s="103"/>
      <c r="B1666" s="2">
        <v>4</v>
      </c>
      <c r="C1666" s="2">
        <v>44</v>
      </c>
      <c r="D1666" s="2"/>
      <c r="E1666" s="2">
        <v>46</v>
      </c>
      <c r="F1666" s="2"/>
      <c r="G1666" s="2">
        <v>43</v>
      </c>
      <c r="H1666" s="2"/>
      <c r="I1666" s="2">
        <v>47</v>
      </c>
      <c r="J1666" s="2"/>
    </row>
    <row r="1667" spans="1:10">
      <c r="A1667" s="103"/>
      <c r="B1667" s="2"/>
      <c r="C1667" s="2"/>
      <c r="D1667" s="2">
        <v>149</v>
      </c>
      <c r="E1667" s="2"/>
      <c r="F1667" s="2">
        <v>145</v>
      </c>
      <c r="G1667" s="2"/>
      <c r="H1667" s="2">
        <v>148</v>
      </c>
      <c r="I1667" s="2"/>
      <c r="J1667" s="2">
        <v>144</v>
      </c>
    </row>
    <row r="1668" spans="1:10">
      <c r="A1668" s="103"/>
      <c r="B1668" s="2">
        <v>5</v>
      </c>
      <c r="C1668" s="2">
        <v>42</v>
      </c>
      <c r="D1668" s="2"/>
      <c r="E1668" s="2">
        <v>46</v>
      </c>
      <c r="F1668" s="2"/>
      <c r="G1668" s="2">
        <v>47</v>
      </c>
      <c r="H1668" s="2"/>
      <c r="I1668" s="2">
        <v>47</v>
      </c>
      <c r="J1668" s="2"/>
    </row>
    <row r="1669" spans="1:10">
      <c r="A1669" s="103"/>
      <c r="B1669" s="2"/>
      <c r="C1669" s="2"/>
      <c r="D1669" s="2">
        <v>142</v>
      </c>
      <c r="E1669" s="2"/>
      <c r="F1669" s="2">
        <v>145</v>
      </c>
      <c r="G1669" s="2"/>
      <c r="H1669" s="2">
        <v>146</v>
      </c>
      <c r="I1669" s="2"/>
      <c r="J1669" s="2">
        <v>149</v>
      </c>
    </row>
    <row r="1670" spans="1:10">
      <c r="A1670" s="103"/>
      <c r="B1670" s="2">
        <v>6</v>
      </c>
      <c r="C1670" s="2">
        <v>56</v>
      </c>
      <c r="D1670" s="2"/>
      <c r="E1670" s="2">
        <v>52</v>
      </c>
      <c r="F1670" s="2"/>
      <c r="G1670" s="2">
        <v>56</v>
      </c>
      <c r="H1670" s="2"/>
      <c r="I1670" s="2">
        <v>53</v>
      </c>
      <c r="J1670" s="2"/>
    </row>
    <row r="1671" spans="1:10">
      <c r="A1671" s="103"/>
      <c r="B1671" s="2"/>
      <c r="C1671" s="2"/>
      <c r="D1671" s="2">
        <v>147</v>
      </c>
      <c r="E1671" s="2"/>
      <c r="F1671" s="2">
        <v>147</v>
      </c>
      <c r="G1671" s="2"/>
      <c r="H1671" s="2">
        <v>147</v>
      </c>
      <c r="I1671" s="2"/>
      <c r="J1671" s="2">
        <v>145</v>
      </c>
    </row>
    <row r="1672" spans="1:10">
      <c r="A1672" s="103"/>
      <c r="B1672" s="2">
        <v>7</v>
      </c>
      <c r="C1672" s="2">
        <v>46</v>
      </c>
      <c r="D1672" s="2"/>
      <c r="E1672" s="2">
        <v>44</v>
      </c>
      <c r="F1672" s="2"/>
      <c r="G1672" s="2">
        <v>57</v>
      </c>
      <c r="H1672" s="2"/>
      <c r="I1672" s="2">
        <v>43</v>
      </c>
      <c r="J1672" s="2"/>
    </row>
    <row r="1673" spans="1:10">
      <c r="A1673" s="103"/>
      <c r="B1673" s="2"/>
      <c r="C1673" s="2"/>
      <c r="D1673" s="2">
        <v>150</v>
      </c>
      <c r="E1673" s="2"/>
      <c r="F1673" s="2">
        <v>150</v>
      </c>
      <c r="G1673" s="2"/>
      <c r="H1673" s="2">
        <v>147</v>
      </c>
      <c r="I1673" s="2"/>
      <c r="J1673" s="2">
        <v>149</v>
      </c>
    </row>
    <row r="1674" spans="1:10">
      <c r="A1674" s="103"/>
      <c r="B1674" s="2">
        <v>8</v>
      </c>
      <c r="C1674" s="2">
        <v>51</v>
      </c>
      <c r="D1674" s="2"/>
      <c r="E1674" s="2">
        <v>45</v>
      </c>
      <c r="F1674" s="2"/>
      <c r="G1674" s="2">
        <v>47</v>
      </c>
      <c r="H1674" s="2"/>
      <c r="I1674" s="2">
        <v>49</v>
      </c>
      <c r="J1674" s="2"/>
    </row>
    <row r="1675" spans="1:10">
      <c r="A1675" s="103"/>
      <c r="B1675" s="2"/>
      <c r="C1675" s="2"/>
      <c r="D1675" s="2">
        <v>149</v>
      </c>
      <c r="E1675" s="2"/>
      <c r="F1675" s="2">
        <v>143</v>
      </c>
      <c r="G1675" s="2"/>
      <c r="H1675" s="2">
        <v>150</v>
      </c>
      <c r="I1675" s="2"/>
      <c r="J1675" s="2">
        <v>142</v>
      </c>
    </row>
    <row r="1676" spans="1:10">
      <c r="A1676" s="103"/>
      <c r="B1676" s="2">
        <v>9</v>
      </c>
      <c r="C1676" s="2">
        <v>51</v>
      </c>
      <c r="D1676" s="2"/>
      <c r="E1676" s="2">
        <v>47</v>
      </c>
      <c r="F1676" s="2"/>
      <c r="G1676" s="2">
        <v>49</v>
      </c>
      <c r="H1676" s="2"/>
      <c r="I1676" s="2">
        <v>47</v>
      </c>
      <c r="J1676" s="2"/>
    </row>
    <row r="1677" spans="1:10">
      <c r="A1677" s="103"/>
      <c r="B1677" s="2"/>
      <c r="C1677" s="2"/>
      <c r="D1677" s="2">
        <v>145</v>
      </c>
      <c r="E1677" s="2"/>
      <c r="F1677" s="2">
        <v>142</v>
      </c>
      <c r="G1677" s="2"/>
      <c r="H1677" s="2">
        <v>144</v>
      </c>
      <c r="I1677" s="2"/>
      <c r="J1677" s="2">
        <v>147</v>
      </c>
    </row>
    <row r="1678" spans="1:10">
      <c r="A1678" s="103"/>
      <c r="B1678" s="2">
        <v>10</v>
      </c>
      <c r="C1678" s="2">
        <v>57</v>
      </c>
      <c r="D1678" s="2"/>
      <c r="E1678" s="2">
        <v>41</v>
      </c>
      <c r="F1678" s="2"/>
      <c r="G1678" s="2">
        <v>52</v>
      </c>
      <c r="H1678" s="2"/>
      <c r="I1678" s="2">
        <v>46</v>
      </c>
      <c r="J1678" s="2"/>
    </row>
    <row r="1679" spans="1:10">
      <c r="A1679" s="103"/>
      <c r="B1679" s="2"/>
      <c r="C1679" s="2"/>
      <c r="D1679" s="2">
        <v>150</v>
      </c>
      <c r="E1679" s="2"/>
      <c r="F1679" s="2">
        <v>147</v>
      </c>
      <c r="G1679" s="2"/>
      <c r="H1679" s="2">
        <v>147</v>
      </c>
      <c r="I1679" s="2"/>
      <c r="J1679" s="2">
        <v>147</v>
      </c>
    </row>
    <row r="1680" spans="1:10">
      <c r="A1680" s="103"/>
      <c r="B1680" s="2"/>
      <c r="C1680" s="2"/>
      <c r="D1680" s="2"/>
      <c r="E1680" s="2"/>
      <c r="F1680" s="2"/>
      <c r="G1680" s="2"/>
      <c r="H1680" s="2"/>
      <c r="I1680" s="2"/>
      <c r="J1680" s="2"/>
    </row>
    <row r="1681" spans="1:10">
      <c r="A1681" s="103"/>
      <c r="B1681" s="2"/>
      <c r="C1681" s="2"/>
      <c r="D1681" s="2"/>
      <c r="E1681" s="2"/>
      <c r="F1681" s="2"/>
      <c r="G1681" s="2"/>
      <c r="H1681" s="2"/>
      <c r="I1681" s="2"/>
      <c r="J1681" s="2"/>
    </row>
    <row r="1682" spans="1:10">
      <c r="A1682" s="103"/>
      <c r="B1682" s="109" t="s">
        <v>1053</v>
      </c>
      <c r="C1682" s="109"/>
      <c r="D1682" s="110">
        <v>1</v>
      </c>
      <c r="E1682" s="110"/>
      <c r="F1682" s="110" t="s">
        <v>1054</v>
      </c>
      <c r="G1682" s="110"/>
      <c r="H1682" s="110">
        <v>1</v>
      </c>
      <c r="I1682" s="110"/>
      <c r="J1682" s="110"/>
    </row>
    <row r="1683" spans="1:10">
      <c r="A1683" s="103" t="s">
        <v>1120</v>
      </c>
      <c r="B1683" s="2">
        <v>1</v>
      </c>
      <c r="C1683" s="2">
        <v>47</v>
      </c>
      <c r="D1683" s="2"/>
      <c r="E1683" s="2">
        <v>54</v>
      </c>
      <c r="F1683" s="2"/>
      <c r="G1683" s="2">
        <v>58</v>
      </c>
      <c r="H1683" s="2"/>
      <c r="I1683" s="2">
        <v>51</v>
      </c>
      <c r="J1683" s="2"/>
    </row>
    <row r="1684" spans="1:10">
      <c r="A1684" s="103"/>
      <c r="B1684" s="2"/>
      <c r="C1684" s="2"/>
      <c r="D1684" s="2">
        <v>150</v>
      </c>
      <c r="E1684" s="2"/>
      <c r="F1684" s="2">
        <v>148</v>
      </c>
      <c r="G1684" s="2"/>
      <c r="H1684" s="2">
        <v>148</v>
      </c>
      <c r="I1684" s="2"/>
      <c r="J1684" s="2">
        <v>147</v>
      </c>
    </row>
    <row r="1685" spans="1:10">
      <c r="A1685" s="103"/>
      <c r="B1685" s="2">
        <v>2</v>
      </c>
      <c r="C1685" s="2">
        <v>48</v>
      </c>
      <c r="D1685" s="2"/>
      <c r="E1685" s="2">
        <v>51</v>
      </c>
      <c r="F1685" s="2"/>
      <c r="G1685" s="2">
        <v>55</v>
      </c>
      <c r="H1685" s="2"/>
      <c r="I1685" s="2">
        <v>43</v>
      </c>
      <c r="J1685" s="2"/>
    </row>
    <row r="1686" spans="1:10">
      <c r="A1686" s="103"/>
      <c r="B1686" s="2"/>
      <c r="C1686" s="2"/>
      <c r="D1686" s="2">
        <v>146</v>
      </c>
      <c r="E1686" s="2"/>
      <c r="F1686" s="2">
        <v>141</v>
      </c>
      <c r="G1686" s="2"/>
      <c r="H1686" s="2">
        <v>140</v>
      </c>
      <c r="I1686" s="2"/>
      <c r="J1686" s="2">
        <v>148</v>
      </c>
    </row>
    <row r="1687" spans="1:10">
      <c r="A1687" s="103"/>
      <c r="B1687" s="2">
        <v>3</v>
      </c>
      <c r="C1687" s="2">
        <v>47</v>
      </c>
      <c r="D1687" s="2"/>
      <c r="E1687" s="2">
        <v>49</v>
      </c>
      <c r="F1687" s="2"/>
      <c r="G1687" s="2">
        <v>49</v>
      </c>
      <c r="H1687" s="2"/>
      <c r="I1687" s="2">
        <v>53</v>
      </c>
      <c r="J1687" s="2"/>
    </row>
    <row r="1688" spans="1:10">
      <c r="A1688" s="103"/>
      <c r="B1688" s="2"/>
      <c r="C1688" s="2"/>
      <c r="D1688" s="2">
        <v>142</v>
      </c>
      <c r="E1688" s="2"/>
      <c r="F1688" s="2">
        <v>146</v>
      </c>
      <c r="G1688" s="2"/>
      <c r="H1688" s="2">
        <v>149</v>
      </c>
      <c r="I1688" s="2"/>
      <c r="J1688" s="2">
        <v>145</v>
      </c>
    </row>
    <row r="1689" spans="1:10">
      <c r="A1689" s="103"/>
      <c r="B1689" s="2">
        <v>4</v>
      </c>
      <c r="C1689" s="2">
        <v>43</v>
      </c>
      <c r="D1689" s="2"/>
      <c r="E1689" s="2">
        <v>42</v>
      </c>
      <c r="F1689" s="2"/>
      <c r="G1689" s="2">
        <v>41</v>
      </c>
      <c r="H1689" s="2"/>
      <c r="I1689" s="2">
        <v>46</v>
      </c>
      <c r="J1689" s="2"/>
    </row>
    <row r="1690" spans="1:10">
      <c r="A1690" s="103"/>
      <c r="B1690" s="2"/>
      <c r="C1690" s="2"/>
      <c r="D1690" s="2">
        <v>149</v>
      </c>
      <c r="E1690" s="2"/>
      <c r="F1690" s="2">
        <v>144</v>
      </c>
      <c r="G1690" s="2"/>
      <c r="H1690" s="2">
        <v>150</v>
      </c>
      <c r="I1690" s="2"/>
      <c r="J1690" s="2">
        <v>147</v>
      </c>
    </row>
    <row r="1691" spans="1:10">
      <c r="A1691" s="103"/>
      <c r="B1691" s="2">
        <v>5</v>
      </c>
      <c r="C1691" s="2">
        <v>52</v>
      </c>
      <c r="D1691" s="2"/>
      <c r="E1691" s="2">
        <v>41</v>
      </c>
      <c r="F1691" s="2"/>
      <c r="G1691" s="2">
        <v>49</v>
      </c>
      <c r="H1691" s="2"/>
      <c r="I1691" s="2">
        <v>53</v>
      </c>
      <c r="J1691" s="2"/>
    </row>
    <row r="1692" spans="1:10">
      <c r="A1692" s="103"/>
      <c r="B1692" s="2"/>
      <c r="C1692" s="2"/>
      <c r="D1692" s="2">
        <v>143</v>
      </c>
      <c r="E1692" s="2"/>
      <c r="F1692" s="2">
        <v>145</v>
      </c>
      <c r="G1692" s="2"/>
      <c r="H1692" s="2">
        <v>146</v>
      </c>
      <c r="I1692" s="2"/>
      <c r="J1692" s="2">
        <v>150</v>
      </c>
    </row>
    <row r="1693" spans="1:10">
      <c r="A1693" s="103"/>
      <c r="B1693" s="2">
        <v>6</v>
      </c>
      <c r="C1693" s="2">
        <v>57</v>
      </c>
      <c r="D1693" s="2"/>
      <c r="E1693" s="2">
        <v>50</v>
      </c>
      <c r="F1693" s="2"/>
      <c r="G1693" s="2">
        <v>46</v>
      </c>
      <c r="H1693" s="2"/>
      <c r="I1693" s="2">
        <v>43</v>
      </c>
      <c r="J1693" s="2"/>
    </row>
    <row r="1694" spans="1:10">
      <c r="A1694" s="103"/>
      <c r="B1694" s="2"/>
      <c r="C1694" s="2"/>
      <c r="D1694" s="2">
        <v>145</v>
      </c>
      <c r="E1694" s="2"/>
      <c r="F1694" s="2">
        <v>144</v>
      </c>
      <c r="G1694" s="2"/>
      <c r="H1694" s="2">
        <v>145</v>
      </c>
      <c r="I1694" s="2"/>
      <c r="J1694" s="2">
        <v>145</v>
      </c>
    </row>
    <row r="1695" spans="1:10">
      <c r="A1695" s="103"/>
      <c r="B1695" s="2">
        <v>7</v>
      </c>
      <c r="C1695" s="2">
        <v>44</v>
      </c>
      <c r="D1695" s="2"/>
      <c r="E1695" s="2">
        <v>50</v>
      </c>
      <c r="F1695" s="2"/>
      <c r="G1695" s="2">
        <v>53</v>
      </c>
      <c r="H1695" s="2"/>
      <c r="I1695" s="2">
        <v>49</v>
      </c>
      <c r="J1695" s="2"/>
    </row>
    <row r="1696" spans="1:10">
      <c r="A1696" s="103"/>
      <c r="B1696" s="2"/>
      <c r="C1696" s="2"/>
      <c r="D1696" s="2">
        <v>144</v>
      </c>
      <c r="E1696" s="2"/>
      <c r="F1696" s="2">
        <v>142</v>
      </c>
      <c r="G1696" s="2"/>
      <c r="H1696" s="2">
        <v>146</v>
      </c>
      <c r="I1696" s="2"/>
      <c r="J1696" s="2">
        <v>147</v>
      </c>
    </row>
    <row r="1697" spans="1:10">
      <c r="A1697" s="103"/>
      <c r="B1697" s="2">
        <v>8</v>
      </c>
      <c r="C1697" s="2">
        <v>45</v>
      </c>
      <c r="D1697" s="2"/>
      <c r="E1697" s="2">
        <v>41</v>
      </c>
      <c r="F1697" s="2"/>
      <c r="G1697" s="2">
        <v>48</v>
      </c>
      <c r="H1697" s="2"/>
      <c r="I1697" s="2">
        <v>42</v>
      </c>
      <c r="J1697" s="2"/>
    </row>
    <row r="1698" spans="1:10">
      <c r="A1698" s="103"/>
      <c r="B1698" s="2"/>
      <c r="C1698" s="2"/>
      <c r="D1698" s="2">
        <v>147</v>
      </c>
      <c r="E1698" s="2"/>
      <c r="F1698" s="2">
        <v>150</v>
      </c>
      <c r="G1698" s="2"/>
      <c r="H1698" s="2">
        <v>145</v>
      </c>
      <c r="I1698" s="2"/>
      <c r="J1698" s="2">
        <v>146</v>
      </c>
    </row>
    <row r="1699" spans="1:10">
      <c r="A1699" s="103"/>
      <c r="B1699" s="2">
        <v>9</v>
      </c>
      <c r="C1699" s="2">
        <v>47</v>
      </c>
      <c r="D1699" s="2"/>
      <c r="E1699" s="2">
        <v>54</v>
      </c>
      <c r="F1699" s="2"/>
      <c r="G1699" s="2">
        <v>44</v>
      </c>
      <c r="H1699" s="2"/>
      <c r="I1699" s="2">
        <v>58</v>
      </c>
      <c r="J1699" s="2"/>
    </row>
    <row r="1700" spans="1:10">
      <c r="A1700" s="103"/>
      <c r="B1700" s="2"/>
      <c r="C1700" s="2"/>
      <c r="D1700" s="2">
        <v>149</v>
      </c>
      <c r="E1700" s="2"/>
      <c r="F1700" s="2">
        <v>142</v>
      </c>
      <c r="G1700" s="2"/>
      <c r="H1700" s="2">
        <v>150</v>
      </c>
      <c r="I1700" s="2"/>
      <c r="J1700" s="2">
        <v>140</v>
      </c>
    </row>
    <row r="1701" spans="1:10">
      <c r="A1701" s="103"/>
      <c r="B1701" s="2">
        <v>10</v>
      </c>
      <c r="C1701" s="2">
        <v>57</v>
      </c>
      <c r="D1701" s="2"/>
      <c r="E1701" s="2">
        <v>46</v>
      </c>
      <c r="F1701" s="2"/>
      <c r="G1701" s="2">
        <v>41</v>
      </c>
      <c r="H1701" s="2"/>
      <c r="I1701" s="2">
        <v>57</v>
      </c>
      <c r="J1701" s="2"/>
    </row>
    <row r="1702" spans="1:10">
      <c r="A1702" s="103"/>
      <c r="B1702" s="2"/>
      <c r="C1702" s="2"/>
      <c r="D1702" s="2">
        <v>143</v>
      </c>
      <c r="E1702" s="2"/>
      <c r="F1702" s="2">
        <v>143</v>
      </c>
      <c r="G1702" s="2"/>
      <c r="H1702" s="2">
        <v>144</v>
      </c>
      <c r="I1702" s="2"/>
      <c r="J1702" s="2">
        <v>148</v>
      </c>
    </row>
    <row r="1703" spans="1:10">
      <c r="A1703" s="103"/>
      <c r="B1703" s="2"/>
      <c r="C1703" s="2"/>
      <c r="D1703" s="2"/>
      <c r="E1703" s="2"/>
      <c r="F1703" s="2"/>
      <c r="G1703" s="2"/>
      <c r="H1703" s="2"/>
      <c r="I1703" s="2"/>
      <c r="J1703" s="2"/>
    </row>
    <row r="1704" spans="1:10">
      <c r="A1704" s="103"/>
      <c r="B1704" s="2"/>
      <c r="C1704" s="2"/>
      <c r="D1704" s="2"/>
      <c r="E1704" s="2"/>
      <c r="F1704" s="2"/>
      <c r="G1704" s="2"/>
      <c r="H1704" s="2"/>
      <c r="I1704" s="2"/>
      <c r="J1704" s="2"/>
    </row>
    <row r="1705" spans="1:10">
      <c r="A1705" s="103"/>
      <c r="B1705" s="109" t="s">
        <v>1053</v>
      </c>
      <c r="C1705" s="109"/>
      <c r="D1705" s="110">
        <v>1</v>
      </c>
      <c r="E1705" s="110"/>
      <c r="F1705" s="110" t="s">
        <v>1054</v>
      </c>
      <c r="G1705" s="110"/>
      <c r="H1705" s="110">
        <v>1</v>
      </c>
      <c r="I1705" s="110"/>
      <c r="J1705" s="110"/>
    </row>
    <row r="1706" spans="1:10">
      <c r="A1706" s="103" t="s">
        <v>1121</v>
      </c>
      <c r="B1706" s="2">
        <v>1</v>
      </c>
      <c r="C1706" s="2">
        <v>55</v>
      </c>
      <c r="D1706" s="2"/>
      <c r="E1706" s="2">
        <v>57</v>
      </c>
      <c r="F1706" s="2"/>
      <c r="G1706" s="2">
        <v>56</v>
      </c>
      <c r="H1706" s="2"/>
      <c r="I1706" s="2">
        <v>41</v>
      </c>
      <c r="J1706" s="2"/>
    </row>
    <row r="1707" spans="1:10">
      <c r="A1707" s="103"/>
      <c r="B1707" s="2"/>
      <c r="C1707" s="2"/>
      <c r="D1707" s="2">
        <v>144</v>
      </c>
      <c r="E1707" s="2"/>
      <c r="F1707" s="2">
        <v>143</v>
      </c>
      <c r="G1707" s="2"/>
      <c r="H1707" s="2">
        <v>144</v>
      </c>
      <c r="I1707" s="2"/>
      <c r="J1707" s="2">
        <v>142</v>
      </c>
    </row>
    <row r="1708" spans="1:10">
      <c r="A1708" s="103"/>
      <c r="B1708" s="2">
        <v>2</v>
      </c>
      <c r="C1708" s="2">
        <v>58</v>
      </c>
      <c r="D1708" s="2"/>
      <c r="E1708" s="2">
        <v>43</v>
      </c>
      <c r="F1708" s="2"/>
      <c r="G1708" s="2">
        <v>53</v>
      </c>
      <c r="H1708" s="2"/>
      <c r="I1708" s="2">
        <v>47</v>
      </c>
      <c r="J1708" s="2"/>
    </row>
    <row r="1709" spans="1:10">
      <c r="A1709" s="103"/>
      <c r="B1709" s="2"/>
      <c r="C1709" s="2"/>
      <c r="D1709" s="2">
        <v>141</v>
      </c>
      <c r="E1709" s="2"/>
      <c r="F1709" s="2">
        <v>143</v>
      </c>
      <c r="G1709" s="2"/>
      <c r="H1709" s="2">
        <v>148</v>
      </c>
      <c r="I1709" s="2"/>
      <c r="J1709" s="2">
        <v>140</v>
      </c>
    </row>
    <row r="1710" spans="1:10">
      <c r="A1710" s="103"/>
      <c r="B1710" s="2">
        <v>3</v>
      </c>
      <c r="C1710" s="2">
        <v>52</v>
      </c>
      <c r="D1710" s="2"/>
      <c r="E1710" s="2">
        <v>44</v>
      </c>
      <c r="F1710" s="2"/>
      <c r="G1710" s="2">
        <v>53</v>
      </c>
      <c r="H1710" s="2"/>
      <c r="I1710" s="2">
        <v>58</v>
      </c>
      <c r="J1710" s="2"/>
    </row>
    <row r="1711" spans="1:10">
      <c r="A1711" s="103"/>
      <c r="B1711" s="2"/>
      <c r="C1711" s="2"/>
      <c r="D1711" s="2">
        <v>145</v>
      </c>
      <c r="E1711" s="2"/>
      <c r="F1711" s="2">
        <v>141</v>
      </c>
      <c r="G1711" s="2"/>
      <c r="H1711" s="2">
        <v>145</v>
      </c>
      <c r="I1711" s="2"/>
      <c r="J1711" s="2">
        <v>143</v>
      </c>
    </row>
    <row r="1712" spans="1:10">
      <c r="A1712" s="103"/>
      <c r="B1712" s="2">
        <v>4</v>
      </c>
      <c r="C1712" s="2">
        <v>45</v>
      </c>
      <c r="D1712" s="2"/>
      <c r="E1712" s="2">
        <v>49</v>
      </c>
      <c r="F1712" s="2"/>
      <c r="G1712" s="2">
        <v>47</v>
      </c>
      <c r="H1712" s="2"/>
      <c r="I1712" s="2">
        <v>53</v>
      </c>
      <c r="J1712" s="2"/>
    </row>
    <row r="1713" spans="1:10">
      <c r="A1713" s="103"/>
      <c r="B1713" s="2"/>
      <c r="C1713" s="2"/>
      <c r="D1713" s="2">
        <v>147</v>
      </c>
      <c r="E1713" s="2"/>
      <c r="F1713" s="2">
        <v>141</v>
      </c>
      <c r="G1713" s="2"/>
      <c r="H1713" s="2">
        <v>146</v>
      </c>
      <c r="I1713" s="2"/>
      <c r="J1713" s="2">
        <v>144</v>
      </c>
    </row>
    <row r="1714" spans="1:10">
      <c r="A1714" s="103"/>
      <c r="B1714" s="2">
        <v>5</v>
      </c>
      <c r="C1714" s="2">
        <v>51</v>
      </c>
      <c r="D1714" s="2"/>
      <c r="E1714" s="2">
        <v>48</v>
      </c>
      <c r="F1714" s="2"/>
      <c r="G1714" s="2">
        <v>53</v>
      </c>
      <c r="H1714" s="2"/>
      <c r="I1714" s="2">
        <v>52</v>
      </c>
      <c r="J1714" s="2"/>
    </row>
    <row r="1715" spans="1:10">
      <c r="A1715" s="103"/>
      <c r="B1715" s="2"/>
      <c r="C1715" s="2"/>
      <c r="D1715" s="2">
        <v>148</v>
      </c>
      <c r="E1715" s="2"/>
      <c r="F1715" s="2">
        <v>150</v>
      </c>
      <c r="G1715" s="2"/>
      <c r="H1715" s="2">
        <v>146</v>
      </c>
      <c r="I1715" s="2"/>
      <c r="J1715" s="2">
        <v>145</v>
      </c>
    </row>
    <row r="1716" spans="1:10">
      <c r="A1716" s="103"/>
      <c r="B1716" s="2">
        <v>6</v>
      </c>
      <c r="C1716" s="2">
        <v>43</v>
      </c>
      <c r="D1716" s="2"/>
      <c r="E1716" s="2">
        <v>57</v>
      </c>
      <c r="F1716" s="2"/>
      <c r="G1716" s="2">
        <v>51</v>
      </c>
      <c r="H1716" s="2"/>
      <c r="I1716" s="2">
        <v>54</v>
      </c>
      <c r="J1716" s="2"/>
    </row>
    <row r="1717" spans="1:10">
      <c r="A1717" s="103"/>
      <c r="B1717" s="2"/>
      <c r="C1717" s="2"/>
      <c r="D1717" s="2">
        <v>148</v>
      </c>
      <c r="E1717" s="2"/>
      <c r="F1717" s="2">
        <v>150</v>
      </c>
      <c r="G1717" s="2"/>
      <c r="H1717" s="2">
        <v>144</v>
      </c>
      <c r="I1717" s="2"/>
      <c r="J1717" s="2">
        <v>144</v>
      </c>
    </row>
    <row r="1718" spans="1:10">
      <c r="A1718" s="103"/>
      <c r="B1718" s="2">
        <v>7</v>
      </c>
      <c r="C1718" s="2">
        <v>45</v>
      </c>
      <c r="D1718" s="2"/>
      <c r="E1718" s="2">
        <v>45</v>
      </c>
      <c r="F1718" s="2"/>
      <c r="G1718" s="2">
        <v>57</v>
      </c>
      <c r="H1718" s="2"/>
      <c r="I1718" s="2">
        <v>53</v>
      </c>
      <c r="J1718" s="2"/>
    </row>
    <row r="1719" spans="1:10">
      <c r="A1719" s="103"/>
      <c r="B1719" s="2"/>
      <c r="C1719" s="2"/>
      <c r="D1719" s="2">
        <v>149</v>
      </c>
      <c r="E1719" s="2"/>
      <c r="F1719" s="2">
        <v>148</v>
      </c>
      <c r="G1719" s="2"/>
      <c r="H1719" s="2">
        <v>147</v>
      </c>
      <c r="I1719" s="2"/>
      <c r="J1719" s="2">
        <v>148</v>
      </c>
    </row>
    <row r="1720" spans="1:10">
      <c r="A1720" s="103"/>
      <c r="B1720" s="2">
        <v>8</v>
      </c>
      <c r="C1720" s="2">
        <v>54</v>
      </c>
      <c r="D1720" s="2"/>
      <c r="E1720" s="2">
        <v>50</v>
      </c>
      <c r="F1720" s="2"/>
      <c r="G1720" s="2">
        <v>41</v>
      </c>
      <c r="H1720" s="2"/>
      <c r="I1720" s="2">
        <v>56</v>
      </c>
      <c r="J1720" s="2"/>
    </row>
    <row r="1721" spans="1:10">
      <c r="A1721" s="103"/>
      <c r="B1721" s="2"/>
      <c r="C1721" s="2"/>
      <c r="D1721" s="2">
        <v>140</v>
      </c>
      <c r="E1721" s="2"/>
      <c r="F1721" s="2">
        <v>144</v>
      </c>
      <c r="G1721" s="2"/>
      <c r="H1721" s="2">
        <v>146</v>
      </c>
      <c r="I1721" s="2"/>
      <c r="J1721" s="2">
        <v>144</v>
      </c>
    </row>
    <row r="1722" spans="1:10">
      <c r="A1722" s="103"/>
      <c r="B1722" s="2">
        <v>9</v>
      </c>
      <c r="C1722" s="2">
        <v>49</v>
      </c>
      <c r="D1722" s="2"/>
      <c r="E1722" s="2">
        <v>42</v>
      </c>
      <c r="F1722" s="2"/>
      <c r="G1722" s="2">
        <v>51</v>
      </c>
      <c r="H1722" s="2"/>
      <c r="I1722" s="2">
        <v>50</v>
      </c>
      <c r="J1722" s="2"/>
    </row>
    <row r="1723" spans="1:10">
      <c r="A1723" s="103"/>
      <c r="B1723" s="2"/>
      <c r="C1723" s="2"/>
      <c r="D1723" s="2">
        <v>143</v>
      </c>
      <c r="E1723" s="2"/>
      <c r="F1723" s="2">
        <v>147</v>
      </c>
      <c r="G1723" s="2"/>
      <c r="H1723" s="2">
        <v>146</v>
      </c>
      <c r="I1723" s="2"/>
      <c r="J1723" s="2">
        <v>145</v>
      </c>
    </row>
    <row r="1724" spans="1:10">
      <c r="A1724" s="103"/>
      <c r="B1724" s="2">
        <v>10</v>
      </c>
      <c r="C1724" s="2">
        <v>58</v>
      </c>
      <c r="D1724" s="2"/>
      <c r="E1724" s="2">
        <v>47</v>
      </c>
      <c r="F1724" s="2"/>
      <c r="G1724" s="2">
        <v>57</v>
      </c>
      <c r="H1724" s="2"/>
      <c r="I1724" s="2">
        <v>43</v>
      </c>
      <c r="J1724" s="2"/>
    </row>
    <row r="1725" spans="1:10">
      <c r="A1725" s="103"/>
      <c r="B1725" s="2"/>
      <c r="C1725" s="2"/>
      <c r="D1725" s="2">
        <v>148</v>
      </c>
      <c r="E1725" s="2"/>
      <c r="F1725" s="2">
        <v>142</v>
      </c>
      <c r="G1725" s="2"/>
      <c r="H1725" s="2">
        <v>150</v>
      </c>
      <c r="I1725" s="2"/>
      <c r="J1725" s="2">
        <v>144</v>
      </c>
    </row>
    <row r="1726" spans="1:10">
      <c r="A1726" s="103"/>
      <c r="B1726" s="2"/>
      <c r="C1726" s="2"/>
      <c r="D1726" s="2"/>
      <c r="E1726" s="2"/>
      <c r="F1726" s="2"/>
      <c r="G1726" s="2"/>
      <c r="H1726" s="2"/>
      <c r="I1726" s="2"/>
      <c r="J1726" s="2"/>
    </row>
    <row r="1727" spans="1:10">
      <c r="A1727" s="103"/>
      <c r="B1727" s="2"/>
      <c r="C1727" s="2"/>
      <c r="D1727" s="2"/>
      <c r="E1727" s="2"/>
      <c r="F1727" s="2"/>
      <c r="G1727" s="2"/>
      <c r="H1727" s="2"/>
      <c r="I1727" s="2"/>
      <c r="J1727" s="2"/>
    </row>
    <row r="1728" spans="1:10">
      <c r="A1728" s="103"/>
      <c r="B1728" s="109" t="s">
        <v>1053</v>
      </c>
      <c r="C1728" s="109"/>
      <c r="D1728" s="110">
        <v>1</v>
      </c>
      <c r="E1728" s="110"/>
      <c r="F1728" s="110" t="s">
        <v>1054</v>
      </c>
      <c r="G1728" s="110"/>
      <c r="H1728" s="110">
        <v>1</v>
      </c>
      <c r="I1728" s="110"/>
      <c r="J1728" s="110"/>
    </row>
    <row r="1729" spans="1:10">
      <c r="A1729" s="103" t="s">
        <v>1122</v>
      </c>
      <c r="B1729" s="2">
        <v>1</v>
      </c>
      <c r="C1729" s="2">
        <v>48</v>
      </c>
      <c r="D1729" s="2"/>
      <c r="E1729" s="2">
        <v>44</v>
      </c>
      <c r="F1729" s="2"/>
      <c r="G1729" s="2">
        <v>57</v>
      </c>
      <c r="H1729" s="2"/>
      <c r="I1729" s="2">
        <v>44</v>
      </c>
      <c r="J1729" s="2"/>
    </row>
    <row r="1730" spans="1:10">
      <c r="A1730" s="103"/>
      <c r="B1730" s="2"/>
      <c r="C1730" s="2"/>
      <c r="D1730" s="2">
        <v>150</v>
      </c>
      <c r="E1730" s="2"/>
      <c r="F1730" s="2">
        <v>150</v>
      </c>
      <c r="G1730" s="2"/>
      <c r="H1730" s="2">
        <v>147</v>
      </c>
      <c r="I1730" s="2"/>
      <c r="J1730" s="2">
        <v>145</v>
      </c>
    </row>
    <row r="1731" spans="1:10">
      <c r="A1731" s="103"/>
      <c r="B1731" s="2">
        <v>2</v>
      </c>
      <c r="C1731" s="2">
        <v>56</v>
      </c>
      <c r="D1731" s="2"/>
      <c r="E1731" s="2">
        <v>54</v>
      </c>
      <c r="F1731" s="2"/>
      <c r="G1731" s="2">
        <v>46</v>
      </c>
      <c r="H1731" s="2"/>
      <c r="I1731" s="2">
        <v>52</v>
      </c>
      <c r="J1731" s="2"/>
    </row>
    <row r="1732" spans="1:10">
      <c r="A1732" s="103"/>
      <c r="B1732" s="2"/>
      <c r="C1732" s="2"/>
      <c r="D1732" s="2">
        <v>143</v>
      </c>
      <c r="E1732" s="2"/>
      <c r="F1732" s="2">
        <v>147</v>
      </c>
      <c r="G1732" s="2"/>
      <c r="H1732" s="2">
        <v>144</v>
      </c>
      <c r="I1732" s="2"/>
      <c r="J1732" s="2">
        <v>144</v>
      </c>
    </row>
    <row r="1733" spans="1:10">
      <c r="A1733" s="103"/>
      <c r="B1733" s="2">
        <v>3</v>
      </c>
      <c r="C1733" s="2">
        <v>46</v>
      </c>
      <c r="D1733" s="2"/>
      <c r="E1733" s="2">
        <v>49</v>
      </c>
      <c r="F1733" s="2"/>
      <c r="G1733" s="2">
        <v>52</v>
      </c>
      <c r="H1733" s="2"/>
      <c r="I1733" s="2">
        <v>49</v>
      </c>
      <c r="J1733" s="2"/>
    </row>
    <row r="1734" spans="1:10">
      <c r="A1734" s="103"/>
      <c r="B1734" s="2"/>
      <c r="C1734" s="2"/>
      <c r="D1734" s="2">
        <v>149</v>
      </c>
      <c r="E1734" s="2"/>
      <c r="F1734" s="2">
        <v>150</v>
      </c>
      <c r="G1734" s="2"/>
      <c r="H1734" s="2">
        <v>140</v>
      </c>
      <c r="I1734" s="2"/>
      <c r="J1734" s="2">
        <v>146</v>
      </c>
    </row>
    <row r="1735" spans="1:10">
      <c r="A1735" s="103"/>
      <c r="B1735" s="2">
        <v>4</v>
      </c>
      <c r="C1735" s="2">
        <v>52</v>
      </c>
      <c r="D1735" s="2"/>
      <c r="E1735" s="2">
        <v>42</v>
      </c>
      <c r="F1735" s="2"/>
      <c r="G1735" s="2">
        <v>48</v>
      </c>
      <c r="H1735" s="2"/>
      <c r="I1735" s="2">
        <v>49</v>
      </c>
      <c r="J1735" s="2"/>
    </row>
    <row r="1736" spans="1:10">
      <c r="A1736" s="103"/>
      <c r="B1736" s="2"/>
      <c r="C1736" s="2"/>
      <c r="D1736" s="2">
        <v>148</v>
      </c>
      <c r="E1736" s="2"/>
      <c r="F1736" s="2">
        <v>145</v>
      </c>
      <c r="G1736" s="2"/>
      <c r="H1736" s="2">
        <v>141</v>
      </c>
      <c r="I1736" s="2"/>
      <c r="J1736" s="2">
        <v>144</v>
      </c>
    </row>
    <row r="1737" spans="1:10">
      <c r="A1737" s="103"/>
      <c r="B1737" s="2">
        <v>5</v>
      </c>
      <c r="C1737" s="2">
        <v>57</v>
      </c>
      <c r="D1737" s="2"/>
      <c r="E1737" s="2">
        <v>44</v>
      </c>
      <c r="F1737" s="2"/>
      <c r="G1737" s="2">
        <v>57</v>
      </c>
      <c r="H1737" s="2"/>
      <c r="I1737" s="2">
        <v>55</v>
      </c>
      <c r="J1737" s="2"/>
    </row>
    <row r="1738" spans="1:10">
      <c r="A1738" s="103"/>
      <c r="B1738" s="2"/>
      <c r="C1738" s="2"/>
      <c r="D1738" s="2">
        <v>146</v>
      </c>
      <c r="E1738" s="2"/>
      <c r="F1738" s="2">
        <v>141</v>
      </c>
      <c r="G1738" s="2"/>
      <c r="H1738" s="2">
        <v>140</v>
      </c>
      <c r="I1738" s="2"/>
      <c r="J1738" s="2">
        <v>145</v>
      </c>
    </row>
    <row r="1739" spans="1:10">
      <c r="A1739" s="103"/>
      <c r="B1739" s="2">
        <v>6</v>
      </c>
      <c r="C1739" s="2">
        <v>53</v>
      </c>
      <c r="D1739" s="2"/>
      <c r="E1739" s="2">
        <v>46</v>
      </c>
      <c r="F1739" s="2"/>
      <c r="G1739" s="2">
        <v>52</v>
      </c>
      <c r="H1739" s="2"/>
      <c r="I1739" s="2">
        <v>57</v>
      </c>
      <c r="J1739" s="2"/>
    </row>
    <row r="1740" spans="1:10">
      <c r="A1740" s="103"/>
      <c r="B1740" s="2"/>
      <c r="C1740" s="2"/>
      <c r="D1740" s="2">
        <v>147</v>
      </c>
      <c r="E1740" s="2"/>
      <c r="F1740" s="2">
        <v>140</v>
      </c>
      <c r="G1740" s="2"/>
      <c r="H1740" s="2">
        <v>144</v>
      </c>
      <c r="I1740" s="2"/>
      <c r="J1740" s="2">
        <v>145</v>
      </c>
    </row>
    <row r="1741" spans="1:10">
      <c r="A1741" s="103"/>
      <c r="B1741" s="2">
        <v>7</v>
      </c>
      <c r="C1741" s="2">
        <v>49</v>
      </c>
      <c r="D1741" s="2"/>
      <c r="E1741" s="2">
        <v>45</v>
      </c>
      <c r="F1741" s="2"/>
      <c r="G1741" s="2">
        <v>50</v>
      </c>
      <c r="H1741" s="2"/>
      <c r="I1741" s="2">
        <v>45</v>
      </c>
      <c r="J1741" s="2"/>
    </row>
    <row r="1742" spans="1:10">
      <c r="A1742" s="103"/>
      <c r="B1742" s="2"/>
      <c r="C1742" s="2"/>
      <c r="D1742" s="2">
        <v>144</v>
      </c>
      <c r="E1742" s="2"/>
      <c r="F1742" s="2">
        <v>142</v>
      </c>
      <c r="G1742" s="2"/>
      <c r="H1742" s="2">
        <v>146</v>
      </c>
      <c r="I1742" s="2"/>
      <c r="J1742" s="2">
        <v>144</v>
      </c>
    </row>
    <row r="1743" spans="1:10">
      <c r="A1743" s="103"/>
      <c r="B1743" s="2">
        <v>8</v>
      </c>
      <c r="C1743" s="2">
        <v>49</v>
      </c>
      <c r="D1743" s="2"/>
      <c r="E1743" s="2">
        <v>57</v>
      </c>
      <c r="F1743" s="2"/>
      <c r="G1743" s="2">
        <v>49</v>
      </c>
      <c r="H1743" s="2"/>
      <c r="I1743" s="2">
        <v>49</v>
      </c>
      <c r="J1743" s="2"/>
    </row>
    <row r="1744" spans="1:10">
      <c r="A1744" s="103"/>
      <c r="B1744" s="2"/>
      <c r="C1744" s="2"/>
      <c r="D1744" s="2">
        <v>145</v>
      </c>
      <c r="E1744" s="2"/>
      <c r="F1744" s="2">
        <v>148</v>
      </c>
      <c r="G1744" s="2"/>
      <c r="H1744" s="2">
        <v>150</v>
      </c>
      <c r="I1744" s="2"/>
      <c r="J1744" s="2">
        <v>141</v>
      </c>
    </row>
    <row r="1745" spans="1:10">
      <c r="A1745" s="103"/>
      <c r="B1745" s="2">
        <v>9</v>
      </c>
      <c r="C1745" s="2">
        <v>56</v>
      </c>
      <c r="D1745" s="2"/>
      <c r="E1745" s="2">
        <v>45</v>
      </c>
      <c r="F1745" s="2"/>
      <c r="G1745" s="2">
        <v>57</v>
      </c>
      <c r="H1745" s="2"/>
      <c r="I1745" s="2">
        <v>49</v>
      </c>
      <c r="J1745" s="2"/>
    </row>
    <row r="1746" spans="1:10">
      <c r="A1746" s="103"/>
      <c r="B1746" s="2"/>
      <c r="C1746" s="2"/>
      <c r="D1746" s="2">
        <v>143</v>
      </c>
      <c r="E1746" s="2"/>
      <c r="F1746" s="2">
        <v>146</v>
      </c>
      <c r="G1746" s="2"/>
      <c r="H1746" s="2">
        <v>144</v>
      </c>
      <c r="I1746" s="2"/>
      <c r="J1746" s="2">
        <v>148</v>
      </c>
    </row>
    <row r="1747" spans="1:10">
      <c r="A1747" s="103"/>
      <c r="B1747" s="2">
        <v>10</v>
      </c>
      <c r="C1747" s="2">
        <v>58</v>
      </c>
      <c r="D1747" s="2"/>
      <c r="E1747" s="2">
        <v>57</v>
      </c>
      <c r="F1747" s="2"/>
      <c r="G1747" s="2">
        <v>51</v>
      </c>
      <c r="H1747" s="2"/>
      <c r="I1747" s="2">
        <v>53</v>
      </c>
      <c r="J1747" s="2"/>
    </row>
    <row r="1748" spans="1:10">
      <c r="A1748" s="103"/>
      <c r="B1748" s="2"/>
      <c r="C1748" s="2"/>
      <c r="D1748" s="2">
        <v>149</v>
      </c>
      <c r="E1748" s="2"/>
      <c r="F1748" s="2">
        <v>147</v>
      </c>
      <c r="G1748" s="2"/>
      <c r="H1748" s="2">
        <v>150</v>
      </c>
      <c r="I1748" s="2"/>
      <c r="J1748" s="2">
        <v>145</v>
      </c>
    </row>
    <row r="1749" spans="1:10">
      <c r="A1749" s="103"/>
      <c r="B1749" s="2"/>
      <c r="C1749" s="2"/>
      <c r="D1749" s="2"/>
      <c r="E1749" s="2"/>
      <c r="F1749" s="2"/>
      <c r="G1749" s="2"/>
      <c r="H1749" s="2"/>
      <c r="I1749" s="2"/>
      <c r="J1749" s="2"/>
    </row>
    <row r="1750" spans="1:10">
      <c r="A1750" s="103"/>
      <c r="B1750" s="2"/>
      <c r="C1750" s="2"/>
      <c r="D1750" s="2"/>
      <c r="E1750" s="2"/>
      <c r="F1750" s="2"/>
      <c r="G1750" s="2"/>
      <c r="H1750" s="2"/>
      <c r="I1750" s="2"/>
      <c r="J1750" s="2"/>
    </row>
    <row r="1751" spans="1:10">
      <c r="A1751" s="103"/>
      <c r="B1751" s="109" t="s">
        <v>1053</v>
      </c>
      <c r="C1751" s="109"/>
      <c r="D1751" s="110">
        <v>1</v>
      </c>
      <c r="E1751" s="110"/>
      <c r="F1751" s="110" t="s">
        <v>1054</v>
      </c>
      <c r="G1751" s="110"/>
      <c r="H1751" s="110">
        <v>1</v>
      </c>
      <c r="I1751" s="110"/>
      <c r="J1751" s="110"/>
    </row>
    <row r="1752" spans="1:10">
      <c r="A1752" s="103" t="s">
        <v>1123</v>
      </c>
      <c r="B1752" s="2">
        <v>1</v>
      </c>
      <c r="C1752" s="2">
        <v>53</v>
      </c>
      <c r="D1752" s="2"/>
      <c r="E1752" s="2">
        <v>54</v>
      </c>
      <c r="F1752" s="2"/>
      <c r="G1752" s="2">
        <v>48</v>
      </c>
      <c r="H1752" s="2"/>
      <c r="I1752" s="2">
        <v>50</v>
      </c>
      <c r="J1752" s="2"/>
    </row>
    <row r="1753" spans="1:10">
      <c r="A1753" s="103"/>
      <c r="B1753" s="2"/>
      <c r="C1753" s="2"/>
      <c r="D1753" s="2">
        <v>144</v>
      </c>
      <c r="E1753" s="2"/>
      <c r="F1753" s="2">
        <v>144</v>
      </c>
      <c r="G1753" s="2"/>
      <c r="H1753" s="2">
        <v>141</v>
      </c>
      <c r="I1753" s="2"/>
      <c r="J1753" s="2">
        <v>149</v>
      </c>
    </row>
    <row r="1754" spans="1:10">
      <c r="A1754" s="103"/>
      <c r="B1754" s="2">
        <v>2</v>
      </c>
      <c r="C1754" s="2">
        <v>50</v>
      </c>
      <c r="D1754" s="2"/>
      <c r="E1754" s="2">
        <v>56</v>
      </c>
      <c r="F1754" s="2"/>
      <c r="G1754" s="2">
        <v>51</v>
      </c>
      <c r="H1754" s="2"/>
      <c r="I1754" s="2">
        <v>56</v>
      </c>
      <c r="J1754" s="2"/>
    </row>
    <row r="1755" spans="1:10">
      <c r="A1755" s="103"/>
      <c r="B1755" s="2"/>
      <c r="C1755" s="2"/>
      <c r="D1755" s="2">
        <v>141</v>
      </c>
      <c r="E1755" s="2"/>
      <c r="F1755" s="2">
        <v>146</v>
      </c>
      <c r="G1755" s="2"/>
      <c r="H1755" s="2">
        <v>149</v>
      </c>
      <c r="I1755" s="2"/>
      <c r="J1755" s="2">
        <v>150</v>
      </c>
    </row>
    <row r="1756" spans="1:10">
      <c r="A1756" s="103"/>
      <c r="B1756" s="2">
        <v>3</v>
      </c>
      <c r="C1756" s="2">
        <v>51</v>
      </c>
      <c r="D1756" s="2"/>
      <c r="E1756" s="2">
        <v>57</v>
      </c>
      <c r="F1756" s="2"/>
      <c r="G1756" s="2">
        <v>43</v>
      </c>
      <c r="H1756" s="2"/>
      <c r="I1756" s="2">
        <v>54</v>
      </c>
      <c r="J1756" s="2"/>
    </row>
    <row r="1757" spans="1:10">
      <c r="A1757" s="103"/>
      <c r="B1757" s="2"/>
      <c r="C1757" s="2"/>
      <c r="D1757" s="2">
        <v>149</v>
      </c>
      <c r="E1757" s="2"/>
      <c r="F1757" s="2">
        <v>144</v>
      </c>
      <c r="G1757" s="2"/>
      <c r="H1757" s="2">
        <v>148</v>
      </c>
      <c r="I1757" s="2"/>
      <c r="J1757" s="2">
        <v>145</v>
      </c>
    </row>
    <row r="1758" spans="1:10">
      <c r="A1758" s="103"/>
      <c r="B1758" s="2">
        <v>4</v>
      </c>
      <c r="C1758" s="2">
        <v>53</v>
      </c>
      <c r="D1758" s="2"/>
      <c r="E1758" s="2">
        <v>53</v>
      </c>
      <c r="F1758" s="2"/>
      <c r="G1758" s="2">
        <v>48</v>
      </c>
      <c r="H1758" s="2"/>
      <c r="I1758" s="2">
        <v>41</v>
      </c>
      <c r="J1758" s="2"/>
    </row>
    <row r="1759" spans="1:10">
      <c r="A1759" s="103"/>
      <c r="B1759" s="2"/>
      <c r="C1759" s="2"/>
      <c r="D1759" s="2">
        <v>145</v>
      </c>
      <c r="E1759" s="2"/>
      <c r="F1759" s="2">
        <v>146</v>
      </c>
      <c r="G1759" s="2"/>
      <c r="H1759" s="2">
        <v>145</v>
      </c>
      <c r="I1759" s="2"/>
      <c r="J1759" s="2">
        <v>147</v>
      </c>
    </row>
    <row r="1760" spans="1:10">
      <c r="A1760" s="103"/>
      <c r="B1760" s="2">
        <v>5</v>
      </c>
      <c r="C1760" s="2">
        <v>41</v>
      </c>
      <c r="D1760" s="2"/>
      <c r="E1760" s="2">
        <v>52</v>
      </c>
      <c r="F1760" s="2"/>
      <c r="G1760" s="2">
        <v>45</v>
      </c>
      <c r="H1760" s="2"/>
      <c r="I1760" s="2">
        <v>43</v>
      </c>
      <c r="J1760" s="2"/>
    </row>
    <row r="1761" spans="1:10">
      <c r="A1761" s="103"/>
      <c r="B1761" s="2"/>
      <c r="C1761" s="2"/>
      <c r="D1761" s="2">
        <v>141</v>
      </c>
      <c r="E1761" s="2"/>
      <c r="F1761" s="2">
        <v>143</v>
      </c>
      <c r="G1761" s="2"/>
      <c r="H1761" s="2">
        <v>148</v>
      </c>
      <c r="I1761" s="2"/>
      <c r="J1761" s="2">
        <v>140</v>
      </c>
    </row>
    <row r="1762" spans="1:10">
      <c r="A1762" s="103"/>
      <c r="B1762" s="2">
        <v>6</v>
      </c>
      <c r="C1762" s="2">
        <v>56</v>
      </c>
      <c r="D1762" s="2"/>
      <c r="E1762" s="2">
        <v>54</v>
      </c>
      <c r="F1762" s="2"/>
      <c r="G1762" s="2">
        <v>56</v>
      </c>
      <c r="H1762" s="2"/>
      <c r="I1762" s="2">
        <v>49</v>
      </c>
      <c r="J1762" s="2"/>
    </row>
    <row r="1763" spans="1:10">
      <c r="A1763" s="103"/>
      <c r="B1763" s="2"/>
      <c r="C1763" s="2"/>
      <c r="D1763" s="2">
        <v>140</v>
      </c>
      <c r="E1763" s="2"/>
      <c r="F1763" s="2">
        <v>142</v>
      </c>
      <c r="G1763" s="2"/>
      <c r="H1763" s="2">
        <v>148</v>
      </c>
      <c r="I1763" s="2"/>
      <c r="J1763" s="2">
        <v>148</v>
      </c>
    </row>
    <row r="1764" spans="1:10">
      <c r="A1764" s="103"/>
      <c r="B1764" s="2">
        <v>7</v>
      </c>
      <c r="C1764" s="2">
        <v>45</v>
      </c>
      <c r="D1764" s="2"/>
      <c r="E1764" s="2">
        <v>43</v>
      </c>
      <c r="F1764" s="2"/>
      <c r="G1764" s="2">
        <v>49</v>
      </c>
      <c r="H1764" s="2"/>
      <c r="I1764" s="2">
        <v>57</v>
      </c>
      <c r="J1764" s="2"/>
    </row>
    <row r="1765" spans="1:10">
      <c r="A1765" s="103"/>
      <c r="B1765" s="2"/>
      <c r="C1765" s="2"/>
      <c r="D1765" s="2">
        <v>149</v>
      </c>
      <c r="E1765" s="2"/>
      <c r="F1765" s="2">
        <v>144</v>
      </c>
      <c r="G1765" s="2"/>
      <c r="H1765" s="2">
        <v>142</v>
      </c>
      <c r="I1765" s="2"/>
      <c r="J1765" s="2">
        <v>146</v>
      </c>
    </row>
    <row r="1766" spans="1:10">
      <c r="A1766" s="103"/>
      <c r="B1766" s="2">
        <v>8</v>
      </c>
      <c r="C1766" s="2">
        <v>52</v>
      </c>
      <c r="D1766" s="2"/>
      <c r="E1766" s="2">
        <v>55</v>
      </c>
      <c r="F1766" s="2"/>
      <c r="G1766" s="2">
        <v>47</v>
      </c>
      <c r="H1766" s="2"/>
      <c r="I1766" s="2">
        <v>49</v>
      </c>
      <c r="J1766" s="2"/>
    </row>
    <row r="1767" spans="1:10">
      <c r="A1767" s="103"/>
      <c r="B1767" s="2"/>
      <c r="C1767" s="2"/>
      <c r="D1767" s="2">
        <v>146</v>
      </c>
      <c r="E1767" s="2"/>
      <c r="F1767" s="2">
        <v>148</v>
      </c>
      <c r="G1767" s="2"/>
      <c r="H1767" s="2">
        <v>143</v>
      </c>
      <c r="I1767" s="2"/>
      <c r="J1767" s="2">
        <v>149</v>
      </c>
    </row>
    <row r="1768" spans="1:10">
      <c r="A1768" s="103"/>
      <c r="B1768" s="2">
        <v>9</v>
      </c>
      <c r="C1768" s="2">
        <v>55</v>
      </c>
      <c r="D1768" s="2"/>
      <c r="E1768" s="2">
        <v>51</v>
      </c>
      <c r="F1768" s="2"/>
      <c r="G1768" s="2">
        <v>41</v>
      </c>
      <c r="H1768" s="2"/>
      <c r="I1768" s="2">
        <v>44</v>
      </c>
      <c r="J1768" s="2"/>
    </row>
    <row r="1769" spans="1:10">
      <c r="A1769" s="103"/>
      <c r="B1769" s="2"/>
      <c r="C1769" s="2"/>
      <c r="D1769" s="2">
        <v>140</v>
      </c>
      <c r="E1769" s="2"/>
      <c r="F1769" s="2">
        <v>140</v>
      </c>
      <c r="G1769" s="2"/>
      <c r="H1769" s="2">
        <v>141</v>
      </c>
      <c r="I1769" s="2"/>
      <c r="J1769" s="2">
        <v>144</v>
      </c>
    </row>
    <row r="1770" spans="1:10">
      <c r="A1770" s="103"/>
      <c r="B1770" s="2">
        <v>10</v>
      </c>
      <c r="C1770" s="2">
        <v>42</v>
      </c>
      <c r="D1770" s="2"/>
      <c r="E1770" s="2">
        <v>42</v>
      </c>
      <c r="F1770" s="2"/>
      <c r="G1770" s="2">
        <v>55</v>
      </c>
      <c r="H1770" s="2"/>
      <c r="I1770" s="2">
        <v>42</v>
      </c>
      <c r="J1770" s="2"/>
    </row>
    <row r="1771" spans="1:10">
      <c r="A1771" s="103"/>
      <c r="B1771" s="2"/>
      <c r="C1771" s="2"/>
      <c r="D1771" s="2">
        <v>145</v>
      </c>
      <c r="E1771" s="2"/>
      <c r="F1771" s="2">
        <v>142</v>
      </c>
      <c r="G1771" s="2"/>
      <c r="H1771" s="2">
        <v>146</v>
      </c>
      <c r="I1771" s="2"/>
      <c r="J1771" s="2">
        <v>141</v>
      </c>
    </row>
    <row r="1772" spans="1:10">
      <c r="A1772" s="103"/>
      <c r="B1772" s="2"/>
      <c r="C1772" s="2"/>
      <c r="D1772" s="2"/>
      <c r="E1772" s="2"/>
      <c r="F1772" s="2"/>
      <c r="G1772" s="2"/>
      <c r="H1772" s="2"/>
      <c r="I1772" s="2"/>
      <c r="J1772" s="2"/>
    </row>
    <row r="1773" spans="1:10">
      <c r="A1773" s="103"/>
      <c r="B1773" s="2"/>
      <c r="C1773" s="2"/>
      <c r="D1773" s="2"/>
      <c r="E1773" s="2"/>
      <c r="F1773" s="2"/>
      <c r="G1773" s="2"/>
      <c r="H1773" s="2"/>
      <c r="I1773" s="2"/>
      <c r="J1773" s="2"/>
    </row>
    <row r="1774" spans="1:10">
      <c r="A1774" s="103"/>
      <c r="B1774" s="109" t="s">
        <v>1053</v>
      </c>
      <c r="C1774" s="109"/>
      <c r="D1774" s="110">
        <v>1</v>
      </c>
      <c r="E1774" s="110"/>
      <c r="F1774" s="110" t="s">
        <v>1054</v>
      </c>
      <c r="G1774" s="110"/>
      <c r="H1774" s="110">
        <v>1</v>
      </c>
      <c r="I1774" s="110"/>
      <c r="J1774" s="110"/>
    </row>
    <row r="1775" spans="1:10">
      <c r="A1775" s="103" t="s">
        <v>1124</v>
      </c>
      <c r="B1775" s="2">
        <v>1</v>
      </c>
      <c r="C1775" s="2">
        <v>56</v>
      </c>
      <c r="D1775" s="2"/>
      <c r="E1775" s="2">
        <v>41</v>
      </c>
      <c r="F1775" s="2"/>
      <c r="G1775" s="2">
        <v>46</v>
      </c>
      <c r="H1775" s="2"/>
      <c r="I1775" s="2">
        <v>58</v>
      </c>
      <c r="J1775" s="2"/>
    </row>
    <row r="1776" spans="1:10">
      <c r="A1776" s="103"/>
      <c r="B1776" s="2"/>
      <c r="C1776" s="2"/>
      <c r="D1776" s="2">
        <v>140</v>
      </c>
      <c r="E1776" s="2"/>
      <c r="F1776" s="2">
        <v>146</v>
      </c>
      <c r="G1776" s="2"/>
      <c r="H1776" s="2">
        <v>143</v>
      </c>
      <c r="I1776" s="2"/>
      <c r="J1776" s="2">
        <v>150</v>
      </c>
    </row>
    <row r="1777" spans="1:10">
      <c r="A1777" s="103"/>
      <c r="B1777" s="2">
        <v>2</v>
      </c>
      <c r="C1777" s="2">
        <v>41</v>
      </c>
      <c r="D1777" s="2"/>
      <c r="E1777" s="2">
        <v>58</v>
      </c>
      <c r="F1777" s="2"/>
      <c r="G1777" s="2">
        <v>45</v>
      </c>
      <c r="H1777" s="2"/>
      <c r="I1777" s="2">
        <v>57</v>
      </c>
      <c r="J1777" s="2"/>
    </row>
    <row r="1778" spans="1:10">
      <c r="A1778" s="103"/>
      <c r="B1778" s="2"/>
      <c r="C1778" s="2"/>
      <c r="D1778" s="2">
        <v>150</v>
      </c>
      <c r="E1778" s="2"/>
      <c r="F1778" s="2">
        <v>143</v>
      </c>
      <c r="G1778" s="2"/>
      <c r="H1778" s="2">
        <v>140</v>
      </c>
      <c r="I1778" s="2"/>
      <c r="J1778" s="2">
        <v>142</v>
      </c>
    </row>
    <row r="1779" spans="1:10">
      <c r="A1779" s="103"/>
      <c r="B1779" s="2">
        <v>3</v>
      </c>
      <c r="C1779" s="2">
        <v>51</v>
      </c>
      <c r="D1779" s="2"/>
      <c r="E1779" s="2">
        <v>56</v>
      </c>
      <c r="F1779" s="2"/>
      <c r="G1779" s="2">
        <v>49</v>
      </c>
      <c r="H1779" s="2"/>
      <c r="I1779" s="2">
        <v>42</v>
      </c>
      <c r="J1779" s="2"/>
    </row>
    <row r="1780" spans="1:10">
      <c r="A1780" s="103"/>
      <c r="B1780" s="2"/>
      <c r="C1780" s="2"/>
      <c r="D1780" s="2">
        <v>147</v>
      </c>
      <c r="E1780" s="2"/>
      <c r="F1780" s="2">
        <v>140</v>
      </c>
      <c r="G1780" s="2"/>
      <c r="H1780" s="2">
        <v>150</v>
      </c>
      <c r="I1780" s="2"/>
      <c r="J1780" s="2">
        <v>145</v>
      </c>
    </row>
    <row r="1781" spans="1:10">
      <c r="A1781" s="103"/>
      <c r="B1781" s="2">
        <v>4</v>
      </c>
      <c r="C1781" s="2">
        <v>50</v>
      </c>
      <c r="D1781" s="2"/>
      <c r="E1781" s="2">
        <v>48</v>
      </c>
      <c r="F1781" s="2"/>
      <c r="G1781" s="2">
        <v>54</v>
      </c>
      <c r="H1781" s="2"/>
      <c r="I1781" s="2">
        <v>44</v>
      </c>
      <c r="J1781" s="2"/>
    </row>
    <row r="1782" spans="1:10">
      <c r="A1782" s="103"/>
      <c r="B1782" s="2"/>
      <c r="C1782" s="2"/>
      <c r="D1782" s="2">
        <v>142</v>
      </c>
      <c r="E1782" s="2"/>
      <c r="F1782" s="2">
        <v>144</v>
      </c>
      <c r="G1782" s="2"/>
      <c r="H1782" s="2">
        <v>148</v>
      </c>
      <c r="I1782" s="2"/>
      <c r="J1782" s="2">
        <v>143</v>
      </c>
    </row>
    <row r="1783" spans="1:10">
      <c r="A1783" s="103"/>
      <c r="B1783" s="2">
        <v>5</v>
      </c>
      <c r="C1783" s="2">
        <v>53</v>
      </c>
      <c r="D1783" s="2"/>
      <c r="E1783" s="2">
        <v>42</v>
      </c>
      <c r="F1783" s="2"/>
      <c r="G1783" s="2">
        <v>44</v>
      </c>
      <c r="H1783" s="2"/>
      <c r="I1783" s="2">
        <v>53</v>
      </c>
      <c r="J1783" s="2"/>
    </row>
    <row r="1784" spans="1:10">
      <c r="A1784" s="103"/>
      <c r="B1784" s="2"/>
      <c r="C1784" s="2"/>
      <c r="D1784" s="2">
        <v>140</v>
      </c>
      <c r="E1784" s="2"/>
      <c r="F1784" s="2">
        <v>143</v>
      </c>
      <c r="G1784" s="2"/>
      <c r="H1784" s="2">
        <v>148</v>
      </c>
      <c r="I1784" s="2"/>
      <c r="J1784" s="2">
        <v>148</v>
      </c>
    </row>
    <row r="1785" spans="1:10">
      <c r="A1785" s="103"/>
      <c r="B1785" s="2">
        <v>6</v>
      </c>
      <c r="C1785" s="2">
        <v>43</v>
      </c>
      <c r="D1785" s="2"/>
      <c r="E1785" s="2">
        <v>44</v>
      </c>
      <c r="F1785" s="2"/>
      <c r="G1785" s="2">
        <v>54</v>
      </c>
      <c r="H1785" s="2"/>
      <c r="I1785" s="2">
        <v>47</v>
      </c>
      <c r="J1785" s="2"/>
    </row>
    <row r="1786" spans="1:10">
      <c r="A1786" s="103"/>
      <c r="B1786" s="2"/>
      <c r="C1786" s="2"/>
      <c r="D1786" s="2">
        <v>149</v>
      </c>
      <c r="E1786" s="2"/>
      <c r="F1786" s="2">
        <v>147</v>
      </c>
      <c r="G1786" s="2"/>
      <c r="H1786" s="2">
        <v>145</v>
      </c>
      <c r="I1786" s="2"/>
      <c r="J1786" s="2">
        <v>149</v>
      </c>
    </row>
    <row r="1787" spans="1:10">
      <c r="A1787" s="103"/>
      <c r="B1787" s="2">
        <v>7</v>
      </c>
      <c r="C1787" s="2">
        <v>51</v>
      </c>
      <c r="D1787" s="2"/>
      <c r="E1787" s="2">
        <v>53</v>
      </c>
      <c r="F1787" s="2"/>
      <c r="G1787" s="2">
        <v>50</v>
      </c>
      <c r="H1787" s="2"/>
      <c r="I1787" s="2">
        <v>54</v>
      </c>
      <c r="J1787" s="2"/>
    </row>
    <row r="1788" spans="1:10">
      <c r="A1788" s="103"/>
      <c r="B1788" s="2"/>
      <c r="C1788" s="2"/>
      <c r="D1788" s="2">
        <v>142</v>
      </c>
      <c r="E1788" s="2"/>
      <c r="F1788" s="2">
        <v>144</v>
      </c>
      <c r="G1788" s="2"/>
      <c r="H1788" s="2">
        <v>142</v>
      </c>
      <c r="I1788" s="2"/>
      <c r="J1788" s="2">
        <v>145</v>
      </c>
    </row>
    <row r="1789" spans="1:10">
      <c r="A1789" s="103"/>
      <c r="B1789" s="2">
        <v>8</v>
      </c>
      <c r="C1789" s="2">
        <v>51</v>
      </c>
      <c r="D1789" s="2"/>
      <c r="E1789" s="2">
        <v>54</v>
      </c>
      <c r="F1789" s="2"/>
      <c r="G1789" s="2">
        <v>43</v>
      </c>
      <c r="H1789" s="2"/>
      <c r="I1789" s="2">
        <v>45</v>
      </c>
      <c r="J1789" s="2"/>
    </row>
    <row r="1790" spans="1:10">
      <c r="A1790" s="103"/>
      <c r="B1790" s="2"/>
      <c r="C1790" s="2"/>
      <c r="D1790" s="2">
        <v>141</v>
      </c>
      <c r="E1790" s="2"/>
      <c r="F1790" s="2">
        <v>142</v>
      </c>
      <c r="G1790" s="2"/>
      <c r="H1790" s="2">
        <v>148</v>
      </c>
      <c r="I1790" s="2"/>
      <c r="J1790" s="2">
        <v>150</v>
      </c>
    </row>
    <row r="1791" spans="1:10">
      <c r="A1791" s="103"/>
      <c r="B1791" s="2">
        <v>9</v>
      </c>
      <c r="C1791" s="2">
        <v>50</v>
      </c>
      <c r="D1791" s="2"/>
      <c r="E1791" s="2">
        <v>46</v>
      </c>
      <c r="F1791" s="2"/>
      <c r="G1791" s="2">
        <v>49</v>
      </c>
      <c r="H1791" s="2"/>
      <c r="I1791" s="2">
        <v>53</v>
      </c>
      <c r="J1791" s="2"/>
    </row>
    <row r="1792" spans="1:10">
      <c r="A1792" s="103"/>
      <c r="B1792" s="2"/>
      <c r="C1792" s="2"/>
      <c r="D1792" s="2">
        <v>141</v>
      </c>
      <c r="E1792" s="2"/>
      <c r="F1792" s="2">
        <v>144</v>
      </c>
      <c r="G1792" s="2"/>
      <c r="H1792" s="2">
        <v>141</v>
      </c>
      <c r="I1792" s="2"/>
      <c r="J1792" s="2">
        <v>150</v>
      </c>
    </row>
    <row r="1793" spans="1:10">
      <c r="A1793" s="103"/>
      <c r="B1793" s="2">
        <v>10</v>
      </c>
      <c r="C1793" s="2">
        <v>58</v>
      </c>
      <c r="D1793" s="2"/>
      <c r="E1793" s="2">
        <v>46</v>
      </c>
      <c r="F1793" s="2"/>
      <c r="G1793" s="2">
        <v>55</v>
      </c>
      <c r="H1793" s="2"/>
      <c r="I1793" s="2">
        <v>46</v>
      </c>
      <c r="J1793" s="2"/>
    </row>
    <row r="1794" spans="1:10">
      <c r="A1794" s="103"/>
      <c r="B1794" s="2"/>
      <c r="C1794" s="2"/>
      <c r="D1794" s="2">
        <v>143</v>
      </c>
      <c r="E1794" s="2"/>
      <c r="F1794" s="2">
        <v>149</v>
      </c>
      <c r="G1794" s="2"/>
      <c r="H1794" s="2">
        <v>145</v>
      </c>
      <c r="I1794" s="2"/>
      <c r="J1794" s="2">
        <v>140</v>
      </c>
    </row>
    <row r="1795" spans="1:10">
      <c r="A1795" s="103"/>
      <c r="B1795" s="2"/>
      <c r="C1795" s="2"/>
      <c r="D1795" s="2"/>
      <c r="E1795" s="2"/>
      <c r="F1795" s="2"/>
      <c r="G1795" s="2"/>
      <c r="H1795" s="2"/>
      <c r="I1795" s="2"/>
      <c r="J1795" s="2"/>
    </row>
    <row r="1796" spans="1:10">
      <c r="A1796" s="103"/>
      <c r="B1796" s="2"/>
      <c r="C1796" s="2"/>
      <c r="D1796" s="2"/>
      <c r="E1796" s="2"/>
      <c r="F1796" s="2"/>
      <c r="G1796" s="2"/>
      <c r="H1796" s="2"/>
      <c r="I1796" s="2"/>
      <c r="J1796" s="2"/>
    </row>
    <row r="1797" spans="1:10">
      <c r="A1797" s="103"/>
      <c r="B1797" s="109" t="s">
        <v>1053</v>
      </c>
      <c r="C1797" s="109"/>
      <c r="D1797" s="110">
        <v>1</v>
      </c>
      <c r="E1797" s="110"/>
      <c r="F1797" s="110" t="s">
        <v>1054</v>
      </c>
      <c r="G1797" s="110"/>
      <c r="H1797" s="110">
        <v>1</v>
      </c>
      <c r="I1797" s="110"/>
      <c r="J1797" s="110"/>
    </row>
    <row r="1798" spans="1:10">
      <c r="A1798" s="103" t="s">
        <v>1125</v>
      </c>
      <c r="B1798" s="2">
        <v>1</v>
      </c>
      <c r="C1798" s="2">
        <v>54</v>
      </c>
      <c r="D1798" s="2"/>
      <c r="E1798" s="2">
        <v>55</v>
      </c>
      <c r="F1798" s="2"/>
      <c r="G1798" s="2">
        <v>44</v>
      </c>
      <c r="H1798" s="2"/>
      <c r="I1798" s="2">
        <v>57</v>
      </c>
      <c r="J1798" s="2"/>
    </row>
    <row r="1799" spans="1:10">
      <c r="A1799" s="103"/>
      <c r="B1799" s="2"/>
      <c r="C1799" s="2"/>
      <c r="D1799" s="2">
        <v>144</v>
      </c>
      <c r="E1799" s="2"/>
      <c r="F1799" s="2">
        <v>140</v>
      </c>
      <c r="G1799" s="2"/>
      <c r="H1799" s="2">
        <v>143</v>
      </c>
      <c r="I1799" s="2"/>
      <c r="J1799" s="2">
        <v>140</v>
      </c>
    </row>
    <row r="1800" spans="1:10">
      <c r="A1800" s="103"/>
      <c r="B1800" s="2">
        <v>2</v>
      </c>
      <c r="C1800" s="2">
        <v>47</v>
      </c>
      <c r="D1800" s="2"/>
      <c r="E1800" s="2">
        <v>50</v>
      </c>
      <c r="F1800" s="2"/>
      <c r="G1800" s="2">
        <v>52</v>
      </c>
      <c r="H1800" s="2"/>
      <c r="I1800" s="2">
        <v>42</v>
      </c>
      <c r="J1800" s="2"/>
    </row>
    <row r="1801" spans="1:10">
      <c r="A1801" s="103"/>
      <c r="B1801" s="2"/>
      <c r="C1801" s="2"/>
      <c r="D1801" s="2">
        <v>147</v>
      </c>
      <c r="E1801" s="2"/>
      <c r="F1801" s="2">
        <v>142</v>
      </c>
      <c r="G1801" s="2"/>
      <c r="H1801" s="2">
        <v>144</v>
      </c>
      <c r="I1801" s="2"/>
      <c r="J1801" s="2">
        <v>142</v>
      </c>
    </row>
    <row r="1802" spans="1:10">
      <c r="A1802" s="103"/>
      <c r="B1802" s="2">
        <v>3</v>
      </c>
      <c r="C1802" s="2">
        <v>53</v>
      </c>
      <c r="D1802" s="2"/>
      <c r="E1802" s="2">
        <v>48</v>
      </c>
      <c r="F1802" s="2"/>
      <c r="G1802" s="2">
        <v>51</v>
      </c>
      <c r="H1802" s="2"/>
      <c r="I1802" s="2">
        <v>53</v>
      </c>
      <c r="J1802" s="2"/>
    </row>
    <row r="1803" spans="1:10">
      <c r="A1803" s="103"/>
      <c r="B1803" s="2"/>
      <c r="C1803" s="2"/>
      <c r="D1803" s="2">
        <v>148</v>
      </c>
      <c r="E1803" s="2"/>
      <c r="F1803" s="2">
        <v>143</v>
      </c>
      <c r="G1803" s="2"/>
      <c r="H1803" s="2">
        <v>141</v>
      </c>
      <c r="I1803" s="2"/>
      <c r="J1803" s="2">
        <v>147</v>
      </c>
    </row>
    <row r="1804" spans="1:10">
      <c r="A1804" s="103"/>
      <c r="B1804" s="2">
        <v>4</v>
      </c>
      <c r="C1804" s="2">
        <v>51</v>
      </c>
      <c r="D1804" s="2"/>
      <c r="E1804" s="2">
        <v>54</v>
      </c>
      <c r="F1804" s="2"/>
      <c r="G1804" s="2">
        <v>51</v>
      </c>
      <c r="H1804" s="2"/>
      <c r="I1804" s="2">
        <v>49</v>
      </c>
      <c r="J1804" s="2"/>
    </row>
    <row r="1805" spans="1:10">
      <c r="A1805" s="103"/>
      <c r="B1805" s="2"/>
      <c r="C1805" s="2"/>
      <c r="D1805" s="2">
        <v>149</v>
      </c>
      <c r="E1805" s="2"/>
      <c r="F1805" s="2">
        <v>142</v>
      </c>
      <c r="G1805" s="2"/>
      <c r="H1805" s="2">
        <v>147</v>
      </c>
      <c r="I1805" s="2"/>
      <c r="J1805" s="2">
        <v>149</v>
      </c>
    </row>
    <row r="1806" spans="1:10">
      <c r="A1806" s="103"/>
      <c r="B1806" s="2">
        <v>5</v>
      </c>
      <c r="C1806" s="2">
        <v>44</v>
      </c>
      <c r="D1806" s="2"/>
      <c r="E1806" s="2">
        <v>50</v>
      </c>
      <c r="F1806" s="2"/>
      <c r="G1806" s="2">
        <v>42</v>
      </c>
      <c r="H1806" s="2"/>
      <c r="I1806" s="2">
        <v>43</v>
      </c>
      <c r="J1806" s="2"/>
    </row>
    <row r="1807" spans="1:10">
      <c r="A1807" s="103"/>
      <c r="B1807" s="2"/>
      <c r="C1807" s="2"/>
      <c r="D1807" s="2">
        <v>145</v>
      </c>
      <c r="E1807" s="2"/>
      <c r="F1807" s="2">
        <v>146</v>
      </c>
      <c r="G1807" s="2"/>
      <c r="H1807" s="2">
        <v>148</v>
      </c>
      <c r="I1807" s="2"/>
      <c r="J1807" s="2">
        <v>146</v>
      </c>
    </row>
    <row r="1808" spans="1:10">
      <c r="A1808" s="103"/>
      <c r="B1808" s="2">
        <v>6</v>
      </c>
      <c r="C1808" s="2">
        <v>43</v>
      </c>
      <c r="D1808" s="2"/>
      <c r="E1808" s="2">
        <v>57</v>
      </c>
      <c r="F1808" s="2"/>
      <c r="G1808" s="2">
        <v>54</v>
      </c>
      <c r="H1808" s="2"/>
      <c r="I1808" s="2">
        <v>46</v>
      </c>
      <c r="J1808" s="2"/>
    </row>
    <row r="1809" spans="1:10">
      <c r="A1809" s="103"/>
      <c r="B1809" s="2"/>
      <c r="C1809" s="2"/>
      <c r="D1809" s="2">
        <v>142</v>
      </c>
      <c r="E1809" s="2"/>
      <c r="F1809" s="2">
        <v>146</v>
      </c>
      <c r="G1809" s="2"/>
      <c r="H1809" s="2">
        <v>145</v>
      </c>
      <c r="I1809" s="2"/>
      <c r="J1809" s="2">
        <v>145</v>
      </c>
    </row>
    <row r="1810" spans="1:10">
      <c r="A1810" s="103"/>
      <c r="B1810" s="2">
        <v>7</v>
      </c>
      <c r="C1810" s="2">
        <v>41</v>
      </c>
      <c r="D1810" s="2"/>
      <c r="E1810" s="2">
        <v>47</v>
      </c>
      <c r="F1810" s="2"/>
      <c r="G1810" s="2">
        <v>51</v>
      </c>
      <c r="H1810" s="2"/>
      <c r="I1810" s="2">
        <v>44</v>
      </c>
      <c r="J1810" s="2"/>
    </row>
    <row r="1811" spans="1:10">
      <c r="A1811" s="103"/>
      <c r="B1811" s="2"/>
      <c r="C1811" s="2"/>
      <c r="D1811" s="2">
        <v>150</v>
      </c>
      <c r="E1811" s="2"/>
      <c r="F1811" s="2">
        <v>150</v>
      </c>
      <c r="G1811" s="2"/>
      <c r="H1811" s="2">
        <v>146</v>
      </c>
      <c r="I1811" s="2"/>
      <c r="J1811" s="2">
        <v>150</v>
      </c>
    </row>
    <row r="1812" spans="1:10">
      <c r="A1812" s="103"/>
      <c r="B1812" s="2">
        <v>8</v>
      </c>
      <c r="C1812" s="2">
        <v>51</v>
      </c>
      <c r="D1812" s="2"/>
      <c r="E1812" s="2">
        <v>50</v>
      </c>
      <c r="F1812" s="2"/>
      <c r="G1812" s="2">
        <v>41</v>
      </c>
      <c r="H1812" s="2"/>
      <c r="I1812" s="2">
        <v>49</v>
      </c>
      <c r="J1812" s="2"/>
    </row>
    <row r="1813" spans="1:10">
      <c r="A1813" s="103"/>
      <c r="B1813" s="2"/>
      <c r="C1813" s="2"/>
      <c r="D1813" s="2">
        <v>147</v>
      </c>
      <c r="E1813" s="2"/>
      <c r="F1813" s="2">
        <v>147</v>
      </c>
      <c r="G1813" s="2"/>
      <c r="H1813" s="2">
        <v>150</v>
      </c>
      <c r="I1813" s="2"/>
      <c r="J1813" s="2">
        <v>149</v>
      </c>
    </row>
    <row r="1814" spans="1:10">
      <c r="A1814" s="103"/>
      <c r="B1814" s="2">
        <v>9</v>
      </c>
      <c r="C1814" s="2">
        <v>57</v>
      </c>
      <c r="D1814" s="2"/>
      <c r="E1814" s="2">
        <v>50</v>
      </c>
      <c r="F1814" s="2"/>
      <c r="G1814" s="2">
        <v>51</v>
      </c>
      <c r="H1814" s="2"/>
      <c r="I1814" s="2">
        <v>42</v>
      </c>
      <c r="J1814" s="2"/>
    </row>
    <row r="1815" spans="1:10">
      <c r="A1815" s="103"/>
      <c r="B1815" s="2"/>
      <c r="C1815" s="2"/>
      <c r="D1815" s="2">
        <v>149</v>
      </c>
      <c r="E1815" s="2"/>
      <c r="F1815" s="2">
        <v>147</v>
      </c>
      <c r="G1815" s="2"/>
      <c r="H1815" s="2">
        <v>150</v>
      </c>
      <c r="I1815" s="2"/>
      <c r="J1815" s="2">
        <v>147</v>
      </c>
    </row>
    <row r="1816" spans="1:10">
      <c r="A1816" s="103"/>
      <c r="B1816" s="2">
        <v>10</v>
      </c>
      <c r="C1816" s="2">
        <v>52</v>
      </c>
      <c r="D1816" s="2"/>
      <c r="E1816" s="2">
        <v>43</v>
      </c>
      <c r="F1816" s="2"/>
      <c r="G1816" s="2">
        <v>55</v>
      </c>
      <c r="H1816" s="2"/>
      <c r="I1816" s="2">
        <v>55</v>
      </c>
      <c r="J1816" s="2"/>
    </row>
    <row r="1817" spans="1:10">
      <c r="A1817" s="103"/>
      <c r="B1817" s="2"/>
      <c r="C1817" s="2"/>
      <c r="D1817" s="2">
        <v>142</v>
      </c>
      <c r="E1817" s="2"/>
      <c r="F1817" s="2">
        <v>148</v>
      </c>
      <c r="G1817" s="2"/>
      <c r="H1817" s="2">
        <v>140</v>
      </c>
      <c r="I1817" s="2"/>
      <c r="J1817" s="2">
        <v>148</v>
      </c>
    </row>
    <row r="1818" spans="1:10">
      <c r="A1818" s="103"/>
      <c r="B1818" s="2"/>
      <c r="C1818" s="2"/>
      <c r="D1818" s="2"/>
      <c r="E1818" s="2"/>
      <c r="F1818" s="2"/>
      <c r="G1818" s="2"/>
      <c r="H1818" s="2"/>
      <c r="I1818" s="2"/>
      <c r="J1818" s="2"/>
    </row>
    <row r="1819" spans="1:10">
      <c r="A1819" s="103"/>
      <c r="B1819" s="2"/>
      <c r="C1819" s="2"/>
      <c r="D1819" s="2"/>
      <c r="E1819" s="2"/>
      <c r="F1819" s="2"/>
      <c r="G1819" s="2"/>
      <c r="H1819" s="2"/>
      <c r="I1819" s="2"/>
      <c r="J1819" s="2"/>
    </row>
    <row r="1820" spans="1:10">
      <c r="A1820" s="103"/>
      <c r="B1820" s="109" t="s">
        <v>1053</v>
      </c>
      <c r="C1820" s="109"/>
      <c r="D1820" s="110">
        <v>1</v>
      </c>
      <c r="E1820" s="110"/>
      <c r="F1820" s="110" t="s">
        <v>1054</v>
      </c>
      <c r="G1820" s="110"/>
      <c r="H1820" s="110">
        <v>1</v>
      </c>
      <c r="I1820" s="110"/>
      <c r="J1820" s="110"/>
    </row>
    <row r="1821" spans="1:10">
      <c r="A1821" s="103" t="s">
        <v>1126</v>
      </c>
      <c r="B1821" s="2">
        <v>1</v>
      </c>
      <c r="C1821" s="2">
        <v>49</v>
      </c>
      <c r="D1821" s="2"/>
      <c r="E1821" s="2">
        <v>57</v>
      </c>
      <c r="F1821" s="2"/>
      <c r="G1821" s="2">
        <v>51</v>
      </c>
      <c r="H1821" s="2"/>
      <c r="I1821" s="2">
        <v>47</v>
      </c>
      <c r="J1821" s="2"/>
    </row>
    <row r="1822" spans="1:10">
      <c r="A1822" s="103"/>
      <c r="B1822" s="2"/>
      <c r="C1822" s="2"/>
      <c r="D1822" s="2">
        <v>149</v>
      </c>
      <c r="E1822" s="2"/>
      <c r="F1822" s="2">
        <v>141</v>
      </c>
      <c r="G1822" s="2"/>
      <c r="H1822" s="2">
        <v>147</v>
      </c>
      <c r="I1822" s="2"/>
      <c r="J1822" s="2">
        <v>141</v>
      </c>
    </row>
    <row r="1823" spans="1:10">
      <c r="A1823" s="103"/>
      <c r="B1823" s="2">
        <v>2</v>
      </c>
      <c r="C1823" s="2">
        <v>44</v>
      </c>
      <c r="D1823" s="2"/>
      <c r="E1823" s="2">
        <v>58</v>
      </c>
      <c r="F1823" s="2"/>
      <c r="G1823" s="2">
        <v>57</v>
      </c>
      <c r="H1823" s="2"/>
      <c r="I1823" s="2">
        <v>50</v>
      </c>
      <c r="J1823" s="2"/>
    </row>
    <row r="1824" spans="1:10">
      <c r="A1824" s="103"/>
      <c r="B1824" s="2"/>
      <c r="C1824" s="2"/>
      <c r="D1824" s="2">
        <v>147</v>
      </c>
      <c r="E1824" s="2"/>
      <c r="F1824" s="2">
        <v>142</v>
      </c>
      <c r="G1824" s="2"/>
      <c r="H1824" s="2">
        <v>148</v>
      </c>
      <c r="I1824" s="2"/>
      <c r="J1824" s="2">
        <v>143</v>
      </c>
    </row>
    <row r="1825" spans="1:10">
      <c r="A1825" s="103"/>
      <c r="B1825" s="2">
        <v>3</v>
      </c>
      <c r="C1825" s="2">
        <v>57</v>
      </c>
      <c r="D1825" s="2"/>
      <c r="E1825" s="2">
        <v>47</v>
      </c>
      <c r="F1825" s="2"/>
      <c r="G1825" s="2">
        <v>45</v>
      </c>
      <c r="H1825" s="2"/>
      <c r="I1825" s="2">
        <v>58</v>
      </c>
      <c r="J1825" s="2"/>
    </row>
    <row r="1826" spans="1:10">
      <c r="A1826" s="103"/>
      <c r="B1826" s="2"/>
      <c r="C1826" s="2"/>
      <c r="D1826" s="2">
        <v>150</v>
      </c>
      <c r="E1826" s="2"/>
      <c r="F1826" s="2">
        <v>147</v>
      </c>
      <c r="G1826" s="2"/>
      <c r="H1826" s="2">
        <v>150</v>
      </c>
      <c r="I1826" s="2"/>
      <c r="J1826" s="2">
        <v>145</v>
      </c>
    </row>
    <row r="1827" spans="1:10">
      <c r="A1827" s="103"/>
      <c r="B1827" s="2">
        <v>4</v>
      </c>
      <c r="C1827" s="2">
        <v>49</v>
      </c>
      <c r="D1827" s="2"/>
      <c r="E1827" s="2">
        <v>43</v>
      </c>
      <c r="F1827" s="2"/>
      <c r="G1827" s="2">
        <v>42</v>
      </c>
      <c r="H1827" s="2"/>
      <c r="I1827" s="2">
        <v>47</v>
      </c>
      <c r="J1827" s="2"/>
    </row>
    <row r="1828" spans="1:10">
      <c r="A1828" s="103"/>
      <c r="B1828" s="2"/>
      <c r="C1828" s="2"/>
      <c r="D1828" s="2">
        <v>142</v>
      </c>
      <c r="E1828" s="2"/>
      <c r="F1828" s="2">
        <v>142</v>
      </c>
      <c r="G1828" s="2"/>
      <c r="H1828" s="2">
        <v>140</v>
      </c>
      <c r="I1828" s="2"/>
      <c r="J1828" s="2">
        <v>149</v>
      </c>
    </row>
    <row r="1829" spans="1:10">
      <c r="A1829" s="103"/>
      <c r="B1829" s="2">
        <v>5</v>
      </c>
      <c r="C1829" s="2">
        <v>55</v>
      </c>
      <c r="D1829" s="2"/>
      <c r="E1829" s="2">
        <v>56</v>
      </c>
      <c r="F1829" s="2"/>
      <c r="G1829" s="2">
        <v>47</v>
      </c>
      <c r="H1829" s="2"/>
      <c r="I1829" s="2">
        <v>55</v>
      </c>
      <c r="J1829" s="2"/>
    </row>
    <row r="1830" spans="1:10">
      <c r="A1830" s="103"/>
      <c r="B1830" s="2"/>
      <c r="C1830" s="2"/>
      <c r="D1830" s="2">
        <v>142</v>
      </c>
      <c r="E1830" s="2"/>
      <c r="F1830" s="2">
        <v>144</v>
      </c>
      <c r="G1830" s="2"/>
      <c r="H1830" s="2">
        <v>149</v>
      </c>
      <c r="I1830" s="2"/>
      <c r="J1830" s="2">
        <v>149</v>
      </c>
    </row>
    <row r="1831" spans="1:10">
      <c r="A1831" s="103"/>
      <c r="B1831" s="2">
        <v>6</v>
      </c>
      <c r="C1831" s="2">
        <v>57</v>
      </c>
      <c r="D1831" s="2"/>
      <c r="E1831" s="2">
        <v>46</v>
      </c>
      <c r="F1831" s="2"/>
      <c r="G1831" s="2">
        <v>49</v>
      </c>
      <c r="H1831" s="2"/>
      <c r="I1831" s="2">
        <v>50</v>
      </c>
      <c r="J1831" s="2"/>
    </row>
    <row r="1832" spans="1:10">
      <c r="A1832" s="103"/>
      <c r="B1832" s="2"/>
      <c r="C1832" s="2"/>
      <c r="D1832" s="2">
        <v>149</v>
      </c>
      <c r="E1832" s="2"/>
      <c r="F1832" s="2">
        <v>146</v>
      </c>
      <c r="G1832" s="2"/>
      <c r="H1832" s="2">
        <v>142</v>
      </c>
      <c r="I1832" s="2"/>
      <c r="J1832" s="2">
        <v>142</v>
      </c>
    </row>
    <row r="1833" spans="1:10">
      <c r="A1833" s="103"/>
      <c r="B1833" s="2">
        <v>7</v>
      </c>
      <c r="C1833" s="2">
        <v>45</v>
      </c>
      <c r="D1833" s="2"/>
      <c r="E1833" s="2">
        <v>49</v>
      </c>
      <c r="F1833" s="2"/>
      <c r="G1833" s="2">
        <v>57</v>
      </c>
      <c r="H1833" s="2"/>
      <c r="I1833" s="2">
        <v>54</v>
      </c>
      <c r="J1833" s="2"/>
    </row>
    <row r="1834" spans="1:10">
      <c r="A1834" s="103"/>
      <c r="B1834" s="2"/>
      <c r="C1834" s="2"/>
      <c r="D1834" s="2">
        <v>143</v>
      </c>
      <c r="E1834" s="2"/>
      <c r="F1834" s="2">
        <v>150</v>
      </c>
      <c r="G1834" s="2"/>
      <c r="H1834" s="2">
        <v>142</v>
      </c>
      <c r="I1834" s="2"/>
      <c r="J1834" s="2">
        <v>141</v>
      </c>
    </row>
    <row r="1835" spans="1:10">
      <c r="A1835" s="103"/>
      <c r="B1835" s="2">
        <v>8</v>
      </c>
      <c r="C1835" s="2">
        <v>47</v>
      </c>
      <c r="D1835" s="2"/>
      <c r="E1835" s="2">
        <v>44</v>
      </c>
      <c r="F1835" s="2"/>
      <c r="G1835" s="2">
        <v>52</v>
      </c>
      <c r="H1835" s="2"/>
      <c r="I1835" s="2">
        <v>52</v>
      </c>
      <c r="J1835" s="2"/>
    </row>
    <row r="1836" spans="1:10">
      <c r="A1836" s="103"/>
      <c r="B1836" s="2"/>
      <c r="C1836" s="2"/>
      <c r="D1836" s="2">
        <v>150</v>
      </c>
      <c r="E1836" s="2"/>
      <c r="F1836" s="2">
        <v>143</v>
      </c>
      <c r="G1836" s="2"/>
      <c r="H1836" s="2">
        <v>142</v>
      </c>
      <c r="I1836" s="2"/>
      <c r="J1836" s="2">
        <v>144</v>
      </c>
    </row>
    <row r="1837" spans="1:10">
      <c r="A1837" s="103"/>
      <c r="B1837" s="2">
        <v>9</v>
      </c>
      <c r="C1837" s="2">
        <v>48</v>
      </c>
      <c r="D1837" s="2"/>
      <c r="E1837" s="2">
        <v>42</v>
      </c>
      <c r="F1837" s="2"/>
      <c r="G1837" s="2">
        <v>44</v>
      </c>
      <c r="H1837" s="2"/>
      <c r="I1837" s="2">
        <v>46</v>
      </c>
      <c r="J1837" s="2"/>
    </row>
    <row r="1838" spans="1:10">
      <c r="A1838" s="103"/>
      <c r="B1838" s="2"/>
      <c r="C1838" s="2"/>
      <c r="D1838" s="2">
        <v>147</v>
      </c>
      <c r="E1838" s="2"/>
      <c r="F1838" s="2">
        <v>146</v>
      </c>
      <c r="G1838" s="2"/>
      <c r="H1838" s="2">
        <v>147</v>
      </c>
      <c r="I1838" s="2"/>
      <c r="J1838" s="2">
        <v>140</v>
      </c>
    </row>
    <row r="1839" spans="1:10">
      <c r="A1839" s="103"/>
      <c r="B1839" s="2">
        <v>10</v>
      </c>
      <c r="C1839" s="2">
        <v>54</v>
      </c>
      <c r="D1839" s="2"/>
      <c r="E1839" s="2">
        <v>51</v>
      </c>
      <c r="F1839" s="2"/>
      <c r="G1839" s="2">
        <v>44</v>
      </c>
      <c r="H1839" s="2"/>
      <c r="I1839" s="2">
        <v>41</v>
      </c>
      <c r="J1839" s="2"/>
    </row>
    <row r="1840" spans="1:10">
      <c r="A1840" s="103"/>
      <c r="B1840" s="2"/>
      <c r="C1840" s="2"/>
      <c r="D1840" s="2">
        <v>150</v>
      </c>
      <c r="E1840" s="2"/>
      <c r="F1840" s="2">
        <v>143</v>
      </c>
      <c r="G1840" s="2"/>
      <c r="H1840" s="2">
        <v>146</v>
      </c>
      <c r="I1840" s="2"/>
      <c r="J1840" s="2">
        <v>147</v>
      </c>
    </row>
    <row r="1841" spans="1:10">
      <c r="A1841" s="103"/>
      <c r="B1841" s="2"/>
      <c r="C1841" s="2"/>
      <c r="D1841" s="2"/>
      <c r="E1841" s="2"/>
      <c r="F1841" s="2"/>
      <c r="G1841" s="2"/>
      <c r="H1841" s="2"/>
      <c r="I1841" s="2"/>
      <c r="J1841" s="2"/>
    </row>
    <row r="1842" spans="1:10">
      <c r="A1842" s="103"/>
      <c r="B1842" s="2"/>
      <c r="C1842" s="2"/>
      <c r="D1842" s="2"/>
      <c r="E1842" s="2"/>
      <c r="F1842" s="2"/>
      <c r="G1842" s="2"/>
      <c r="H1842" s="2"/>
      <c r="I1842" s="2"/>
      <c r="J1842" s="2"/>
    </row>
    <row r="1843" spans="1:10">
      <c r="A1843" s="103"/>
      <c r="B1843" s="109" t="s">
        <v>1053</v>
      </c>
      <c r="C1843" s="109"/>
      <c r="D1843" s="110">
        <v>1</v>
      </c>
      <c r="E1843" s="110"/>
      <c r="F1843" s="110" t="s">
        <v>1054</v>
      </c>
      <c r="G1843" s="110"/>
      <c r="H1843" s="110">
        <v>1</v>
      </c>
      <c r="I1843" s="110"/>
      <c r="J1843" s="110"/>
    </row>
    <row r="1844" spans="1:10">
      <c r="A1844" s="103" t="s">
        <v>1127</v>
      </c>
      <c r="B1844" s="2">
        <v>1</v>
      </c>
      <c r="C1844" s="2">
        <v>47</v>
      </c>
      <c r="D1844" s="2"/>
      <c r="E1844" s="2">
        <v>49</v>
      </c>
      <c r="F1844" s="2"/>
      <c r="G1844" s="2">
        <v>44</v>
      </c>
      <c r="H1844" s="2"/>
      <c r="I1844" s="2">
        <v>46</v>
      </c>
      <c r="J1844" s="2"/>
    </row>
    <row r="1845" spans="1:10">
      <c r="A1845" s="103"/>
      <c r="B1845" s="2"/>
      <c r="C1845" s="2"/>
      <c r="D1845" s="2">
        <v>143</v>
      </c>
      <c r="E1845" s="2"/>
      <c r="F1845" s="2">
        <v>143</v>
      </c>
      <c r="G1845" s="2"/>
      <c r="H1845" s="2">
        <v>141</v>
      </c>
      <c r="I1845" s="2"/>
      <c r="J1845" s="2">
        <v>142</v>
      </c>
    </row>
    <row r="1846" spans="1:10">
      <c r="A1846" s="103"/>
      <c r="B1846" s="2">
        <v>2</v>
      </c>
      <c r="C1846" s="2">
        <v>53</v>
      </c>
      <c r="D1846" s="2"/>
      <c r="E1846" s="2">
        <v>41</v>
      </c>
      <c r="F1846" s="2"/>
      <c r="G1846" s="2">
        <v>42</v>
      </c>
      <c r="H1846" s="2"/>
      <c r="I1846" s="2">
        <v>48</v>
      </c>
      <c r="J1846" s="2"/>
    </row>
    <row r="1847" spans="1:10">
      <c r="A1847" s="103"/>
      <c r="B1847" s="2"/>
      <c r="C1847" s="2"/>
      <c r="D1847" s="2">
        <v>141</v>
      </c>
      <c r="E1847" s="2"/>
      <c r="F1847" s="2">
        <v>142</v>
      </c>
      <c r="G1847" s="2"/>
      <c r="H1847" s="2">
        <v>144</v>
      </c>
      <c r="I1847" s="2"/>
      <c r="J1847" s="2">
        <v>147</v>
      </c>
    </row>
    <row r="1848" spans="1:10">
      <c r="A1848" s="103"/>
      <c r="B1848" s="2">
        <v>3</v>
      </c>
      <c r="C1848" s="2">
        <v>42</v>
      </c>
      <c r="D1848" s="2"/>
      <c r="E1848" s="2">
        <v>45</v>
      </c>
      <c r="F1848" s="2"/>
      <c r="G1848" s="2">
        <v>53</v>
      </c>
      <c r="H1848" s="2"/>
      <c r="I1848" s="2">
        <v>44</v>
      </c>
      <c r="J1848" s="2"/>
    </row>
    <row r="1849" spans="1:10">
      <c r="A1849" s="103"/>
      <c r="B1849" s="2"/>
      <c r="C1849" s="2"/>
      <c r="D1849" s="2">
        <v>140</v>
      </c>
      <c r="E1849" s="2"/>
      <c r="F1849" s="2">
        <v>141</v>
      </c>
      <c r="G1849" s="2"/>
      <c r="H1849" s="2">
        <v>148</v>
      </c>
      <c r="I1849" s="2"/>
      <c r="J1849" s="2">
        <v>149</v>
      </c>
    </row>
    <row r="1850" spans="1:10">
      <c r="A1850" s="103"/>
      <c r="B1850" s="2">
        <v>4</v>
      </c>
      <c r="C1850" s="2">
        <v>49</v>
      </c>
      <c r="D1850" s="2"/>
      <c r="E1850" s="2">
        <v>58</v>
      </c>
      <c r="F1850" s="2"/>
      <c r="G1850" s="2">
        <v>44</v>
      </c>
      <c r="H1850" s="2"/>
      <c r="I1850" s="2">
        <v>52</v>
      </c>
      <c r="J1850" s="2"/>
    </row>
    <row r="1851" spans="1:10">
      <c r="A1851" s="103"/>
      <c r="B1851" s="2"/>
      <c r="C1851" s="2"/>
      <c r="D1851" s="2">
        <v>141</v>
      </c>
      <c r="E1851" s="2"/>
      <c r="F1851" s="2">
        <v>142</v>
      </c>
      <c r="G1851" s="2"/>
      <c r="H1851" s="2">
        <v>150</v>
      </c>
      <c r="I1851" s="2"/>
      <c r="J1851" s="2">
        <v>140</v>
      </c>
    </row>
    <row r="1852" spans="1:10">
      <c r="A1852" s="103"/>
      <c r="B1852" s="2">
        <v>5</v>
      </c>
      <c r="C1852" s="2">
        <v>58</v>
      </c>
      <c r="D1852" s="2"/>
      <c r="E1852" s="2">
        <v>47</v>
      </c>
      <c r="F1852" s="2"/>
      <c r="G1852" s="2">
        <v>46</v>
      </c>
      <c r="H1852" s="2"/>
      <c r="I1852" s="2">
        <v>45</v>
      </c>
      <c r="J1852" s="2"/>
    </row>
    <row r="1853" spans="1:10">
      <c r="A1853" s="103"/>
      <c r="B1853" s="2"/>
      <c r="C1853" s="2"/>
      <c r="D1853" s="2">
        <v>147</v>
      </c>
      <c r="E1853" s="2"/>
      <c r="F1853" s="2">
        <v>141</v>
      </c>
      <c r="G1853" s="2"/>
      <c r="H1853" s="2">
        <v>141</v>
      </c>
      <c r="I1853" s="2"/>
      <c r="J1853" s="2">
        <v>149</v>
      </c>
    </row>
    <row r="1854" spans="1:10">
      <c r="A1854" s="103"/>
      <c r="B1854" s="2">
        <v>6</v>
      </c>
      <c r="C1854" s="2">
        <v>42</v>
      </c>
      <c r="D1854" s="2"/>
      <c r="E1854" s="2">
        <v>45</v>
      </c>
      <c r="F1854" s="2"/>
      <c r="G1854" s="2">
        <v>58</v>
      </c>
      <c r="H1854" s="2"/>
      <c r="I1854" s="2">
        <v>53</v>
      </c>
      <c r="J1854" s="2"/>
    </row>
    <row r="1855" spans="1:10">
      <c r="A1855" s="103"/>
      <c r="B1855" s="2"/>
      <c r="C1855" s="2"/>
      <c r="D1855" s="2">
        <v>143</v>
      </c>
      <c r="E1855" s="2"/>
      <c r="F1855" s="2">
        <v>141</v>
      </c>
      <c r="G1855" s="2"/>
      <c r="H1855" s="2">
        <v>141</v>
      </c>
      <c r="I1855" s="2"/>
      <c r="J1855" s="2">
        <v>145</v>
      </c>
    </row>
    <row r="1856" spans="1:10">
      <c r="A1856" s="103"/>
      <c r="B1856" s="2">
        <v>7</v>
      </c>
      <c r="C1856" s="2">
        <v>58</v>
      </c>
      <c r="D1856" s="2"/>
      <c r="E1856" s="2">
        <v>45</v>
      </c>
      <c r="F1856" s="2"/>
      <c r="G1856" s="2">
        <v>43</v>
      </c>
      <c r="H1856" s="2"/>
      <c r="I1856" s="2">
        <v>58</v>
      </c>
      <c r="J1856" s="2"/>
    </row>
    <row r="1857" spans="1:10">
      <c r="A1857" s="103"/>
      <c r="B1857" s="2"/>
      <c r="C1857" s="2"/>
      <c r="D1857" s="2">
        <v>142</v>
      </c>
      <c r="E1857" s="2"/>
      <c r="F1857" s="2">
        <v>147</v>
      </c>
      <c r="G1857" s="2"/>
      <c r="H1857" s="2">
        <v>144</v>
      </c>
      <c r="I1857" s="2"/>
      <c r="J1857" s="2">
        <v>141</v>
      </c>
    </row>
    <row r="1858" spans="1:10">
      <c r="A1858" s="103"/>
      <c r="B1858" s="2">
        <v>8</v>
      </c>
      <c r="C1858" s="2">
        <v>49</v>
      </c>
      <c r="D1858" s="2"/>
      <c r="E1858" s="2">
        <v>41</v>
      </c>
      <c r="F1858" s="2"/>
      <c r="G1858" s="2">
        <v>48</v>
      </c>
      <c r="H1858" s="2"/>
      <c r="I1858" s="2">
        <v>43</v>
      </c>
      <c r="J1858" s="2"/>
    </row>
    <row r="1859" spans="1:10">
      <c r="A1859" s="103"/>
      <c r="B1859" s="2"/>
      <c r="C1859" s="2"/>
      <c r="D1859" s="2">
        <v>140</v>
      </c>
      <c r="E1859" s="2"/>
      <c r="F1859" s="2">
        <v>140</v>
      </c>
      <c r="G1859" s="2"/>
      <c r="H1859" s="2">
        <v>149</v>
      </c>
      <c r="I1859" s="2"/>
      <c r="J1859" s="2">
        <v>150</v>
      </c>
    </row>
    <row r="1860" spans="1:10">
      <c r="A1860" s="103"/>
      <c r="B1860" s="2">
        <v>9</v>
      </c>
      <c r="C1860" s="2">
        <v>45</v>
      </c>
      <c r="D1860" s="2"/>
      <c r="E1860" s="2">
        <v>49</v>
      </c>
      <c r="F1860" s="2"/>
      <c r="G1860" s="2">
        <v>47</v>
      </c>
      <c r="H1860" s="2"/>
      <c r="I1860" s="2">
        <v>55</v>
      </c>
      <c r="J1860" s="2"/>
    </row>
    <row r="1861" spans="1:10">
      <c r="A1861" s="103"/>
      <c r="B1861" s="2"/>
      <c r="C1861" s="2"/>
      <c r="D1861" s="2">
        <v>142</v>
      </c>
      <c r="E1861" s="2"/>
      <c r="F1861" s="2">
        <v>140</v>
      </c>
      <c r="G1861" s="2"/>
      <c r="H1861" s="2">
        <v>146</v>
      </c>
      <c r="I1861" s="2"/>
      <c r="J1861" s="2">
        <v>141</v>
      </c>
    </row>
    <row r="1862" spans="1:10">
      <c r="A1862" s="103"/>
      <c r="B1862" s="2">
        <v>10</v>
      </c>
      <c r="C1862" s="2">
        <v>43</v>
      </c>
      <c r="D1862" s="2"/>
      <c r="E1862" s="2">
        <v>52</v>
      </c>
      <c r="F1862" s="2"/>
      <c r="G1862" s="2">
        <v>48</v>
      </c>
      <c r="H1862" s="2"/>
      <c r="I1862" s="2">
        <v>48</v>
      </c>
      <c r="J1862" s="2"/>
    </row>
    <row r="1863" spans="1:10">
      <c r="A1863" s="103"/>
      <c r="B1863" s="2"/>
      <c r="C1863" s="2"/>
      <c r="D1863" s="2">
        <v>143</v>
      </c>
      <c r="E1863" s="2"/>
      <c r="F1863" s="2">
        <v>141</v>
      </c>
      <c r="G1863" s="2"/>
      <c r="H1863" s="2">
        <v>146</v>
      </c>
      <c r="I1863" s="2"/>
      <c r="J1863" s="2">
        <v>141</v>
      </c>
    </row>
    <row r="1864" spans="1:10">
      <c r="A1864" s="103"/>
      <c r="B1864" s="2"/>
      <c r="C1864" s="2"/>
      <c r="D1864" s="2"/>
      <c r="E1864" s="2"/>
      <c r="F1864" s="2"/>
      <c r="G1864" s="2"/>
      <c r="H1864" s="2"/>
      <c r="I1864" s="2"/>
      <c r="J1864" s="2"/>
    </row>
    <row r="1865" spans="1:10">
      <c r="A1865" s="103"/>
      <c r="B1865" s="2"/>
      <c r="C1865" s="2"/>
      <c r="D1865" s="2"/>
      <c r="E1865" s="2"/>
      <c r="F1865" s="2"/>
      <c r="G1865" s="2"/>
      <c r="H1865" s="2"/>
      <c r="I1865" s="2"/>
      <c r="J1865" s="2"/>
    </row>
    <row r="1866" spans="1:10">
      <c r="A1866" s="103"/>
      <c r="B1866" s="109" t="s">
        <v>1053</v>
      </c>
      <c r="C1866" s="109"/>
      <c r="D1866" s="110">
        <v>1</v>
      </c>
      <c r="E1866" s="110"/>
      <c r="F1866" s="110" t="s">
        <v>1054</v>
      </c>
      <c r="G1866" s="110"/>
      <c r="H1866" s="110">
        <v>1</v>
      </c>
      <c r="I1866" s="110"/>
      <c r="J1866" s="110"/>
    </row>
    <row r="1867" spans="1:10">
      <c r="A1867" s="103" t="s">
        <v>1128</v>
      </c>
      <c r="B1867" s="2">
        <v>1</v>
      </c>
      <c r="C1867" s="2">
        <v>41</v>
      </c>
      <c r="D1867" s="2"/>
      <c r="E1867" s="2">
        <v>47</v>
      </c>
      <c r="F1867" s="2"/>
      <c r="G1867" s="2">
        <v>42</v>
      </c>
      <c r="H1867" s="2"/>
      <c r="I1867" s="2">
        <v>52</v>
      </c>
      <c r="J1867" s="2"/>
    </row>
    <row r="1868" spans="1:10">
      <c r="A1868" s="103"/>
      <c r="B1868" s="2"/>
      <c r="C1868" s="2"/>
      <c r="D1868" s="2">
        <v>144</v>
      </c>
      <c r="E1868" s="2"/>
      <c r="F1868" s="2">
        <v>143</v>
      </c>
      <c r="G1868" s="2"/>
      <c r="H1868" s="2">
        <v>140</v>
      </c>
      <c r="I1868" s="2"/>
      <c r="J1868" s="2">
        <v>147</v>
      </c>
    </row>
    <row r="1869" spans="1:10">
      <c r="A1869" s="103"/>
      <c r="B1869" s="2">
        <v>2</v>
      </c>
      <c r="C1869" s="2">
        <v>41</v>
      </c>
      <c r="D1869" s="2"/>
      <c r="E1869" s="2">
        <v>47</v>
      </c>
      <c r="F1869" s="2"/>
      <c r="G1869" s="2">
        <v>50</v>
      </c>
      <c r="H1869" s="2"/>
      <c r="I1869" s="2">
        <v>51</v>
      </c>
      <c r="J1869" s="2"/>
    </row>
    <row r="1870" spans="1:10">
      <c r="A1870" s="103"/>
      <c r="B1870" s="2"/>
      <c r="C1870" s="2"/>
      <c r="D1870" s="2">
        <v>145</v>
      </c>
      <c r="E1870" s="2"/>
      <c r="F1870" s="2">
        <v>147</v>
      </c>
      <c r="G1870" s="2"/>
      <c r="H1870" s="2">
        <v>140</v>
      </c>
      <c r="I1870" s="2"/>
      <c r="J1870" s="2">
        <v>140</v>
      </c>
    </row>
    <row r="1871" spans="1:10">
      <c r="A1871" s="103"/>
      <c r="B1871" s="2">
        <v>3</v>
      </c>
      <c r="C1871" s="2">
        <v>55</v>
      </c>
      <c r="D1871" s="2"/>
      <c r="E1871" s="2">
        <v>41</v>
      </c>
      <c r="F1871" s="2"/>
      <c r="G1871" s="2">
        <v>42</v>
      </c>
      <c r="H1871" s="2"/>
      <c r="I1871" s="2">
        <v>46</v>
      </c>
      <c r="J1871" s="2"/>
    </row>
    <row r="1872" spans="1:10">
      <c r="A1872" s="103"/>
      <c r="B1872" s="2"/>
      <c r="C1872" s="2"/>
      <c r="D1872" s="2">
        <v>149</v>
      </c>
      <c r="E1872" s="2"/>
      <c r="F1872" s="2">
        <v>148</v>
      </c>
      <c r="G1872" s="2"/>
      <c r="H1872" s="2">
        <v>142</v>
      </c>
      <c r="I1872" s="2"/>
      <c r="J1872" s="2">
        <v>148</v>
      </c>
    </row>
    <row r="1873" spans="1:10">
      <c r="A1873" s="103"/>
      <c r="B1873" s="2">
        <v>4</v>
      </c>
      <c r="C1873" s="2">
        <v>55</v>
      </c>
      <c r="D1873" s="2"/>
      <c r="E1873" s="2">
        <v>56</v>
      </c>
      <c r="F1873" s="2"/>
      <c r="G1873" s="2">
        <v>50</v>
      </c>
      <c r="H1873" s="2"/>
      <c r="I1873" s="2">
        <v>43</v>
      </c>
      <c r="J1873" s="2"/>
    </row>
    <row r="1874" spans="1:10">
      <c r="A1874" s="103"/>
      <c r="B1874" s="2"/>
      <c r="C1874" s="2"/>
      <c r="D1874" s="2">
        <v>147</v>
      </c>
      <c r="E1874" s="2"/>
      <c r="F1874" s="2">
        <v>141</v>
      </c>
      <c r="G1874" s="2"/>
      <c r="H1874" s="2">
        <v>140</v>
      </c>
      <c r="I1874" s="2"/>
      <c r="J1874" s="2">
        <v>144</v>
      </c>
    </row>
    <row r="1875" spans="1:10">
      <c r="A1875" s="103"/>
      <c r="B1875" s="2">
        <v>5</v>
      </c>
      <c r="C1875" s="2">
        <v>51</v>
      </c>
      <c r="D1875" s="2"/>
      <c r="E1875" s="2">
        <v>57</v>
      </c>
      <c r="F1875" s="2"/>
      <c r="G1875" s="2">
        <v>43</v>
      </c>
      <c r="H1875" s="2"/>
      <c r="I1875" s="2">
        <v>55</v>
      </c>
      <c r="J1875" s="2"/>
    </row>
    <row r="1876" spans="1:10">
      <c r="A1876" s="103"/>
      <c r="B1876" s="2"/>
      <c r="C1876" s="2"/>
      <c r="D1876" s="2">
        <v>146</v>
      </c>
      <c r="E1876" s="2"/>
      <c r="F1876" s="2">
        <v>145</v>
      </c>
      <c r="G1876" s="2"/>
      <c r="H1876" s="2">
        <v>146</v>
      </c>
      <c r="I1876" s="2"/>
      <c r="J1876" s="2">
        <v>142</v>
      </c>
    </row>
    <row r="1877" spans="1:10">
      <c r="A1877" s="103"/>
      <c r="B1877" s="2">
        <v>6</v>
      </c>
      <c r="C1877" s="2">
        <v>54</v>
      </c>
      <c r="D1877" s="2"/>
      <c r="E1877" s="2">
        <v>58</v>
      </c>
      <c r="F1877" s="2"/>
      <c r="G1877" s="2">
        <v>53</v>
      </c>
      <c r="H1877" s="2"/>
      <c r="I1877" s="2">
        <v>57</v>
      </c>
      <c r="J1877" s="2"/>
    </row>
    <row r="1878" spans="1:10">
      <c r="A1878" s="103"/>
      <c r="B1878" s="2"/>
      <c r="C1878" s="2"/>
      <c r="D1878" s="2">
        <v>146</v>
      </c>
      <c r="E1878" s="2"/>
      <c r="F1878" s="2">
        <v>147</v>
      </c>
      <c r="G1878" s="2"/>
      <c r="H1878" s="2">
        <v>141</v>
      </c>
      <c r="I1878" s="2"/>
      <c r="J1878" s="2">
        <v>148</v>
      </c>
    </row>
    <row r="1879" spans="1:10">
      <c r="A1879" s="103"/>
      <c r="B1879" s="2">
        <v>7</v>
      </c>
      <c r="C1879" s="2">
        <v>54</v>
      </c>
      <c r="D1879" s="2"/>
      <c r="E1879" s="2">
        <v>57</v>
      </c>
      <c r="F1879" s="2"/>
      <c r="G1879" s="2">
        <v>52</v>
      </c>
      <c r="H1879" s="2"/>
      <c r="I1879" s="2">
        <v>51</v>
      </c>
      <c r="J1879" s="2"/>
    </row>
    <row r="1880" spans="1:10">
      <c r="A1880" s="103"/>
      <c r="B1880" s="2"/>
      <c r="C1880" s="2"/>
      <c r="D1880" s="2">
        <v>148</v>
      </c>
      <c r="E1880" s="2"/>
      <c r="F1880" s="2">
        <v>144</v>
      </c>
      <c r="G1880" s="2"/>
      <c r="H1880" s="2">
        <v>141</v>
      </c>
      <c r="I1880" s="2"/>
      <c r="J1880" s="2">
        <v>140</v>
      </c>
    </row>
    <row r="1881" spans="1:10">
      <c r="A1881" s="103"/>
      <c r="B1881" s="2">
        <v>8</v>
      </c>
      <c r="C1881" s="2">
        <v>45</v>
      </c>
      <c r="D1881" s="2"/>
      <c r="E1881" s="2">
        <v>48</v>
      </c>
      <c r="F1881" s="2"/>
      <c r="G1881" s="2">
        <v>58</v>
      </c>
      <c r="H1881" s="2"/>
      <c r="I1881" s="2">
        <v>55</v>
      </c>
      <c r="J1881" s="2"/>
    </row>
    <row r="1882" spans="1:10">
      <c r="A1882" s="103"/>
      <c r="B1882" s="2"/>
      <c r="C1882" s="2"/>
      <c r="D1882" s="2">
        <v>145</v>
      </c>
      <c r="E1882" s="2"/>
      <c r="F1882" s="2">
        <v>140</v>
      </c>
      <c r="G1882" s="2"/>
      <c r="H1882" s="2">
        <v>145</v>
      </c>
      <c r="I1882" s="2"/>
      <c r="J1882" s="2">
        <v>143</v>
      </c>
    </row>
    <row r="1883" spans="1:10">
      <c r="A1883" s="103"/>
      <c r="B1883" s="2">
        <v>9</v>
      </c>
      <c r="C1883" s="2">
        <v>54</v>
      </c>
      <c r="D1883" s="2"/>
      <c r="E1883" s="2">
        <v>58</v>
      </c>
      <c r="F1883" s="2"/>
      <c r="G1883" s="2">
        <v>42</v>
      </c>
      <c r="H1883" s="2"/>
      <c r="I1883" s="2">
        <v>52</v>
      </c>
      <c r="J1883" s="2"/>
    </row>
    <row r="1884" spans="1:10">
      <c r="A1884" s="103"/>
      <c r="B1884" s="2"/>
      <c r="C1884" s="2"/>
      <c r="D1884" s="2">
        <v>149</v>
      </c>
      <c r="E1884" s="2"/>
      <c r="F1884" s="2">
        <v>142</v>
      </c>
      <c r="G1884" s="2"/>
      <c r="H1884" s="2">
        <v>148</v>
      </c>
      <c r="I1884" s="2"/>
      <c r="J1884" s="2">
        <v>143</v>
      </c>
    </row>
    <row r="1885" spans="1:10">
      <c r="A1885" s="103"/>
      <c r="B1885" s="2">
        <v>10</v>
      </c>
      <c r="C1885" s="2">
        <v>49</v>
      </c>
      <c r="D1885" s="2"/>
      <c r="E1885" s="2">
        <v>58</v>
      </c>
      <c r="F1885" s="2"/>
      <c r="G1885" s="2">
        <v>58</v>
      </c>
      <c r="H1885" s="2"/>
      <c r="I1885" s="2">
        <v>56</v>
      </c>
      <c r="J1885" s="2"/>
    </row>
    <row r="1886" spans="1:10">
      <c r="A1886" s="103"/>
      <c r="B1886" s="2"/>
      <c r="C1886" s="2"/>
      <c r="D1886" s="2">
        <v>143</v>
      </c>
      <c r="E1886" s="2"/>
      <c r="F1886" s="2">
        <v>146</v>
      </c>
      <c r="G1886" s="2"/>
      <c r="H1886" s="2">
        <v>149</v>
      </c>
      <c r="I1886" s="2"/>
      <c r="J1886" s="2">
        <v>150</v>
      </c>
    </row>
    <row r="1887" spans="1:10">
      <c r="A1887" s="103"/>
      <c r="B1887" s="2"/>
      <c r="C1887" s="2"/>
      <c r="D1887" s="2"/>
      <c r="E1887" s="2"/>
      <c r="F1887" s="2"/>
      <c r="G1887" s="2"/>
      <c r="H1887" s="2"/>
      <c r="I1887" s="2"/>
      <c r="J1887" s="2"/>
    </row>
    <row r="1888" spans="1:10">
      <c r="A1888" s="103"/>
      <c r="B1888" s="2"/>
      <c r="C1888" s="2"/>
      <c r="D1888" s="2"/>
      <c r="E1888" s="2"/>
      <c r="F1888" s="2"/>
      <c r="G1888" s="2"/>
      <c r="H1888" s="2"/>
      <c r="I1888" s="2"/>
      <c r="J1888" s="2"/>
    </row>
    <row r="1889" spans="1:10">
      <c r="A1889" s="103"/>
      <c r="B1889" s="109" t="s">
        <v>1053</v>
      </c>
      <c r="C1889" s="109"/>
      <c r="D1889" s="110">
        <v>1</v>
      </c>
      <c r="E1889" s="110"/>
      <c r="F1889" s="110" t="s">
        <v>1054</v>
      </c>
      <c r="G1889" s="110"/>
      <c r="H1889" s="110">
        <v>1</v>
      </c>
      <c r="I1889" s="110"/>
      <c r="J1889" s="110"/>
    </row>
    <row r="1890" spans="1:10">
      <c r="A1890" s="103" t="s">
        <v>1129</v>
      </c>
      <c r="B1890" s="2">
        <v>1</v>
      </c>
      <c r="C1890" s="2">
        <v>52</v>
      </c>
      <c r="D1890" s="2"/>
      <c r="E1890" s="2">
        <v>51</v>
      </c>
      <c r="F1890" s="2"/>
      <c r="G1890" s="2">
        <v>51</v>
      </c>
      <c r="H1890" s="2"/>
      <c r="I1890" s="2">
        <v>46</v>
      </c>
      <c r="J1890" s="2"/>
    </row>
    <row r="1891" spans="1:10">
      <c r="A1891" s="103"/>
      <c r="B1891" s="2"/>
      <c r="C1891" s="2"/>
      <c r="D1891" s="2">
        <v>142</v>
      </c>
      <c r="E1891" s="2"/>
      <c r="F1891" s="2">
        <v>141</v>
      </c>
      <c r="G1891" s="2"/>
      <c r="H1891" s="2">
        <v>148</v>
      </c>
      <c r="I1891" s="2"/>
      <c r="J1891" s="2">
        <v>150</v>
      </c>
    </row>
    <row r="1892" spans="1:10">
      <c r="A1892" s="103"/>
      <c r="B1892" s="2">
        <v>2</v>
      </c>
      <c r="C1892" s="2">
        <v>45</v>
      </c>
      <c r="D1892" s="2"/>
      <c r="E1892" s="2">
        <v>45</v>
      </c>
      <c r="F1892" s="2"/>
      <c r="G1892" s="2">
        <v>49</v>
      </c>
      <c r="H1892" s="2"/>
      <c r="I1892" s="2">
        <v>41</v>
      </c>
      <c r="J1892" s="2"/>
    </row>
    <row r="1893" spans="1:10">
      <c r="A1893" s="103"/>
      <c r="B1893" s="2"/>
      <c r="C1893" s="2"/>
      <c r="D1893" s="2">
        <v>141</v>
      </c>
      <c r="E1893" s="2"/>
      <c r="F1893" s="2">
        <v>142</v>
      </c>
      <c r="G1893" s="2"/>
      <c r="H1893" s="2">
        <v>150</v>
      </c>
      <c r="I1893" s="2"/>
      <c r="J1893" s="2">
        <v>147</v>
      </c>
    </row>
    <row r="1894" spans="1:10">
      <c r="A1894" s="103"/>
      <c r="B1894" s="2">
        <v>3</v>
      </c>
      <c r="C1894" s="2">
        <v>55</v>
      </c>
      <c r="D1894" s="2"/>
      <c r="E1894" s="2">
        <v>55</v>
      </c>
      <c r="F1894" s="2"/>
      <c r="G1894" s="2">
        <v>53</v>
      </c>
      <c r="H1894" s="2"/>
      <c r="I1894" s="2">
        <v>54</v>
      </c>
      <c r="J1894" s="2"/>
    </row>
    <row r="1895" spans="1:10">
      <c r="A1895" s="103"/>
      <c r="B1895" s="2"/>
      <c r="C1895" s="2"/>
      <c r="D1895" s="2">
        <v>149</v>
      </c>
      <c r="E1895" s="2"/>
      <c r="F1895" s="2">
        <v>142</v>
      </c>
      <c r="G1895" s="2"/>
      <c r="H1895" s="2">
        <v>146</v>
      </c>
      <c r="I1895" s="2"/>
      <c r="J1895" s="2">
        <v>143</v>
      </c>
    </row>
    <row r="1896" spans="1:10">
      <c r="A1896" s="103"/>
      <c r="B1896" s="2">
        <v>4</v>
      </c>
      <c r="C1896" s="2">
        <v>41</v>
      </c>
      <c r="D1896" s="2"/>
      <c r="E1896" s="2">
        <v>49</v>
      </c>
      <c r="F1896" s="2"/>
      <c r="G1896" s="2">
        <v>41</v>
      </c>
      <c r="H1896" s="2"/>
      <c r="I1896" s="2">
        <v>58</v>
      </c>
      <c r="J1896" s="2"/>
    </row>
    <row r="1897" spans="1:10">
      <c r="A1897" s="103"/>
      <c r="B1897" s="2"/>
      <c r="C1897" s="2"/>
      <c r="D1897" s="2">
        <v>143</v>
      </c>
      <c r="E1897" s="2"/>
      <c r="F1897" s="2">
        <v>145</v>
      </c>
      <c r="G1897" s="2"/>
      <c r="H1897" s="2">
        <v>141</v>
      </c>
      <c r="I1897" s="2"/>
      <c r="J1897" s="2">
        <v>150</v>
      </c>
    </row>
    <row r="1898" spans="1:10">
      <c r="A1898" s="103"/>
      <c r="B1898" s="2">
        <v>5</v>
      </c>
      <c r="C1898" s="2">
        <v>42</v>
      </c>
      <c r="D1898" s="2"/>
      <c r="E1898" s="2">
        <v>54</v>
      </c>
      <c r="F1898" s="2"/>
      <c r="G1898" s="2">
        <v>52</v>
      </c>
      <c r="H1898" s="2"/>
      <c r="I1898" s="2">
        <v>56</v>
      </c>
      <c r="J1898" s="2"/>
    </row>
    <row r="1899" spans="1:10">
      <c r="A1899" s="103"/>
      <c r="B1899" s="2"/>
      <c r="C1899" s="2"/>
      <c r="D1899" s="2">
        <v>145</v>
      </c>
      <c r="E1899" s="2"/>
      <c r="F1899" s="2">
        <v>143</v>
      </c>
      <c r="G1899" s="2"/>
      <c r="H1899" s="2">
        <v>142</v>
      </c>
      <c r="I1899" s="2"/>
      <c r="J1899" s="2">
        <v>140</v>
      </c>
    </row>
    <row r="1900" spans="1:10">
      <c r="A1900" s="103"/>
      <c r="B1900" s="2">
        <v>6</v>
      </c>
      <c r="C1900" s="2">
        <v>42</v>
      </c>
      <c r="D1900" s="2"/>
      <c r="E1900" s="2">
        <v>44</v>
      </c>
      <c r="F1900" s="2"/>
      <c r="G1900" s="2">
        <v>42</v>
      </c>
      <c r="H1900" s="2"/>
      <c r="I1900" s="2">
        <v>48</v>
      </c>
      <c r="J1900" s="2"/>
    </row>
    <row r="1901" spans="1:10">
      <c r="A1901" s="103"/>
      <c r="B1901" s="2"/>
      <c r="C1901" s="2"/>
      <c r="D1901" s="2">
        <v>142</v>
      </c>
      <c r="E1901" s="2"/>
      <c r="F1901" s="2">
        <v>145</v>
      </c>
      <c r="G1901" s="2"/>
      <c r="H1901" s="2">
        <v>144</v>
      </c>
      <c r="I1901" s="2"/>
      <c r="J1901" s="2">
        <v>147</v>
      </c>
    </row>
    <row r="1902" spans="1:10">
      <c r="A1902" s="103"/>
      <c r="B1902" s="2">
        <v>7</v>
      </c>
      <c r="C1902" s="2">
        <v>42</v>
      </c>
      <c r="D1902" s="2"/>
      <c r="E1902" s="2">
        <v>54</v>
      </c>
      <c r="F1902" s="2"/>
      <c r="G1902" s="2">
        <v>57</v>
      </c>
      <c r="H1902" s="2"/>
      <c r="I1902" s="2">
        <v>50</v>
      </c>
      <c r="J1902" s="2"/>
    </row>
    <row r="1903" spans="1:10">
      <c r="A1903" s="103"/>
      <c r="B1903" s="2"/>
      <c r="C1903" s="2"/>
      <c r="D1903" s="2">
        <v>141</v>
      </c>
      <c r="E1903" s="2"/>
      <c r="F1903" s="2">
        <v>144</v>
      </c>
      <c r="G1903" s="2"/>
      <c r="H1903" s="2">
        <v>144</v>
      </c>
      <c r="I1903" s="2"/>
      <c r="J1903" s="2">
        <v>148</v>
      </c>
    </row>
    <row r="1904" spans="1:10">
      <c r="A1904" s="103"/>
      <c r="B1904" s="2">
        <v>8</v>
      </c>
      <c r="C1904" s="2">
        <v>55</v>
      </c>
      <c r="D1904" s="2"/>
      <c r="E1904" s="2">
        <v>42</v>
      </c>
      <c r="F1904" s="2"/>
      <c r="G1904" s="2">
        <v>49</v>
      </c>
      <c r="H1904" s="2"/>
      <c r="I1904" s="2">
        <v>49</v>
      </c>
      <c r="J1904" s="2"/>
    </row>
    <row r="1905" spans="1:10">
      <c r="A1905" s="103"/>
      <c r="B1905" s="2"/>
      <c r="C1905" s="2"/>
      <c r="D1905" s="2">
        <v>149</v>
      </c>
      <c r="E1905" s="2"/>
      <c r="F1905" s="2">
        <v>146</v>
      </c>
      <c r="G1905" s="2"/>
      <c r="H1905" s="2">
        <v>140</v>
      </c>
      <c r="I1905" s="2"/>
      <c r="J1905" s="2">
        <v>144</v>
      </c>
    </row>
    <row r="1906" spans="1:10">
      <c r="A1906" s="103"/>
      <c r="B1906" s="2">
        <v>9</v>
      </c>
      <c r="C1906" s="2">
        <v>47</v>
      </c>
      <c r="D1906" s="2"/>
      <c r="E1906" s="2">
        <v>55</v>
      </c>
      <c r="F1906" s="2"/>
      <c r="G1906" s="2">
        <v>50</v>
      </c>
      <c r="H1906" s="2"/>
      <c r="I1906" s="2">
        <v>44</v>
      </c>
      <c r="J1906" s="2"/>
    </row>
    <row r="1907" spans="1:10">
      <c r="A1907" s="103"/>
      <c r="B1907" s="2"/>
      <c r="C1907" s="2"/>
      <c r="D1907" s="2">
        <v>141</v>
      </c>
      <c r="E1907" s="2"/>
      <c r="F1907" s="2">
        <v>141</v>
      </c>
      <c r="G1907" s="2"/>
      <c r="H1907" s="2">
        <v>147</v>
      </c>
      <c r="I1907" s="2"/>
      <c r="J1907" s="2">
        <v>149</v>
      </c>
    </row>
    <row r="1908" spans="1:10">
      <c r="A1908" s="103"/>
      <c r="B1908" s="2">
        <v>10</v>
      </c>
      <c r="C1908" s="2">
        <v>43</v>
      </c>
      <c r="D1908" s="2"/>
      <c r="E1908" s="2">
        <v>54</v>
      </c>
      <c r="F1908" s="2"/>
      <c r="G1908" s="2">
        <v>41</v>
      </c>
      <c r="H1908" s="2"/>
      <c r="I1908" s="2">
        <v>41</v>
      </c>
      <c r="J1908" s="2"/>
    </row>
    <row r="1909" spans="1:10">
      <c r="A1909" s="103"/>
      <c r="B1909" s="2"/>
      <c r="C1909" s="2"/>
      <c r="D1909" s="2">
        <v>150</v>
      </c>
      <c r="E1909" s="2"/>
      <c r="F1909" s="2">
        <v>146</v>
      </c>
      <c r="G1909" s="2"/>
      <c r="H1909" s="2">
        <v>150</v>
      </c>
      <c r="I1909" s="2"/>
      <c r="J1909" s="2">
        <v>146</v>
      </c>
    </row>
    <row r="1910" spans="1:10">
      <c r="A1910" s="103"/>
      <c r="B1910" s="2"/>
      <c r="C1910" s="2"/>
      <c r="D1910" s="2"/>
      <c r="E1910" s="2"/>
      <c r="F1910" s="2"/>
      <c r="G1910" s="2"/>
      <c r="H1910" s="2"/>
      <c r="I1910" s="2"/>
      <c r="J1910" s="2"/>
    </row>
    <row r="1911" spans="1:10">
      <c r="A1911" s="103"/>
      <c r="B1911" s="2"/>
      <c r="C1911" s="2"/>
      <c r="D1911" s="2"/>
      <c r="E1911" s="2"/>
      <c r="F1911" s="2"/>
      <c r="G1911" s="2"/>
      <c r="H1911" s="2"/>
      <c r="I1911" s="2"/>
      <c r="J1911" s="2"/>
    </row>
    <row r="1912" spans="1:10">
      <c r="A1912" s="103"/>
      <c r="B1912" s="109" t="s">
        <v>1053</v>
      </c>
      <c r="C1912" s="109"/>
      <c r="D1912" s="110">
        <v>1</v>
      </c>
      <c r="E1912" s="110"/>
      <c r="F1912" s="110" t="s">
        <v>1054</v>
      </c>
      <c r="G1912" s="110"/>
      <c r="H1912" s="110">
        <v>1</v>
      </c>
      <c r="I1912" s="110"/>
      <c r="J1912" s="110"/>
    </row>
    <row r="1913" spans="1:10">
      <c r="A1913" s="103" t="s">
        <v>1130</v>
      </c>
      <c r="B1913" s="2">
        <v>1</v>
      </c>
      <c r="C1913" s="2">
        <v>43</v>
      </c>
      <c r="D1913" s="2"/>
      <c r="E1913" s="2">
        <v>50</v>
      </c>
      <c r="F1913" s="2"/>
      <c r="G1913" s="2">
        <v>43</v>
      </c>
      <c r="H1913" s="2"/>
      <c r="I1913" s="2">
        <v>55</v>
      </c>
      <c r="J1913" s="2"/>
    </row>
    <row r="1914" spans="1:10">
      <c r="A1914" s="103"/>
      <c r="B1914" s="2"/>
      <c r="C1914" s="2"/>
      <c r="D1914" s="2">
        <v>149</v>
      </c>
      <c r="E1914" s="2"/>
      <c r="F1914" s="2">
        <v>146</v>
      </c>
      <c r="G1914" s="2"/>
      <c r="H1914" s="2">
        <v>149</v>
      </c>
      <c r="I1914" s="2"/>
      <c r="J1914" s="2">
        <v>144</v>
      </c>
    </row>
    <row r="1915" spans="1:10">
      <c r="A1915" s="103"/>
      <c r="B1915" s="2">
        <v>2</v>
      </c>
      <c r="C1915" s="2">
        <v>53</v>
      </c>
      <c r="D1915" s="2"/>
      <c r="E1915" s="2">
        <v>44</v>
      </c>
      <c r="F1915" s="2"/>
      <c r="G1915" s="2">
        <v>47</v>
      </c>
      <c r="H1915" s="2"/>
      <c r="I1915" s="2">
        <v>48</v>
      </c>
      <c r="J1915" s="2"/>
    </row>
    <row r="1916" spans="1:10">
      <c r="A1916" s="103"/>
      <c r="B1916" s="2"/>
      <c r="C1916" s="2"/>
      <c r="D1916" s="2">
        <v>142</v>
      </c>
      <c r="E1916" s="2"/>
      <c r="F1916" s="2">
        <v>150</v>
      </c>
      <c r="G1916" s="2"/>
      <c r="H1916" s="2">
        <v>150</v>
      </c>
      <c r="I1916" s="2"/>
      <c r="J1916" s="2">
        <v>149</v>
      </c>
    </row>
    <row r="1917" spans="1:10">
      <c r="A1917" s="103"/>
      <c r="B1917" s="2">
        <v>3</v>
      </c>
      <c r="C1917" s="2">
        <v>58</v>
      </c>
      <c r="D1917" s="2"/>
      <c r="E1917" s="2">
        <v>44</v>
      </c>
      <c r="F1917" s="2"/>
      <c r="G1917" s="2">
        <v>41</v>
      </c>
      <c r="H1917" s="2"/>
      <c r="I1917" s="2">
        <v>51</v>
      </c>
      <c r="J1917" s="2"/>
    </row>
    <row r="1918" spans="1:10">
      <c r="A1918" s="103"/>
      <c r="B1918" s="2"/>
      <c r="C1918" s="2"/>
      <c r="D1918" s="2">
        <v>142</v>
      </c>
      <c r="E1918" s="2"/>
      <c r="F1918" s="2">
        <v>149</v>
      </c>
      <c r="G1918" s="2"/>
      <c r="H1918" s="2">
        <v>144</v>
      </c>
      <c r="I1918" s="2"/>
      <c r="J1918" s="2">
        <v>147</v>
      </c>
    </row>
    <row r="1919" spans="1:10">
      <c r="A1919" s="103"/>
      <c r="B1919" s="2">
        <v>4</v>
      </c>
      <c r="C1919" s="2">
        <v>53</v>
      </c>
      <c r="D1919" s="2"/>
      <c r="E1919" s="2">
        <v>50</v>
      </c>
      <c r="F1919" s="2"/>
      <c r="G1919" s="2">
        <v>45</v>
      </c>
      <c r="H1919" s="2"/>
      <c r="I1919" s="2">
        <v>58</v>
      </c>
      <c r="J1919" s="2"/>
    </row>
    <row r="1920" spans="1:10">
      <c r="A1920" s="103"/>
      <c r="B1920" s="2"/>
      <c r="C1920" s="2"/>
      <c r="D1920" s="2">
        <v>146</v>
      </c>
      <c r="E1920" s="2"/>
      <c r="F1920" s="2">
        <v>150</v>
      </c>
      <c r="G1920" s="2"/>
      <c r="H1920" s="2">
        <v>142</v>
      </c>
      <c r="I1920" s="2"/>
      <c r="J1920" s="2">
        <v>141</v>
      </c>
    </row>
    <row r="1921" spans="1:10">
      <c r="A1921" s="103"/>
      <c r="B1921" s="2">
        <v>5</v>
      </c>
      <c r="C1921" s="2">
        <v>51</v>
      </c>
      <c r="D1921" s="2"/>
      <c r="E1921" s="2">
        <v>55</v>
      </c>
      <c r="F1921" s="2"/>
      <c r="G1921" s="2">
        <v>50</v>
      </c>
      <c r="H1921" s="2"/>
      <c r="I1921" s="2">
        <v>42</v>
      </c>
      <c r="J1921" s="2"/>
    </row>
    <row r="1922" spans="1:10">
      <c r="A1922" s="103"/>
      <c r="B1922" s="2"/>
      <c r="C1922" s="2"/>
      <c r="D1922" s="2">
        <v>149</v>
      </c>
      <c r="E1922" s="2"/>
      <c r="F1922" s="2">
        <v>148</v>
      </c>
      <c r="G1922" s="2"/>
      <c r="H1922" s="2">
        <v>145</v>
      </c>
      <c r="I1922" s="2"/>
      <c r="J1922" s="2">
        <v>143</v>
      </c>
    </row>
    <row r="1923" spans="1:10">
      <c r="A1923" s="103"/>
      <c r="B1923" s="2">
        <v>6</v>
      </c>
      <c r="C1923" s="2">
        <v>44</v>
      </c>
      <c r="D1923" s="2"/>
      <c r="E1923" s="2">
        <v>50</v>
      </c>
      <c r="F1923" s="2"/>
      <c r="G1923" s="2">
        <v>45</v>
      </c>
      <c r="H1923" s="2"/>
      <c r="I1923" s="2">
        <v>54</v>
      </c>
      <c r="J1923" s="2"/>
    </row>
    <row r="1924" spans="1:10">
      <c r="A1924" s="103"/>
      <c r="B1924" s="2"/>
      <c r="C1924" s="2"/>
      <c r="D1924" s="2">
        <v>146</v>
      </c>
      <c r="E1924" s="2"/>
      <c r="F1924" s="2">
        <v>144</v>
      </c>
      <c r="G1924" s="2"/>
      <c r="H1924" s="2">
        <v>147</v>
      </c>
      <c r="I1924" s="2"/>
      <c r="J1924" s="2">
        <v>142</v>
      </c>
    </row>
    <row r="1925" spans="1:10">
      <c r="A1925" s="103"/>
      <c r="B1925" s="2">
        <v>7</v>
      </c>
      <c r="C1925" s="2">
        <v>53</v>
      </c>
      <c r="D1925" s="2"/>
      <c r="E1925" s="2">
        <v>49</v>
      </c>
      <c r="F1925" s="2"/>
      <c r="G1925" s="2">
        <v>55</v>
      </c>
      <c r="H1925" s="2"/>
      <c r="I1925" s="2">
        <v>49</v>
      </c>
      <c r="J1925" s="2"/>
    </row>
    <row r="1926" spans="1:10">
      <c r="A1926" s="103"/>
      <c r="B1926" s="2"/>
      <c r="C1926" s="2"/>
      <c r="D1926" s="2">
        <v>147</v>
      </c>
      <c r="E1926" s="2"/>
      <c r="F1926" s="2">
        <v>149</v>
      </c>
      <c r="G1926" s="2"/>
      <c r="H1926" s="2">
        <v>148</v>
      </c>
      <c r="I1926" s="2"/>
      <c r="J1926" s="2">
        <v>147</v>
      </c>
    </row>
    <row r="1927" spans="1:10">
      <c r="A1927" s="103"/>
      <c r="B1927" s="2">
        <v>8</v>
      </c>
      <c r="C1927" s="2">
        <v>53</v>
      </c>
      <c r="D1927" s="2"/>
      <c r="E1927" s="2">
        <v>42</v>
      </c>
      <c r="F1927" s="2"/>
      <c r="G1927" s="2">
        <v>55</v>
      </c>
      <c r="H1927" s="2"/>
      <c r="I1927" s="2">
        <v>52</v>
      </c>
      <c r="J1927" s="2"/>
    </row>
    <row r="1928" spans="1:10">
      <c r="A1928" s="103"/>
      <c r="B1928" s="2"/>
      <c r="C1928" s="2"/>
      <c r="D1928" s="2">
        <v>141</v>
      </c>
      <c r="E1928" s="2"/>
      <c r="F1928" s="2">
        <v>149</v>
      </c>
      <c r="G1928" s="2"/>
      <c r="H1928" s="2">
        <v>146</v>
      </c>
      <c r="I1928" s="2"/>
      <c r="J1928" s="2">
        <v>150</v>
      </c>
    </row>
    <row r="1929" spans="1:10">
      <c r="A1929" s="103"/>
      <c r="B1929" s="2">
        <v>9</v>
      </c>
      <c r="C1929" s="2">
        <v>58</v>
      </c>
      <c r="D1929" s="2"/>
      <c r="E1929" s="2">
        <v>55</v>
      </c>
      <c r="F1929" s="2"/>
      <c r="G1929" s="2">
        <v>55</v>
      </c>
      <c r="H1929" s="2"/>
      <c r="I1929" s="2">
        <v>45</v>
      </c>
      <c r="J1929" s="2"/>
    </row>
    <row r="1930" spans="1:10">
      <c r="A1930" s="103"/>
      <c r="B1930" s="2"/>
      <c r="C1930" s="2"/>
      <c r="D1930" s="2">
        <v>140</v>
      </c>
      <c r="E1930" s="2"/>
      <c r="F1930" s="2">
        <v>143</v>
      </c>
      <c r="G1930" s="2"/>
      <c r="H1930" s="2">
        <v>145</v>
      </c>
      <c r="I1930" s="2"/>
      <c r="J1930" s="2">
        <v>141</v>
      </c>
    </row>
    <row r="1931" spans="1:10">
      <c r="A1931" s="103"/>
      <c r="B1931" s="2">
        <v>10</v>
      </c>
      <c r="C1931" s="2">
        <v>41</v>
      </c>
      <c r="D1931" s="2"/>
      <c r="E1931" s="2">
        <v>41</v>
      </c>
      <c r="F1931" s="2"/>
      <c r="G1931" s="2">
        <v>56</v>
      </c>
      <c r="H1931" s="2"/>
      <c r="I1931" s="2">
        <v>44</v>
      </c>
      <c r="J1931" s="2"/>
    </row>
    <row r="1932" spans="1:10">
      <c r="A1932" s="103"/>
      <c r="B1932" s="2"/>
      <c r="C1932" s="2"/>
      <c r="D1932" s="2">
        <v>150</v>
      </c>
      <c r="E1932" s="2"/>
      <c r="F1932" s="2">
        <v>150</v>
      </c>
      <c r="G1932" s="2"/>
      <c r="H1932" s="2">
        <v>146</v>
      </c>
      <c r="I1932" s="2"/>
      <c r="J1932" s="2">
        <v>147</v>
      </c>
    </row>
    <row r="1933" spans="1:10">
      <c r="A1933" s="103"/>
      <c r="B1933" s="2"/>
      <c r="C1933" s="2"/>
      <c r="D1933" s="2"/>
      <c r="E1933" s="2"/>
      <c r="F1933" s="2"/>
      <c r="G1933" s="2"/>
      <c r="H1933" s="2"/>
      <c r="I1933" s="2"/>
      <c r="J1933" s="2"/>
    </row>
    <row r="1934" spans="1:10">
      <c r="A1934" s="103"/>
      <c r="B1934" s="2"/>
      <c r="C1934" s="2"/>
      <c r="D1934" s="2"/>
      <c r="E1934" s="2"/>
      <c r="F1934" s="2"/>
      <c r="G1934" s="2"/>
      <c r="H1934" s="2"/>
      <c r="I1934" s="2"/>
      <c r="J1934" s="2"/>
    </row>
    <row r="1935" spans="1:10">
      <c r="A1935" s="103"/>
      <c r="B1935" s="109" t="s">
        <v>1053</v>
      </c>
      <c r="C1935" s="109"/>
      <c r="D1935" s="110">
        <v>1</v>
      </c>
      <c r="E1935" s="110"/>
      <c r="F1935" s="110" t="s">
        <v>1054</v>
      </c>
      <c r="G1935" s="110"/>
      <c r="H1935" s="110">
        <v>1</v>
      </c>
      <c r="I1935" s="110"/>
      <c r="J1935" s="110"/>
    </row>
    <row r="1936" spans="1:10">
      <c r="A1936" s="103" t="s">
        <v>1131</v>
      </c>
      <c r="B1936" s="2">
        <v>1</v>
      </c>
      <c r="C1936" s="2">
        <v>44</v>
      </c>
      <c r="D1936" s="2"/>
      <c r="E1936" s="2">
        <v>46</v>
      </c>
      <c r="F1936" s="2"/>
      <c r="G1936" s="2">
        <v>50</v>
      </c>
      <c r="H1936" s="2"/>
      <c r="I1936" s="2">
        <v>53</v>
      </c>
      <c r="J1936" s="2"/>
    </row>
    <row r="1937" spans="1:10">
      <c r="A1937" s="103"/>
      <c r="B1937" s="2"/>
      <c r="C1937" s="2"/>
      <c r="D1937" s="2">
        <v>145</v>
      </c>
      <c r="E1937" s="2"/>
      <c r="F1937" s="2">
        <v>146</v>
      </c>
      <c r="G1937" s="2"/>
      <c r="H1937" s="2">
        <v>142</v>
      </c>
      <c r="I1937" s="2"/>
      <c r="J1937" s="2">
        <v>143</v>
      </c>
    </row>
    <row r="1938" spans="1:10">
      <c r="A1938" s="103"/>
      <c r="B1938" s="2">
        <v>2</v>
      </c>
      <c r="C1938" s="2">
        <v>46</v>
      </c>
      <c r="D1938" s="2"/>
      <c r="E1938" s="2">
        <v>46</v>
      </c>
      <c r="F1938" s="2"/>
      <c r="G1938" s="2">
        <v>47</v>
      </c>
      <c r="H1938" s="2"/>
      <c r="I1938" s="2">
        <v>41</v>
      </c>
      <c r="J1938" s="2"/>
    </row>
    <row r="1939" spans="1:10">
      <c r="A1939" s="103"/>
      <c r="B1939" s="2"/>
      <c r="C1939" s="2"/>
      <c r="D1939" s="2">
        <v>144</v>
      </c>
      <c r="E1939" s="2"/>
      <c r="F1939" s="2">
        <v>146</v>
      </c>
      <c r="G1939" s="2"/>
      <c r="H1939" s="2">
        <v>143</v>
      </c>
      <c r="I1939" s="2"/>
      <c r="J1939" s="2">
        <v>142</v>
      </c>
    </row>
    <row r="1940" spans="1:10">
      <c r="A1940" s="103"/>
      <c r="B1940" s="2">
        <v>3</v>
      </c>
      <c r="C1940" s="2">
        <v>49</v>
      </c>
      <c r="D1940" s="2"/>
      <c r="E1940" s="2">
        <v>53</v>
      </c>
      <c r="F1940" s="2"/>
      <c r="G1940" s="2">
        <v>57</v>
      </c>
      <c r="H1940" s="2"/>
      <c r="I1940" s="2">
        <v>43</v>
      </c>
      <c r="J1940" s="2"/>
    </row>
    <row r="1941" spans="1:10">
      <c r="A1941" s="103"/>
      <c r="B1941" s="2"/>
      <c r="C1941" s="2"/>
      <c r="D1941" s="2">
        <v>140</v>
      </c>
      <c r="E1941" s="2"/>
      <c r="F1941" s="2">
        <v>148</v>
      </c>
      <c r="G1941" s="2"/>
      <c r="H1941" s="2">
        <v>145</v>
      </c>
      <c r="I1941" s="2"/>
      <c r="J1941" s="2">
        <v>148</v>
      </c>
    </row>
    <row r="1942" spans="1:10">
      <c r="A1942" s="103"/>
      <c r="B1942" s="2">
        <v>4</v>
      </c>
      <c r="C1942" s="2">
        <v>52</v>
      </c>
      <c r="D1942" s="2"/>
      <c r="E1942" s="2">
        <v>52</v>
      </c>
      <c r="F1942" s="2"/>
      <c r="G1942" s="2">
        <v>57</v>
      </c>
      <c r="H1942" s="2"/>
      <c r="I1942" s="2">
        <v>47</v>
      </c>
      <c r="J1942" s="2"/>
    </row>
    <row r="1943" spans="1:10">
      <c r="A1943" s="103"/>
      <c r="B1943" s="2"/>
      <c r="C1943" s="2"/>
      <c r="D1943" s="2">
        <v>147</v>
      </c>
      <c r="E1943" s="2"/>
      <c r="F1943" s="2">
        <v>144</v>
      </c>
      <c r="G1943" s="2"/>
      <c r="H1943" s="2">
        <v>149</v>
      </c>
      <c r="I1943" s="2"/>
      <c r="J1943" s="2">
        <v>142</v>
      </c>
    </row>
    <row r="1944" spans="1:10">
      <c r="A1944" s="103"/>
      <c r="B1944" s="2">
        <v>5</v>
      </c>
      <c r="C1944" s="2">
        <v>43</v>
      </c>
      <c r="D1944" s="2"/>
      <c r="E1944" s="2">
        <v>42</v>
      </c>
      <c r="F1944" s="2"/>
      <c r="G1944" s="2">
        <v>53</v>
      </c>
      <c r="H1944" s="2"/>
      <c r="I1944" s="2">
        <v>54</v>
      </c>
      <c r="J1944" s="2"/>
    </row>
    <row r="1945" spans="1:10">
      <c r="A1945" s="103"/>
      <c r="B1945" s="2"/>
      <c r="C1945" s="2"/>
      <c r="D1945" s="2">
        <v>146</v>
      </c>
      <c r="E1945" s="2"/>
      <c r="F1945" s="2">
        <v>145</v>
      </c>
      <c r="G1945" s="2"/>
      <c r="H1945" s="2">
        <v>146</v>
      </c>
      <c r="I1945" s="2"/>
      <c r="J1945" s="2">
        <v>142</v>
      </c>
    </row>
    <row r="1946" spans="1:10">
      <c r="A1946" s="103"/>
      <c r="B1946" s="2">
        <v>6</v>
      </c>
      <c r="C1946" s="2">
        <v>46</v>
      </c>
      <c r="D1946" s="2"/>
      <c r="E1946" s="2">
        <v>52</v>
      </c>
      <c r="F1946" s="2"/>
      <c r="G1946" s="2">
        <v>46</v>
      </c>
      <c r="H1946" s="2"/>
      <c r="I1946" s="2">
        <v>43</v>
      </c>
      <c r="J1946" s="2"/>
    </row>
    <row r="1947" spans="1:10">
      <c r="A1947" s="103"/>
      <c r="B1947" s="2"/>
      <c r="C1947" s="2"/>
      <c r="D1947" s="2">
        <v>140</v>
      </c>
      <c r="E1947" s="2"/>
      <c r="F1947" s="2">
        <v>145</v>
      </c>
      <c r="G1947" s="2"/>
      <c r="H1947" s="2">
        <v>142</v>
      </c>
      <c r="I1947" s="2"/>
      <c r="J1947" s="2">
        <v>142</v>
      </c>
    </row>
    <row r="1948" spans="1:10">
      <c r="A1948" s="103"/>
      <c r="B1948" s="2">
        <v>7</v>
      </c>
      <c r="C1948" s="2">
        <v>55</v>
      </c>
      <c r="D1948" s="2"/>
      <c r="E1948" s="2">
        <v>47</v>
      </c>
      <c r="F1948" s="2"/>
      <c r="G1948" s="2">
        <v>46</v>
      </c>
      <c r="H1948" s="2"/>
      <c r="I1948" s="2">
        <v>55</v>
      </c>
      <c r="J1948" s="2"/>
    </row>
    <row r="1949" spans="1:10">
      <c r="A1949" s="103"/>
      <c r="B1949" s="2"/>
      <c r="C1949" s="2"/>
      <c r="D1949" s="2">
        <v>145</v>
      </c>
      <c r="E1949" s="2"/>
      <c r="F1949" s="2">
        <v>141</v>
      </c>
      <c r="G1949" s="2"/>
      <c r="H1949" s="2">
        <v>148</v>
      </c>
      <c r="I1949" s="2"/>
      <c r="J1949" s="2">
        <v>147</v>
      </c>
    </row>
    <row r="1950" spans="1:10">
      <c r="A1950" s="103"/>
      <c r="B1950" s="2">
        <v>8</v>
      </c>
      <c r="C1950" s="2">
        <v>52</v>
      </c>
      <c r="D1950" s="2"/>
      <c r="E1950" s="2">
        <v>45</v>
      </c>
      <c r="F1950" s="2"/>
      <c r="G1950" s="2">
        <v>47</v>
      </c>
      <c r="H1950" s="2"/>
      <c r="I1950" s="2">
        <v>42</v>
      </c>
      <c r="J1950" s="2"/>
    </row>
    <row r="1951" spans="1:10">
      <c r="A1951" s="103"/>
      <c r="B1951" s="2"/>
      <c r="C1951" s="2"/>
      <c r="D1951" s="2">
        <v>145</v>
      </c>
      <c r="E1951" s="2"/>
      <c r="F1951" s="2">
        <v>148</v>
      </c>
      <c r="G1951" s="2"/>
      <c r="H1951" s="2">
        <v>148</v>
      </c>
      <c r="I1951" s="2"/>
      <c r="J1951" s="2">
        <v>143</v>
      </c>
    </row>
    <row r="1952" spans="1:10">
      <c r="A1952" s="103"/>
      <c r="B1952" s="2">
        <v>9</v>
      </c>
      <c r="C1952" s="2">
        <v>50</v>
      </c>
      <c r="D1952" s="2"/>
      <c r="E1952" s="2">
        <v>53</v>
      </c>
      <c r="F1952" s="2"/>
      <c r="G1952" s="2">
        <v>57</v>
      </c>
      <c r="H1952" s="2"/>
      <c r="I1952" s="2">
        <v>51</v>
      </c>
      <c r="J1952" s="2"/>
    </row>
    <row r="1953" spans="1:10">
      <c r="A1953" s="103"/>
      <c r="B1953" s="2"/>
      <c r="C1953" s="2"/>
      <c r="D1953" s="2">
        <v>142</v>
      </c>
      <c r="E1953" s="2"/>
      <c r="F1953" s="2">
        <v>147</v>
      </c>
      <c r="G1953" s="2"/>
      <c r="H1953" s="2">
        <v>150</v>
      </c>
      <c r="I1953" s="2"/>
      <c r="J1953" s="2">
        <v>148</v>
      </c>
    </row>
    <row r="1954" spans="1:10">
      <c r="A1954" s="103"/>
      <c r="B1954" s="2">
        <v>10</v>
      </c>
      <c r="C1954" s="2">
        <v>48</v>
      </c>
      <c r="D1954" s="2"/>
      <c r="E1954" s="2">
        <v>57</v>
      </c>
      <c r="F1954" s="2"/>
      <c r="G1954" s="2">
        <v>58</v>
      </c>
      <c r="H1954" s="2"/>
      <c r="I1954" s="2">
        <v>56</v>
      </c>
      <c r="J1954" s="2"/>
    </row>
    <row r="1955" spans="1:10">
      <c r="A1955" s="103"/>
      <c r="B1955" s="2"/>
      <c r="C1955" s="2"/>
      <c r="D1955" s="2">
        <v>146</v>
      </c>
      <c r="E1955" s="2"/>
      <c r="F1955" s="2">
        <v>141</v>
      </c>
      <c r="G1955" s="2"/>
      <c r="H1955" s="2">
        <v>142</v>
      </c>
      <c r="I1955" s="2"/>
      <c r="J1955" s="2">
        <v>145</v>
      </c>
    </row>
    <row r="1956" spans="1:10">
      <c r="A1956" s="103"/>
      <c r="B1956" s="2"/>
      <c r="C1956" s="2"/>
      <c r="D1956" s="2"/>
      <c r="E1956" s="2"/>
      <c r="F1956" s="2"/>
      <c r="G1956" s="2"/>
      <c r="H1956" s="2"/>
      <c r="I1956" s="2"/>
      <c r="J1956" s="2"/>
    </row>
    <row r="1957" spans="1:10">
      <c r="A1957" s="103"/>
      <c r="B1957" s="2"/>
      <c r="C1957" s="2"/>
      <c r="D1957" s="2"/>
      <c r="E1957" s="2"/>
      <c r="F1957" s="2"/>
      <c r="G1957" s="2"/>
      <c r="H1957" s="2"/>
      <c r="I1957" s="2"/>
      <c r="J1957" s="2"/>
    </row>
    <row r="1958" spans="1:10">
      <c r="A1958" s="103"/>
      <c r="B1958" s="109" t="s">
        <v>1053</v>
      </c>
      <c r="C1958" s="109"/>
      <c r="D1958" s="110">
        <v>1</v>
      </c>
      <c r="E1958" s="110"/>
      <c r="F1958" s="110" t="s">
        <v>1054</v>
      </c>
      <c r="G1958" s="110"/>
      <c r="H1958" s="110">
        <v>1</v>
      </c>
      <c r="I1958" s="110"/>
      <c r="J1958" s="110"/>
    </row>
    <row r="1959" spans="1:10">
      <c r="A1959" s="103" t="s">
        <v>1132</v>
      </c>
      <c r="B1959" s="2">
        <v>1</v>
      </c>
      <c r="C1959" s="2">
        <v>44</v>
      </c>
      <c r="D1959" s="2"/>
      <c r="E1959" s="2">
        <v>44</v>
      </c>
      <c r="F1959" s="2"/>
      <c r="G1959" s="2">
        <v>50</v>
      </c>
      <c r="H1959" s="2"/>
      <c r="I1959" s="2">
        <v>49</v>
      </c>
      <c r="J1959" s="2"/>
    </row>
    <row r="1960" spans="1:10">
      <c r="A1960" s="103"/>
      <c r="B1960" s="2"/>
      <c r="C1960" s="2"/>
      <c r="D1960" s="2">
        <v>142</v>
      </c>
      <c r="E1960" s="2"/>
      <c r="F1960" s="2">
        <v>140</v>
      </c>
      <c r="G1960" s="2"/>
      <c r="H1960" s="2">
        <v>149</v>
      </c>
      <c r="I1960" s="2"/>
      <c r="J1960" s="2">
        <v>146</v>
      </c>
    </row>
    <row r="1961" spans="1:10">
      <c r="A1961" s="103"/>
      <c r="B1961" s="2">
        <v>2</v>
      </c>
      <c r="C1961" s="2">
        <v>48</v>
      </c>
      <c r="D1961" s="2"/>
      <c r="E1961" s="2">
        <v>41</v>
      </c>
      <c r="F1961" s="2"/>
      <c r="G1961" s="2">
        <v>54</v>
      </c>
      <c r="H1961" s="2"/>
      <c r="I1961" s="2">
        <v>52</v>
      </c>
      <c r="J1961" s="2"/>
    </row>
    <row r="1962" spans="1:10">
      <c r="A1962" s="103"/>
      <c r="B1962" s="2"/>
      <c r="C1962" s="2"/>
      <c r="D1962" s="2">
        <v>142</v>
      </c>
      <c r="E1962" s="2"/>
      <c r="F1962" s="2">
        <v>144</v>
      </c>
      <c r="G1962" s="2"/>
      <c r="H1962" s="2">
        <v>144</v>
      </c>
      <c r="I1962" s="2"/>
      <c r="J1962" s="2">
        <v>148</v>
      </c>
    </row>
    <row r="1963" spans="1:10">
      <c r="A1963" s="103"/>
      <c r="B1963" s="2">
        <v>3</v>
      </c>
      <c r="C1963" s="2">
        <v>51</v>
      </c>
      <c r="D1963" s="2"/>
      <c r="E1963" s="2">
        <v>41</v>
      </c>
      <c r="F1963" s="2"/>
      <c r="G1963" s="2">
        <v>57</v>
      </c>
      <c r="H1963" s="2"/>
      <c r="I1963" s="2">
        <v>51</v>
      </c>
      <c r="J1963" s="2"/>
    </row>
    <row r="1964" spans="1:10">
      <c r="A1964" s="103"/>
      <c r="B1964" s="2"/>
      <c r="C1964" s="2"/>
      <c r="D1964" s="2">
        <v>145</v>
      </c>
      <c r="E1964" s="2"/>
      <c r="F1964" s="2">
        <v>150</v>
      </c>
      <c r="G1964" s="2"/>
      <c r="H1964" s="2">
        <v>143</v>
      </c>
      <c r="I1964" s="2"/>
      <c r="J1964" s="2">
        <v>149</v>
      </c>
    </row>
    <row r="1965" spans="1:10">
      <c r="A1965" s="103"/>
      <c r="B1965" s="2">
        <v>4</v>
      </c>
      <c r="C1965" s="2">
        <v>57</v>
      </c>
      <c r="D1965" s="2"/>
      <c r="E1965" s="2">
        <v>57</v>
      </c>
      <c r="F1965" s="2"/>
      <c r="G1965" s="2">
        <v>51</v>
      </c>
      <c r="H1965" s="2"/>
      <c r="I1965" s="2">
        <v>47</v>
      </c>
      <c r="J1965" s="2"/>
    </row>
    <row r="1966" spans="1:10">
      <c r="A1966" s="103"/>
      <c r="B1966" s="2"/>
      <c r="C1966" s="2"/>
      <c r="D1966" s="2">
        <v>149</v>
      </c>
      <c r="E1966" s="2"/>
      <c r="F1966" s="2">
        <v>144</v>
      </c>
      <c r="G1966" s="2"/>
      <c r="H1966" s="2">
        <v>148</v>
      </c>
      <c r="I1966" s="2"/>
      <c r="J1966" s="2">
        <v>141</v>
      </c>
    </row>
    <row r="1967" spans="1:10">
      <c r="A1967" s="103"/>
      <c r="B1967" s="2">
        <v>5</v>
      </c>
      <c r="C1967" s="2">
        <v>49</v>
      </c>
      <c r="D1967" s="2"/>
      <c r="E1967" s="2">
        <v>57</v>
      </c>
      <c r="F1967" s="2"/>
      <c r="G1967" s="2">
        <v>48</v>
      </c>
      <c r="H1967" s="2"/>
      <c r="I1967" s="2">
        <v>51</v>
      </c>
      <c r="J1967" s="2"/>
    </row>
    <row r="1968" spans="1:10">
      <c r="A1968" s="103"/>
      <c r="B1968" s="2"/>
      <c r="C1968" s="2"/>
      <c r="D1968" s="2">
        <v>143</v>
      </c>
      <c r="E1968" s="2"/>
      <c r="F1968" s="2">
        <v>149</v>
      </c>
      <c r="G1968" s="2"/>
      <c r="H1968" s="2">
        <v>147</v>
      </c>
      <c r="I1968" s="2"/>
      <c r="J1968" s="2">
        <v>148</v>
      </c>
    </row>
    <row r="1969" spans="1:10">
      <c r="A1969" s="103"/>
      <c r="B1969" s="2">
        <v>6</v>
      </c>
      <c r="C1969" s="2">
        <v>54</v>
      </c>
      <c r="D1969" s="2"/>
      <c r="E1969" s="2">
        <v>55</v>
      </c>
      <c r="F1969" s="2"/>
      <c r="G1969" s="2">
        <v>52</v>
      </c>
      <c r="H1969" s="2"/>
      <c r="I1969" s="2">
        <v>49</v>
      </c>
      <c r="J1969" s="2"/>
    </row>
    <row r="1970" spans="1:10">
      <c r="A1970" s="103"/>
      <c r="B1970" s="2"/>
      <c r="C1970" s="2"/>
      <c r="D1970" s="2">
        <v>140</v>
      </c>
      <c r="E1970" s="2"/>
      <c r="F1970" s="2">
        <v>144</v>
      </c>
      <c r="G1970" s="2"/>
      <c r="H1970" s="2">
        <v>141</v>
      </c>
      <c r="I1970" s="2"/>
      <c r="J1970" s="2">
        <v>143</v>
      </c>
    </row>
    <row r="1971" spans="1:10">
      <c r="A1971" s="103"/>
      <c r="B1971" s="2">
        <v>7</v>
      </c>
      <c r="C1971" s="2">
        <v>47</v>
      </c>
      <c r="D1971" s="2"/>
      <c r="E1971" s="2">
        <v>50</v>
      </c>
      <c r="F1971" s="2"/>
      <c r="G1971" s="2">
        <v>43</v>
      </c>
      <c r="H1971" s="2"/>
      <c r="I1971" s="2">
        <v>57</v>
      </c>
      <c r="J1971" s="2"/>
    </row>
    <row r="1972" spans="1:10">
      <c r="A1972" s="103"/>
      <c r="B1972" s="2"/>
      <c r="C1972" s="2"/>
      <c r="D1972" s="2">
        <v>146</v>
      </c>
      <c r="E1972" s="2"/>
      <c r="F1972" s="2">
        <v>142</v>
      </c>
      <c r="G1972" s="2"/>
      <c r="H1972" s="2">
        <v>148</v>
      </c>
      <c r="I1972" s="2"/>
      <c r="J1972" s="2">
        <v>141</v>
      </c>
    </row>
    <row r="1973" spans="1:10">
      <c r="A1973" s="103"/>
      <c r="B1973" s="2">
        <v>8</v>
      </c>
      <c r="C1973" s="2">
        <v>50</v>
      </c>
      <c r="D1973" s="2"/>
      <c r="E1973" s="2">
        <v>58</v>
      </c>
      <c r="F1973" s="2"/>
      <c r="G1973" s="2">
        <v>56</v>
      </c>
      <c r="H1973" s="2"/>
      <c r="I1973" s="2">
        <v>48</v>
      </c>
      <c r="J1973" s="2"/>
    </row>
    <row r="1974" spans="1:10">
      <c r="A1974" s="103"/>
      <c r="B1974" s="2"/>
      <c r="C1974" s="2"/>
      <c r="D1974" s="2">
        <v>147</v>
      </c>
      <c r="E1974" s="2"/>
      <c r="F1974" s="2">
        <v>146</v>
      </c>
      <c r="G1974" s="2"/>
      <c r="H1974" s="2">
        <v>143</v>
      </c>
      <c r="I1974" s="2"/>
      <c r="J1974" s="2">
        <v>145</v>
      </c>
    </row>
    <row r="1975" spans="1:10">
      <c r="A1975" s="103"/>
      <c r="B1975" s="2">
        <v>9</v>
      </c>
      <c r="C1975" s="2">
        <v>42</v>
      </c>
      <c r="D1975" s="2"/>
      <c r="E1975" s="2">
        <v>57</v>
      </c>
      <c r="F1975" s="2"/>
      <c r="G1975" s="2">
        <v>48</v>
      </c>
      <c r="H1975" s="2"/>
      <c r="I1975" s="2">
        <v>49</v>
      </c>
      <c r="J1975" s="2"/>
    </row>
    <row r="1976" spans="1:10">
      <c r="A1976" s="103"/>
      <c r="B1976" s="2"/>
      <c r="C1976" s="2"/>
      <c r="D1976" s="2">
        <v>144</v>
      </c>
      <c r="E1976" s="2"/>
      <c r="F1976" s="2">
        <v>146</v>
      </c>
      <c r="G1976" s="2"/>
      <c r="H1976" s="2">
        <v>142</v>
      </c>
      <c r="I1976" s="2"/>
      <c r="J1976" s="2">
        <v>150</v>
      </c>
    </row>
    <row r="1977" spans="1:10">
      <c r="A1977" s="103"/>
      <c r="B1977" s="2">
        <v>10</v>
      </c>
      <c r="C1977" s="2">
        <v>50</v>
      </c>
      <c r="D1977" s="2"/>
      <c r="E1977" s="2">
        <v>49</v>
      </c>
      <c r="F1977" s="2"/>
      <c r="G1977" s="2">
        <v>49</v>
      </c>
      <c r="H1977" s="2"/>
      <c r="I1977" s="2">
        <v>48</v>
      </c>
      <c r="J1977" s="2"/>
    </row>
    <row r="1978" spans="1:10">
      <c r="A1978" s="103"/>
      <c r="B1978" s="2"/>
      <c r="C1978" s="2"/>
      <c r="D1978" s="2">
        <v>144</v>
      </c>
      <c r="E1978" s="2"/>
      <c r="F1978" s="2">
        <v>149</v>
      </c>
      <c r="G1978" s="2"/>
      <c r="H1978" s="2">
        <v>146</v>
      </c>
      <c r="I1978" s="2"/>
      <c r="J1978" s="2">
        <v>141</v>
      </c>
    </row>
    <row r="1979" spans="1:10">
      <c r="A1979" s="103"/>
      <c r="B1979" s="2"/>
      <c r="C1979" s="2"/>
      <c r="D1979" s="2"/>
      <c r="E1979" s="2"/>
      <c r="F1979" s="2"/>
      <c r="G1979" s="2"/>
      <c r="H1979" s="2"/>
      <c r="I1979" s="2"/>
      <c r="J1979" s="2"/>
    </row>
    <row r="1980" spans="1:10">
      <c r="A1980" s="103"/>
      <c r="B1980" s="2"/>
      <c r="C1980" s="2"/>
      <c r="D1980" s="2"/>
      <c r="E1980" s="2"/>
      <c r="F1980" s="2"/>
      <c r="G1980" s="2"/>
      <c r="H1980" s="2"/>
      <c r="I1980" s="2"/>
      <c r="J1980" s="2"/>
    </row>
    <row r="1981" spans="1:10">
      <c r="A1981" s="103"/>
      <c r="B1981" s="109" t="s">
        <v>1053</v>
      </c>
      <c r="C1981" s="109"/>
      <c r="D1981" s="110">
        <v>1</v>
      </c>
      <c r="E1981" s="110"/>
      <c r="F1981" s="110" t="s">
        <v>1054</v>
      </c>
      <c r="G1981" s="110"/>
      <c r="H1981" s="110">
        <v>1</v>
      </c>
      <c r="I1981" s="110"/>
      <c r="J1981" s="110"/>
    </row>
    <row r="1982" spans="1:10">
      <c r="A1982" s="103" t="s">
        <v>1133</v>
      </c>
      <c r="B1982" s="2">
        <v>1</v>
      </c>
      <c r="C1982" s="2">
        <v>44</v>
      </c>
      <c r="D1982" s="2"/>
      <c r="E1982" s="2">
        <v>52</v>
      </c>
      <c r="F1982" s="2"/>
      <c r="G1982" s="2">
        <v>57</v>
      </c>
      <c r="H1982" s="2"/>
      <c r="I1982" s="2">
        <v>52</v>
      </c>
      <c r="J1982" s="2"/>
    </row>
    <row r="1983" spans="1:10">
      <c r="A1983" s="103"/>
      <c r="B1983" s="2"/>
      <c r="C1983" s="2"/>
      <c r="D1983" s="2">
        <v>149</v>
      </c>
      <c r="E1983" s="2"/>
      <c r="F1983" s="2">
        <v>146</v>
      </c>
      <c r="G1983" s="2"/>
      <c r="H1983" s="2">
        <v>145</v>
      </c>
      <c r="I1983" s="2"/>
      <c r="J1983" s="2">
        <v>141</v>
      </c>
    </row>
    <row r="1984" spans="1:10">
      <c r="A1984" s="103"/>
      <c r="B1984" s="2">
        <v>2</v>
      </c>
      <c r="C1984" s="2">
        <v>58</v>
      </c>
      <c r="D1984" s="2"/>
      <c r="E1984" s="2">
        <v>45</v>
      </c>
      <c r="F1984" s="2"/>
      <c r="G1984" s="2">
        <v>51</v>
      </c>
      <c r="H1984" s="2"/>
      <c r="I1984" s="2">
        <v>44</v>
      </c>
      <c r="J1984" s="2"/>
    </row>
    <row r="1985" spans="1:10">
      <c r="A1985" s="103"/>
      <c r="B1985" s="2"/>
      <c r="C1985" s="2"/>
      <c r="D1985" s="2">
        <v>148</v>
      </c>
      <c r="E1985" s="2"/>
      <c r="F1985" s="2">
        <v>148</v>
      </c>
      <c r="G1985" s="2"/>
      <c r="H1985" s="2">
        <v>143</v>
      </c>
      <c r="I1985" s="2"/>
      <c r="J1985" s="2">
        <v>149</v>
      </c>
    </row>
    <row r="1986" spans="1:10">
      <c r="A1986" s="103"/>
      <c r="B1986" s="2">
        <v>3</v>
      </c>
      <c r="C1986" s="2">
        <v>49</v>
      </c>
      <c r="D1986" s="2"/>
      <c r="E1986" s="2">
        <v>43</v>
      </c>
      <c r="F1986" s="2"/>
      <c r="G1986" s="2">
        <v>53</v>
      </c>
      <c r="H1986" s="2"/>
      <c r="I1986" s="2">
        <v>45</v>
      </c>
      <c r="J1986" s="2"/>
    </row>
    <row r="1987" spans="1:10">
      <c r="A1987" s="103"/>
      <c r="B1987" s="2"/>
      <c r="C1987" s="2"/>
      <c r="D1987" s="2">
        <v>147</v>
      </c>
      <c r="E1987" s="2"/>
      <c r="F1987" s="2">
        <v>141</v>
      </c>
      <c r="G1987" s="2"/>
      <c r="H1987" s="2">
        <v>145</v>
      </c>
      <c r="I1987" s="2"/>
      <c r="J1987" s="2">
        <v>150</v>
      </c>
    </row>
    <row r="1988" spans="1:10">
      <c r="A1988" s="103"/>
      <c r="B1988" s="2">
        <v>4</v>
      </c>
      <c r="C1988" s="2">
        <v>45</v>
      </c>
      <c r="D1988" s="2"/>
      <c r="E1988" s="2">
        <v>49</v>
      </c>
      <c r="F1988" s="2"/>
      <c r="G1988" s="2">
        <v>58</v>
      </c>
      <c r="H1988" s="2"/>
      <c r="I1988" s="2">
        <v>54</v>
      </c>
      <c r="J1988" s="2"/>
    </row>
    <row r="1989" spans="1:10">
      <c r="A1989" s="103"/>
      <c r="B1989" s="2"/>
      <c r="C1989" s="2"/>
      <c r="D1989" s="2">
        <v>142</v>
      </c>
      <c r="E1989" s="2"/>
      <c r="F1989" s="2">
        <v>144</v>
      </c>
      <c r="G1989" s="2"/>
      <c r="H1989" s="2">
        <v>142</v>
      </c>
      <c r="I1989" s="2"/>
      <c r="J1989" s="2">
        <v>141</v>
      </c>
    </row>
    <row r="1990" spans="1:10">
      <c r="A1990" s="103"/>
      <c r="B1990" s="2">
        <v>5</v>
      </c>
      <c r="C1990" s="2">
        <v>49</v>
      </c>
      <c r="D1990" s="2"/>
      <c r="E1990" s="2">
        <v>57</v>
      </c>
      <c r="F1990" s="2"/>
      <c r="G1990" s="2">
        <v>52</v>
      </c>
      <c r="H1990" s="2"/>
      <c r="I1990" s="2">
        <v>56</v>
      </c>
      <c r="J1990" s="2"/>
    </row>
    <row r="1991" spans="1:10">
      <c r="A1991" s="103"/>
      <c r="B1991" s="2"/>
      <c r="C1991" s="2"/>
      <c r="D1991" s="2">
        <v>144</v>
      </c>
      <c r="E1991" s="2"/>
      <c r="F1991" s="2">
        <v>142</v>
      </c>
      <c r="G1991" s="2"/>
      <c r="H1991" s="2">
        <v>150</v>
      </c>
      <c r="I1991" s="2"/>
      <c r="J1991" s="2">
        <v>140</v>
      </c>
    </row>
    <row r="1992" spans="1:10">
      <c r="A1992" s="103"/>
      <c r="B1992" s="2">
        <v>6</v>
      </c>
      <c r="C1992" s="2">
        <v>41</v>
      </c>
      <c r="D1992" s="2"/>
      <c r="E1992" s="2">
        <v>43</v>
      </c>
      <c r="F1992" s="2"/>
      <c r="G1992" s="2">
        <v>52</v>
      </c>
      <c r="H1992" s="2"/>
      <c r="I1992" s="2">
        <v>54</v>
      </c>
      <c r="J1992" s="2"/>
    </row>
    <row r="1993" spans="1:10">
      <c r="A1993" s="103"/>
      <c r="B1993" s="2"/>
      <c r="C1993" s="2"/>
      <c r="D1993" s="2">
        <v>144</v>
      </c>
      <c r="E1993" s="2"/>
      <c r="F1993" s="2">
        <v>141</v>
      </c>
      <c r="G1993" s="2"/>
      <c r="H1993" s="2">
        <v>141</v>
      </c>
      <c r="I1993" s="2"/>
      <c r="J1993" s="2">
        <v>141</v>
      </c>
    </row>
    <row r="1994" spans="1:10">
      <c r="A1994" s="103"/>
      <c r="B1994" s="2">
        <v>7</v>
      </c>
      <c r="C1994" s="2">
        <v>56</v>
      </c>
      <c r="D1994" s="2"/>
      <c r="E1994" s="2">
        <v>54</v>
      </c>
      <c r="F1994" s="2"/>
      <c r="G1994" s="2">
        <v>54</v>
      </c>
      <c r="H1994" s="2"/>
      <c r="I1994" s="2">
        <v>46</v>
      </c>
      <c r="J1994" s="2"/>
    </row>
    <row r="1995" spans="1:10">
      <c r="A1995" s="103"/>
      <c r="B1995" s="2"/>
      <c r="C1995" s="2"/>
      <c r="D1995" s="2">
        <v>150</v>
      </c>
      <c r="E1995" s="2"/>
      <c r="F1995" s="2">
        <v>140</v>
      </c>
      <c r="G1995" s="2"/>
      <c r="H1995" s="2">
        <v>150</v>
      </c>
      <c r="I1995" s="2"/>
      <c r="J1995" s="2">
        <v>145</v>
      </c>
    </row>
    <row r="1996" spans="1:10">
      <c r="A1996" s="103"/>
      <c r="B1996" s="2">
        <v>8</v>
      </c>
      <c r="C1996" s="2">
        <v>56</v>
      </c>
      <c r="D1996" s="2"/>
      <c r="E1996" s="2">
        <v>58</v>
      </c>
      <c r="F1996" s="2"/>
      <c r="G1996" s="2">
        <v>41</v>
      </c>
      <c r="H1996" s="2"/>
      <c r="I1996" s="2">
        <v>51</v>
      </c>
      <c r="J1996" s="2"/>
    </row>
    <row r="1997" spans="1:10">
      <c r="A1997" s="103"/>
      <c r="B1997" s="2"/>
      <c r="C1997" s="2"/>
      <c r="D1997" s="2">
        <v>146</v>
      </c>
      <c r="E1997" s="2"/>
      <c r="F1997" s="2">
        <v>145</v>
      </c>
      <c r="G1997" s="2"/>
      <c r="H1997" s="2">
        <v>147</v>
      </c>
      <c r="I1997" s="2"/>
      <c r="J1997" s="2">
        <v>144</v>
      </c>
    </row>
    <row r="1998" spans="1:10">
      <c r="A1998" s="103"/>
      <c r="B1998" s="2">
        <v>9</v>
      </c>
      <c r="C1998" s="2">
        <v>44</v>
      </c>
      <c r="D1998" s="2"/>
      <c r="E1998" s="2">
        <v>45</v>
      </c>
      <c r="F1998" s="2"/>
      <c r="G1998" s="2">
        <v>54</v>
      </c>
      <c r="H1998" s="2"/>
      <c r="I1998" s="2">
        <v>41</v>
      </c>
      <c r="J1998" s="2"/>
    </row>
    <row r="1999" spans="1:10">
      <c r="A1999" s="103"/>
      <c r="B1999" s="2"/>
      <c r="C1999" s="2"/>
      <c r="D1999" s="2">
        <v>149</v>
      </c>
      <c r="E1999" s="2"/>
      <c r="F1999" s="2">
        <v>144</v>
      </c>
      <c r="G1999" s="2"/>
      <c r="H1999" s="2">
        <v>147</v>
      </c>
      <c r="I1999" s="2"/>
      <c r="J1999" s="2">
        <v>146</v>
      </c>
    </row>
    <row r="2000" spans="1:10">
      <c r="A2000" s="103"/>
      <c r="B2000" s="2">
        <v>10</v>
      </c>
      <c r="C2000" s="2">
        <v>49</v>
      </c>
      <c r="D2000" s="2"/>
      <c r="E2000" s="2">
        <v>50</v>
      </c>
      <c r="F2000" s="2"/>
      <c r="G2000" s="2">
        <v>41</v>
      </c>
      <c r="H2000" s="2"/>
      <c r="I2000" s="2">
        <v>56</v>
      </c>
      <c r="J2000" s="2"/>
    </row>
    <row r="2001" spans="1:10">
      <c r="A2001" s="103"/>
      <c r="B2001" s="2"/>
      <c r="C2001" s="2"/>
      <c r="D2001" s="2">
        <v>146</v>
      </c>
      <c r="E2001" s="2"/>
      <c r="F2001" s="2">
        <v>149</v>
      </c>
      <c r="G2001" s="2"/>
      <c r="H2001" s="2">
        <v>140</v>
      </c>
      <c r="I2001" s="2"/>
      <c r="J2001" s="2">
        <v>143</v>
      </c>
    </row>
    <row r="2002" spans="1:10">
      <c r="A2002" s="103"/>
      <c r="B2002" s="2"/>
      <c r="C2002" s="2"/>
      <c r="D2002" s="2"/>
      <c r="E2002" s="2"/>
      <c r="F2002" s="2"/>
      <c r="G2002" s="2"/>
      <c r="H2002" s="2"/>
      <c r="I2002" s="2"/>
      <c r="J2002" s="2"/>
    </row>
    <row r="2003" spans="1:10">
      <c r="A2003" s="103"/>
      <c r="B2003" s="2"/>
      <c r="C2003" s="2"/>
      <c r="D2003" s="2"/>
      <c r="E2003" s="2"/>
      <c r="F2003" s="2"/>
      <c r="G2003" s="2"/>
      <c r="H2003" s="2"/>
      <c r="I2003" s="2"/>
      <c r="J2003" s="2"/>
    </row>
    <row r="2004" spans="1:10">
      <c r="A2004" s="103"/>
      <c r="B2004" s="109" t="s">
        <v>1053</v>
      </c>
      <c r="C2004" s="109"/>
      <c r="D2004" s="110">
        <v>1</v>
      </c>
      <c r="E2004" s="110"/>
      <c r="F2004" s="110" t="s">
        <v>1054</v>
      </c>
      <c r="G2004" s="110"/>
      <c r="H2004" s="110">
        <v>1</v>
      </c>
      <c r="I2004" s="110"/>
      <c r="J2004" s="110"/>
    </row>
    <row r="2005" spans="1:10">
      <c r="A2005" s="103" t="s">
        <v>1134</v>
      </c>
      <c r="B2005" s="2">
        <v>1</v>
      </c>
      <c r="C2005" s="2">
        <v>53</v>
      </c>
      <c r="D2005" s="2"/>
      <c r="E2005" s="2">
        <v>54</v>
      </c>
      <c r="F2005" s="2"/>
      <c r="G2005" s="2">
        <v>56</v>
      </c>
      <c r="H2005" s="2"/>
      <c r="I2005" s="2">
        <v>45</v>
      </c>
      <c r="J2005" s="2"/>
    </row>
    <row r="2006" spans="1:10">
      <c r="A2006" s="103"/>
      <c r="B2006" s="2"/>
      <c r="C2006" s="2"/>
      <c r="D2006" s="2">
        <v>148</v>
      </c>
      <c r="E2006" s="2"/>
      <c r="F2006" s="2">
        <v>140</v>
      </c>
      <c r="G2006" s="2"/>
      <c r="H2006" s="2">
        <v>140</v>
      </c>
      <c r="I2006" s="2"/>
      <c r="J2006" s="2">
        <v>142</v>
      </c>
    </row>
    <row r="2007" spans="1:10">
      <c r="A2007" s="103"/>
      <c r="B2007" s="2">
        <v>2</v>
      </c>
      <c r="C2007" s="2">
        <v>58</v>
      </c>
      <c r="D2007" s="2"/>
      <c r="E2007" s="2">
        <v>44</v>
      </c>
      <c r="F2007" s="2"/>
      <c r="G2007" s="2">
        <v>46</v>
      </c>
      <c r="H2007" s="2"/>
      <c r="I2007" s="2">
        <v>56</v>
      </c>
      <c r="J2007" s="2"/>
    </row>
    <row r="2008" spans="1:10">
      <c r="A2008" s="103"/>
      <c r="B2008" s="2"/>
      <c r="C2008" s="2"/>
      <c r="D2008" s="2">
        <v>140</v>
      </c>
      <c r="E2008" s="2"/>
      <c r="F2008" s="2">
        <v>149</v>
      </c>
      <c r="G2008" s="2"/>
      <c r="H2008" s="2">
        <v>143</v>
      </c>
      <c r="I2008" s="2"/>
      <c r="J2008" s="2">
        <v>141</v>
      </c>
    </row>
    <row r="2009" spans="1:10">
      <c r="A2009" s="103"/>
      <c r="B2009" s="2">
        <v>3</v>
      </c>
      <c r="C2009" s="2">
        <v>56</v>
      </c>
      <c r="D2009" s="2"/>
      <c r="E2009" s="2">
        <v>47</v>
      </c>
      <c r="F2009" s="2"/>
      <c r="G2009" s="2">
        <v>57</v>
      </c>
      <c r="H2009" s="2"/>
      <c r="I2009" s="2">
        <v>44</v>
      </c>
      <c r="J2009" s="2"/>
    </row>
    <row r="2010" spans="1:10">
      <c r="A2010" s="103"/>
      <c r="B2010" s="2"/>
      <c r="C2010" s="2"/>
      <c r="D2010" s="2">
        <v>149</v>
      </c>
      <c r="E2010" s="2"/>
      <c r="F2010" s="2">
        <v>140</v>
      </c>
      <c r="G2010" s="2"/>
      <c r="H2010" s="2">
        <v>141</v>
      </c>
      <c r="I2010" s="2"/>
      <c r="J2010" s="2">
        <v>144</v>
      </c>
    </row>
    <row r="2011" spans="1:10">
      <c r="A2011" s="103"/>
      <c r="B2011" s="2">
        <v>4</v>
      </c>
      <c r="C2011" s="2">
        <v>46</v>
      </c>
      <c r="D2011" s="2"/>
      <c r="E2011" s="2">
        <v>43</v>
      </c>
      <c r="F2011" s="2"/>
      <c r="G2011" s="2">
        <v>43</v>
      </c>
      <c r="H2011" s="2"/>
      <c r="I2011" s="2">
        <v>53</v>
      </c>
      <c r="J2011" s="2"/>
    </row>
    <row r="2012" spans="1:10">
      <c r="A2012" s="103"/>
      <c r="B2012" s="2"/>
      <c r="C2012" s="2"/>
      <c r="D2012" s="2">
        <v>144</v>
      </c>
      <c r="E2012" s="2"/>
      <c r="F2012" s="2">
        <v>144</v>
      </c>
      <c r="G2012" s="2"/>
      <c r="H2012" s="2">
        <v>143</v>
      </c>
      <c r="I2012" s="2"/>
      <c r="J2012" s="2">
        <v>147</v>
      </c>
    </row>
    <row r="2013" spans="1:10">
      <c r="A2013" s="103"/>
      <c r="B2013" s="2">
        <v>5</v>
      </c>
      <c r="C2013" s="2">
        <v>50</v>
      </c>
      <c r="D2013" s="2"/>
      <c r="E2013" s="2">
        <v>51</v>
      </c>
      <c r="F2013" s="2"/>
      <c r="G2013" s="2">
        <v>58</v>
      </c>
      <c r="H2013" s="2"/>
      <c r="I2013" s="2">
        <v>51</v>
      </c>
      <c r="J2013" s="2"/>
    </row>
    <row r="2014" spans="1:10">
      <c r="A2014" s="103"/>
      <c r="B2014" s="2"/>
      <c r="C2014" s="2"/>
      <c r="D2014" s="2">
        <v>150</v>
      </c>
      <c r="E2014" s="2"/>
      <c r="F2014" s="2">
        <v>148</v>
      </c>
      <c r="G2014" s="2"/>
      <c r="H2014" s="2">
        <v>142</v>
      </c>
      <c r="I2014" s="2"/>
      <c r="J2014" s="2">
        <v>141</v>
      </c>
    </row>
    <row r="2015" spans="1:10">
      <c r="A2015" s="103"/>
      <c r="B2015" s="2">
        <v>6</v>
      </c>
      <c r="C2015" s="2">
        <v>42</v>
      </c>
      <c r="D2015" s="2"/>
      <c r="E2015" s="2">
        <v>51</v>
      </c>
      <c r="F2015" s="2"/>
      <c r="G2015" s="2">
        <v>58</v>
      </c>
      <c r="H2015" s="2"/>
      <c r="I2015" s="2">
        <v>49</v>
      </c>
      <c r="J2015" s="2"/>
    </row>
    <row r="2016" spans="1:10">
      <c r="A2016" s="103"/>
      <c r="B2016" s="2"/>
      <c r="C2016" s="2"/>
      <c r="D2016" s="2">
        <v>150</v>
      </c>
      <c r="E2016" s="2"/>
      <c r="F2016" s="2">
        <v>149</v>
      </c>
      <c r="G2016" s="2"/>
      <c r="H2016" s="2">
        <v>147</v>
      </c>
      <c r="I2016" s="2"/>
      <c r="J2016" s="2">
        <v>146</v>
      </c>
    </row>
    <row r="2017" spans="1:10">
      <c r="A2017" s="103"/>
      <c r="B2017" s="2">
        <v>7</v>
      </c>
      <c r="C2017" s="2">
        <v>46</v>
      </c>
      <c r="D2017" s="2"/>
      <c r="E2017" s="2">
        <v>47</v>
      </c>
      <c r="F2017" s="2"/>
      <c r="G2017" s="2">
        <v>46</v>
      </c>
      <c r="H2017" s="2"/>
      <c r="I2017" s="2">
        <v>54</v>
      </c>
      <c r="J2017" s="2"/>
    </row>
    <row r="2018" spans="1:10">
      <c r="A2018" s="103"/>
      <c r="B2018" s="2"/>
      <c r="C2018" s="2"/>
      <c r="D2018" s="2">
        <v>141</v>
      </c>
      <c r="E2018" s="2"/>
      <c r="F2018" s="2">
        <v>148</v>
      </c>
      <c r="G2018" s="2"/>
      <c r="H2018" s="2">
        <v>140</v>
      </c>
      <c r="I2018" s="2"/>
      <c r="J2018" s="2">
        <v>150</v>
      </c>
    </row>
    <row r="2019" spans="1:10">
      <c r="A2019" s="103"/>
      <c r="B2019" s="2">
        <v>8</v>
      </c>
      <c r="C2019" s="2">
        <v>56</v>
      </c>
      <c r="D2019" s="2"/>
      <c r="E2019" s="2">
        <v>49</v>
      </c>
      <c r="F2019" s="2"/>
      <c r="G2019" s="2">
        <v>57</v>
      </c>
      <c r="H2019" s="2"/>
      <c r="I2019" s="2">
        <v>49</v>
      </c>
      <c r="J2019" s="2"/>
    </row>
    <row r="2020" spans="1:10">
      <c r="A2020" s="103"/>
      <c r="B2020" s="2"/>
      <c r="C2020" s="2"/>
      <c r="D2020" s="2">
        <v>145</v>
      </c>
      <c r="E2020" s="2"/>
      <c r="F2020" s="2">
        <v>149</v>
      </c>
      <c r="G2020" s="2"/>
      <c r="H2020" s="2">
        <v>150</v>
      </c>
      <c r="I2020" s="2"/>
      <c r="J2020" s="2">
        <v>144</v>
      </c>
    </row>
    <row r="2021" spans="1:10">
      <c r="A2021" s="103"/>
      <c r="B2021" s="2">
        <v>9</v>
      </c>
      <c r="C2021" s="2">
        <v>49</v>
      </c>
      <c r="D2021" s="2"/>
      <c r="E2021" s="2">
        <v>55</v>
      </c>
      <c r="F2021" s="2"/>
      <c r="G2021" s="2">
        <v>49</v>
      </c>
      <c r="H2021" s="2"/>
      <c r="I2021" s="2">
        <v>48</v>
      </c>
      <c r="J2021" s="2"/>
    </row>
    <row r="2022" spans="1:10">
      <c r="A2022" s="103"/>
      <c r="B2022" s="2"/>
      <c r="C2022" s="2"/>
      <c r="D2022" s="2">
        <v>145</v>
      </c>
      <c r="E2022" s="2"/>
      <c r="F2022" s="2">
        <v>143</v>
      </c>
      <c r="G2022" s="2"/>
      <c r="H2022" s="2">
        <v>149</v>
      </c>
      <c r="I2022" s="2"/>
      <c r="J2022" s="2">
        <v>147</v>
      </c>
    </row>
    <row r="2023" spans="1:10">
      <c r="A2023" s="103"/>
      <c r="B2023" s="2">
        <v>10</v>
      </c>
      <c r="C2023" s="2">
        <v>50</v>
      </c>
      <c r="D2023" s="2"/>
      <c r="E2023" s="2">
        <v>52</v>
      </c>
      <c r="F2023" s="2"/>
      <c r="G2023" s="2">
        <v>46</v>
      </c>
      <c r="H2023" s="2"/>
      <c r="I2023" s="2">
        <v>58</v>
      </c>
      <c r="J2023" s="2"/>
    </row>
    <row r="2024" spans="1:10">
      <c r="A2024" s="103"/>
      <c r="B2024" s="2"/>
      <c r="C2024" s="2"/>
      <c r="D2024" s="2">
        <v>145</v>
      </c>
      <c r="E2024" s="2"/>
      <c r="F2024" s="2">
        <v>144</v>
      </c>
      <c r="G2024" s="2"/>
      <c r="H2024" s="2">
        <v>144</v>
      </c>
      <c r="I2024" s="2"/>
      <c r="J2024" s="2">
        <v>140</v>
      </c>
    </row>
    <row r="2025" spans="1:10">
      <c r="A2025" s="103"/>
      <c r="B2025" s="2"/>
      <c r="C2025" s="2"/>
      <c r="D2025" s="2"/>
      <c r="E2025" s="2"/>
      <c r="F2025" s="2"/>
      <c r="G2025" s="2"/>
      <c r="H2025" s="2"/>
      <c r="I2025" s="2"/>
      <c r="J2025" s="2"/>
    </row>
    <row r="2026" spans="1:10">
      <c r="A2026" s="103"/>
      <c r="B2026" s="2"/>
      <c r="C2026" s="2"/>
      <c r="D2026" s="2"/>
      <c r="E2026" s="2"/>
      <c r="F2026" s="2"/>
      <c r="G2026" s="2"/>
      <c r="H2026" s="2"/>
      <c r="I2026" s="2"/>
      <c r="J2026" s="2"/>
    </row>
    <row r="2027" spans="1:10">
      <c r="A2027" s="103"/>
      <c r="B2027" s="109" t="s">
        <v>1053</v>
      </c>
      <c r="C2027" s="109"/>
      <c r="D2027" s="110">
        <v>1</v>
      </c>
      <c r="E2027" s="110"/>
      <c r="F2027" s="110" t="s">
        <v>1054</v>
      </c>
      <c r="G2027" s="110"/>
      <c r="H2027" s="110">
        <v>1</v>
      </c>
      <c r="I2027" s="110"/>
      <c r="J2027" s="110"/>
    </row>
    <row r="2028" spans="1:10">
      <c r="A2028" s="103" t="s">
        <v>1135</v>
      </c>
      <c r="B2028" s="2">
        <v>1</v>
      </c>
      <c r="C2028" s="2">
        <v>46</v>
      </c>
      <c r="D2028" s="2"/>
      <c r="E2028" s="2">
        <v>52</v>
      </c>
      <c r="F2028" s="2"/>
      <c r="G2028" s="2">
        <v>57</v>
      </c>
      <c r="H2028" s="2"/>
      <c r="I2028" s="2">
        <v>48</v>
      </c>
      <c r="J2028" s="2"/>
    </row>
    <row r="2029" spans="1:10">
      <c r="A2029" s="103"/>
      <c r="B2029" s="2"/>
      <c r="C2029" s="2"/>
      <c r="D2029" s="2">
        <v>144</v>
      </c>
      <c r="E2029" s="2"/>
      <c r="F2029" s="2">
        <v>149</v>
      </c>
      <c r="G2029" s="2"/>
      <c r="H2029" s="2">
        <v>140</v>
      </c>
      <c r="I2029" s="2"/>
      <c r="J2029" s="2">
        <v>144</v>
      </c>
    </row>
    <row r="2030" spans="1:10">
      <c r="A2030" s="103"/>
      <c r="B2030" s="2">
        <v>2</v>
      </c>
      <c r="C2030" s="2">
        <v>47</v>
      </c>
      <c r="D2030" s="2"/>
      <c r="E2030" s="2">
        <v>43</v>
      </c>
      <c r="F2030" s="2"/>
      <c r="G2030" s="2">
        <v>47</v>
      </c>
      <c r="H2030" s="2"/>
      <c r="I2030" s="2">
        <v>50</v>
      </c>
      <c r="J2030" s="2"/>
    </row>
    <row r="2031" spans="1:10">
      <c r="A2031" s="103"/>
      <c r="B2031" s="2"/>
      <c r="C2031" s="2"/>
      <c r="D2031" s="2">
        <v>147</v>
      </c>
      <c r="E2031" s="2"/>
      <c r="F2031" s="2">
        <v>146</v>
      </c>
      <c r="G2031" s="2"/>
      <c r="H2031" s="2">
        <v>148</v>
      </c>
      <c r="I2031" s="2"/>
      <c r="J2031" s="2">
        <v>147</v>
      </c>
    </row>
    <row r="2032" spans="1:10">
      <c r="A2032" s="103"/>
      <c r="B2032" s="2">
        <v>3</v>
      </c>
      <c r="C2032" s="2">
        <v>47</v>
      </c>
      <c r="D2032" s="2"/>
      <c r="E2032" s="2">
        <v>46</v>
      </c>
      <c r="F2032" s="2"/>
      <c r="G2032" s="2">
        <v>46</v>
      </c>
      <c r="H2032" s="2"/>
      <c r="I2032" s="2">
        <v>53</v>
      </c>
      <c r="J2032" s="2"/>
    </row>
    <row r="2033" spans="1:10">
      <c r="A2033" s="103"/>
      <c r="B2033" s="2"/>
      <c r="C2033" s="2"/>
      <c r="D2033" s="2">
        <v>140</v>
      </c>
      <c r="E2033" s="2"/>
      <c r="F2033" s="2">
        <v>145</v>
      </c>
      <c r="G2033" s="2"/>
      <c r="H2033" s="2">
        <v>149</v>
      </c>
      <c r="I2033" s="2"/>
      <c r="J2033" s="2">
        <v>144</v>
      </c>
    </row>
    <row r="2034" spans="1:10">
      <c r="A2034" s="103"/>
      <c r="B2034" s="2">
        <v>4</v>
      </c>
      <c r="C2034" s="2">
        <v>50</v>
      </c>
      <c r="D2034" s="2"/>
      <c r="E2034" s="2">
        <v>44</v>
      </c>
      <c r="F2034" s="2"/>
      <c r="G2034" s="2">
        <v>54</v>
      </c>
      <c r="H2034" s="2"/>
      <c r="I2034" s="2">
        <v>41</v>
      </c>
      <c r="J2034" s="2"/>
    </row>
    <row r="2035" spans="1:10">
      <c r="A2035" s="103"/>
      <c r="B2035" s="2"/>
      <c r="C2035" s="2"/>
      <c r="D2035" s="2">
        <v>148</v>
      </c>
      <c r="E2035" s="2"/>
      <c r="F2035" s="2">
        <v>145</v>
      </c>
      <c r="G2035" s="2"/>
      <c r="H2035" s="2">
        <v>144</v>
      </c>
      <c r="I2035" s="2"/>
      <c r="J2035" s="2">
        <v>144</v>
      </c>
    </row>
    <row r="2036" spans="1:10">
      <c r="A2036" s="103"/>
      <c r="B2036" s="2">
        <v>5</v>
      </c>
      <c r="C2036" s="2">
        <v>45</v>
      </c>
      <c r="D2036" s="2"/>
      <c r="E2036" s="2">
        <v>46</v>
      </c>
      <c r="F2036" s="2"/>
      <c r="G2036" s="2">
        <v>55</v>
      </c>
      <c r="H2036" s="2"/>
      <c r="I2036" s="2">
        <v>47</v>
      </c>
      <c r="J2036" s="2"/>
    </row>
    <row r="2037" spans="1:10">
      <c r="A2037" s="103"/>
      <c r="B2037" s="2"/>
      <c r="C2037" s="2"/>
      <c r="D2037" s="2">
        <v>140</v>
      </c>
      <c r="E2037" s="2"/>
      <c r="F2037" s="2">
        <v>145</v>
      </c>
      <c r="G2037" s="2"/>
      <c r="H2037" s="2">
        <v>148</v>
      </c>
      <c r="I2037" s="2"/>
      <c r="J2037" s="2">
        <v>145</v>
      </c>
    </row>
    <row r="2038" spans="1:10">
      <c r="A2038" s="103"/>
      <c r="B2038" s="2">
        <v>6</v>
      </c>
      <c r="C2038" s="2">
        <v>58</v>
      </c>
      <c r="D2038" s="2"/>
      <c r="E2038" s="2">
        <v>54</v>
      </c>
      <c r="F2038" s="2"/>
      <c r="G2038" s="2">
        <v>43</v>
      </c>
      <c r="H2038" s="2"/>
      <c r="I2038" s="2">
        <v>46</v>
      </c>
      <c r="J2038" s="2"/>
    </row>
    <row r="2039" spans="1:10">
      <c r="A2039" s="103"/>
      <c r="B2039" s="2"/>
      <c r="C2039" s="2"/>
      <c r="D2039" s="2">
        <v>143</v>
      </c>
      <c r="E2039" s="2"/>
      <c r="F2039" s="2">
        <v>141</v>
      </c>
      <c r="G2039" s="2"/>
      <c r="H2039" s="2">
        <v>140</v>
      </c>
      <c r="I2039" s="2"/>
      <c r="J2039" s="2">
        <v>148</v>
      </c>
    </row>
    <row r="2040" spans="1:10">
      <c r="A2040" s="103"/>
      <c r="B2040" s="2">
        <v>7</v>
      </c>
      <c r="C2040" s="2">
        <v>48</v>
      </c>
      <c r="D2040" s="2"/>
      <c r="E2040" s="2">
        <v>48</v>
      </c>
      <c r="F2040" s="2"/>
      <c r="G2040" s="2">
        <v>55</v>
      </c>
      <c r="H2040" s="2"/>
      <c r="I2040" s="2">
        <v>55</v>
      </c>
      <c r="J2040" s="2"/>
    </row>
    <row r="2041" spans="1:10">
      <c r="A2041" s="103"/>
      <c r="B2041" s="2"/>
      <c r="C2041" s="2"/>
      <c r="D2041" s="2">
        <v>149</v>
      </c>
      <c r="E2041" s="2"/>
      <c r="F2041" s="2">
        <v>140</v>
      </c>
      <c r="G2041" s="2"/>
      <c r="H2041" s="2">
        <v>141</v>
      </c>
      <c r="I2041" s="2"/>
      <c r="J2041" s="2">
        <v>141</v>
      </c>
    </row>
    <row r="2042" spans="1:10">
      <c r="A2042" s="103"/>
      <c r="B2042" s="2">
        <v>8</v>
      </c>
      <c r="C2042" s="2">
        <v>43</v>
      </c>
      <c r="D2042" s="2"/>
      <c r="E2042" s="2">
        <v>53</v>
      </c>
      <c r="F2042" s="2"/>
      <c r="G2042" s="2">
        <v>56</v>
      </c>
      <c r="H2042" s="2"/>
      <c r="I2042" s="2">
        <v>57</v>
      </c>
      <c r="J2042" s="2"/>
    </row>
    <row r="2043" spans="1:10">
      <c r="A2043" s="103"/>
      <c r="B2043" s="2"/>
      <c r="C2043" s="2"/>
      <c r="D2043" s="2">
        <v>145</v>
      </c>
      <c r="E2043" s="2"/>
      <c r="F2043" s="2">
        <v>141</v>
      </c>
      <c r="G2043" s="2"/>
      <c r="H2043" s="2">
        <v>145</v>
      </c>
      <c r="I2043" s="2"/>
      <c r="J2043" s="2">
        <v>140</v>
      </c>
    </row>
    <row r="2044" spans="1:10">
      <c r="A2044" s="103"/>
      <c r="B2044" s="2">
        <v>9</v>
      </c>
      <c r="C2044" s="2">
        <v>41</v>
      </c>
      <c r="D2044" s="2"/>
      <c r="E2044" s="2">
        <v>49</v>
      </c>
      <c r="F2044" s="2"/>
      <c r="G2044" s="2">
        <v>47</v>
      </c>
      <c r="H2044" s="2"/>
      <c r="I2044" s="2">
        <v>44</v>
      </c>
      <c r="J2044" s="2"/>
    </row>
    <row r="2045" spans="1:10">
      <c r="A2045" s="103"/>
      <c r="B2045" s="2"/>
      <c r="C2045" s="2"/>
      <c r="D2045" s="2">
        <v>141</v>
      </c>
      <c r="E2045" s="2"/>
      <c r="F2045" s="2">
        <v>142</v>
      </c>
      <c r="G2045" s="2"/>
      <c r="H2045" s="2">
        <v>147</v>
      </c>
      <c r="I2045" s="2"/>
      <c r="J2045" s="2">
        <v>146</v>
      </c>
    </row>
    <row r="2046" spans="1:10">
      <c r="A2046" s="103"/>
      <c r="B2046" s="2">
        <v>10</v>
      </c>
      <c r="C2046" s="2">
        <v>41</v>
      </c>
      <c r="D2046" s="2"/>
      <c r="E2046" s="2">
        <v>43</v>
      </c>
      <c r="F2046" s="2"/>
      <c r="G2046" s="2">
        <v>53</v>
      </c>
      <c r="H2046" s="2"/>
      <c r="I2046" s="2">
        <v>48</v>
      </c>
      <c r="J2046" s="2"/>
    </row>
    <row r="2047" spans="1:10">
      <c r="A2047" s="103"/>
      <c r="B2047" s="2"/>
      <c r="C2047" s="2"/>
      <c r="D2047" s="2">
        <v>144</v>
      </c>
      <c r="E2047" s="2"/>
      <c r="F2047" s="2">
        <v>142</v>
      </c>
      <c r="G2047" s="2"/>
      <c r="H2047" s="2">
        <v>144</v>
      </c>
      <c r="I2047" s="2"/>
      <c r="J2047" s="2">
        <v>147</v>
      </c>
    </row>
    <row r="2048" spans="1:10">
      <c r="A2048" s="103"/>
      <c r="B2048" s="2"/>
      <c r="C2048" s="2"/>
      <c r="D2048" s="2"/>
      <c r="E2048" s="2"/>
      <c r="F2048" s="2"/>
      <c r="G2048" s="2"/>
      <c r="H2048" s="2"/>
      <c r="I2048" s="2"/>
      <c r="J2048" s="2"/>
    </row>
    <row r="2049" spans="1:10">
      <c r="A2049" s="103"/>
      <c r="B2049" s="2"/>
      <c r="C2049" s="2"/>
      <c r="D2049" s="2"/>
      <c r="E2049" s="2"/>
      <c r="F2049" s="2"/>
      <c r="G2049" s="2"/>
      <c r="H2049" s="2"/>
      <c r="I2049" s="2"/>
      <c r="J2049" s="2"/>
    </row>
    <row r="2050" spans="1:10">
      <c r="A2050" s="103"/>
      <c r="B2050" s="109" t="s">
        <v>1053</v>
      </c>
      <c r="C2050" s="109"/>
      <c r="D2050" s="110">
        <v>1</v>
      </c>
      <c r="E2050" s="110"/>
      <c r="F2050" s="110" t="s">
        <v>1054</v>
      </c>
      <c r="G2050" s="110"/>
      <c r="H2050" s="110">
        <v>1</v>
      </c>
      <c r="I2050" s="110"/>
      <c r="J2050" s="110"/>
    </row>
    <row r="2051" spans="1:10">
      <c r="A2051" s="103" t="s">
        <v>1136</v>
      </c>
      <c r="B2051" s="2">
        <v>1</v>
      </c>
      <c r="C2051" s="2">
        <v>47</v>
      </c>
      <c r="D2051" s="2"/>
      <c r="E2051" s="2">
        <v>54</v>
      </c>
      <c r="F2051" s="2"/>
      <c r="G2051" s="2">
        <v>54</v>
      </c>
      <c r="H2051" s="2"/>
      <c r="I2051" s="2">
        <v>45</v>
      </c>
      <c r="J2051" s="2"/>
    </row>
    <row r="2052" spans="1:10">
      <c r="A2052" s="103"/>
      <c r="B2052" s="2"/>
      <c r="C2052" s="2"/>
      <c r="D2052" s="2">
        <v>146</v>
      </c>
      <c r="E2052" s="2"/>
      <c r="F2052" s="2">
        <v>144</v>
      </c>
      <c r="G2052" s="2"/>
      <c r="H2052" s="2">
        <v>141</v>
      </c>
      <c r="I2052" s="2"/>
      <c r="J2052" s="2">
        <v>143</v>
      </c>
    </row>
    <row r="2053" spans="1:10">
      <c r="A2053" s="103"/>
      <c r="B2053" s="2">
        <v>2</v>
      </c>
      <c r="C2053" s="2">
        <v>56</v>
      </c>
      <c r="D2053" s="2"/>
      <c r="E2053" s="2">
        <v>43</v>
      </c>
      <c r="F2053" s="2"/>
      <c r="G2053" s="2">
        <v>55</v>
      </c>
      <c r="H2053" s="2"/>
      <c r="I2053" s="2">
        <v>55</v>
      </c>
      <c r="J2053" s="2"/>
    </row>
    <row r="2054" spans="1:10">
      <c r="A2054" s="103"/>
      <c r="B2054" s="2"/>
      <c r="C2054" s="2"/>
      <c r="D2054" s="2">
        <v>150</v>
      </c>
      <c r="E2054" s="2"/>
      <c r="F2054" s="2">
        <v>140</v>
      </c>
      <c r="G2054" s="2"/>
      <c r="H2054" s="2">
        <v>142</v>
      </c>
      <c r="I2054" s="2"/>
      <c r="J2054" s="2">
        <v>140</v>
      </c>
    </row>
    <row r="2055" spans="1:10">
      <c r="A2055" s="103"/>
      <c r="B2055" s="2">
        <v>3</v>
      </c>
      <c r="C2055" s="2">
        <v>41</v>
      </c>
      <c r="D2055" s="2"/>
      <c r="E2055" s="2">
        <v>51</v>
      </c>
      <c r="F2055" s="2"/>
      <c r="G2055" s="2">
        <v>42</v>
      </c>
      <c r="H2055" s="2"/>
      <c r="I2055" s="2">
        <v>54</v>
      </c>
      <c r="J2055" s="2"/>
    </row>
    <row r="2056" spans="1:10">
      <c r="A2056" s="103"/>
      <c r="B2056" s="2"/>
      <c r="C2056" s="2"/>
      <c r="D2056" s="2">
        <v>142</v>
      </c>
      <c r="E2056" s="2"/>
      <c r="F2056" s="2">
        <v>148</v>
      </c>
      <c r="G2056" s="2"/>
      <c r="H2056" s="2">
        <v>143</v>
      </c>
      <c r="I2056" s="2"/>
      <c r="J2056" s="2">
        <v>140</v>
      </c>
    </row>
    <row r="2057" spans="1:10">
      <c r="A2057" s="103"/>
      <c r="B2057" s="2">
        <v>4</v>
      </c>
      <c r="C2057" s="2">
        <v>43</v>
      </c>
      <c r="D2057" s="2"/>
      <c r="E2057" s="2">
        <v>46</v>
      </c>
      <c r="F2057" s="2"/>
      <c r="G2057" s="2">
        <v>54</v>
      </c>
      <c r="H2057" s="2"/>
      <c r="I2057" s="2">
        <v>52</v>
      </c>
      <c r="J2057" s="2"/>
    </row>
    <row r="2058" spans="1:10">
      <c r="A2058" s="103"/>
      <c r="B2058" s="2"/>
      <c r="C2058" s="2"/>
      <c r="D2058" s="2">
        <v>142</v>
      </c>
      <c r="E2058" s="2"/>
      <c r="F2058" s="2">
        <v>140</v>
      </c>
      <c r="G2058" s="2"/>
      <c r="H2058" s="2">
        <v>143</v>
      </c>
      <c r="I2058" s="2"/>
      <c r="J2058" s="2">
        <v>148</v>
      </c>
    </row>
    <row r="2059" spans="1:10">
      <c r="A2059" s="103"/>
      <c r="B2059" s="2">
        <v>5</v>
      </c>
      <c r="C2059" s="2">
        <v>46</v>
      </c>
      <c r="D2059" s="2"/>
      <c r="E2059" s="2">
        <v>49</v>
      </c>
      <c r="F2059" s="2"/>
      <c r="G2059" s="2">
        <v>41</v>
      </c>
      <c r="H2059" s="2"/>
      <c r="I2059" s="2">
        <v>49</v>
      </c>
      <c r="J2059" s="2"/>
    </row>
    <row r="2060" spans="1:10">
      <c r="A2060" s="103"/>
      <c r="B2060" s="2"/>
      <c r="C2060" s="2"/>
      <c r="D2060" s="2">
        <v>145</v>
      </c>
      <c r="E2060" s="2"/>
      <c r="F2060" s="2">
        <v>150</v>
      </c>
      <c r="G2060" s="2"/>
      <c r="H2060" s="2">
        <v>142</v>
      </c>
      <c r="I2060" s="2"/>
      <c r="J2060" s="2">
        <v>150</v>
      </c>
    </row>
    <row r="2061" spans="1:10">
      <c r="A2061" s="103"/>
      <c r="B2061" s="2">
        <v>6</v>
      </c>
      <c r="C2061" s="2">
        <v>41</v>
      </c>
      <c r="D2061" s="2"/>
      <c r="E2061" s="2">
        <v>54</v>
      </c>
      <c r="F2061" s="2"/>
      <c r="G2061" s="2">
        <v>42</v>
      </c>
      <c r="H2061" s="2"/>
      <c r="I2061" s="2">
        <v>55</v>
      </c>
      <c r="J2061" s="2"/>
    </row>
    <row r="2062" spans="1:10">
      <c r="A2062" s="103"/>
      <c r="B2062" s="2"/>
      <c r="C2062" s="2"/>
      <c r="D2062" s="2">
        <v>143</v>
      </c>
      <c r="E2062" s="2"/>
      <c r="F2062" s="2">
        <v>147</v>
      </c>
      <c r="G2062" s="2"/>
      <c r="H2062" s="2">
        <v>147</v>
      </c>
      <c r="I2062" s="2"/>
      <c r="J2062" s="2">
        <v>145</v>
      </c>
    </row>
    <row r="2063" spans="1:10">
      <c r="A2063" s="103"/>
      <c r="B2063" s="2">
        <v>7</v>
      </c>
      <c r="C2063" s="2">
        <v>47</v>
      </c>
      <c r="D2063" s="2"/>
      <c r="E2063" s="2">
        <v>42</v>
      </c>
      <c r="F2063" s="2"/>
      <c r="G2063" s="2">
        <v>45</v>
      </c>
      <c r="H2063" s="2"/>
      <c r="I2063" s="2">
        <v>44</v>
      </c>
      <c r="J2063" s="2"/>
    </row>
    <row r="2064" spans="1:10">
      <c r="A2064" s="103"/>
      <c r="B2064" s="2"/>
      <c r="C2064" s="2"/>
      <c r="D2064" s="2">
        <v>149</v>
      </c>
      <c r="E2064" s="2"/>
      <c r="F2064" s="2">
        <v>146</v>
      </c>
      <c r="G2064" s="2"/>
      <c r="H2064" s="2">
        <v>150</v>
      </c>
      <c r="I2064" s="2"/>
      <c r="J2064" s="2">
        <v>142</v>
      </c>
    </row>
    <row r="2065" spans="1:10">
      <c r="A2065" s="103"/>
      <c r="B2065" s="2">
        <v>8</v>
      </c>
      <c r="C2065" s="2">
        <v>52</v>
      </c>
      <c r="D2065" s="2"/>
      <c r="E2065" s="2">
        <v>41</v>
      </c>
      <c r="F2065" s="2"/>
      <c r="G2065" s="2">
        <v>52</v>
      </c>
      <c r="H2065" s="2"/>
      <c r="I2065" s="2">
        <v>44</v>
      </c>
      <c r="J2065" s="2"/>
    </row>
    <row r="2066" spans="1:10">
      <c r="A2066" s="103"/>
      <c r="B2066" s="2"/>
      <c r="C2066" s="2"/>
      <c r="D2066" s="2">
        <v>147</v>
      </c>
      <c r="E2066" s="2"/>
      <c r="F2066" s="2">
        <v>143</v>
      </c>
      <c r="G2066" s="2"/>
      <c r="H2066" s="2">
        <v>148</v>
      </c>
      <c r="I2066" s="2"/>
      <c r="J2066" s="2">
        <v>144</v>
      </c>
    </row>
    <row r="2067" spans="1:10">
      <c r="A2067" s="103"/>
      <c r="B2067" s="2">
        <v>9</v>
      </c>
      <c r="C2067" s="2">
        <v>50</v>
      </c>
      <c r="D2067" s="2"/>
      <c r="E2067" s="2">
        <v>46</v>
      </c>
      <c r="F2067" s="2"/>
      <c r="G2067" s="2">
        <v>49</v>
      </c>
      <c r="H2067" s="2"/>
      <c r="I2067" s="2">
        <v>42</v>
      </c>
      <c r="J2067" s="2"/>
    </row>
    <row r="2068" spans="1:10">
      <c r="A2068" s="103"/>
      <c r="B2068" s="2"/>
      <c r="C2068" s="2"/>
      <c r="D2068" s="2">
        <v>145</v>
      </c>
      <c r="E2068" s="2"/>
      <c r="F2068" s="2">
        <v>147</v>
      </c>
      <c r="G2068" s="2"/>
      <c r="H2068" s="2">
        <v>141</v>
      </c>
      <c r="I2068" s="2"/>
      <c r="J2068" s="2">
        <v>141</v>
      </c>
    </row>
    <row r="2069" spans="1:10">
      <c r="A2069" s="103"/>
      <c r="B2069" s="2">
        <v>10</v>
      </c>
      <c r="C2069" s="2">
        <v>57</v>
      </c>
      <c r="D2069" s="2"/>
      <c r="E2069" s="2">
        <v>45</v>
      </c>
      <c r="F2069" s="2"/>
      <c r="G2069" s="2">
        <v>52</v>
      </c>
      <c r="H2069" s="2"/>
      <c r="I2069" s="2">
        <v>45</v>
      </c>
      <c r="J2069" s="2"/>
    </row>
    <row r="2070" spans="1:10">
      <c r="A2070" s="103"/>
      <c r="B2070" s="2"/>
      <c r="C2070" s="2"/>
      <c r="D2070" s="2">
        <v>149</v>
      </c>
      <c r="E2070" s="2"/>
      <c r="F2070" s="2">
        <v>140</v>
      </c>
      <c r="G2070" s="2"/>
      <c r="H2070" s="2">
        <v>140</v>
      </c>
      <c r="I2070" s="2"/>
      <c r="J2070" s="2">
        <v>144</v>
      </c>
    </row>
    <row r="2071" spans="1:10">
      <c r="A2071" s="103"/>
      <c r="B2071" s="2"/>
      <c r="C2071" s="2"/>
      <c r="D2071" s="2"/>
      <c r="E2071" s="2"/>
      <c r="F2071" s="2"/>
      <c r="G2071" s="2"/>
      <c r="H2071" s="2"/>
      <c r="I2071" s="2"/>
      <c r="J2071" s="2"/>
    </row>
    <row r="2072" spans="1:10">
      <c r="A2072" s="103"/>
      <c r="B2072" s="2"/>
      <c r="C2072" s="2"/>
      <c r="D2072" s="2"/>
      <c r="E2072" s="2"/>
      <c r="F2072" s="2"/>
      <c r="G2072" s="2"/>
      <c r="H2072" s="2"/>
      <c r="I2072" s="2"/>
      <c r="J2072" s="2"/>
    </row>
    <row r="2073" spans="1:10">
      <c r="A2073" s="103"/>
      <c r="B2073" s="109" t="s">
        <v>1053</v>
      </c>
      <c r="C2073" s="109"/>
      <c r="D2073" s="110">
        <v>1</v>
      </c>
      <c r="E2073" s="110"/>
      <c r="F2073" s="110" t="s">
        <v>1054</v>
      </c>
      <c r="G2073" s="110"/>
      <c r="H2073" s="110">
        <v>1</v>
      </c>
      <c r="I2073" s="110"/>
      <c r="J2073" s="110"/>
    </row>
    <row r="2074" spans="1:10">
      <c r="A2074" s="103" t="s">
        <v>1137</v>
      </c>
      <c r="B2074" s="2">
        <v>1</v>
      </c>
      <c r="C2074" s="2">
        <v>50</v>
      </c>
      <c r="D2074" s="2"/>
      <c r="E2074" s="2">
        <v>51</v>
      </c>
      <c r="F2074" s="2"/>
      <c r="G2074" s="2">
        <v>51</v>
      </c>
      <c r="H2074" s="2"/>
      <c r="I2074" s="2">
        <v>42</v>
      </c>
      <c r="J2074" s="2"/>
    </row>
    <row r="2075" spans="1:10">
      <c r="A2075" s="103"/>
      <c r="B2075" s="2"/>
      <c r="C2075" s="2"/>
      <c r="D2075" s="2">
        <v>147</v>
      </c>
      <c r="E2075" s="2"/>
      <c r="F2075" s="2">
        <v>148</v>
      </c>
      <c r="G2075" s="2"/>
      <c r="H2075" s="2">
        <v>141</v>
      </c>
      <c r="I2075" s="2"/>
      <c r="J2075" s="2">
        <v>145</v>
      </c>
    </row>
    <row r="2076" spans="1:10">
      <c r="A2076" s="103"/>
      <c r="B2076" s="2">
        <v>2</v>
      </c>
      <c r="C2076" s="2">
        <v>43</v>
      </c>
      <c r="D2076" s="2"/>
      <c r="E2076" s="2">
        <v>45</v>
      </c>
      <c r="F2076" s="2"/>
      <c r="G2076" s="2">
        <v>45</v>
      </c>
      <c r="H2076" s="2"/>
      <c r="I2076" s="2">
        <v>54</v>
      </c>
      <c r="J2076" s="2"/>
    </row>
    <row r="2077" spans="1:10">
      <c r="A2077" s="103"/>
      <c r="B2077" s="2"/>
      <c r="C2077" s="2"/>
      <c r="D2077" s="2">
        <v>147</v>
      </c>
      <c r="E2077" s="2"/>
      <c r="F2077" s="2">
        <v>148</v>
      </c>
      <c r="G2077" s="2"/>
      <c r="H2077" s="2">
        <v>142</v>
      </c>
      <c r="I2077" s="2"/>
      <c r="J2077" s="2">
        <v>150</v>
      </c>
    </row>
    <row r="2078" spans="1:10">
      <c r="A2078" s="103"/>
      <c r="B2078" s="2">
        <v>3</v>
      </c>
      <c r="C2078" s="2">
        <v>46</v>
      </c>
      <c r="D2078" s="2"/>
      <c r="E2078" s="2">
        <v>41</v>
      </c>
      <c r="F2078" s="2"/>
      <c r="G2078" s="2">
        <v>43</v>
      </c>
      <c r="H2078" s="2"/>
      <c r="I2078" s="2">
        <v>48</v>
      </c>
      <c r="J2078" s="2"/>
    </row>
    <row r="2079" spans="1:10">
      <c r="A2079" s="103"/>
      <c r="B2079" s="2"/>
      <c r="C2079" s="2"/>
      <c r="D2079" s="2">
        <v>141</v>
      </c>
      <c r="E2079" s="2"/>
      <c r="F2079" s="2">
        <v>141</v>
      </c>
      <c r="G2079" s="2"/>
      <c r="H2079" s="2">
        <v>141</v>
      </c>
      <c r="I2079" s="2"/>
      <c r="J2079" s="2">
        <v>145</v>
      </c>
    </row>
    <row r="2080" spans="1:10">
      <c r="A2080" s="103"/>
      <c r="B2080" s="2">
        <v>4</v>
      </c>
      <c r="C2080" s="2">
        <v>52</v>
      </c>
      <c r="D2080" s="2"/>
      <c r="E2080" s="2">
        <v>47</v>
      </c>
      <c r="F2080" s="2"/>
      <c r="G2080" s="2">
        <v>51</v>
      </c>
      <c r="H2080" s="2"/>
      <c r="I2080" s="2">
        <v>58</v>
      </c>
      <c r="J2080" s="2"/>
    </row>
    <row r="2081" spans="1:10">
      <c r="A2081" s="103"/>
      <c r="B2081" s="2"/>
      <c r="C2081" s="2"/>
      <c r="D2081" s="2">
        <v>145</v>
      </c>
      <c r="E2081" s="2"/>
      <c r="F2081" s="2">
        <v>144</v>
      </c>
      <c r="G2081" s="2"/>
      <c r="H2081" s="2">
        <v>145</v>
      </c>
      <c r="I2081" s="2"/>
      <c r="J2081" s="2">
        <v>141</v>
      </c>
    </row>
    <row r="2082" spans="1:10">
      <c r="A2082" s="103"/>
      <c r="B2082" s="2">
        <v>5</v>
      </c>
      <c r="C2082" s="2">
        <v>52</v>
      </c>
      <c r="D2082" s="2"/>
      <c r="E2082" s="2">
        <v>41</v>
      </c>
      <c r="F2082" s="2"/>
      <c r="G2082" s="2">
        <v>47</v>
      </c>
      <c r="H2082" s="2"/>
      <c r="I2082" s="2">
        <v>47</v>
      </c>
      <c r="J2082" s="2"/>
    </row>
    <row r="2083" spans="1:10">
      <c r="A2083" s="103"/>
      <c r="B2083" s="2"/>
      <c r="C2083" s="2"/>
      <c r="D2083" s="2">
        <v>146</v>
      </c>
      <c r="E2083" s="2"/>
      <c r="F2083" s="2">
        <v>144</v>
      </c>
      <c r="G2083" s="2"/>
      <c r="H2083" s="2">
        <v>142</v>
      </c>
      <c r="I2083" s="2"/>
      <c r="J2083" s="2">
        <v>145</v>
      </c>
    </row>
    <row r="2084" spans="1:10">
      <c r="A2084" s="103"/>
      <c r="B2084" s="2">
        <v>6</v>
      </c>
      <c r="C2084" s="2">
        <v>54</v>
      </c>
      <c r="D2084" s="2"/>
      <c r="E2084" s="2">
        <v>52</v>
      </c>
      <c r="F2084" s="2"/>
      <c r="G2084" s="2">
        <v>57</v>
      </c>
      <c r="H2084" s="2"/>
      <c r="I2084" s="2">
        <v>45</v>
      </c>
      <c r="J2084" s="2"/>
    </row>
    <row r="2085" spans="1:10">
      <c r="A2085" s="103"/>
      <c r="B2085" s="2"/>
      <c r="C2085" s="2"/>
      <c r="D2085" s="2">
        <v>143</v>
      </c>
      <c r="E2085" s="2"/>
      <c r="F2085" s="2">
        <v>150</v>
      </c>
      <c r="G2085" s="2"/>
      <c r="H2085" s="2">
        <v>149</v>
      </c>
      <c r="I2085" s="2"/>
      <c r="J2085" s="2">
        <v>147</v>
      </c>
    </row>
    <row r="2086" spans="1:10">
      <c r="A2086" s="103"/>
      <c r="B2086" s="2">
        <v>7</v>
      </c>
      <c r="C2086" s="2">
        <v>44</v>
      </c>
      <c r="D2086" s="2"/>
      <c r="E2086" s="2">
        <v>56</v>
      </c>
      <c r="F2086" s="2"/>
      <c r="G2086" s="2">
        <v>44</v>
      </c>
      <c r="H2086" s="2"/>
      <c r="I2086" s="2">
        <v>50</v>
      </c>
      <c r="J2086" s="2"/>
    </row>
    <row r="2087" spans="1:10">
      <c r="A2087" s="103"/>
      <c r="B2087" s="2"/>
      <c r="C2087" s="2"/>
      <c r="D2087" s="2">
        <v>149</v>
      </c>
      <c r="E2087" s="2"/>
      <c r="F2087" s="2">
        <v>147</v>
      </c>
      <c r="G2087" s="2"/>
      <c r="H2087" s="2">
        <v>146</v>
      </c>
      <c r="I2087" s="2"/>
      <c r="J2087" s="2">
        <v>146</v>
      </c>
    </row>
    <row r="2088" spans="1:10">
      <c r="A2088" s="103"/>
      <c r="B2088" s="2">
        <v>8</v>
      </c>
      <c r="C2088" s="2">
        <v>50</v>
      </c>
      <c r="D2088" s="2"/>
      <c r="E2088" s="2">
        <v>54</v>
      </c>
      <c r="F2088" s="2"/>
      <c r="G2088" s="2">
        <v>49</v>
      </c>
      <c r="H2088" s="2"/>
      <c r="I2088" s="2">
        <v>53</v>
      </c>
      <c r="J2088" s="2"/>
    </row>
    <row r="2089" spans="1:10">
      <c r="A2089" s="103"/>
      <c r="B2089" s="2"/>
      <c r="C2089" s="2"/>
      <c r="D2089" s="2">
        <v>147</v>
      </c>
      <c r="E2089" s="2"/>
      <c r="F2089" s="2">
        <v>146</v>
      </c>
      <c r="G2089" s="2"/>
      <c r="H2089" s="2">
        <v>143</v>
      </c>
      <c r="I2089" s="2"/>
      <c r="J2089" s="2">
        <v>142</v>
      </c>
    </row>
    <row r="2090" spans="1:10">
      <c r="A2090" s="103"/>
      <c r="B2090" s="2">
        <v>9</v>
      </c>
      <c r="C2090" s="2">
        <v>55</v>
      </c>
      <c r="D2090" s="2"/>
      <c r="E2090" s="2">
        <v>48</v>
      </c>
      <c r="F2090" s="2"/>
      <c r="G2090" s="2">
        <v>41</v>
      </c>
      <c r="H2090" s="2"/>
      <c r="I2090" s="2">
        <v>48</v>
      </c>
      <c r="J2090" s="2"/>
    </row>
    <row r="2091" spans="1:10">
      <c r="A2091" s="103"/>
      <c r="B2091" s="2"/>
      <c r="C2091" s="2"/>
      <c r="D2091" s="2">
        <v>150</v>
      </c>
      <c r="E2091" s="2"/>
      <c r="F2091" s="2">
        <v>144</v>
      </c>
      <c r="G2091" s="2"/>
      <c r="H2091" s="2">
        <v>149</v>
      </c>
      <c r="I2091" s="2"/>
      <c r="J2091" s="2">
        <v>148</v>
      </c>
    </row>
    <row r="2092" spans="1:10">
      <c r="A2092" s="103"/>
      <c r="B2092" s="2">
        <v>10</v>
      </c>
      <c r="C2092" s="2">
        <v>53</v>
      </c>
      <c r="D2092" s="2"/>
      <c r="E2092" s="2">
        <v>52</v>
      </c>
      <c r="F2092" s="2"/>
      <c r="G2092" s="2">
        <v>45</v>
      </c>
      <c r="H2092" s="2"/>
      <c r="I2092" s="2">
        <v>48</v>
      </c>
      <c r="J2092" s="2"/>
    </row>
    <row r="2093" spans="1:10">
      <c r="A2093" s="103"/>
      <c r="B2093" s="2"/>
      <c r="C2093" s="2"/>
      <c r="D2093" s="2">
        <v>142</v>
      </c>
      <c r="E2093" s="2"/>
      <c r="F2093" s="2">
        <v>140</v>
      </c>
      <c r="G2093" s="2"/>
      <c r="H2093" s="2">
        <v>147</v>
      </c>
      <c r="I2093" s="2"/>
      <c r="J2093" s="2">
        <v>144</v>
      </c>
    </row>
    <row r="2094" spans="1:10">
      <c r="A2094" s="103"/>
      <c r="B2094" s="2"/>
      <c r="C2094" s="2"/>
      <c r="D2094" s="2"/>
      <c r="E2094" s="2"/>
      <c r="F2094" s="2"/>
      <c r="G2094" s="2"/>
      <c r="H2094" s="2"/>
      <c r="I2094" s="2"/>
      <c r="J2094" s="2"/>
    </row>
    <row r="2095" spans="1:10">
      <c r="A2095" s="103"/>
      <c r="B2095" s="2"/>
      <c r="C2095" s="2"/>
      <c r="D2095" s="2"/>
      <c r="E2095" s="2"/>
      <c r="F2095" s="2"/>
      <c r="G2095" s="2"/>
      <c r="H2095" s="2"/>
      <c r="I2095" s="2"/>
      <c r="J2095" s="2"/>
    </row>
    <row r="2096" spans="1:10">
      <c r="A2096" s="103"/>
      <c r="B2096" s="109" t="s">
        <v>1053</v>
      </c>
      <c r="C2096" s="109"/>
      <c r="D2096" s="110">
        <v>1</v>
      </c>
      <c r="E2096" s="110"/>
      <c r="F2096" s="110" t="s">
        <v>1054</v>
      </c>
      <c r="G2096" s="110"/>
      <c r="H2096" s="110">
        <v>1</v>
      </c>
      <c r="I2096" s="110"/>
      <c r="J2096" s="110"/>
    </row>
    <row r="2097" spans="1:10">
      <c r="A2097" s="103" t="s">
        <v>1138</v>
      </c>
      <c r="B2097" s="2">
        <v>1</v>
      </c>
      <c r="C2097" s="2">
        <v>55</v>
      </c>
      <c r="D2097" s="2"/>
      <c r="E2097" s="2">
        <v>44</v>
      </c>
      <c r="F2097" s="2"/>
      <c r="G2097" s="2">
        <v>52</v>
      </c>
      <c r="H2097" s="2"/>
      <c r="I2097" s="2">
        <v>50</v>
      </c>
      <c r="J2097" s="2"/>
    </row>
    <row r="2098" spans="1:10">
      <c r="A2098" s="103"/>
      <c r="B2098" s="2"/>
      <c r="C2098" s="2"/>
      <c r="D2098" s="2">
        <v>148</v>
      </c>
      <c r="E2098" s="2"/>
      <c r="F2098" s="2">
        <v>150</v>
      </c>
      <c r="G2098" s="2"/>
      <c r="H2098" s="2">
        <v>145</v>
      </c>
      <c r="I2098" s="2"/>
      <c r="J2098" s="2">
        <v>142</v>
      </c>
    </row>
    <row r="2099" spans="1:10">
      <c r="A2099" s="103"/>
      <c r="B2099" s="2">
        <v>2</v>
      </c>
      <c r="C2099" s="2">
        <v>49</v>
      </c>
      <c r="D2099" s="2"/>
      <c r="E2099" s="2">
        <v>41</v>
      </c>
      <c r="F2099" s="2"/>
      <c r="G2099" s="2">
        <v>43</v>
      </c>
      <c r="H2099" s="2"/>
      <c r="I2099" s="2">
        <v>53</v>
      </c>
      <c r="J2099" s="2"/>
    </row>
    <row r="2100" spans="1:10">
      <c r="A2100" s="103"/>
      <c r="B2100" s="2"/>
      <c r="C2100" s="2"/>
      <c r="D2100" s="2">
        <v>144</v>
      </c>
      <c r="E2100" s="2"/>
      <c r="F2100" s="2">
        <v>142</v>
      </c>
      <c r="G2100" s="2"/>
      <c r="H2100" s="2">
        <v>146</v>
      </c>
      <c r="I2100" s="2"/>
      <c r="J2100" s="2">
        <v>140</v>
      </c>
    </row>
    <row r="2101" spans="1:10">
      <c r="A2101" s="103"/>
      <c r="B2101" s="2">
        <v>3</v>
      </c>
      <c r="C2101" s="2">
        <v>57</v>
      </c>
      <c r="D2101" s="2"/>
      <c r="E2101" s="2">
        <v>46</v>
      </c>
      <c r="F2101" s="2"/>
      <c r="G2101" s="2">
        <v>52</v>
      </c>
      <c r="H2101" s="2"/>
      <c r="I2101" s="2">
        <v>50</v>
      </c>
      <c r="J2101" s="2"/>
    </row>
    <row r="2102" spans="1:10">
      <c r="A2102" s="103"/>
      <c r="B2102" s="2"/>
      <c r="C2102" s="2"/>
      <c r="D2102" s="2">
        <v>149</v>
      </c>
      <c r="E2102" s="2"/>
      <c r="F2102" s="2">
        <v>146</v>
      </c>
      <c r="G2102" s="2"/>
      <c r="H2102" s="2">
        <v>141</v>
      </c>
      <c r="I2102" s="2"/>
      <c r="J2102" s="2">
        <v>142</v>
      </c>
    </row>
    <row r="2103" spans="1:10">
      <c r="A2103" s="103"/>
      <c r="B2103" s="2">
        <v>4</v>
      </c>
      <c r="C2103" s="2">
        <v>42</v>
      </c>
      <c r="D2103" s="2"/>
      <c r="E2103" s="2">
        <v>55</v>
      </c>
      <c r="F2103" s="2"/>
      <c r="G2103" s="2">
        <v>45</v>
      </c>
      <c r="H2103" s="2"/>
      <c r="I2103" s="2">
        <v>43</v>
      </c>
      <c r="J2103" s="2"/>
    </row>
    <row r="2104" spans="1:10">
      <c r="A2104" s="103"/>
      <c r="B2104" s="2"/>
      <c r="C2104" s="2"/>
      <c r="D2104" s="2">
        <v>140</v>
      </c>
      <c r="E2104" s="2"/>
      <c r="F2104" s="2">
        <v>140</v>
      </c>
      <c r="G2104" s="2"/>
      <c r="H2104" s="2">
        <v>145</v>
      </c>
      <c r="I2104" s="2"/>
      <c r="J2104" s="2">
        <v>140</v>
      </c>
    </row>
    <row r="2105" spans="1:10">
      <c r="A2105" s="103"/>
      <c r="B2105" s="2">
        <v>5</v>
      </c>
      <c r="C2105" s="2">
        <v>58</v>
      </c>
      <c r="D2105" s="2"/>
      <c r="E2105" s="2">
        <v>42</v>
      </c>
      <c r="F2105" s="2"/>
      <c r="G2105" s="2">
        <v>45</v>
      </c>
      <c r="H2105" s="2"/>
      <c r="I2105" s="2">
        <v>56</v>
      </c>
      <c r="J2105" s="2"/>
    </row>
    <row r="2106" spans="1:10">
      <c r="A2106" s="103"/>
      <c r="B2106" s="2"/>
      <c r="C2106" s="2"/>
      <c r="D2106" s="2">
        <v>147</v>
      </c>
      <c r="E2106" s="2"/>
      <c r="F2106" s="2">
        <v>144</v>
      </c>
      <c r="G2106" s="2"/>
      <c r="H2106" s="2">
        <v>143</v>
      </c>
      <c r="I2106" s="2"/>
      <c r="J2106" s="2">
        <v>147</v>
      </c>
    </row>
    <row r="2107" spans="1:10">
      <c r="A2107" s="103"/>
      <c r="B2107" s="2">
        <v>6</v>
      </c>
      <c r="C2107" s="2">
        <v>45</v>
      </c>
      <c r="D2107" s="2"/>
      <c r="E2107" s="2">
        <v>49</v>
      </c>
      <c r="F2107" s="2"/>
      <c r="G2107" s="2">
        <v>46</v>
      </c>
      <c r="H2107" s="2"/>
      <c r="I2107" s="2">
        <v>44</v>
      </c>
      <c r="J2107" s="2"/>
    </row>
    <row r="2108" spans="1:10">
      <c r="A2108" s="103"/>
      <c r="B2108" s="2"/>
      <c r="C2108" s="2"/>
      <c r="D2108" s="2">
        <v>145</v>
      </c>
      <c r="E2108" s="2"/>
      <c r="F2108" s="2">
        <v>149</v>
      </c>
      <c r="G2108" s="2"/>
      <c r="H2108" s="2">
        <v>140</v>
      </c>
      <c r="I2108" s="2"/>
      <c r="J2108" s="2">
        <v>142</v>
      </c>
    </row>
    <row r="2109" spans="1:10">
      <c r="A2109" s="103"/>
      <c r="B2109" s="2">
        <v>7</v>
      </c>
      <c r="C2109" s="2">
        <v>49</v>
      </c>
      <c r="D2109" s="2"/>
      <c r="E2109" s="2">
        <v>47</v>
      </c>
      <c r="F2109" s="2"/>
      <c r="G2109" s="2">
        <v>45</v>
      </c>
      <c r="H2109" s="2"/>
      <c r="I2109" s="2">
        <v>57</v>
      </c>
      <c r="J2109" s="2"/>
    </row>
    <row r="2110" spans="1:10">
      <c r="A2110" s="103"/>
      <c r="B2110" s="2"/>
      <c r="C2110" s="2"/>
      <c r="D2110" s="2">
        <v>150</v>
      </c>
      <c r="E2110" s="2"/>
      <c r="F2110" s="2">
        <v>146</v>
      </c>
      <c r="G2110" s="2"/>
      <c r="H2110" s="2">
        <v>148</v>
      </c>
      <c r="I2110" s="2"/>
      <c r="J2110" s="2">
        <v>150</v>
      </c>
    </row>
    <row r="2111" spans="1:10">
      <c r="A2111" s="103"/>
      <c r="B2111" s="2">
        <v>8</v>
      </c>
      <c r="C2111" s="2">
        <v>43</v>
      </c>
      <c r="D2111" s="2"/>
      <c r="E2111" s="2">
        <v>48</v>
      </c>
      <c r="F2111" s="2"/>
      <c r="G2111" s="2">
        <v>43</v>
      </c>
      <c r="H2111" s="2"/>
      <c r="I2111" s="2">
        <v>42</v>
      </c>
      <c r="J2111" s="2"/>
    </row>
    <row r="2112" spans="1:10">
      <c r="A2112" s="103"/>
      <c r="B2112" s="2"/>
      <c r="C2112" s="2"/>
      <c r="D2112" s="2">
        <v>147</v>
      </c>
      <c r="E2112" s="2"/>
      <c r="F2112" s="2">
        <v>150</v>
      </c>
      <c r="G2112" s="2"/>
      <c r="H2112" s="2">
        <v>143</v>
      </c>
      <c r="I2112" s="2"/>
      <c r="J2112" s="2">
        <v>142</v>
      </c>
    </row>
    <row r="2113" spans="1:10">
      <c r="A2113" s="103"/>
      <c r="B2113" s="2">
        <v>9</v>
      </c>
      <c r="C2113" s="2">
        <v>47</v>
      </c>
      <c r="D2113" s="2"/>
      <c r="E2113" s="2">
        <v>44</v>
      </c>
      <c r="F2113" s="2"/>
      <c r="G2113" s="2">
        <v>48</v>
      </c>
      <c r="H2113" s="2"/>
      <c r="I2113" s="2">
        <v>51</v>
      </c>
      <c r="J2113" s="2"/>
    </row>
    <row r="2114" spans="1:10">
      <c r="A2114" s="103"/>
      <c r="B2114" s="2"/>
      <c r="C2114" s="2"/>
      <c r="D2114" s="2">
        <v>142</v>
      </c>
      <c r="E2114" s="2"/>
      <c r="F2114" s="2">
        <v>147</v>
      </c>
      <c r="G2114" s="2"/>
      <c r="H2114" s="2">
        <v>146</v>
      </c>
      <c r="I2114" s="2"/>
      <c r="J2114" s="2">
        <v>146</v>
      </c>
    </row>
    <row r="2115" spans="1:10">
      <c r="A2115" s="103"/>
      <c r="B2115" s="2">
        <v>10</v>
      </c>
      <c r="C2115" s="2">
        <v>55</v>
      </c>
      <c r="D2115" s="2"/>
      <c r="E2115" s="2">
        <v>49</v>
      </c>
      <c r="F2115" s="2"/>
      <c r="G2115" s="2">
        <v>45</v>
      </c>
      <c r="H2115" s="2"/>
      <c r="I2115" s="2">
        <v>49</v>
      </c>
      <c r="J2115" s="2"/>
    </row>
    <row r="2116" spans="1:10">
      <c r="A2116" s="103"/>
      <c r="B2116" s="2"/>
      <c r="C2116" s="2"/>
      <c r="D2116" s="2">
        <v>140</v>
      </c>
      <c r="E2116" s="2"/>
      <c r="F2116" s="2">
        <v>149</v>
      </c>
      <c r="G2116" s="2"/>
      <c r="H2116" s="2">
        <v>145</v>
      </c>
      <c r="I2116" s="2"/>
      <c r="J2116" s="2">
        <v>148</v>
      </c>
    </row>
    <row r="2117" spans="1:10">
      <c r="A2117" s="103"/>
      <c r="B2117" s="2"/>
      <c r="C2117" s="2"/>
      <c r="D2117" s="2"/>
      <c r="E2117" s="2"/>
      <c r="F2117" s="2"/>
      <c r="G2117" s="2"/>
      <c r="H2117" s="2"/>
      <c r="I2117" s="2"/>
      <c r="J2117" s="2"/>
    </row>
    <row r="2118" spans="1:10">
      <c r="A2118" s="103"/>
      <c r="B2118" s="2"/>
      <c r="C2118" s="2"/>
      <c r="D2118" s="2"/>
      <c r="E2118" s="2"/>
      <c r="F2118" s="2"/>
      <c r="G2118" s="2"/>
      <c r="H2118" s="2"/>
      <c r="I2118" s="2"/>
      <c r="J2118" s="2"/>
    </row>
    <row r="2119" spans="1:10">
      <c r="A2119" s="103"/>
      <c r="B2119" s="109" t="s">
        <v>1053</v>
      </c>
      <c r="C2119" s="109"/>
      <c r="D2119" s="110">
        <v>1</v>
      </c>
      <c r="E2119" s="110"/>
      <c r="F2119" s="110" t="s">
        <v>1054</v>
      </c>
      <c r="G2119" s="110"/>
      <c r="H2119" s="110">
        <v>1</v>
      </c>
      <c r="I2119" s="110"/>
      <c r="J2119" s="110"/>
    </row>
    <row r="2120" spans="1:10">
      <c r="A2120" s="103" t="s">
        <v>1139</v>
      </c>
      <c r="B2120" s="2">
        <v>1</v>
      </c>
      <c r="C2120" s="2">
        <v>54</v>
      </c>
      <c r="D2120" s="2"/>
      <c r="E2120" s="2">
        <v>52</v>
      </c>
      <c r="F2120" s="2"/>
      <c r="G2120" s="2">
        <v>44</v>
      </c>
      <c r="H2120" s="2"/>
      <c r="I2120" s="2">
        <v>57</v>
      </c>
      <c r="J2120" s="2"/>
    </row>
    <row r="2121" spans="1:10">
      <c r="A2121" s="103"/>
      <c r="B2121" s="2"/>
      <c r="C2121" s="2"/>
      <c r="D2121" s="2">
        <v>142</v>
      </c>
      <c r="E2121" s="2"/>
      <c r="F2121" s="2">
        <v>142</v>
      </c>
      <c r="G2121" s="2"/>
      <c r="H2121" s="2">
        <v>148</v>
      </c>
      <c r="I2121" s="2"/>
      <c r="J2121" s="2">
        <v>143</v>
      </c>
    </row>
    <row r="2122" spans="1:10">
      <c r="A2122" s="103"/>
      <c r="B2122" s="2">
        <v>2</v>
      </c>
      <c r="C2122" s="2">
        <v>54</v>
      </c>
      <c r="D2122" s="2"/>
      <c r="E2122" s="2">
        <v>52</v>
      </c>
      <c r="F2122" s="2"/>
      <c r="G2122" s="2">
        <v>57</v>
      </c>
      <c r="H2122" s="2"/>
      <c r="I2122" s="2">
        <v>49</v>
      </c>
      <c r="J2122" s="2"/>
    </row>
    <row r="2123" spans="1:10">
      <c r="A2123" s="103"/>
      <c r="B2123" s="2"/>
      <c r="C2123" s="2"/>
      <c r="D2123" s="2">
        <v>143</v>
      </c>
      <c r="E2123" s="2"/>
      <c r="F2123" s="2">
        <v>143</v>
      </c>
      <c r="G2123" s="2"/>
      <c r="H2123" s="2">
        <v>146</v>
      </c>
      <c r="I2123" s="2"/>
      <c r="J2123" s="2">
        <v>140</v>
      </c>
    </row>
    <row r="2124" spans="1:10">
      <c r="A2124" s="103"/>
      <c r="B2124" s="2">
        <v>3</v>
      </c>
      <c r="C2124" s="2">
        <v>41</v>
      </c>
      <c r="D2124" s="2"/>
      <c r="E2124" s="2">
        <v>58</v>
      </c>
      <c r="F2124" s="2"/>
      <c r="G2124" s="2">
        <v>42</v>
      </c>
      <c r="H2124" s="2"/>
      <c r="I2124" s="2">
        <v>41</v>
      </c>
      <c r="J2124" s="2"/>
    </row>
    <row r="2125" spans="1:10">
      <c r="A2125" s="103"/>
      <c r="B2125" s="2"/>
      <c r="C2125" s="2"/>
      <c r="D2125" s="2">
        <v>150</v>
      </c>
      <c r="E2125" s="2"/>
      <c r="F2125" s="2">
        <v>140</v>
      </c>
      <c r="G2125" s="2"/>
      <c r="H2125" s="2">
        <v>147</v>
      </c>
      <c r="I2125" s="2"/>
      <c r="J2125" s="2">
        <v>140</v>
      </c>
    </row>
    <row r="2126" spans="1:10">
      <c r="A2126" s="103"/>
      <c r="B2126" s="2">
        <v>4</v>
      </c>
      <c r="C2126" s="2">
        <v>47</v>
      </c>
      <c r="D2126" s="2"/>
      <c r="E2126" s="2">
        <v>51</v>
      </c>
      <c r="F2126" s="2"/>
      <c r="G2126" s="2">
        <v>46</v>
      </c>
      <c r="H2126" s="2"/>
      <c r="I2126" s="2">
        <v>56</v>
      </c>
      <c r="J2126" s="2"/>
    </row>
    <row r="2127" spans="1:10">
      <c r="A2127" s="103"/>
      <c r="B2127" s="2"/>
      <c r="C2127" s="2"/>
      <c r="D2127" s="2">
        <v>144</v>
      </c>
      <c r="E2127" s="2"/>
      <c r="F2127" s="2">
        <v>142</v>
      </c>
      <c r="G2127" s="2"/>
      <c r="H2127" s="2">
        <v>145</v>
      </c>
      <c r="I2127" s="2"/>
      <c r="J2127" s="2">
        <v>145</v>
      </c>
    </row>
    <row r="2128" spans="1:10">
      <c r="A2128" s="103"/>
      <c r="B2128" s="2">
        <v>5</v>
      </c>
      <c r="C2128" s="2">
        <v>57</v>
      </c>
      <c r="D2128" s="2"/>
      <c r="E2128" s="2">
        <v>46</v>
      </c>
      <c r="F2128" s="2"/>
      <c r="G2128" s="2">
        <v>46</v>
      </c>
      <c r="H2128" s="2"/>
      <c r="I2128" s="2">
        <v>50</v>
      </c>
      <c r="J2128" s="2"/>
    </row>
    <row r="2129" spans="1:10">
      <c r="A2129" s="103"/>
      <c r="B2129" s="2"/>
      <c r="C2129" s="2"/>
      <c r="D2129" s="2">
        <v>145</v>
      </c>
      <c r="E2129" s="2"/>
      <c r="F2129" s="2">
        <v>145</v>
      </c>
      <c r="G2129" s="2"/>
      <c r="H2129" s="2">
        <v>150</v>
      </c>
      <c r="I2129" s="2"/>
      <c r="J2129" s="2">
        <v>148</v>
      </c>
    </row>
    <row r="2130" spans="1:10">
      <c r="A2130" s="103"/>
      <c r="B2130" s="2">
        <v>6</v>
      </c>
      <c r="C2130" s="2">
        <v>42</v>
      </c>
      <c r="D2130" s="2"/>
      <c r="E2130" s="2">
        <v>48</v>
      </c>
      <c r="F2130" s="2"/>
      <c r="G2130" s="2">
        <v>43</v>
      </c>
      <c r="H2130" s="2"/>
      <c r="I2130" s="2">
        <v>58</v>
      </c>
      <c r="J2130" s="2"/>
    </row>
    <row r="2131" spans="1:10">
      <c r="A2131" s="103"/>
      <c r="B2131" s="2"/>
      <c r="C2131" s="2"/>
      <c r="D2131" s="2">
        <v>147</v>
      </c>
      <c r="E2131" s="2"/>
      <c r="F2131" s="2">
        <v>148</v>
      </c>
      <c r="G2131" s="2"/>
      <c r="H2131" s="2">
        <v>140</v>
      </c>
      <c r="I2131" s="2"/>
      <c r="J2131" s="2">
        <v>143</v>
      </c>
    </row>
    <row r="2132" spans="1:10">
      <c r="A2132" s="103"/>
      <c r="B2132" s="2">
        <v>7</v>
      </c>
      <c r="C2132" s="2">
        <v>48</v>
      </c>
      <c r="D2132" s="2"/>
      <c r="E2132" s="2">
        <v>43</v>
      </c>
      <c r="F2132" s="2"/>
      <c r="G2132" s="2">
        <v>47</v>
      </c>
      <c r="H2132" s="2"/>
      <c r="I2132" s="2">
        <v>41</v>
      </c>
      <c r="J2132" s="2"/>
    </row>
    <row r="2133" spans="1:10">
      <c r="A2133" s="103"/>
      <c r="B2133" s="2"/>
      <c r="C2133" s="2"/>
      <c r="D2133" s="2">
        <v>140</v>
      </c>
      <c r="E2133" s="2"/>
      <c r="F2133" s="2">
        <v>146</v>
      </c>
      <c r="G2133" s="2"/>
      <c r="H2133" s="2">
        <v>146</v>
      </c>
      <c r="I2133" s="2"/>
      <c r="J2133" s="2">
        <v>150</v>
      </c>
    </row>
    <row r="2134" spans="1:10">
      <c r="A2134" s="103"/>
      <c r="B2134" s="2">
        <v>8</v>
      </c>
      <c r="C2134" s="2">
        <v>58</v>
      </c>
      <c r="D2134" s="2"/>
      <c r="E2134" s="2">
        <v>53</v>
      </c>
      <c r="F2134" s="2"/>
      <c r="G2134" s="2">
        <v>52</v>
      </c>
      <c r="H2134" s="2"/>
      <c r="I2134" s="2">
        <v>42</v>
      </c>
      <c r="J2134" s="2"/>
    </row>
    <row r="2135" spans="1:10">
      <c r="A2135" s="103"/>
      <c r="B2135" s="2"/>
      <c r="C2135" s="2"/>
      <c r="D2135" s="2">
        <v>149</v>
      </c>
      <c r="E2135" s="2"/>
      <c r="F2135" s="2">
        <v>145</v>
      </c>
      <c r="G2135" s="2"/>
      <c r="H2135" s="2">
        <v>150</v>
      </c>
      <c r="I2135" s="2"/>
      <c r="J2135" s="2">
        <v>141</v>
      </c>
    </row>
    <row r="2136" spans="1:10">
      <c r="A2136" s="103"/>
      <c r="B2136" s="2">
        <v>9</v>
      </c>
      <c r="C2136" s="2">
        <v>52</v>
      </c>
      <c r="D2136" s="2"/>
      <c r="E2136" s="2">
        <v>51</v>
      </c>
      <c r="F2136" s="2"/>
      <c r="G2136" s="2">
        <v>56</v>
      </c>
      <c r="H2136" s="2"/>
      <c r="I2136" s="2">
        <v>43</v>
      </c>
      <c r="J2136" s="2"/>
    </row>
    <row r="2137" spans="1:10">
      <c r="A2137" s="103"/>
      <c r="B2137" s="2"/>
      <c r="C2137" s="2"/>
      <c r="D2137" s="2">
        <v>145</v>
      </c>
      <c r="E2137" s="2"/>
      <c r="F2137" s="2">
        <v>140</v>
      </c>
      <c r="G2137" s="2"/>
      <c r="H2137" s="2">
        <v>142</v>
      </c>
      <c r="I2137" s="2"/>
      <c r="J2137" s="2">
        <v>146</v>
      </c>
    </row>
    <row r="2138" spans="1:10">
      <c r="A2138" s="103"/>
      <c r="B2138" s="2">
        <v>10</v>
      </c>
      <c r="C2138" s="2">
        <v>48</v>
      </c>
      <c r="D2138" s="2"/>
      <c r="E2138" s="2">
        <v>56</v>
      </c>
      <c r="F2138" s="2"/>
      <c r="G2138" s="2">
        <v>48</v>
      </c>
      <c r="H2138" s="2"/>
      <c r="I2138" s="2">
        <v>56</v>
      </c>
      <c r="J2138" s="2"/>
    </row>
    <row r="2139" spans="1:10">
      <c r="A2139" s="103"/>
      <c r="B2139" s="2"/>
      <c r="C2139" s="2"/>
      <c r="D2139" s="2">
        <v>146</v>
      </c>
      <c r="E2139" s="2"/>
      <c r="F2139" s="2">
        <v>146</v>
      </c>
      <c r="G2139" s="2"/>
      <c r="H2139" s="2">
        <v>145</v>
      </c>
      <c r="I2139" s="2"/>
      <c r="J2139" s="2">
        <v>148</v>
      </c>
    </row>
    <row r="2140" spans="1:10">
      <c r="A2140" s="103"/>
      <c r="B2140" s="2"/>
      <c r="C2140" s="2"/>
      <c r="D2140" s="2"/>
      <c r="E2140" s="2"/>
      <c r="F2140" s="2"/>
      <c r="G2140" s="2"/>
      <c r="H2140" s="2"/>
      <c r="I2140" s="2"/>
      <c r="J2140" s="2"/>
    </row>
    <row r="2141" spans="1:10">
      <c r="A2141" s="103"/>
      <c r="B2141" s="2"/>
      <c r="C2141" s="2"/>
      <c r="D2141" s="2"/>
      <c r="E2141" s="2"/>
      <c r="F2141" s="2"/>
      <c r="G2141" s="2"/>
      <c r="H2141" s="2"/>
      <c r="I2141" s="2"/>
      <c r="J2141" s="2"/>
    </row>
    <row r="2142" spans="1:10">
      <c r="A2142" s="103"/>
      <c r="B2142" s="109" t="s">
        <v>1053</v>
      </c>
      <c r="C2142" s="109"/>
      <c r="D2142" s="110">
        <v>1</v>
      </c>
      <c r="E2142" s="110"/>
      <c r="F2142" s="110" t="s">
        <v>1054</v>
      </c>
      <c r="G2142" s="110"/>
      <c r="H2142" s="110">
        <v>1</v>
      </c>
      <c r="I2142" s="110"/>
      <c r="J2142" s="110"/>
    </row>
    <row r="2143" spans="1:10">
      <c r="A2143" s="103" t="s">
        <v>1140</v>
      </c>
      <c r="B2143" s="2">
        <v>1</v>
      </c>
      <c r="C2143" s="2">
        <v>45</v>
      </c>
      <c r="D2143" s="2"/>
      <c r="E2143" s="2">
        <v>47</v>
      </c>
      <c r="F2143" s="2"/>
      <c r="G2143" s="2">
        <v>57</v>
      </c>
      <c r="H2143" s="2"/>
      <c r="I2143" s="2">
        <v>48</v>
      </c>
      <c r="J2143" s="2"/>
    </row>
    <row r="2144" spans="1:10">
      <c r="A2144" s="103"/>
      <c r="B2144" s="2"/>
      <c r="C2144" s="2"/>
      <c r="D2144" s="2">
        <v>149</v>
      </c>
      <c r="E2144" s="2"/>
      <c r="F2144" s="2">
        <v>148</v>
      </c>
      <c r="G2144" s="2"/>
      <c r="H2144" s="2">
        <v>142</v>
      </c>
      <c r="I2144" s="2"/>
      <c r="J2144" s="2">
        <v>150</v>
      </c>
    </row>
    <row r="2145" spans="1:10">
      <c r="A2145" s="103"/>
      <c r="B2145" s="2">
        <v>2</v>
      </c>
      <c r="C2145" s="2">
        <v>47</v>
      </c>
      <c r="D2145" s="2"/>
      <c r="E2145" s="2">
        <v>58</v>
      </c>
      <c r="F2145" s="2"/>
      <c r="G2145" s="2">
        <v>42</v>
      </c>
      <c r="H2145" s="2"/>
      <c r="I2145" s="2">
        <v>44</v>
      </c>
      <c r="J2145" s="2"/>
    </row>
    <row r="2146" spans="1:10">
      <c r="A2146" s="103"/>
      <c r="B2146" s="2"/>
      <c r="C2146" s="2"/>
      <c r="D2146" s="2">
        <v>145</v>
      </c>
      <c r="E2146" s="2"/>
      <c r="F2146" s="2">
        <v>148</v>
      </c>
      <c r="G2146" s="2"/>
      <c r="H2146" s="2">
        <v>144</v>
      </c>
      <c r="I2146" s="2"/>
      <c r="J2146" s="2">
        <v>145</v>
      </c>
    </row>
    <row r="2147" spans="1:10">
      <c r="A2147" s="103"/>
      <c r="B2147" s="2">
        <v>3</v>
      </c>
      <c r="C2147" s="2">
        <v>53</v>
      </c>
      <c r="D2147" s="2"/>
      <c r="E2147" s="2">
        <v>55</v>
      </c>
      <c r="F2147" s="2"/>
      <c r="G2147" s="2">
        <v>43</v>
      </c>
      <c r="H2147" s="2"/>
      <c r="I2147" s="2">
        <v>53</v>
      </c>
      <c r="J2147" s="2"/>
    </row>
    <row r="2148" spans="1:10">
      <c r="A2148" s="103"/>
      <c r="B2148" s="2"/>
      <c r="C2148" s="2"/>
      <c r="D2148" s="2">
        <v>140</v>
      </c>
      <c r="E2148" s="2"/>
      <c r="F2148" s="2">
        <v>144</v>
      </c>
      <c r="G2148" s="2"/>
      <c r="H2148" s="2">
        <v>150</v>
      </c>
      <c r="I2148" s="2"/>
      <c r="J2148" s="2">
        <v>141</v>
      </c>
    </row>
    <row r="2149" spans="1:10">
      <c r="A2149" s="103"/>
      <c r="B2149" s="2">
        <v>4</v>
      </c>
      <c r="C2149" s="2">
        <v>45</v>
      </c>
      <c r="D2149" s="2"/>
      <c r="E2149" s="2">
        <v>41</v>
      </c>
      <c r="F2149" s="2"/>
      <c r="G2149" s="2">
        <v>41</v>
      </c>
      <c r="H2149" s="2"/>
      <c r="I2149" s="2">
        <v>52</v>
      </c>
      <c r="J2149" s="2"/>
    </row>
    <row r="2150" spans="1:10">
      <c r="A2150" s="103"/>
      <c r="B2150" s="2"/>
      <c r="C2150" s="2"/>
      <c r="D2150" s="2">
        <v>140</v>
      </c>
      <c r="E2150" s="2"/>
      <c r="F2150" s="2">
        <v>146</v>
      </c>
      <c r="G2150" s="2"/>
      <c r="H2150" s="2">
        <v>148</v>
      </c>
      <c r="I2150" s="2"/>
      <c r="J2150" s="2">
        <v>144</v>
      </c>
    </row>
    <row r="2151" spans="1:10">
      <c r="A2151" s="103"/>
      <c r="B2151" s="2">
        <v>5</v>
      </c>
      <c r="C2151" s="2">
        <v>47</v>
      </c>
      <c r="D2151" s="2"/>
      <c r="E2151" s="2">
        <v>46</v>
      </c>
      <c r="F2151" s="2"/>
      <c r="G2151" s="2">
        <v>49</v>
      </c>
      <c r="H2151" s="2"/>
      <c r="I2151" s="2">
        <v>46</v>
      </c>
      <c r="J2151" s="2"/>
    </row>
    <row r="2152" spans="1:10">
      <c r="A2152" s="103"/>
      <c r="B2152" s="2"/>
      <c r="C2152" s="2"/>
      <c r="D2152" s="2">
        <v>147</v>
      </c>
      <c r="E2152" s="2"/>
      <c r="F2152" s="2">
        <v>147</v>
      </c>
      <c r="G2152" s="2"/>
      <c r="H2152" s="2">
        <v>142</v>
      </c>
      <c r="I2152" s="2"/>
      <c r="J2152" s="2">
        <v>141</v>
      </c>
    </row>
    <row r="2153" spans="1:10">
      <c r="A2153" s="103"/>
      <c r="B2153" s="2">
        <v>6</v>
      </c>
      <c r="C2153" s="2">
        <v>52</v>
      </c>
      <c r="D2153" s="2"/>
      <c r="E2153" s="2">
        <v>51</v>
      </c>
      <c r="F2153" s="2"/>
      <c r="G2153" s="2">
        <v>58</v>
      </c>
      <c r="H2153" s="2"/>
      <c r="I2153" s="2">
        <v>50</v>
      </c>
      <c r="J2153" s="2"/>
    </row>
    <row r="2154" spans="1:10">
      <c r="A2154" s="103"/>
      <c r="B2154" s="2"/>
      <c r="C2154" s="2"/>
      <c r="D2154" s="2">
        <v>145</v>
      </c>
      <c r="E2154" s="2"/>
      <c r="F2154" s="2">
        <v>142</v>
      </c>
      <c r="G2154" s="2"/>
      <c r="H2154" s="2">
        <v>141</v>
      </c>
      <c r="I2154" s="2"/>
      <c r="J2154" s="2">
        <v>147</v>
      </c>
    </row>
    <row r="2155" spans="1:10">
      <c r="A2155" s="103"/>
      <c r="B2155" s="2">
        <v>7</v>
      </c>
      <c r="C2155" s="2">
        <v>46</v>
      </c>
      <c r="D2155" s="2"/>
      <c r="E2155" s="2">
        <v>50</v>
      </c>
      <c r="F2155" s="2"/>
      <c r="G2155" s="2">
        <v>54</v>
      </c>
      <c r="H2155" s="2"/>
      <c r="I2155" s="2">
        <v>41</v>
      </c>
      <c r="J2155" s="2"/>
    </row>
    <row r="2156" spans="1:10">
      <c r="A2156" s="103"/>
      <c r="B2156" s="2"/>
      <c r="C2156" s="2"/>
      <c r="D2156" s="2">
        <v>145</v>
      </c>
      <c r="E2156" s="2"/>
      <c r="F2156" s="2">
        <v>145</v>
      </c>
      <c r="G2156" s="2"/>
      <c r="H2156" s="2">
        <v>143</v>
      </c>
      <c r="I2156" s="2"/>
      <c r="J2156" s="2">
        <v>144</v>
      </c>
    </row>
    <row r="2157" spans="1:10">
      <c r="A2157" s="103"/>
      <c r="B2157" s="2">
        <v>8</v>
      </c>
      <c r="C2157" s="2">
        <v>50</v>
      </c>
      <c r="D2157" s="2"/>
      <c r="E2157" s="2">
        <v>47</v>
      </c>
      <c r="F2157" s="2"/>
      <c r="G2157" s="2">
        <v>44</v>
      </c>
      <c r="H2157" s="2"/>
      <c r="I2157" s="2">
        <v>44</v>
      </c>
      <c r="J2157" s="2"/>
    </row>
    <row r="2158" spans="1:10">
      <c r="A2158" s="103"/>
      <c r="B2158" s="2"/>
      <c r="C2158" s="2"/>
      <c r="D2158" s="2">
        <v>144</v>
      </c>
      <c r="E2158" s="2"/>
      <c r="F2158" s="2">
        <v>149</v>
      </c>
      <c r="G2158" s="2"/>
      <c r="H2158" s="2">
        <v>141</v>
      </c>
      <c r="I2158" s="2"/>
      <c r="J2158" s="2">
        <v>150</v>
      </c>
    </row>
    <row r="2159" spans="1:10">
      <c r="A2159" s="103"/>
      <c r="B2159" s="2">
        <v>9</v>
      </c>
      <c r="C2159" s="2">
        <v>44</v>
      </c>
      <c r="D2159" s="2"/>
      <c r="E2159" s="2">
        <v>48</v>
      </c>
      <c r="F2159" s="2"/>
      <c r="G2159" s="2">
        <v>58</v>
      </c>
      <c r="H2159" s="2"/>
      <c r="I2159" s="2">
        <v>44</v>
      </c>
      <c r="J2159" s="2"/>
    </row>
    <row r="2160" spans="1:10">
      <c r="A2160" s="103"/>
      <c r="B2160" s="2"/>
      <c r="C2160" s="2"/>
      <c r="D2160" s="2">
        <v>141</v>
      </c>
      <c r="E2160" s="2"/>
      <c r="F2160" s="2">
        <v>140</v>
      </c>
      <c r="G2160" s="2"/>
      <c r="H2160" s="2">
        <v>146</v>
      </c>
      <c r="I2160" s="2"/>
      <c r="J2160" s="2">
        <v>145</v>
      </c>
    </row>
    <row r="2161" spans="1:10">
      <c r="A2161" s="103"/>
      <c r="B2161" s="2">
        <v>10</v>
      </c>
      <c r="C2161" s="2">
        <v>54</v>
      </c>
      <c r="D2161" s="2"/>
      <c r="E2161" s="2">
        <v>45</v>
      </c>
      <c r="F2161" s="2"/>
      <c r="G2161" s="2">
        <v>41</v>
      </c>
      <c r="H2161" s="2"/>
      <c r="I2161" s="2">
        <v>41</v>
      </c>
      <c r="J2161" s="2"/>
    </row>
    <row r="2162" spans="1:10">
      <c r="A2162" s="103"/>
      <c r="B2162" s="2"/>
      <c r="C2162" s="2"/>
      <c r="D2162" s="2">
        <v>145</v>
      </c>
      <c r="E2162" s="2"/>
      <c r="F2162" s="2">
        <v>147</v>
      </c>
      <c r="G2162" s="2"/>
      <c r="H2162" s="2">
        <v>149</v>
      </c>
      <c r="I2162" s="2"/>
      <c r="J2162" s="2">
        <v>145</v>
      </c>
    </row>
    <row r="2163" spans="1:10">
      <c r="A2163" s="103"/>
      <c r="B2163" s="2"/>
      <c r="C2163" s="2"/>
      <c r="D2163" s="2"/>
      <c r="E2163" s="2"/>
      <c r="F2163" s="2"/>
      <c r="G2163" s="2"/>
      <c r="H2163" s="2"/>
      <c r="I2163" s="2"/>
      <c r="J2163" s="2"/>
    </row>
    <row r="2164" spans="1:10">
      <c r="A2164" s="103"/>
      <c r="B2164" s="2"/>
      <c r="C2164" s="2"/>
      <c r="D2164" s="2"/>
      <c r="E2164" s="2"/>
      <c r="F2164" s="2"/>
      <c r="G2164" s="2"/>
      <c r="H2164" s="2"/>
      <c r="I2164" s="2"/>
      <c r="J2164" s="2"/>
    </row>
    <row r="2165" spans="1:10">
      <c r="A2165" s="103"/>
      <c r="B2165" s="109" t="s">
        <v>1053</v>
      </c>
      <c r="C2165" s="109"/>
      <c r="D2165" s="110">
        <v>1</v>
      </c>
      <c r="E2165" s="110"/>
      <c r="F2165" s="110" t="s">
        <v>1054</v>
      </c>
      <c r="G2165" s="110"/>
      <c r="H2165" s="110">
        <v>1</v>
      </c>
      <c r="I2165" s="110"/>
      <c r="J2165" s="110"/>
    </row>
    <row r="2166" spans="1:10">
      <c r="A2166" s="103" t="s">
        <v>1141</v>
      </c>
      <c r="B2166" s="2">
        <v>1</v>
      </c>
      <c r="C2166" s="2">
        <v>47</v>
      </c>
      <c r="D2166" s="2"/>
      <c r="E2166" s="2">
        <v>43</v>
      </c>
      <c r="F2166" s="2"/>
      <c r="G2166" s="2">
        <v>45</v>
      </c>
      <c r="H2166" s="2"/>
      <c r="I2166" s="2">
        <v>45</v>
      </c>
      <c r="J2166" s="2"/>
    </row>
    <row r="2167" spans="1:10">
      <c r="A2167" s="103"/>
      <c r="B2167" s="2"/>
      <c r="C2167" s="2"/>
      <c r="D2167" s="2">
        <v>140</v>
      </c>
      <c r="E2167" s="2"/>
      <c r="F2167" s="2">
        <v>144</v>
      </c>
      <c r="G2167" s="2"/>
      <c r="H2167" s="2">
        <v>146</v>
      </c>
      <c r="I2167" s="2"/>
      <c r="J2167" s="2">
        <v>142</v>
      </c>
    </row>
    <row r="2168" spans="1:10">
      <c r="A2168" s="103"/>
      <c r="B2168" s="2">
        <v>2</v>
      </c>
      <c r="C2168" s="2">
        <v>44</v>
      </c>
      <c r="D2168" s="2"/>
      <c r="E2168" s="2">
        <v>47</v>
      </c>
      <c r="F2168" s="2"/>
      <c r="G2168" s="2">
        <v>52</v>
      </c>
      <c r="H2168" s="2"/>
      <c r="I2168" s="2">
        <v>58</v>
      </c>
      <c r="J2168" s="2"/>
    </row>
    <row r="2169" spans="1:10">
      <c r="A2169" s="103"/>
      <c r="B2169" s="2"/>
      <c r="C2169" s="2"/>
      <c r="D2169" s="2">
        <v>148</v>
      </c>
      <c r="E2169" s="2"/>
      <c r="F2169" s="2">
        <v>146</v>
      </c>
      <c r="G2169" s="2"/>
      <c r="H2169" s="2">
        <v>141</v>
      </c>
      <c r="I2169" s="2"/>
      <c r="J2169" s="2">
        <v>141</v>
      </c>
    </row>
    <row r="2170" spans="1:10">
      <c r="A2170" s="103"/>
      <c r="B2170" s="2">
        <v>3</v>
      </c>
      <c r="C2170" s="2">
        <v>56</v>
      </c>
      <c r="D2170" s="2"/>
      <c r="E2170" s="2">
        <v>55</v>
      </c>
      <c r="F2170" s="2"/>
      <c r="G2170" s="2">
        <v>41</v>
      </c>
      <c r="H2170" s="2"/>
      <c r="I2170" s="2">
        <v>55</v>
      </c>
      <c r="J2170" s="2"/>
    </row>
    <row r="2171" spans="1:10">
      <c r="A2171" s="103"/>
      <c r="B2171" s="2"/>
      <c r="C2171" s="2"/>
      <c r="D2171" s="2">
        <v>143</v>
      </c>
      <c r="E2171" s="2"/>
      <c r="F2171" s="2">
        <v>140</v>
      </c>
      <c r="G2171" s="2"/>
      <c r="H2171" s="2">
        <v>150</v>
      </c>
      <c r="I2171" s="2"/>
      <c r="J2171" s="2">
        <v>147</v>
      </c>
    </row>
    <row r="2172" spans="1:10">
      <c r="A2172" s="103"/>
      <c r="B2172" s="2">
        <v>4</v>
      </c>
      <c r="C2172" s="2">
        <v>44</v>
      </c>
      <c r="D2172" s="2"/>
      <c r="E2172" s="2">
        <v>45</v>
      </c>
      <c r="F2172" s="2"/>
      <c r="G2172" s="2">
        <v>45</v>
      </c>
      <c r="H2172" s="2"/>
      <c r="I2172" s="2">
        <v>45</v>
      </c>
      <c r="J2172" s="2"/>
    </row>
    <row r="2173" spans="1:10">
      <c r="A2173" s="103"/>
      <c r="B2173" s="2"/>
      <c r="C2173" s="2"/>
      <c r="D2173" s="2">
        <v>149</v>
      </c>
      <c r="E2173" s="2"/>
      <c r="F2173" s="2">
        <v>149</v>
      </c>
      <c r="G2173" s="2"/>
      <c r="H2173" s="2">
        <v>144</v>
      </c>
      <c r="I2173" s="2"/>
      <c r="J2173" s="2">
        <v>146</v>
      </c>
    </row>
    <row r="2174" spans="1:10">
      <c r="A2174" s="103"/>
      <c r="B2174" s="2">
        <v>5</v>
      </c>
      <c r="C2174" s="2">
        <v>46</v>
      </c>
      <c r="D2174" s="2"/>
      <c r="E2174" s="2">
        <v>58</v>
      </c>
      <c r="F2174" s="2"/>
      <c r="G2174" s="2">
        <v>43</v>
      </c>
      <c r="H2174" s="2"/>
      <c r="I2174" s="2">
        <v>47</v>
      </c>
      <c r="J2174" s="2"/>
    </row>
    <row r="2175" spans="1:10">
      <c r="A2175" s="103"/>
      <c r="B2175" s="2"/>
      <c r="C2175" s="2"/>
      <c r="D2175" s="2">
        <v>142</v>
      </c>
      <c r="E2175" s="2"/>
      <c r="F2175" s="2">
        <v>150</v>
      </c>
      <c r="G2175" s="2"/>
      <c r="H2175" s="2">
        <v>142</v>
      </c>
      <c r="I2175" s="2"/>
      <c r="J2175" s="2">
        <v>147</v>
      </c>
    </row>
    <row r="2176" spans="1:10">
      <c r="A2176" s="103"/>
      <c r="B2176" s="2">
        <v>6</v>
      </c>
      <c r="C2176" s="2">
        <v>56</v>
      </c>
      <c r="D2176" s="2"/>
      <c r="E2176" s="2">
        <v>57</v>
      </c>
      <c r="F2176" s="2"/>
      <c r="G2176" s="2">
        <v>49</v>
      </c>
      <c r="H2176" s="2"/>
      <c r="I2176" s="2">
        <v>50</v>
      </c>
      <c r="J2176" s="2"/>
    </row>
    <row r="2177" spans="1:10">
      <c r="A2177" s="103"/>
      <c r="B2177" s="2"/>
      <c r="C2177" s="2"/>
      <c r="D2177" s="2">
        <v>150</v>
      </c>
      <c r="E2177" s="2"/>
      <c r="F2177" s="2">
        <v>146</v>
      </c>
      <c r="G2177" s="2"/>
      <c r="H2177" s="2">
        <v>140</v>
      </c>
      <c r="I2177" s="2"/>
      <c r="J2177" s="2">
        <v>140</v>
      </c>
    </row>
    <row r="2178" spans="1:10">
      <c r="A2178" s="103"/>
      <c r="B2178" s="2">
        <v>7</v>
      </c>
      <c r="C2178" s="2">
        <v>47</v>
      </c>
      <c r="D2178" s="2"/>
      <c r="E2178" s="2">
        <v>57</v>
      </c>
      <c r="F2178" s="2"/>
      <c r="G2178" s="2">
        <v>50</v>
      </c>
      <c r="H2178" s="2"/>
      <c r="I2178" s="2">
        <v>43</v>
      </c>
      <c r="J2178" s="2"/>
    </row>
    <row r="2179" spans="1:10">
      <c r="A2179" s="103"/>
      <c r="B2179" s="2"/>
      <c r="C2179" s="2"/>
      <c r="D2179" s="2">
        <v>144</v>
      </c>
      <c r="E2179" s="2"/>
      <c r="F2179" s="2">
        <v>141</v>
      </c>
      <c r="G2179" s="2"/>
      <c r="H2179" s="2">
        <v>147</v>
      </c>
      <c r="I2179" s="2"/>
      <c r="J2179" s="2">
        <v>148</v>
      </c>
    </row>
    <row r="2180" spans="1:10">
      <c r="A2180" s="103"/>
      <c r="B2180" s="2">
        <v>8</v>
      </c>
      <c r="C2180" s="2">
        <v>45</v>
      </c>
      <c r="D2180" s="2"/>
      <c r="E2180" s="2">
        <v>41</v>
      </c>
      <c r="F2180" s="2"/>
      <c r="G2180" s="2">
        <v>47</v>
      </c>
      <c r="H2180" s="2"/>
      <c r="I2180" s="2">
        <v>57</v>
      </c>
      <c r="J2180" s="2"/>
    </row>
    <row r="2181" spans="1:10">
      <c r="A2181" s="103"/>
      <c r="B2181" s="2"/>
      <c r="C2181" s="2"/>
      <c r="D2181" s="2">
        <v>140</v>
      </c>
      <c r="E2181" s="2"/>
      <c r="F2181" s="2">
        <v>146</v>
      </c>
      <c r="G2181" s="2"/>
      <c r="H2181" s="2">
        <v>150</v>
      </c>
      <c r="I2181" s="2"/>
      <c r="J2181" s="2">
        <v>145</v>
      </c>
    </row>
    <row r="2182" spans="1:10">
      <c r="A2182" s="103"/>
      <c r="B2182" s="2">
        <v>9</v>
      </c>
      <c r="C2182" s="2">
        <v>42</v>
      </c>
      <c r="D2182" s="2"/>
      <c r="E2182" s="2">
        <v>49</v>
      </c>
      <c r="F2182" s="2"/>
      <c r="G2182" s="2">
        <v>46</v>
      </c>
      <c r="H2182" s="2"/>
      <c r="I2182" s="2">
        <v>58</v>
      </c>
      <c r="J2182" s="2"/>
    </row>
    <row r="2183" spans="1:10">
      <c r="A2183" s="103"/>
      <c r="B2183" s="2"/>
      <c r="C2183" s="2"/>
      <c r="D2183" s="2">
        <v>140</v>
      </c>
      <c r="E2183" s="2"/>
      <c r="F2183" s="2">
        <v>145</v>
      </c>
      <c r="G2183" s="2"/>
      <c r="H2183" s="2">
        <v>145</v>
      </c>
      <c r="I2183" s="2"/>
      <c r="J2183" s="2">
        <v>149</v>
      </c>
    </row>
    <row r="2184" spans="1:10">
      <c r="A2184" s="103"/>
      <c r="B2184" s="2">
        <v>10</v>
      </c>
      <c r="C2184" s="2">
        <v>55</v>
      </c>
      <c r="D2184" s="2"/>
      <c r="E2184" s="2">
        <v>45</v>
      </c>
      <c r="F2184" s="2"/>
      <c r="G2184" s="2">
        <v>41</v>
      </c>
      <c r="H2184" s="2"/>
      <c r="I2184" s="2">
        <v>52</v>
      </c>
      <c r="J2184" s="2"/>
    </row>
    <row r="2185" spans="1:10">
      <c r="A2185" s="103"/>
      <c r="B2185" s="2"/>
      <c r="C2185" s="2"/>
      <c r="D2185" s="2">
        <v>149</v>
      </c>
      <c r="E2185" s="2"/>
      <c r="F2185" s="2">
        <v>148</v>
      </c>
      <c r="G2185" s="2"/>
      <c r="H2185" s="2">
        <v>146</v>
      </c>
      <c r="I2185" s="2"/>
      <c r="J2185" s="2">
        <v>144</v>
      </c>
    </row>
    <row r="2186" spans="1:10">
      <c r="A2186" s="103"/>
      <c r="B2186" s="2"/>
      <c r="C2186" s="2"/>
      <c r="D2186" s="2"/>
      <c r="E2186" s="2"/>
      <c r="F2186" s="2"/>
      <c r="G2186" s="2"/>
      <c r="H2186" s="2"/>
      <c r="I2186" s="2"/>
      <c r="J2186" s="2"/>
    </row>
    <row r="2187" spans="1:10">
      <c r="A2187" s="103"/>
      <c r="B2187" s="2"/>
      <c r="C2187" s="2"/>
      <c r="D2187" s="2"/>
      <c r="E2187" s="2"/>
      <c r="F2187" s="2"/>
      <c r="G2187" s="2"/>
      <c r="H2187" s="2"/>
      <c r="I2187" s="2"/>
      <c r="J2187" s="2"/>
    </row>
    <row r="2188" spans="1:10">
      <c r="A2188" s="103"/>
      <c r="B2188" s="109" t="s">
        <v>1053</v>
      </c>
      <c r="C2188" s="109"/>
      <c r="D2188" s="110">
        <f t="shared" ref="D2188" si="52">(40-COUNTIF(C2166:C2187,"&gt;58")-COUNTIF(C2166:C2187,"&lt;41")-COUNTIF(E2166:E2187,"&gt;58")-COUNTIF(E2166:E2187,"&lt;41")-COUNTIF(G2166:G2187,"&gt;58")-COUNTIF(G2166:G2187,"&lt;41")-COUNTIF(I2166:I2187,"&gt;58")-COUNTIF(I2166:I2187,"&lt;41"))/40</f>
        <v>1</v>
      </c>
      <c r="E2188" s="110"/>
      <c r="F2188" s="110" t="s">
        <v>1054</v>
      </c>
      <c r="G2188" s="110"/>
      <c r="H2188" s="110">
        <f t="shared" ref="H2188" si="53">(4-IF(AVERAGE(D2166:D2187)&gt;160,"1","0")-IF(AVERAGE(D2166:D2187)&lt;140,"1","0")-IF(AVERAGE(F2166:F2187)&gt;160,"1","0")-IF(AVERAGE(F2166:F2187)&lt;140,"1","0")-IF(AVERAGE(H2166:H2187)&gt;160,"1","0")-IF(AVERAGE(H2166:H2187)&lt;140,"1","0")-IF(AVERAGE(J2166:J2187)&gt;160,"1","0")-IF(AVERAGE(J2166:J2187)&lt;140,"1","0"))/4</f>
        <v>1</v>
      </c>
      <c r="I2188" s="110"/>
      <c r="J2188" s="110"/>
    </row>
    <row r="2189" spans="1:10">
      <c r="A2189" s="103" t="s">
        <v>1142</v>
      </c>
      <c r="B2189" s="2">
        <v>1</v>
      </c>
      <c r="C2189" s="2">
        <v>47</v>
      </c>
      <c r="D2189" s="2"/>
      <c r="E2189" s="2">
        <v>53</v>
      </c>
      <c r="F2189" s="2"/>
      <c r="G2189" s="2">
        <v>42</v>
      </c>
      <c r="H2189" s="2"/>
      <c r="I2189" s="2">
        <v>47</v>
      </c>
      <c r="J2189" s="2"/>
    </row>
    <row r="2190" spans="1:10">
      <c r="A2190" s="103"/>
      <c r="B2190" s="2"/>
      <c r="C2190" s="2"/>
      <c r="D2190" s="2">
        <v>150</v>
      </c>
      <c r="E2190" s="2"/>
      <c r="F2190" s="2">
        <v>146</v>
      </c>
      <c r="G2190" s="2"/>
      <c r="H2190" s="2">
        <v>141</v>
      </c>
      <c r="I2190" s="2"/>
      <c r="J2190" s="2">
        <v>144</v>
      </c>
    </row>
    <row r="2191" spans="1:10">
      <c r="A2191" s="103"/>
      <c r="B2191" s="2">
        <v>2</v>
      </c>
      <c r="C2191" s="2">
        <v>49</v>
      </c>
      <c r="D2191" s="2"/>
      <c r="E2191" s="2">
        <v>51</v>
      </c>
      <c r="F2191" s="2"/>
      <c r="G2191" s="2">
        <v>55</v>
      </c>
      <c r="H2191" s="2"/>
      <c r="I2191" s="2">
        <v>43</v>
      </c>
      <c r="J2191" s="2"/>
    </row>
    <row r="2192" spans="1:10">
      <c r="A2192" s="103"/>
      <c r="B2192" s="2"/>
      <c r="C2192" s="2"/>
      <c r="D2192" s="2">
        <v>149</v>
      </c>
      <c r="E2192" s="2"/>
      <c r="F2192" s="2">
        <v>150</v>
      </c>
      <c r="G2192" s="2"/>
      <c r="H2192" s="2">
        <v>148</v>
      </c>
      <c r="I2192" s="2"/>
      <c r="J2192" s="2">
        <v>144</v>
      </c>
    </row>
    <row r="2193" spans="1:10">
      <c r="A2193" s="103"/>
      <c r="B2193" s="2">
        <v>3</v>
      </c>
      <c r="C2193" s="2">
        <v>56</v>
      </c>
      <c r="D2193" s="2"/>
      <c r="E2193" s="2">
        <v>48</v>
      </c>
      <c r="F2193" s="2"/>
      <c r="G2193" s="2">
        <v>57</v>
      </c>
      <c r="H2193" s="2"/>
      <c r="I2193" s="2">
        <v>44</v>
      </c>
      <c r="J2193" s="2"/>
    </row>
    <row r="2194" spans="1:10">
      <c r="A2194" s="103"/>
      <c r="B2194" s="2"/>
      <c r="C2194" s="2"/>
      <c r="D2194" s="2">
        <v>142</v>
      </c>
      <c r="E2194" s="2"/>
      <c r="F2194" s="2">
        <v>147</v>
      </c>
      <c r="G2194" s="2"/>
      <c r="H2194" s="2">
        <v>141</v>
      </c>
      <c r="I2194" s="2"/>
      <c r="J2194" s="2">
        <v>142</v>
      </c>
    </row>
    <row r="2195" spans="1:10">
      <c r="A2195" s="103"/>
      <c r="B2195" s="2">
        <v>4</v>
      </c>
      <c r="C2195" s="2">
        <v>41</v>
      </c>
      <c r="D2195" s="2"/>
      <c r="E2195" s="2">
        <v>53</v>
      </c>
      <c r="F2195" s="2"/>
      <c r="G2195" s="2">
        <v>54</v>
      </c>
      <c r="H2195" s="2"/>
      <c r="I2195" s="2">
        <v>45</v>
      </c>
      <c r="J2195" s="2"/>
    </row>
    <row r="2196" spans="1:10">
      <c r="A2196" s="103"/>
      <c r="B2196" s="2"/>
      <c r="C2196" s="2"/>
      <c r="D2196" s="2">
        <v>140</v>
      </c>
      <c r="E2196" s="2"/>
      <c r="F2196" s="2">
        <v>150</v>
      </c>
      <c r="G2196" s="2"/>
      <c r="H2196" s="2">
        <v>140</v>
      </c>
      <c r="I2196" s="2"/>
      <c r="J2196" s="2">
        <v>145</v>
      </c>
    </row>
    <row r="2197" spans="1:10">
      <c r="A2197" s="103"/>
      <c r="B2197" s="2">
        <v>5</v>
      </c>
      <c r="C2197" s="2">
        <v>42</v>
      </c>
      <c r="D2197" s="2"/>
      <c r="E2197" s="2">
        <v>50</v>
      </c>
      <c r="F2197" s="2"/>
      <c r="G2197" s="2">
        <v>52</v>
      </c>
      <c r="H2197" s="2"/>
      <c r="I2197" s="2">
        <v>47</v>
      </c>
      <c r="J2197" s="2"/>
    </row>
    <row r="2198" spans="1:10">
      <c r="A2198" s="103"/>
      <c r="B2198" s="2"/>
      <c r="C2198" s="2"/>
      <c r="D2198" s="2">
        <v>144</v>
      </c>
      <c r="E2198" s="2"/>
      <c r="F2198" s="2">
        <v>141</v>
      </c>
      <c r="G2198" s="2"/>
      <c r="H2198" s="2">
        <v>140</v>
      </c>
      <c r="I2198" s="2"/>
      <c r="J2198" s="2">
        <v>144</v>
      </c>
    </row>
    <row r="2199" spans="1:10">
      <c r="A2199" s="103"/>
      <c r="B2199" s="2">
        <v>6</v>
      </c>
      <c r="C2199" s="2">
        <v>47</v>
      </c>
      <c r="D2199" s="2"/>
      <c r="E2199" s="2">
        <v>51</v>
      </c>
      <c r="F2199" s="2"/>
      <c r="G2199" s="2">
        <v>55</v>
      </c>
      <c r="H2199" s="2"/>
      <c r="I2199" s="2">
        <v>46</v>
      </c>
      <c r="J2199" s="2"/>
    </row>
    <row r="2200" spans="1:10">
      <c r="A2200" s="103"/>
      <c r="B2200" s="2"/>
      <c r="C2200" s="2"/>
      <c r="D2200" s="2">
        <v>142</v>
      </c>
      <c r="E2200" s="2"/>
      <c r="F2200" s="2">
        <v>149</v>
      </c>
      <c r="G2200" s="2"/>
      <c r="H2200" s="2">
        <v>145</v>
      </c>
      <c r="I2200" s="2"/>
      <c r="J2200" s="2">
        <v>141</v>
      </c>
    </row>
    <row r="2201" spans="1:10">
      <c r="A2201" s="103"/>
      <c r="B2201" s="2">
        <v>7</v>
      </c>
      <c r="C2201" s="2">
        <v>41</v>
      </c>
      <c r="D2201" s="2"/>
      <c r="E2201" s="2">
        <v>44</v>
      </c>
      <c r="F2201" s="2"/>
      <c r="G2201" s="2">
        <v>45</v>
      </c>
      <c r="H2201" s="2"/>
      <c r="I2201" s="2">
        <v>52</v>
      </c>
      <c r="J2201" s="2"/>
    </row>
    <row r="2202" spans="1:10">
      <c r="A2202" s="103"/>
      <c r="B2202" s="2"/>
      <c r="C2202" s="2"/>
      <c r="D2202" s="2">
        <v>143</v>
      </c>
      <c r="E2202" s="2"/>
      <c r="F2202" s="2">
        <v>141</v>
      </c>
      <c r="G2202" s="2"/>
      <c r="H2202" s="2">
        <v>145</v>
      </c>
      <c r="I2202" s="2"/>
      <c r="J2202" s="2">
        <v>141</v>
      </c>
    </row>
    <row r="2203" spans="1:10">
      <c r="A2203" s="103"/>
      <c r="B2203" s="2">
        <v>8</v>
      </c>
      <c r="C2203" s="2">
        <v>58</v>
      </c>
      <c r="D2203" s="2"/>
      <c r="E2203" s="2">
        <v>51</v>
      </c>
      <c r="F2203" s="2"/>
      <c r="G2203" s="2">
        <v>56</v>
      </c>
      <c r="H2203" s="2"/>
      <c r="I2203" s="2">
        <v>41</v>
      </c>
      <c r="J2203" s="2"/>
    </row>
    <row r="2204" spans="1:10">
      <c r="A2204" s="103"/>
      <c r="B2204" s="2"/>
      <c r="C2204" s="2"/>
      <c r="D2204" s="2">
        <v>147</v>
      </c>
      <c r="E2204" s="2"/>
      <c r="F2204" s="2">
        <v>149</v>
      </c>
      <c r="G2204" s="2"/>
      <c r="H2204" s="2">
        <v>141</v>
      </c>
      <c r="I2204" s="2"/>
      <c r="J2204" s="2">
        <v>150</v>
      </c>
    </row>
    <row r="2205" spans="1:10">
      <c r="A2205" s="103"/>
      <c r="B2205" s="2">
        <v>9</v>
      </c>
      <c r="C2205" s="2">
        <v>50</v>
      </c>
      <c r="D2205" s="2"/>
      <c r="E2205" s="2">
        <v>55</v>
      </c>
      <c r="F2205" s="2"/>
      <c r="G2205" s="2">
        <v>49</v>
      </c>
      <c r="H2205" s="2"/>
      <c r="I2205" s="2">
        <v>44</v>
      </c>
      <c r="J2205" s="2"/>
    </row>
    <row r="2206" spans="1:10">
      <c r="A2206" s="103"/>
      <c r="B2206" s="2"/>
      <c r="C2206" s="2"/>
      <c r="D2206" s="2">
        <v>143</v>
      </c>
      <c r="E2206" s="2"/>
      <c r="F2206" s="2">
        <v>150</v>
      </c>
      <c r="G2206" s="2"/>
      <c r="H2206" s="2">
        <v>149</v>
      </c>
      <c r="I2206" s="2"/>
      <c r="J2206" s="2">
        <v>148</v>
      </c>
    </row>
    <row r="2207" spans="1:10">
      <c r="A2207" s="103"/>
      <c r="B2207" s="2">
        <v>10</v>
      </c>
      <c r="C2207" s="2">
        <v>57</v>
      </c>
      <c r="D2207" s="2"/>
      <c r="E2207" s="2">
        <v>47</v>
      </c>
      <c r="F2207" s="2"/>
      <c r="G2207" s="2">
        <v>54</v>
      </c>
      <c r="H2207" s="2"/>
      <c r="I2207" s="2">
        <v>51</v>
      </c>
      <c r="J2207" s="2"/>
    </row>
    <row r="2208" spans="1:10">
      <c r="A2208" s="103"/>
      <c r="B2208" s="2"/>
      <c r="C2208" s="2"/>
      <c r="D2208" s="2">
        <v>145</v>
      </c>
      <c r="E2208" s="2"/>
      <c r="F2208" s="2">
        <v>143</v>
      </c>
      <c r="G2208" s="2"/>
      <c r="H2208" s="2">
        <v>141</v>
      </c>
      <c r="I2208" s="2"/>
      <c r="J2208" s="2">
        <v>146</v>
      </c>
    </row>
    <row r="2209" spans="1:10">
      <c r="A2209" s="103"/>
      <c r="B2209" s="2"/>
      <c r="C2209" s="2"/>
      <c r="D2209" s="2"/>
      <c r="E2209" s="2"/>
      <c r="F2209" s="2"/>
      <c r="G2209" s="2"/>
      <c r="H2209" s="2"/>
      <c r="I2209" s="2"/>
      <c r="J2209" s="2"/>
    </row>
    <row r="2210" spans="1:10">
      <c r="A2210" s="103"/>
      <c r="B2210" s="2"/>
      <c r="C2210" s="2"/>
      <c r="D2210" s="2"/>
      <c r="E2210" s="2"/>
      <c r="F2210" s="2"/>
      <c r="G2210" s="2"/>
      <c r="H2210" s="2"/>
      <c r="I2210" s="2"/>
      <c r="J2210" s="2"/>
    </row>
    <row r="2211" spans="1:10">
      <c r="A2211" s="103"/>
      <c r="B2211" s="109" t="s">
        <v>1053</v>
      </c>
      <c r="C2211" s="109"/>
      <c r="D2211" s="110">
        <f t="shared" ref="D2211" si="54">(40-COUNTIF(C2189:C2210,"&gt;58")-COUNTIF(C2189:C2210,"&lt;41")-COUNTIF(E2189:E2210,"&gt;58")-COUNTIF(E2189:E2210,"&lt;41")-COUNTIF(G2189:G2210,"&gt;58")-COUNTIF(G2189:G2210,"&lt;41")-COUNTIF(I2189:I2210,"&gt;58")-COUNTIF(I2189:I2210,"&lt;41"))/40</f>
        <v>1</v>
      </c>
      <c r="E2211" s="110"/>
      <c r="F2211" s="110" t="s">
        <v>1054</v>
      </c>
      <c r="G2211" s="110"/>
      <c r="H2211" s="110">
        <f t="shared" ref="H2211" si="55">(4-IF(AVERAGE(D2189:D2210)&gt;160,"1","0")-IF(AVERAGE(D2189:D2210)&lt;140,"1","0")-IF(AVERAGE(F2189:F2210)&gt;160,"1","0")-IF(AVERAGE(F2189:F2210)&lt;140,"1","0")-IF(AVERAGE(H2189:H2210)&gt;160,"1","0")-IF(AVERAGE(H2189:H2210)&lt;140,"1","0")-IF(AVERAGE(J2189:J2210)&gt;160,"1","0")-IF(AVERAGE(J2189:J2210)&lt;140,"1","0"))/4</f>
        <v>1</v>
      </c>
      <c r="I2211" s="110"/>
      <c r="J2211" s="110"/>
    </row>
  </sheetData>
  <autoFilter ref="A2:J2211">
    <extLst/>
  </autoFilter>
  <mergeCells count="9607">
    <mergeCell ref="A1:J1"/>
    <mergeCell ref="C2:D2"/>
    <mergeCell ref="E2:F2"/>
    <mergeCell ref="G2:H2"/>
    <mergeCell ref="I2:J2"/>
    <mergeCell ref="B26:C26"/>
    <mergeCell ref="D26:E26"/>
    <mergeCell ref="F26:G26"/>
    <mergeCell ref="H26:J26"/>
    <mergeCell ref="B49:C49"/>
    <mergeCell ref="D49:E49"/>
    <mergeCell ref="F49:G49"/>
    <mergeCell ref="H49:J49"/>
    <mergeCell ref="B72:C72"/>
    <mergeCell ref="D72:E72"/>
    <mergeCell ref="F72:G72"/>
    <mergeCell ref="H72:J72"/>
    <mergeCell ref="B95:C95"/>
    <mergeCell ref="D95:E95"/>
    <mergeCell ref="F95:G95"/>
    <mergeCell ref="H95:J95"/>
    <mergeCell ref="B118:C118"/>
    <mergeCell ref="D118:E118"/>
    <mergeCell ref="F118:G118"/>
    <mergeCell ref="H118:J118"/>
    <mergeCell ref="B141:C141"/>
    <mergeCell ref="D141:E141"/>
    <mergeCell ref="F141:G141"/>
    <mergeCell ref="H141:J141"/>
    <mergeCell ref="B164:C164"/>
    <mergeCell ref="D164:E164"/>
    <mergeCell ref="F164:G164"/>
    <mergeCell ref="H164:J164"/>
    <mergeCell ref="B187:C187"/>
    <mergeCell ref="D187:E187"/>
    <mergeCell ref="F187:G187"/>
    <mergeCell ref="H187:J187"/>
    <mergeCell ref="B210:C210"/>
    <mergeCell ref="D210:E210"/>
    <mergeCell ref="F210:G210"/>
    <mergeCell ref="H210:J210"/>
    <mergeCell ref="B233:C233"/>
    <mergeCell ref="D233:E233"/>
    <mergeCell ref="F233:G233"/>
    <mergeCell ref="H233:J233"/>
    <mergeCell ref="B256:C256"/>
    <mergeCell ref="D256:E256"/>
    <mergeCell ref="F256:G256"/>
    <mergeCell ref="H256:J256"/>
    <mergeCell ref="B279:C279"/>
    <mergeCell ref="D279:E279"/>
    <mergeCell ref="F279:G279"/>
    <mergeCell ref="H279:J279"/>
    <mergeCell ref="B302:C302"/>
    <mergeCell ref="D302:E302"/>
    <mergeCell ref="F302:G302"/>
    <mergeCell ref="H302:J302"/>
    <mergeCell ref="B325:C325"/>
    <mergeCell ref="D325:E325"/>
    <mergeCell ref="F325:G325"/>
    <mergeCell ref="H325:J325"/>
    <mergeCell ref="B348:C348"/>
    <mergeCell ref="D348:E348"/>
    <mergeCell ref="F348:G348"/>
    <mergeCell ref="H348:J348"/>
    <mergeCell ref="B371:C371"/>
    <mergeCell ref="D371:E371"/>
    <mergeCell ref="F371:G371"/>
    <mergeCell ref="H371:J371"/>
    <mergeCell ref="B394:C394"/>
    <mergeCell ref="D394:E394"/>
    <mergeCell ref="F394:G394"/>
    <mergeCell ref="H394:J394"/>
    <mergeCell ref="B417:C417"/>
    <mergeCell ref="D417:E417"/>
    <mergeCell ref="F417:G417"/>
    <mergeCell ref="H417:J417"/>
    <mergeCell ref="B440:C440"/>
    <mergeCell ref="D440:E440"/>
    <mergeCell ref="F440:G440"/>
    <mergeCell ref="H440:J440"/>
    <mergeCell ref="B463:C463"/>
    <mergeCell ref="D463:E463"/>
    <mergeCell ref="F463:G463"/>
    <mergeCell ref="H463:J463"/>
    <mergeCell ref="B486:C486"/>
    <mergeCell ref="D486:E486"/>
    <mergeCell ref="F486:G486"/>
    <mergeCell ref="H486:J486"/>
    <mergeCell ref="B509:C509"/>
    <mergeCell ref="D509:E509"/>
    <mergeCell ref="F509:G509"/>
    <mergeCell ref="H509:J509"/>
    <mergeCell ref="B532:C532"/>
    <mergeCell ref="D532:E532"/>
    <mergeCell ref="F532:G532"/>
    <mergeCell ref="H532:J532"/>
    <mergeCell ref="B555:C555"/>
    <mergeCell ref="D555:E555"/>
    <mergeCell ref="F555:G555"/>
    <mergeCell ref="H555:J555"/>
    <mergeCell ref="B578:C578"/>
    <mergeCell ref="D578:E578"/>
    <mergeCell ref="F578:G578"/>
    <mergeCell ref="H578:J578"/>
    <mergeCell ref="B601:C601"/>
    <mergeCell ref="D601:E601"/>
    <mergeCell ref="F601:G601"/>
    <mergeCell ref="H601:J601"/>
    <mergeCell ref="B624:C624"/>
    <mergeCell ref="D624:E624"/>
    <mergeCell ref="F624:G624"/>
    <mergeCell ref="H624:J624"/>
    <mergeCell ref="B647:C647"/>
    <mergeCell ref="D647:E647"/>
    <mergeCell ref="F647:G647"/>
    <mergeCell ref="H647:J647"/>
    <mergeCell ref="B670:C670"/>
    <mergeCell ref="D670:E670"/>
    <mergeCell ref="F670:G670"/>
    <mergeCell ref="H670:J670"/>
    <mergeCell ref="B693:C693"/>
    <mergeCell ref="D693:E693"/>
    <mergeCell ref="F693:G693"/>
    <mergeCell ref="H693:J693"/>
    <mergeCell ref="B716:C716"/>
    <mergeCell ref="D716:E716"/>
    <mergeCell ref="F716:G716"/>
    <mergeCell ref="H716:J716"/>
    <mergeCell ref="B739:C739"/>
    <mergeCell ref="D739:E739"/>
    <mergeCell ref="F739:G739"/>
    <mergeCell ref="H739:J739"/>
    <mergeCell ref="B762:C762"/>
    <mergeCell ref="D762:E762"/>
    <mergeCell ref="F762:G762"/>
    <mergeCell ref="H762:J762"/>
    <mergeCell ref="B785:C785"/>
    <mergeCell ref="D785:E785"/>
    <mergeCell ref="F785:G785"/>
    <mergeCell ref="H785:J785"/>
    <mergeCell ref="B808:C808"/>
    <mergeCell ref="D808:E808"/>
    <mergeCell ref="F808:G808"/>
    <mergeCell ref="H808:J808"/>
    <mergeCell ref="B831:C831"/>
    <mergeCell ref="D831:E831"/>
    <mergeCell ref="F831:G831"/>
    <mergeCell ref="H831:J831"/>
    <mergeCell ref="B854:C854"/>
    <mergeCell ref="D854:E854"/>
    <mergeCell ref="F854:G854"/>
    <mergeCell ref="H854:J854"/>
    <mergeCell ref="B877:C877"/>
    <mergeCell ref="D877:E877"/>
    <mergeCell ref="F877:G877"/>
    <mergeCell ref="H877:J877"/>
    <mergeCell ref="B900:C900"/>
    <mergeCell ref="D900:E900"/>
    <mergeCell ref="F900:G900"/>
    <mergeCell ref="H900:J900"/>
    <mergeCell ref="B923:C923"/>
    <mergeCell ref="D923:E923"/>
    <mergeCell ref="F923:G923"/>
    <mergeCell ref="H923:J923"/>
    <mergeCell ref="B946:C946"/>
    <mergeCell ref="D946:E946"/>
    <mergeCell ref="F946:G946"/>
    <mergeCell ref="H946:J946"/>
    <mergeCell ref="B969:C969"/>
    <mergeCell ref="D969:E969"/>
    <mergeCell ref="F969:G969"/>
    <mergeCell ref="H969:J969"/>
    <mergeCell ref="B992:C992"/>
    <mergeCell ref="D992:E992"/>
    <mergeCell ref="F992:G992"/>
    <mergeCell ref="H992:J992"/>
    <mergeCell ref="B1015:C1015"/>
    <mergeCell ref="D1015:E1015"/>
    <mergeCell ref="F1015:G1015"/>
    <mergeCell ref="H1015:J1015"/>
    <mergeCell ref="B1038:C1038"/>
    <mergeCell ref="D1038:E1038"/>
    <mergeCell ref="F1038:G1038"/>
    <mergeCell ref="H1038:J1038"/>
    <mergeCell ref="B1061:C1061"/>
    <mergeCell ref="D1061:E1061"/>
    <mergeCell ref="F1061:G1061"/>
    <mergeCell ref="H1061:J1061"/>
    <mergeCell ref="B1084:C1084"/>
    <mergeCell ref="D1084:E1084"/>
    <mergeCell ref="F1084:G1084"/>
    <mergeCell ref="H1084:J1084"/>
    <mergeCell ref="B1107:C1107"/>
    <mergeCell ref="D1107:E1107"/>
    <mergeCell ref="F1107:G1107"/>
    <mergeCell ref="H1107:J1107"/>
    <mergeCell ref="B1130:C1130"/>
    <mergeCell ref="D1130:E1130"/>
    <mergeCell ref="F1130:G1130"/>
    <mergeCell ref="H1130:J1130"/>
    <mergeCell ref="B1153:C1153"/>
    <mergeCell ref="D1153:E1153"/>
    <mergeCell ref="F1153:G1153"/>
    <mergeCell ref="H1153:J1153"/>
    <mergeCell ref="B1176:C1176"/>
    <mergeCell ref="D1176:E1176"/>
    <mergeCell ref="F1176:G1176"/>
    <mergeCell ref="H1176:J1176"/>
    <mergeCell ref="B1199:C1199"/>
    <mergeCell ref="D1199:E1199"/>
    <mergeCell ref="F1199:G1199"/>
    <mergeCell ref="H1199:J1199"/>
    <mergeCell ref="B1222:C1222"/>
    <mergeCell ref="D1222:E1222"/>
    <mergeCell ref="F1222:G1222"/>
    <mergeCell ref="H1222:J1222"/>
    <mergeCell ref="B1245:C1245"/>
    <mergeCell ref="D1245:E1245"/>
    <mergeCell ref="F1245:G1245"/>
    <mergeCell ref="H1245:J1245"/>
    <mergeCell ref="B1268:C1268"/>
    <mergeCell ref="D1268:E1268"/>
    <mergeCell ref="F1268:G1268"/>
    <mergeCell ref="H1268:J1268"/>
    <mergeCell ref="B1291:C1291"/>
    <mergeCell ref="D1291:E1291"/>
    <mergeCell ref="F1291:G1291"/>
    <mergeCell ref="H1291:J1291"/>
    <mergeCell ref="B1314:C1314"/>
    <mergeCell ref="D1314:E1314"/>
    <mergeCell ref="F1314:G1314"/>
    <mergeCell ref="H1314:J1314"/>
    <mergeCell ref="B1337:C1337"/>
    <mergeCell ref="D1337:E1337"/>
    <mergeCell ref="F1337:G1337"/>
    <mergeCell ref="H1337:J1337"/>
    <mergeCell ref="B1360:C1360"/>
    <mergeCell ref="D1360:E1360"/>
    <mergeCell ref="F1360:G1360"/>
    <mergeCell ref="H1360:J1360"/>
    <mergeCell ref="B1383:C1383"/>
    <mergeCell ref="D1383:E1383"/>
    <mergeCell ref="F1383:G1383"/>
    <mergeCell ref="H1383:J1383"/>
    <mergeCell ref="B1406:C1406"/>
    <mergeCell ref="D1406:E1406"/>
    <mergeCell ref="F1406:G1406"/>
    <mergeCell ref="H1406:J1406"/>
    <mergeCell ref="B1429:C1429"/>
    <mergeCell ref="D1429:E1429"/>
    <mergeCell ref="F1429:G1429"/>
    <mergeCell ref="H1429:J1429"/>
    <mergeCell ref="B1452:C1452"/>
    <mergeCell ref="D1452:E1452"/>
    <mergeCell ref="F1452:G1452"/>
    <mergeCell ref="H1452:J1452"/>
    <mergeCell ref="B1475:C1475"/>
    <mergeCell ref="D1475:E1475"/>
    <mergeCell ref="F1475:G1475"/>
    <mergeCell ref="H1475:J1475"/>
    <mergeCell ref="B1498:C1498"/>
    <mergeCell ref="D1498:E1498"/>
    <mergeCell ref="F1498:G1498"/>
    <mergeCell ref="H1498:J1498"/>
    <mergeCell ref="B1521:C1521"/>
    <mergeCell ref="D1521:E1521"/>
    <mergeCell ref="F1521:G1521"/>
    <mergeCell ref="H1521:J1521"/>
    <mergeCell ref="B1544:C1544"/>
    <mergeCell ref="D1544:E1544"/>
    <mergeCell ref="F1544:G1544"/>
    <mergeCell ref="H1544:J1544"/>
    <mergeCell ref="B1567:C1567"/>
    <mergeCell ref="D1567:E1567"/>
    <mergeCell ref="F1567:G1567"/>
    <mergeCell ref="H1567:J1567"/>
    <mergeCell ref="B1590:C1590"/>
    <mergeCell ref="D1590:E1590"/>
    <mergeCell ref="F1590:G1590"/>
    <mergeCell ref="H1590:J1590"/>
    <mergeCell ref="B1613:C1613"/>
    <mergeCell ref="D1613:E1613"/>
    <mergeCell ref="F1613:G1613"/>
    <mergeCell ref="H1613:J1613"/>
    <mergeCell ref="B1636:C1636"/>
    <mergeCell ref="D1636:E1636"/>
    <mergeCell ref="F1636:G1636"/>
    <mergeCell ref="H1636:J1636"/>
    <mergeCell ref="B1659:C1659"/>
    <mergeCell ref="D1659:E1659"/>
    <mergeCell ref="F1659:G1659"/>
    <mergeCell ref="H1659:J1659"/>
    <mergeCell ref="B1682:C1682"/>
    <mergeCell ref="D1682:E1682"/>
    <mergeCell ref="F1682:G1682"/>
    <mergeCell ref="H1682:J1682"/>
    <mergeCell ref="B1705:C1705"/>
    <mergeCell ref="D1705:E1705"/>
    <mergeCell ref="F1705:G1705"/>
    <mergeCell ref="H1705:J1705"/>
    <mergeCell ref="B1728:C1728"/>
    <mergeCell ref="D1728:E1728"/>
    <mergeCell ref="F1728:G1728"/>
    <mergeCell ref="H1728:J1728"/>
    <mergeCell ref="B1751:C1751"/>
    <mergeCell ref="D1751:E1751"/>
    <mergeCell ref="F1751:G1751"/>
    <mergeCell ref="H1751:J1751"/>
    <mergeCell ref="B1774:C1774"/>
    <mergeCell ref="D1774:E1774"/>
    <mergeCell ref="F1774:G1774"/>
    <mergeCell ref="H1774:J1774"/>
    <mergeCell ref="B1797:C1797"/>
    <mergeCell ref="D1797:E1797"/>
    <mergeCell ref="F1797:G1797"/>
    <mergeCell ref="H1797:J1797"/>
    <mergeCell ref="B1820:C1820"/>
    <mergeCell ref="D1820:E1820"/>
    <mergeCell ref="F1820:G1820"/>
    <mergeCell ref="H1820:J1820"/>
    <mergeCell ref="B1843:C1843"/>
    <mergeCell ref="D1843:E1843"/>
    <mergeCell ref="F1843:G1843"/>
    <mergeCell ref="H1843:J1843"/>
    <mergeCell ref="B1866:C1866"/>
    <mergeCell ref="D1866:E1866"/>
    <mergeCell ref="F1866:G1866"/>
    <mergeCell ref="H1866:J1866"/>
    <mergeCell ref="B1889:C1889"/>
    <mergeCell ref="D1889:E1889"/>
    <mergeCell ref="F1889:G1889"/>
    <mergeCell ref="H1889:J1889"/>
    <mergeCell ref="B1912:C1912"/>
    <mergeCell ref="D1912:E1912"/>
    <mergeCell ref="F1912:G1912"/>
    <mergeCell ref="H1912:J1912"/>
    <mergeCell ref="B1935:C1935"/>
    <mergeCell ref="D1935:E1935"/>
    <mergeCell ref="F1935:G1935"/>
    <mergeCell ref="H1935:J1935"/>
    <mergeCell ref="B1958:C1958"/>
    <mergeCell ref="D1958:E1958"/>
    <mergeCell ref="F1958:G1958"/>
    <mergeCell ref="H1958:J1958"/>
    <mergeCell ref="B1981:C1981"/>
    <mergeCell ref="D1981:E1981"/>
    <mergeCell ref="F1981:G1981"/>
    <mergeCell ref="H1981:J1981"/>
    <mergeCell ref="B2004:C2004"/>
    <mergeCell ref="D2004:E2004"/>
    <mergeCell ref="F2004:G2004"/>
    <mergeCell ref="H2004:J2004"/>
    <mergeCell ref="B2027:C2027"/>
    <mergeCell ref="D2027:E2027"/>
    <mergeCell ref="F2027:G2027"/>
    <mergeCell ref="H2027:J2027"/>
    <mergeCell ref="B2050:C2050"/>
    <mergeCell ref="D2050:E2050"/>
    <mergeCell ref="F2050:G2050"/>
    <mergeCell ref="H2050:J2050"/>
    <mergeCell ref="B2073:C2073"/>
    <mergeCell ref="D2073:E2073"/>
    <mergeCell ref="F2073:G2073"/>
    <mergeCell ref="H2073:J2073"/>
    <mergeCell ref="B2096:C2096"/>
    <mergeCell ref="D2096:E2096"/>
    <mergeCell ref="F2096:G2096"/>
    <mergeCell ref="H2096:J2096"/>
    <mergeCell ref="B2119:C2119"/>
    <mergeCell ref="D2119:E2119"/>
    <mergeCell ref="F2119:G2119"/>
    <mergeCell ref="H2119:J2119"/>
    <mergeCell ref="B2142:C2142"/>
    <mergeCell ref="D2142:E2142"/>
    <mergeCell ref="F2142:G2142"/>
    <mergeCell ref="H2142:J2142"/>
    <mergeCell ref="B2165:C2165"/>
    <mergeCell ref="D2165:E2165"/>
    <mergeCell ref="F2165:G2165"/>
    <mergeCell ref="H2165:J2165"/>
    <mergeCell ref="B2188:C2188"/>
    <mergeCell ref="D2188:E2188"/>
    <mergeCell ref="F2188:G2188"/>
    <mergeCell ref="H2188:J2188"/>
    <mergeCell ref="B2211:C2211"/>
    <mergeCell ref="D2211:E2211"/>
    <mergeCell ref="F2211:G2211"/>
    <mergeCell ref="H2211:J2211"/>
    <mergeCell ref="A2:A3"/>
    <mergeCell ref="A4:A26"/>
    <mergeCell ref="A27:A49"/>
    <mergeCell ref="A50:A72"/>
    <mergeCell ref="A73:A95"/>
    <mergeCell ref="A96:A118"/>
    <mergeCell ref="A119:A141"/>
    <mergeCell ref="A142:A164"/>
    <mergeCell ref="A165:A187"/>
    <mergeCell ref="A188:A210"/>
    <mergeCell ref="A211:A233"/>
    <mergeCell ref="A234:A256"/>
    <mergeCell ref="A257:A279"/>
    <mergeCell ref="A280:A302"/>
    <mergeCell ref="A303:A325"/>
    <mergeCell ref="A326:A348"/>
    <mergeCell ref="A349:A371"/>
    <mergeCell ref="A372:A394"/>
    <mergeCell ref="A395:A417"/>
    <mergeCell ref="A418:A440"/>
    <mergeCell ref="A441:A463"/>
    <mergeCell ref="A464:A486"/>
    <mergeCell ref="A487:A509"/>
    <mergeCell ref="A510:A532"/>
    <mergeCell ref="A533:A555"/>
    <mergeCell ref="A556:A578"/>
    <mergeCell ref="A579:A601"/>
    <mergeCell ref="A602:A624"/>
    <mergeCell ref="A625:A647"/>
    <mergeCell ref="A648:A670"/>
    <mergeCell ref="A671:A693"/>
    <mergeCell ref="A694:A716"/>
    <mergeCell ref="A717:A739"/>
    <mergeCell ref="A740:A762"/>
    <mergeCell ref="A763:A785"/>
    <mergeCell ref="A786:A808"/>
    <mergeCell ref="A809:A831"/>
    <mergeCell ref="A832:A854"/>
    <mergeCell ref="A855:A877"/>
    <mergeCell ref="A878:A900"/>
    <mergeCell ref="A901:A923"/>
    <mergeCell ref="A924:A946"/>
    <mergeCell ref="A947:A969"/>
    <mergeCell ref="A970:A992"/>
    <mergeCell ref="A993:A1015"/>
    <mergeCell ref="A1016:A1038"/>
    <mergeCell ref="A1039:A1061"/>
    <mergeCell ref="A1062:A1084"/>
    <mergeCell ref="A1085:A1107"/>
    <mergeCell ref="A1108:A1130"/>
    <mergeCell ref="A1131:A1153"/>
    <mergeCell ref="A1154:A1176"/>
    <mergeCell ref="A1177:A1199"/>
    <mergeCell ref="A1200:A1222"/>
    <mergeCell ref="A1223:A1245"/>
    <mergeCell ref="A1246:A1268"/>
    <mergeCell ref="A1269:A1291"/>
    <mergeCell ref="A1292:A1314"/>
    <mergeCell ref="A1315:A1337"/>
    <mergeCell ref="A1338:A1360"/>
    <mergeCell ref="A1361:A1383"/>
    <mergeCell ref="A1384:A1406"/>
    <mergeCell ref="A1407:A1429"/>
    <mergeCell ref="A1430:A1452"/>
    <mergeCell ref="A1453:A1475"/>
    <mergeCell ref="A1476:A1498"/>
    <mergeCell ref="A1499:A1521"/>
    <mergeCell ref="A1522:A1544"/>
    <mergeCell ref="A1545:A1567"/>
    <mergeCell ref="A1568:A1590"/>
    <mergeCell ref="A1591:A1613"/>
    <mergeCell ref="A1614:A1636"/>
    <mergeCell ref="A1637:A1659"/>
    <mergeCell ref="A1660:A1682"/>
    <mergeCell ref="A1683:A1705"/>
    <mergeCell ref="A1706:A1728"/>
    <mergeCell ref="A1729:A1751"/>
    <mergeCell ref="A1752:A1774"/>
    <mergeCell ref="A1775:A1797"/>
    <mergeCell ref="A1798:A1820"/>
    <mergeCell ref="A1821:A1843"/>
    <mergeCell ref="A1844:A1866"/>
    <mergeCell ref="A1867:A1889"/>
    <mergeCell ref="A1890:A1912"/>
    <mergeCell ref="A1913:A1935"/>
    <mergeCell ref="A1936:A1958"/>
    <mergeCell ref="A1959:A1981"/>
    <mergeCell ref="A1982:A2004"/>
    <mergeCell ref="A2005:A2027"/>
    <mergeCell ref="A2028:A2050"/>
    <mergeCell ref="A2051:A2073"/>
    <mergeCell ref="A2074:A2096"/>
    <mergeCell ref="A2097:A2119"/>
    <mergeCell ref="A2120:A2142"/>
    <mergeCell ref="A2143:A2165"/>
    <mergeCell ref="A2166:A2188"/>
    <mergeCell ref="A2189:A221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1:B212"/>
    <mergeCell ref="B213:B214"/>
    <mergeCell ref="B215:B216"/>
    <mergeCell ref="B217:B218"/>
    <mergeCell ref="B219:B220"/>
    <mergeCell ref="B221:B222"/>
    <mergeCell ref="B223:B224"/>
    <mergeCell ref="B225:B226"/>
    <mergeCell ref="B227:B228"/>
    <mergeCell ref="B229:B230"/>
    <mergeCell ref="B231:B232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7:B258"/>
    <mergeCell ref="B259:B260"/>
    <mergeCell ref="B261:B262"/>
    <mergeCell ref="B263:B264"/>
    <mergeCell ref="B265:B266"/>
    <mergeCell ref="B267:B268"/>
    <mergeCell ref="B269:B270"/>
    <mergeCell ref="B271:B272"/>
    <mergeCell ref="B273:B274"/>
    <mergeCell ref="B275:B276"/>
    <mergeCell ref="B277:B278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3:B304"/>
    <mergeCell ref="B305:B306"/>
    <mergeCell ref="B307:B308"/>
    <mergeCell ref="B309:B310"/>
    <mergeCell ref="B311:B312"/>
    <mergeCell ref="B313:B314"/>
    <mergeCell ref="B315:B316"/>
    <mergeCell ref="B317:B318"/>
    <mergeCell ref="B319:B320"/>
    <mergeCell ref="B321:B322"/>
    <mergeCell ref="B323:B324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9:B350"/>
    <mergeCell ref="B351:B352"/>
    <mergeCell ref="B353:B354"/>
    <mergeCell ref="B355:B356"/>
    <mergeCell ref="B357:B358"/>
    <mergeCell ref="B359:B360"/>
    <mergeCell ref="B361:B362"/>
    <mergeCell ref="B363:B364"/>
    <mergeCell ref="B365:B366"/>
    <mergeCell ref="B367:B368"/>
    <mergeCell ref="B369:B370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5:B396"/>
    <mergeCell ref="B397:B398"/>
    <mergeCell ref="B399:B400"/>
    <mergeCell ref="B401:B402"/>
    <mergeCell ref="B403:B404"/>
    <mergeCell ref="B405:B406"/>
    <mergeCell ref="B407:B408"/>
    <mergeCell ref="B409:B410"/>
    <mergeCell ref="B411:B412"/>
    <mergeCell ref="B413:B414"/>
    <mergeCell ref="B415:B416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1:B442"/>
    <mergeCell ref="B443:B444"/>
    <mergeCell ref="B445:B446"/>
    <mergeCell ref="B447:B448"/>
    <mergeCell ref="B449:B450"/>
    <mergeCell ref="B451:B452"/>
    <mergeCell ref="B453:B454"/>
    <mergeCell ref="B455:B456"/>
    <mergeCell ref="B457:B458"/>
    <mergeCell ref="B459:B460"/>
    <mergeCell ref="B461:B462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7:B488"/>
    <mergeCell ref="B489:B490"/>
    <mergeCell ref="B491:B492"/>
    <mergeCell ref="B493:B494"/>
    <mergeCell ref="B495:B496"/>
    <mergeCell ref="B497:B498"/>
    <mergeCell ref="B499:B500"/>
    <mergeCell ref="B501:B502"/>
    <mergeCell ref="B503:B504"/>
    <mergeCell ref="B505:B506"/>
    <mergeCell ref="B507:B508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3:B534"/>
    <mergeCell ref="B535:B536"/>
    <mergeCell ref="B537:B538"/>
    <mergeCell ref="B539:B540"/>
    <mergeCell ref="B541:B542"/>
    <mergeCell ref="B543:B544"/>
    <mergeCell ref="B545:B546"/>
    <mergeCell ref="B547:B548"/>
    <mergeCell ref="B549:B550"/>
    <mergeCell ref="B551:B552"/>
    <mergeCell ref="B553:B554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9:B580"/>
    <mergeCell ref="B581:B582"/>
    <mergeCell ref="B583:B584"/>
    <mergeCell ref="B585:B586"/>
    <mergeCell ref="B587:B588"/>
    <mergeCell ref="B589:B590"/>
    <mergeCell ref="B591:B592"/>
    <mergeCell ref="B593:B594"/>
    <mergeCell ref="B595:B596"/>
    <mergeCell ref="B597:B598"/>
    <mergeCell ref="B599:B600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5:B626"/>
    <mergeCell ref="B627:B628"/>
    <mergeCell ref="B629:B630"/>
    <mergeCell ref="B631:B632"/>
    <mergeCell ref="B633:B634"/>
    <mergeCell ref="B635:B636"/>
    <mergeCell ref="B637:B638"/>
    <mergeCell ref="B639:B640"/>
    <mergeCell ref="B641:B642"/>
    <mergeCell ref="B643:B644"/>
    <mergeCell ref="B645:B646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1:B672"/>
    <mergeCell ref="B673:B674"/>
    <mergeCell ref="B675:B676"/>
    <mergeCell ref="B677:B678"/>
    <mergeCell ref="B679:B680"/>
    <mergeCell ref="B681:B682"/>
    <mergeCell ref="B683:B684"/>
    <mergeCell ref="B685:B686"/>
    <mergeCell ref="B687:B688"/>
    <mergeCell ref="B689:B690"/>
    <mergeCell ref="B691:B692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7:B718"/>
    <mergeCell ref="B719:B720"/>
    <mergeCell ref="B721:B722"/>
    <mergeCell ref="B723:B724"/>
    <mergeCell ref="B725:B726"/>
    <mergeCell ref="B727:B728"/>
    <mergeCell ref="B729:B730"/>
    <mergeCell ref="B731:B732"/>
    <mergeCell ref="B733:B734"/>
    <mergeCell ref="B735:B736"/>
    <mergeCell ref="B737:B738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3:B764"/>
    <mergeCell ref="B765:B766"/>
    <mergeCell ref="B767:B768"/>
    <mergeCell ref="B769:B770"/>
    <mergeCell ref="B771:B772"/>
    <mergeCell ref="B773:B774"/>
    <mergeCell ref="B775:B776"/>
    <mergeCell ref="B777:B778"/>
    <mergeCell ref="B779:B780"/>
    <mergeCell ref="B781:B782"/>
    <mergeCell ref="B783:B784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9:B810"/>
    <mergeCell ref="B811:B812"/>
    <mergeCell ref="B813:B814"/>
    <mergeCell ref="B815:B816"/>
    <mergeCell ref="B817:B818"/>
    <mergeCell ref="B819:B820"/>
    <mergeCell ref="B821:B822"/>
    <mergeCell ref="B823:B824"/>
    <mergeCell ref="B825:B826"/>
    <mergeCell ref="B827:B828"/>
    <mergeCell ref="B829:B830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5:B856"/>
    <mergeCell ref="B857:B858"/>
    <mergeCell ref="B859:B860"/>
    <mergeCell ref="B861:B862"/>
    <mergeCell ref="B863:B864"/>
    <mergeCell ref="B865:B866"/>
    <mergeCell ref="B867:B868"/>
    <mergeCell ref="B869:B870"/>
    <mergeCell ref="B871:B872"/>
    <mergeCell ref="B873:B874"/>
    <mergeCell ref="B875:B876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1:B902"/>
    <mergeCell ref="B903:B904"/>
    <mergeCell ref="B905:B906"/>
    <mergeCell ref="B907:B908"/>
    <mergeCell ref="B909:B910"/>
    <mergeCell ref="B911:B912"/>
    <mergeCell ref="B913:B914"/>
    <mergeCell ref="B915:B916"/>
    <mergeCell ref="B917:B918"/>
    <mergeCell ref="B919:B920"/>
    <mergeCell ref="B921:B922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7:B948"/>
    <mergeCell ref="B949:B950"/>
    <mergeCell ref="B951:B952"/>
    <mergeCell ref="B953:B954"/>
    <mergeCell ref="B955:B956"/>
    <mergeCell ref="B957:B958"/>
    <mergeCell ref="B959:B960"/>
    <mergeCell ref="B961:B962"/>
    <mergeCell ref="B963:B964"/>
    <mergeCell ref="B965:B966"/>
    <mergeCell ref="B967:B968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3:B994"/>
    <mergeCell ref="B995:B996"/>
    <mergeCell ref="B997:B998"/>
    <mergeCell ref="B999:B1000"/>
    <mergeCell ref="B1001:B1002"/>
    <mergeCell ref="B1003:B1004"/>
    <mergeCell ref="B1005:B1006"/>
    <mergeCell ref="B1007:B1008"/>
    <mergeCell ref="B1009:B1010"/>
    <mergeCell ref="B1011:B1012"/>
    <mergeCell ref="B1013:B1014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9:B1040"/>
    <mergeCell ref="B1041:B1042"/>
    <mergeCell ref="B1043:B1044"/>
    <mergeCell ref="B1045:B1046"/>
    <mergeCell ref="B1047:B1048"/>
    <mergeCell ref="B1049:B1050"/>
    <mergeCell ref="B1051:B1052"/>
    <mergeCell ref="B1053:B1054"/>
    <mergeCell ref="B1055:B1056"/>
    <mergeCell ref="B1057:B1058"/>
    <mergeCell ref="B1059:B1060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5:B1086"/>
    <mergeCell ref="B1087:B1088"/>
    <mergeCell ref="B1089:B1090"/>
    <mergeCell ref="B1091:B1092"/>
    <mergeCell ref="B1093:B1094"/>
    <mergeCell ref="B1095:B1096"/>
    <mergeCell ref="B1097:B1098"/>
    <mergeCell ref="B1099:B1100"/>
    <mergeCell ref="B1101:B1102"/>
    <mergeCell ref="B1103:B1104"/>
    <mergeCell ref="B1105:B1106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1:B1132"/>
    <mergeCell ref="B1133:B1134"/>
    <mergeCell ref="B1135:B1136"/>
    <mergeCell ref="B1137:B1138"/>
    <mergeCell ref="B1139:B1140"/>
    <mergeCell ref="B1141:B1142"/>
    <mergeCell ref="B1143:B1144"/>
    <mergeCell ref="B1145:B1146"/>
    <mergeCell ref="B1147:B1148"/>
    <mergeCell ref="B1149:B1150"/>
    <mergeCell ref="B1151:B1152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7:B1178"/>
    <mergeCell ref="B1179:B1180"/>
    <mergeCell ref="B1181:B1182"/>
    <mergeCell ref="B1183:B1184"/>
    <mergeCell ref="B1185:B1186"/>
    <mergeCell ref="B1187:B1188"/>
    <mergeCell ref="B1189:B1190"/>
    <mergeCell ref="B1191:B1192"/>
    <mergeCell ref="B1193:B1194"/>
    <mergeCell ref="B1195:B1196"/>
    <mergeCell ref="B1197:B1198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3:B1224"/>
    <mergeCell ref="B1225:B1226"/>
    <mergeCell ref="B1227:B1228"/>
    <mergeCell ref="B1229:B1230"/>
    <mergeCell ref="B1231:B1232"/>
    <mergeCell ref="B1233:B1234"/>
    <mergeCell ref="B1235:B1236"/>
    <mergeCell ref="B1237:B1238"/>
    <mergeCell ref="B1239:B1240"/>
    <mergeCell ref="B1241:B1242"/>
    <mergeCell ref="B1243:B1244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9:B1270"/>
    <mergeCell ref="B1271:B1272"/>
    <mergeCell ref="B1273:B1274"/>
    <mergeCell ref="B1275:B1276"/>
    <mergeCell ref="B1277:B1278"/>
    <mergeCell ref="B1279:B1280"/>
    <mergeCell ref="B1281:B1282"/>
    <mergeCell ref="B1283:B1284"/>
    <mergeCell ref="B1285:B1286"/>
    <mergeCell ref="B1287:B1288"/>
    <mergeCell ref="B1289:B1290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5:B1316"/>
    <mergeCell ref="B1317:B1318"/>
    <mergeCell ref="B1319:B1320"/>
    <mergeCell ref="B1321:B1322"/>
    <mergeCell ref="B1323:B1324"/>
    <mergeCell ref="B1325:B1326"/>
    <mergeCell ref="B1327:B1328"/>
    <mergeCell ref="B1329:B1330"/>
    <mergeCell ref="B1331:B1332"/>
    <mergeCell ref="B1333:B1334"/>
    <mergeCell ref="B1335:B1336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1:B1362"/>
    <mergeCell ref="B1363:B1364"/>
    <mergeCell ref="B1365:B1366"/>
    <mergeCell ref="B1367:B1368"/>
    <mergeCell ref="B1369:B1370"/>
    <mergeCell ref="B1371:B1372"/>
    <mergeCell ref="B1373:B1374"/>
    <mergeCell ref="B1375:B1376"/>
    <mergeCell ref="B1377:B1378"/>
    <mergeCell ref="B1379:B1380"/>
    <mergeCell ref="B1381:B1382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7:B1408"/>
    <mergeCell ref="B1409:B1410"/>
    <mergeCell ref="B1411:B1412"/>
    <mergeCell ref="B1413:B1414"/>
    <mergeCell ref="B1415:B1416"/>
    <mergeCell ref="B1417:B1418"/>
    <mergeCell ref="B1419:B1420"/>
    <mergeCell ref="B1421:B1422"/>
    <mergeCell ref="B1423:B1424"/>
    <mergeCell ref="B1425:B1426"/>
    <mergeCell ref="B1427:B1428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3:B1454"/>
    <mergeCell ref="B1455:B1456"/>
    <mergeCell ref="B1457:B1458"/>
    <mergeCell ref="B1459:B1460"/>
    <mergeCell ref="B1461:B1462"/>
    <mergeCell ref="B1463:B1464"/>
    <mergeCell ref="B1465:B1466"/>
    <mergeCell ref="B1467:B1468"/>
    <mergeCell ref="B1469:B1470"/>
    <mergeCell ref="B1471:B1472"/>
    <mergeCell ref="B1473:B1474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9:B1500"/>
    <mergeCell ref="B1501:B1502"/>
    <mergeCell ref="B1503:B1504"/>
    <mergeCell ref="B1505:B1506"/>
    <mergeCell ref="B1507:B1508"/>
    <mergeCell ref="B1509:B1510"/>
    <mergeCell ref="B1511:B1512"/>
    <mergeCell ref="B1513:B1514"/>
    <mergeCell ref="B1515:B1516"/>
    <mergeCell ref="B1517:B1518"/>
    <mergeCell ref="B1519:B1520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5:B1546"/>
    <mergeCell ref="B1547:B1548"/>
    <mergeCell ref="B1549:B1550"/>
    <mergeCell ref="B1551:B1552"/>
    <mergeCell ref="B1553:B1554"/>
    <mergeCell ref="B1555:B1556"/>
    <mergeCell ref="B1557:B1558"/>
    <mergeCell ref="B1559:B1560"/>
    <mergeCell ref="B1561:B1562"/>
    <mergeCell ref="B1563:B1564"/>
    <mergeCell ref="B1565:B1566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1:B1592"/>
    <mergeCell ref="B1593:B1594"/>
    <mergeCell ref="B1595:B1596"/>
    <mergeCell ref="B1597:B1598"/>
    <mergeCell ref="B1599:B1600"/>
    <mergeCell ref="B1601:B1602"/>
    <mergeCell ref="B1603:B1604"/>
    <mergeCell ref="B1605:B1606"/>
    <mergeCell ref="B1607:B1608"/>
    <mergeCell ref="B1609:B1610"/>
    <mergeCell ref="B1611:B1612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7:B1638"/>
    <mergeCell ref="B1639:B1640"/>
    <mergeCell ref="B1641:B1642"/>
    <mergeCell ref="B1643:B1644"/>
    <mergeCell ref="B1645:B1646"/>
    <mergeCell ref="B1647:B1648"/>
    <mergeCell ref="B1649:B1650"/>
    <mergeCell ref="B1651:B1652"/>
    <mergeCell ref="B1653:B1654"/>
    <mergeCell ref="B1655:B1656"/>
    <mergeCell ref="B1657:B1658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3:B1684"/>
    <mergeCell ref="B1685:B1686"/>
    <mergeCell ref="B1687:B1688"/>
    <mergeCell ref="B1689:B1690"/>
    <mergeCell ref="B1691:B1692"/>
    <mergeCell ref="B1693:B1694"/>
    <mergeCell ref="B1695:B1696"/>
    <mergeCell ref="B1697:B1698"/>
    <mergeCell ref="B1699:B1700"/>
    <mergeCell ref="B1701:B1702"/>
    <mergeCell ref="B1703:B1704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9:B1730"/>
    <mergeCell ref="B1731:B1732"/>
    <mergeCell ref="B1733:B1734"/>
    <mergeCell ref="B1735:B1736"/>
    <mergeCell ref="B1737:B1738"/>
    <mergeCell ref="B1739:B1740"/>
    <mergeCell ref="B1741:B1742"/>
    <mergeCell ref="B1743:B1744"/>
    <mergeCell ref="B1745:B1746"/>
    <mergeCell ref="B1747:B1748"/>
    <mergeCell ref="B1749:B1750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5:B1776"/>
    <mergeCell ref="B1777:B1778"/>
    <mergeCell ref="B1779:B1780"/>
    <mergeCell ref="B1781:B1782"/>
    <mergeCell ref="B1783:B1784"/>
    <mergeCell ref="B1785:B1786"/>
    <mergeCell ref="B1787:B1788"/>
    <mergeCell ref="B1789:B1790"/>
    <mergeCell ref="B1791:B1792"/>
    <mergeCell ref="B1793:B1794"/>
    <mergeCell ref="B1795:B1796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1:B1822"/>
    <mergeCell ref="B1823:B1824"/>
    <mergeCell ref="B1825:B1826"/>
    <mergeCell ref="B1827:B1828"/>
    <mergeCell ref="B1829:B1830"/>
    <mergeCell ref="B1831:B1832"/>
    <mergeCell ref="B1833:B1834"/>
    <mergeCell ref="B1835:B1836"/>
    <mergeCell ref="B1837:B1838"/>
    <mergeCell ref="B1839:B1840"/>
    <mergeCell ref="B1841:B1842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7:B1868"/>
    <mergeCell ref="B1869:B1870"/>
    <mergeCell ref="B1871:B1872"/>
    <mergeCell ref="B1873:B1874"/>
    <mergeCell ref="B1875:B1876"/>
    <mergeCell ref="B1877:B1878"/>
    <mergeCell ref="B1879:B1880"/>
    <mergeCell ref="B1881:B1882"/>
    <mergeCell ref="B1883:B1884"/>
    <mergeCell ref="B1885:B1886"/>
    <mergeCell ref="B1887:B1888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3:B1914"/>
    <mergeCell ref="B1915:B1916"/>
    <mergeCell ref="B1917:B1918"/>
    <mergeCell ref="B1919:B1920"/>
    <mergeCell ref="B1921:B1922"/>
    <mergeCell ref="B1923:B1924"/>
    <mergeCell ref="B1925:B1926"/>
    <mergeCell ref="B1927:B1928"/>
    <mergeCell ref="B1929:B1930"/>
    <mergeCell ref="B1931:B1932"/>
    <mergeCell ref="B1933:B1934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9:B1960"/>
    <mergeCell ref="B1961:B1962"/>
    <mergeCell ref="B1963:B1964"/>
    <mergeCell ref="B1965:B1966"/>
    <mergeCell ref="B1967:B1968"/>
    <mergeCell ref="B1969:B1970"/>
    <mergeCell ref="B1971:B1972"/>
    <mergeCell ref="B1973:B1974"/>
    <mergeCell ref="B1975:B1976"/>
    <mergeCell ref="B1977:B1978"/>
    <mergeCell ref="B1979:B1980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5:B2006"/>
    <mergeCell ref="B2007:B2008"/>
    <mergeCell ref="B2009:B2010"/>
    <mergeCell ref="B2011:B2012"/>
    <mergeCell ref="B2013:B2014"/>
    <mergeCell ref="B2015:B2016"/>
    <mergeCell ref="B2017:B2018"/>
    <mergeCell ref="B2019:B2020"/>
    <mergeCell ref="B2021:B2022"/>
    <mergeCell ref="B2023:B2024"/>
    <mergeCell ref="B2025:B2026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1:B2052"/>
    <mergeCell ref="B2053:B2054"/>
    <mergeCell ref="B2055:B2056"/>
    <mergeCell ref="B2057:B2058"/>
    <mergeCell ref="B2059:B2060"/>
    <mergeCell ref="B2061:B2062"/>
    <mergeCell ref="B2063:B2064"/>
    <mergeCell ref="B2065:B2066"/>
    <mergeCell ref="B2067:B2068"/>
    <mergeCell ref="B2069:B2070"/>
    <mergeCell ref="B2071:B2072"/>
    <mergeCell ref="B2074:B2075"/>
    <mergeCell ref="B2076:B2077"/>
    <mergeCell ref="B2078:B2079"/>
    <mergeCell ref="B2080:B2081"/>
    <mergeCell ref="B2082:B2083"/>
    <mergeCell ref="B2084:B2085"/>
    <mergeCell ref="B2086:B2087"/>
    <mergeCell ref="B2088:B2089"/>
    <mergeCell ref="B2090:B2091"/>
    <mergeCell ref="B2092:B2093"/>
    <mergeCell ref="B2094:B2095"/>
    <mergeCell ref="B2097:B2098"/>
    <mergeCell ref="B2099:B2100"/>
    <mergeCell ref="B2101:B2102"/>
    <mergeCell ref="B2103:B2104"/>
    <mergeCell ref="B2105:B2106"/>
    <mergeCell ref="B2107:B2108"/>
    <mergeCell ref="B2109:B2110"/>
    <mergeCell ref="B2111:B2112"/>
    <mergeCell ref="B2113:B2114"/>
    <mergeCell ref="B2115:B2116"/>
    <mergeCell ref="B2117:B2118"/>
    <mergeCell ref="B2120:B2121"/>
    <mergeCell ref="B2122:B2123"/>
    <mergeCell ref="B2124:B2125"/>
    <mergeCell ref="B2126:B2127"/>
    <mergeCell ref="B2128:B2129"/>
    <mergeCell ref="B2130:B2131"/>
    <mergeCell ref="B2132:B2133"/>
    <mergeCell ref="B2134:B2135"/>
    <mergeCell ref="B2136:B2137"/>
    <mergeCell ref="B2138:B2139"/>
    <mergeCell ref="B2140:B2141"/>
    <mergeCell ref="B2143:B2144"/>
    <mergeCell ref="B2145:B2146"/>
    <mergeCell ref="B2147:B2148"/>
    <mergeCell ref="B2149:B2150"/>
    <mergeCell ref="B2151:B2152"/>
    <mergeCell ref="B2153:B2154"/>
    <mergeCell ref="B2155:B2156"/>
    <mergeCell ref="B2157:B2158"/>
    <mergeCell ref="B2159:B2160"/>
    <mergeCell ref="B2161:B2162"/>
    <mergeCell ref="B2163:B2164"/>
    <mergeCell ref="B2166:B2167"/>
    <mergeCell ref="B2168:B2169"/>
    <mergeCell ref="B2170:B2171"/>
    <mergeCell ref="B2172:B2173"/>
    <mergeCell ref="B2174:B2175"/>
    <mergeCell ref="B2176:B2177"/>
    <mergeCell ref="B2178:B2179"/>
    <mergeCell ref="B2180:B2181"/>
    <mergeCell ref="B2182:B2183"/>
    <mergeCell ref="B2184:B2185"/>
    <mergeCell ref="B2186:B2187"/>
    <mergeCell ref="B2189:B2190"/>
    <mergeCell ref="B2191:B2192"/>
    <mergeCell ref="B2193:B2194"/>
    <mergeCell ref="B2195:B2196"/>
    <mergeCell ref="B2197:B2198"/>
    <mergeCell ref="B2199:B2200"/>
    <mergeCell ref="B2201:B2202"/>
    <mergeCell ref="B2203:B2204"/>
    <mergeCell ref="B2205:B2206"/>
    <mergeCell ref="B2207:B2208"/>
    <mergeCell ref="B2209:B2210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C91:C92"/>
    <mergeCell ref="C93:C94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1:C212"/>
    <mergeCell ref="C213:C214"/>
    <mergeCell ref="C215:C216"/>
    <mergeCell ref="C217:C218"/>
    <mergeCell ref="C219:C220"/>
    <mergeCell ref="C221:C222"/>
    <mergeCell ref="C223:C224"/>
    <mergeCell ref="C225:C226"/>
    <mergeCell ref="C227:C228"/>
    <mergeCell ref="C229:C230"/>
    <mergeCell ref="C231:C232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7:C258"/>
    <mergeCell ref="C259:C260"/>
    <mergeCell ref="C261:C262"/>
    <mergeCell ref="C263:C264"/>
    <mergeCell ref="C265:C266"/>
    <mergeCell ref="C267:C268"/>
    <mergeCell ref="C269:C270"/>
    <mergeCell ref="C271:C272"/>
    <mergeCell ref="C273:C274"/>
    <mergeCell ref="C275:C276"/>
    <mergeCell ref="C277:C278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3:C304"/>
    <mergeCell ref="C305:C306"/>
    <mergeCell ref="C307:C308"/>
    <mergeCell ref="C309:C310"/>
    <mergeCell ref="C311:C312"/>
    <mergeCell ref="C313:C314"/>
    <mergeCell ref="C315:C316"/>
    <mergeCell ref="C317:C318"/>
    <mergeCell ref="C319:C320"/>
    <mergeCell ref="C321:C322"/>
    <mergeCell ref="C323:C324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9:C350"/>
    <mergeCell ref="C351:C352"/>
    <mergeCell ref="C353:C354"/>
    <mergeCell ref="C355:C356"/>
    <mergeCell ref="C357:C358"/>
    <mergeCell ref="C359:C360"/>
    <mergeCell ref="C361:C362"/>
    <mergeCell ref="C363:C364"/>
    <mergeCell ref="C365:C366"/>
    <mergeCell ref="C367:C368"/>
    <mergeCell ref="C369:C370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5:C396"/>
    <mergeCell ref="C397:C398"/>
    <mergeCell ref="C399:C400"/>
    <mergeCell ref="C401:C402"/>
    <mergeCell ref="C403:C404"/>
    <mergeCell ref="C405:C406"/>
    <mergeCell ref="C407:C408"/>
    <mergeCell ref="C409:C410"/>
    <mergeCell ref="C411:C412"/>
    <mergeCell ref="C413:C414"/>
    <mergeCell ref="C415:C416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1:C442"/>
    <mergeCell ref="C443:C444"/>
    <mergeCell ref="C445:C446"/>
    <mergeCell ref="C447:C448"/>
    <mergeCell ref="C449:C450"/>
    <mergeCell ref="C451:C452"/>
    <mergeCell ref="C453:C454"/>
    <mergeCell ref="C455:C456"/>
    <mergeCell ref="C457:C458"/>
    <mergeCell ref="C459:C460"/>
    <mergeCell ref="C461:C462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7:C488"/>
    <mergeCell ref="C489:C490"/>
    <mergeCell ref="C491:C492"/>
    <mergeCell ref="C493:C494"/>
    <mergeCell ref="C495:C496"/>
    <mergeCell ref="C497:C498"/>
    <mergeCell ref="C499:C500"/>
    <mergeCell ref="C501:C502"/>
    <mergeCell ref="C503:C504"/>
    <mergeCell ref="C505:C506"/>
    <mergeCell ref="C507:C508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3:C534"/>
    <mergeCell ref="C535:C536"/>
    <mergeCell ref="C537:C538"/>
    <mergeCell ref="C539:C540"/>
    <mergeCell ref="C541:C542"/>
    <mergeCell ref="C543:C544"/>
    <mergeCell ref="C545:C546"/>
    <mergeCell ref="C547:C548"/>
    <mergeCell ref="C549:C550"/>
    <mergeCell ref="C551:C552"/>
    <mergeCell ref="C553:C554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9:C580"/>
    <mergeCell ref="C581:C582"/>
    <mergeCell ref="C583:C584"/>
    <mergeCell ref="C585:C586"/>
    <mergeCell ref="C587:C588"/>
    <mergeCell ref="C589:C590"/>
    <mergeCell ref="C591:C592"/>
    <mergeCell ref="C593:C594"/>
    <mergeCell ref="C595:C596"/>
    <mergeCell ref="C597:C598"/>
    <mergeCell ref="C599:C600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5:C626"/>
    <mergeCell ref="C627:C628"/>
    <mergeCell ref="C629:C630"/>
    <mergeCell ref="C631:C632"/>
    <mergeCell ref="C633:C634"/>
    <mergeCell ref="C635:C636"/>
    <mergeCell ref="C637:C638"/>
    <mergeCell ref="C639:C640"/>
    <mergeCell ref="C641:C642"/>
    <mergeCell ref="C643:C644"/>
    <mergeCell ref="C645:C646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1:C672"/>
    <mergeCell ref="C673:C674"/>
    <mergeCell ref="C675:C676"/>
    <mergeCell ref="C677:C678"/>
    <mergeCell ref="C679:C680"/>
    <mergeCell ref="C681:C682"/>
    <mergeCell ref="C683:C684"/>
    <mergeCell ref="C685:C686"/>
    <mergeCell ref="C687:C688"/>
    <mergeCell ref="C689:C690"/>
    <mergeCell ref="C691:C692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7:C718"/>
    <mergeCell ref="C719:C720"/>
    <mergeCell ref="C721:C722"/>
    <mergeCell ref="C723:C724"/>
    <mergeCell ref="C725:C726"/>
    <mergeCell ref="C727:C728"/>
    <mergeCell ref="C729:C730"/>
    <mergeCell ref="C731:C732"/>
    <mergeCell ref="C733:C734"/>
    <mergeCell ref="C735:C736"/>
    <mergeCell ref="C737:C738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3:C764"/>
    <mergeCell ref="C765:C766"/>
    <mergeCell ref="C767:C768"/>
    <mergeCell ref="C769:C770"/>
    <mergeCell ref="C771:C772"/>
    <mergeCell ref="C773:C774"/>
    <mergeCell ref="C775:C776"/>
    <mergeCell ref="C777:C778"/>
    <mergeCell ref="C779:C780"/>
    <mergeCell ref="C781:C782"/>
    <mergeCell ref="C783:C784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9:C810"/>
    <mergeCell ref="C811:C812"/>
    <mergeCell ref="C813:C814"/>
    <mergeCell ref="C815:C816"/>
    <mergeCell ref="C817:C818"/>
    <mergeCell ref="C819:C820"/>
    <mergeCell ref="C821:C822"/>
    <mergeCell ref="C823:C824"/>
    <mergeCell ref="C825:C826"/>
    <mergeCell ref="C827:C828"/>
    <mergeCell ref="C829:C830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5:C856"/>
    <mergeCell ref="C857:C858"/>
    <mergeCell ref="C859:C860"/>
    <mergeCell ref="C861:C862"/>
    <mergeCell ref="C863:C864"/>
    <mergeCell ref="C865:C866"/>
    <mergeCell ref="C867:C868"/>
    <mergeCell ref="C869:C870"/>
    <mergeCell ref="C871:C872"/>
    <mergeCell ref="C873:C874"/>
    <mergeCell ref="C875:C876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1:C902"/>
    <mergeCell ref="C903:C904"/>
    <mergeCell ref="C905:C906"/>
    <mergeCell ref="C907:C908"/>
    <mergeCell ref="C909:C910"/>
    <mergeCell ref="C911:C912"/>
    <mergeCell ref="C913:C914"/>
    <mergeCell ref="C915:C916"/>
    <mergeCell ref="C917:C918"/>
    <mergeCell ref="C919:C920"/>
    <mergeCell ref="C921:C922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7:C948"/>
    <mergeCell ref="C949:C950"/>
    <mergeCell ref="C951:C952"/>
    <mergeCell ref="C953:C954"/>
    <mergeCell ref="C955:C956"/>
    <mergeCell ref="C957:C958"/>
    <mergeCell ref="C959:C960"/>
    <mergeCell ref="C961:C962"/>
    <mergeCell ref="C963:C964"/>
    <mergeCell ref="C965:C966"/>
    <mergeCell ref="C967:C968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3:C994"/>
    <mergeCell ref="C995:C996"/>
    <mergeCell ref="C997:C998"/>
    <mergeCell ref="C999:C1000"/>
    <mergeCell ref="C1001:C1002"/>
    <mergeCell ref="C1003:C1004"/>
    <mergeCell ref="C1005:C1006"/>
    <mergeCell ref="C1007:C1008"/>
    <mergeCell ref="C1009:C1010"/>
    <mergeCell ref="C1011:C1012"/>
    <mergeCell ref="C1013:C1014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9:C1040"/>
    <mergeCell ref="C1041:C1042"/>
    <mergeCell ref="C1043:C1044"/>
    <mergeCell ref="C1045:C1046"/>
    <mergeCell ref="C1047:C1048"/>
    <mergeCell ref="C1049:C1050"/>
    <mergeCell ref="C1051:C1052"/>
    <mergeCell ref="C1053:C1054"/>
    <mergeCell ref="C1055:C1056"/>
    <mergeCell ref="C1057:C1058"/>
    <mergeCell ref="C1059:C1060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5:C1086"/>
    <mergeCell ref="C1087:C1088"/>
    <mergeCell ref="C1089:C1090"/>
    <mergeCell ref="C1091:C1092"/>
    <mergeCell ref="C1093:C1094"/>
    <mergeCell ref="C1095:C1096"/>
    <mergeCell ref="C1097:C1098"/>
    <mergeCell ref="C1099:C1100"/>
    <mergeCell ref="C1101:C1102"/>
    <mergeCell ref="C1103:C1104"/>
    <mergeCell ref="C1105:C1106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1:C1132"/>
    <mergeCell ref="C1133:C1134"/>
    <mergeCell ref="C1135:C1136"/>
    <mergeCell ref="C1137:C1138"/>
    <mergeCell ref="C1139:C1140"/>
    <mergeCell ref="C1141:C1142"/>
    <mergeCell ref="C1143:C1144"/>
    <mergeCell ref="C1145:C1146"/>
    <mergeCell ref="C1147:C1148"/>
    <mergeCell ref="C1149:C1150"/>
    <mergeCell ref="C1151:C1152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7:C1178"/>
    <mergeCell ref="C1179:C1180"/>
    <mergeCell ref="C1181:C1182"/>
    <mergeCell ref="C1183:C1184"/>
    <mergeCell ref="C1185:C1186"/>
    <mergeCell ref="C1187:C1188"/>
    <mergeCell ref="C1189:C1190"/>
    <mergeCell ref="C1191:C1192"/>
    <mergeCell ref="C1193:C1194"/>
    <mergeCell ref="C1195:C1196"/>
    <mergeCell ref="C1197:C1198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3:C1224"/>
    <mergeCell ref="C1225:C1226"/>
    <mergeCell ref="C1227:C1228"/>
    <mergeCell ref="C1229:C1230"/>
    <mergeCell ref="C1231:C1232"/>
    <mergeCell ref="C1233:C1234"/>
    <mergeCell ref="C1235:C1236"/>
    <mergeCell ref="C1237:C1238"/>
    <mergeCell ref="C1239:C1240"/>
    <mergeCell ref="C1241:C1242"/>
    <mergeCell ref="C1243:C1244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9:C1270"/>
    <mergeCell ref="C1271:C1272"/>
    <mergeCell ref="C1273:C1274"/>
    <mergeCell ref="C1275:C1276"/>
    <mergeCell ref="C1277:C1278"/>
    <mergeCell ref="C1279:C1280"/>
    <mergeCell ref="C1281:C1282"/>
    <mergeCell ref="C1283:C1284"/>
    <mergeCell ref="C1285:C1286"/>
    <mergeCell ref="C1287:C1288"/>
    <mergeCell ref="C1289:C1290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5:C1316"/>
    <mergeCell ref="C1317:C1318"/>
    <mergeCell ref="C1319:C1320"/>
    <mergeCell ref="C1321:C1322"/>
    <mergeCell ref="C1323:C1324"/>
    <mergeCell ref="C1325:C1326"/>
    <mergeCell ref="C1327:C1328"/>
    <mergeCell ref="C1329:C1330"/>
    <mergeCell ref="C1331:C1332"/>
    <mergeCell ref="C1333:C1334"/>
    <mergeCell ref="C1335:C1336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1:C1362"/>
    <mergeCell ref="C1363:C1364"/>
    <mergeCell ref="C1365:C1366"/>
    <mergeCell ref="C1367:C1368"/>
    <mergeCell ref="C1369:C1370"/>
    <mergeCell ref="C1371:C1372"/>
    <mergeCell ref="C1373:C1374"/>
    <mergeCell ref="C1375:C1376"/>
    <mergeCell ref="C1377:C1378"/>
    <mergeCell ref="C1379:C1380"/>
    <mergeCell ref="C1381:C1382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7:C1408"/>
    <mergeCell ref="C1409:C1410"/>
    <mergeCell ref="C1411:C1412"/>
    <mergeCell ref="C1413:C1414"/>
    <mergeCell ref="C1415:C1416"/>
    <mergeCell ref="C1417:C1418"/>
    <mergeCell ref="C1419:C1420"/>
    <mergeCell ref="C1421:C1422"/>
    <mergeCell ref="C1423:C1424"/>
    <mergeCell ref="C1425:C1426"/>
    <mergeCell ref="C1427:C1428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3:C1454"/>
    <mergeCell ref="C1455:C1456"/>
    <mergeCell ref="C1457:C1458"/>
    <mergeCell ref="C1459:C1460"/>
    <mergeCell ref="C1461:C1462"/>
    <mergeCell ref="C1463:C1464"/>
    <mergeCell ref="C1465:C1466"/>
    <mergeCell ref="C1467:C1468"/>
    <mergeCell ref="C1469:C1470"/>
    <mergeCell ref="C1471:C1472"/>
    <mergeCell ref="C1473:C1474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9:C1500"/>
    <mergeCell ref="C1501:C1502"/>
    <mergeCell ref="C1503:C1504"/>
    <mergeCell ref="C1505:C1506"/>
    <mergeCell ref="C1507:C1508"/>
    <mergeCell ref="C1509:C1510"/>
    <mergeCell ref="C1511:C1512"/>
    <mergeCell ref="C1513:C1514"/>
    <mergeCell ref="C1515:C1516"/>
    <mergeCell ref="C1517:C1518"/>
    <mergeCell ref="C1519:C1520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5:C1546"/>
    <mergeCell ref="C1547:C1548"/>
    <mergeCell ref="C1549:C1550"/>
    <mergeCell ref="C1551:C1552"/>
    <mergeCell ref="C1553:C1554"/>
    <mergeCell ref="C1555:C1556"/>
    <mergeCell ref="C1557:C1558"/>
    <mergeCell ref="C1559:C1560"/>
    <mergeCell ref="C1561:C1562"/>
    <mergeCell ref="C1563:C1564"/>
    <mergeCell ref="C1565:C1566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1:C1592"/>
    <mergeCell ref="C1593:C1594"/>
    <mergeCell ref="C1595:C1596"/>
    <mergeCell ref="C1597:C1598"/>
    <mergeCell ref="C1599:C1600"/>
    <mergeCell ref="C1601:C1602"/>
    <mergeCell ref="C1603:C1604"/>
    <mergeCell ref="C1605:C1606"/>
    <mergeCell ref="C1607:C1608"/>
    <mergeCell ref="C1609:C1610"/>
    <mergeCell ref="C1611:C1612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7:C1638"/>
    <mergeCell ref="C1639:C1640"/>
    <mergeCell ref="C1641:C1642"/>
    <mergeCell ref="C1643:C1644"/>
    <mergeCell ref="C1645:C1646"/>
    <mergeCell ref="C1647:C1648"/>
    <mergeCell ref="C1649:C1650"/>
    <mergeCell ref="C1651:C1652"/>
    <mergeCell ref="C1653:C1654"/>
    <mergeCell ref="C1655:C1656"/>
    <mergeCell ref="C1657:C1658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83:C1684"/>
    <mergeCell ref="C1685:C1686"/>
    <mergeCell ref="C1687:C1688"/>
    <mergeCell ref="C1689:C1690"/>
    <mergeCell ref="C1691:C1692"/>
    <mergeCell ref="C1693:C1694"/>
    <mergeCell ref="C1695:C1696"/>
    <mergeCell ref="C1697:C1698"/>
    <mergeCell ref="C1699:C1700"/>
    <mergeCell ref="C1701:C1702"/>
    <mergeCell ref="C1703:C1704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9:C1730"/>
    <mergeCell ref="C1731:C1732"/>
    <mergeCell ref="C1733:C1734"/>
    <mergeCell ref="C1735:C1736"/>
    <mergeCell ref="C1737:C1738"/>
    <mergeCell ref="C1739:C1740"/>
    <mergeCell ref="C1741:C1742"/>
    <mergeCell ref="C1743:C1744"/>
    <mergeCell ref="C1745:C1746"/>
    <mergeCell ref="C1747:C1748"/>
    <mergeCell ref="C1749:C1750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5:C1776"/>
    <mergeCell ref="C1777:C1778"/>
    <mergeCell ref="C1779:C1780"/>
    <mergeCell ref="C1781:C1782"/>
    <mergeCell ref="C1783:C1784"/>
    <mergeCell ref="C1785:C1786"/>
    <mergeCell ref="C1787:C1788"/>
    <mergeCell ref="C1789:C1790"/>
    <mergeCell ref="C1791:C1792"/>
    <mergeCell ref="C1793:C1794"/>
    <mergeCell ref="C1795:C1796"/>
    <mergeCell ref="C1798:C1799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1:C1822"/>
    <mergeCell ref="C1823:C1824"/>
    <mergeCell ref="C1825:C1826"/>
    <mergeCell ref="C1827:C1828"/>
    <mergeCell ref="C1829:C1830"/>
    <mergeCell ref="C1831:C1832"/>
    <mergeCell ref="C1833:C1834"/>
    <mergeCell ref="C1835:C1836"/>
    <mergeCell ref="C1837:C1838"/>
    <mergeCell ref="C1839:C1840"/>
    <mergeCell ref="C1841:C1842"/>
    <mergeCell ref="C1844:C1845"/>
    <mergeCell ref="C1846:C1847"/>
    <mergeCell ref="C1848:C1849"/>
    <mergeCell ref="C1850:C1851"/>
    <mergeCell ref="C1852:C1853"/>
    <mergeCell ref="C1854:C1855"/>
    <mergeCell ref="C1856:C1857"/>
    <mergeCell ref="C1858:C1859"/>
    <mergeCell ref="C1860:C1861"/>
    <mergeCell ref="C1862:C1863"/>
    <mergeCell ref="C1864:C1865"/>
    <mergeCell ref="C1867:C1868"/>
    <mergeCell ref="C1869:C1870"/>
    <mergeCell ref="C1871:C1872"/>
    <mergeCell ref="C1873:C1874"/>
    <mergeCell ref="C1875:C1876"/>
    <mergeCell ref="C1877:C1878"/>
    <mergeCell ref="C1879:C1880"/>
    <mergeCell ref="C1881:C1882"/>
    <mergeCell ref="C1883:C1884"/>
    <mergeCell ref="C1885:C1886"/>
    <mergeCell ref="C1887:C1888"/>
    <mergeCell ref="C1890:C1891"/>
    <mergeCell ref="C1892:C1893"/>
    <mergeCell ref="C1894:C1895"/>
    <mergeCell ref="C1896:C1897"/>
    <mergeCell ref="C1898:C1899"/>
    <mergeCell ref="C1900:C1901"/>
    <mergeCell ref="C1902:C1903"/>
    <mergeCell ref="C1904:C1905"/>
    <mergeCell ref="C1906:C1907"/>
    <mergeCell ref="C1908:C1909"/>
    <mergeCell ref="C1910:C1911"/>
    <mergeCell ref="C1913:C1914"/>
    <mergeCell ref="C1915:C1916"/>
    <mergeCell ref="C1917:C1918"/>
    <mergeCell ref="C1919:C1920"/>
    <mergeCell ref="C1921:C1922"/>
    <mergeCell ref="C1923:C1924"/>
    <mergeCell ref="C1925:C1926"/>
    <mergeCell ref="C1927:C1928"/>
    <mergeCell ref="C1929:C1930"/>
    <mergeCell ref="C1931:C1932"/>
    <mergeCell ref="C1933:C1934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9:C1960"/>
    <mergeCell ref="C1961:C1962"/>
    <mergeCell ref="C1963:C1964"/>
    <mergeCell ref="C1965:C1966"/>
    <mergeCell ref="C1967:C1968"/>
    <mergeCell ref="C1969:C1970"/>
    <mergeCell ref="C1971:C1972"/>
    <mergeCell ref="C1973:C1974"/>
    <mergeCell ref="C1975:C1976"/>
    <mergeCell ref="C1977:C1978"/>
    <mergeCell ref="C1979:C1980"/>
    <mergeCell ref="C1982:C1983"/>
    <mergeCell ref="C1984:C1985"/>
    <mergeCell ref="C1986:C1987"/>
    <mergeCell ref="C1988:C1989"/>
    <mergeCell ref="C1990:C1991"/>
    <mergeCell ref="C1992:C1993"/>
    <mergeCell ref="C1994:C1995"/>
    <mergeCell ref="C1996:C1997"/>
    <mergeCell ref="C1998:C1999"/>
    <mergeCell ref="C2000:C2001"/>
    <mergeCell ref="C2002:C2003"/>
    <mergeCell ref="C2005:C2006"/>
    <mergeCell ref="C2007:C2008"/>
    <mergeCell ref="C2009:C2010"/>
    <mergeCell ref="C2011:C2012"/>
    <mergeCell ref="C2013:C2014"/>
    <mergeCell ref="C2015:C2016"/>
    <mergeCell ref="C2017:C2018"/>
    <mergeCell ref="C2019:C2020"/>
    <mergeCell ref="C2021:C2022"/>
    <mergeCell ref="C2023:C2024"/>
    <mergeCell ref="C2025:C2026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1:C2052"/>
    <mergeCell ref="C2053:C2054"/>
    <mergeCell ref="C2055:C2056"/>
    <mergeCell ref="C2057:C2058"/>
    <mergeCell ref="C2059:C2060"/>
    <mergeCell ref="C2061:C2062"/>
    <mergeCell ref="C2063:C2064"/>
    <mergeCell ref="C2065:C2066"/>
    <mergeCell ref="C2067:C2068"/>
    <mergeCell ref="C2069:C2070"/>
    <mergeCell ref="C2071:C2072"/>
    <mergeCell ref="C2074:C2075"/>
    <mergeCell ref="C2076:C2077"/>
    <mergeCell ref="C2078:C2079"/>
    <mergeCell ref="C2080:C2081"/>
    <mergeCell ref="C2082:C2083"/>
    <mergeCell ref="C2084:C2085"/>
    <mergeCell ref="C2086:C2087"/>
    <mergeCell ref="C2088:C2089"/>
    <mergeCell ref="C2090:C2091"/>
    <mergeCell ref="C2092:C2093"/>
    <mergeCell ref="C2094:C2095"/>
    <mergeCell ref="C2097:C2098"/>
    <mergeCell ref="C2099:C2100"/>
    <mergeCell ref="C2101:C2102"/>
    <mergeCell ref="C2103:C2104"/>
    <mergeCell ref="C2105:C2106"/>
    <mergeCell ref="C2107:C2108"/>
    <mergeCell ref="C2109:C2110"/>
    <mergeCell ref="C2111:C2112"/>
    <mergeCell ref="C2113:C2114"/>
    <mergeCell ref="C2115:C2116"/>
    <mergeCell ref="C2117:C2118"/>
    <mergeCell ref="C2120:C2121"/>
    <mergeCell ref="C2122:C2123"/>
    <mergeCell ref="C2124:C2125"/>
    <mergeCell ref="C2126:C2127"/>
    <mergeCell ref="C2128:C2129"/>
    <mergeCell ref="C2130:C2131"/>
    <mergeCell ref="C2132:C2133"/>
    <mergeCell ref="C2134:C2135"/>
    <mergeCell ref="C2136:C2137"/>
    <mergeCell ref="C2138:C2139"/>
    <mergeCell ref="C2140:C2141"/>
    <mergeCell ref="C2143:C2144"/>
    <mergeCell ref="C2145:C2146"/>
    <mergeCell ref="C2147:C2148"/>
    <mergeCell ref="C2149:C2150"/>
    <mergeCell ref="C2151:C2152"/>
    <mergeCell ref="C2153:C2154"/>
    <mergeCell ref="C2155:C2156"/>
    <mergeCell ref="C2157:C2158"/>
    <mergeCell ref="C2159:C2160"/>
    <mergeCell ref="C2161:C2162"/>
    <mergeCell ref="C2163:C2164"/>
    <mergeCell ref="C2166:C2167"/>
    <mergeCell ref="C2168:C2169"/>
    <mergeCell ref="C2170:C2171"/>
    <mergeCell ref="C2172:C2173"/>
    <mergeCell ref="C2174:C2175"/>
    <mergeCell ref="C2176:C2177"/>
    <mergeCell ref="C2178:C2179"/>
    <mergeCell ref="C2180:C2181"/>
    <mergeCell ref="C2182:C2183"/>
    <mergeCell ref="C2184:C2185"/>
    <mergeCell ref="C2186:C2187"/>
    <mergeCell ref="C2189:C2190"/>
    <mergeCell ref="C2191:C2192"/>
    <mergeCell ref="C2193:C2194"/>
    <mergeCell ref="C2195:C2196"/>
    <mergeCell ref="C2197:C2198"/>
    <mergeCell ref="C2199:C2200"/>
    <mergeCell ref="C2201:C2202"/>
    <mergeCell ref="C2203:C2204"/>
    <mergeCell ref="C2205:C2206"/>
    <mergeCell ref="C2207:C2208"/>
    <mergeCell ref="C2209:C2210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51:D52"/>
    <mergeCell ref="D53:D54"/>
    <mergeCell ref="D55:D56"/>
    <mergeCell ref="D57:D58"/>
    <mergeCell ref="D59:D60"/>
    <mergeCell ref="D61:D62"/>
    <mergeCell ref="D63:D64"/>
    <mergeCell ref="D65:D66"/>
    <mergeCell ref="D67:D68"/>
    <mergeCell ref="D69:D70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9:D190"/>
    <mergeCell ref="D191:D192"/>
    <mergeCell ref="D193:D194"/>
    <mergeCell ref="D195:D196"/>
    <mergeCell ref="D197:D198"/>
    <mergeCell ref="D199:D200"/>
    <mergeCell ref="D201:D202"/>
    <mergeCell ref="D203:D204"/>
    <mergeCell ref="D205:D206"/>
    <mergeCell ref="D207:D208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5:D236"/>
    <mergeCell ref="D237:D238"/>
    <mergeCell ref="D239:D240"/>
    <mergeCell ref="D241:D242"/>
    <mergeCell ref="D243:D244"/>
    <mergeCell ref="D245:D246"/>
    <mergeCell ref="D247:D248"/>
    <mergeCell ref="D249:D250"/>
    <mergeCell ref="D251:D252"/>
    <mergeCell ref="D253:D254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81:D282"/>
    <mergeCell ref="D283:D284"/>
    <mergeCell ref="D285:D286"/>
    <mergeCell ref="D287:D288"/>
    <mergeCell ref="D289:D290"/>
    <mergeCell ref="D291:D292"/>
    <mergeCell ref="D293:D294"/>
    <mergeCell ref="D295:D296"/>
    <mergeCell ref="D297:D298"/>
    <mergeCell ref="D299:D300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7:D328"/>
    <mergeCell ref="D329:D330"/>
    <mergeCell ref="D331:D332"/>
    <mergeCell ref="D333:D334"/>
    <mergeCell ref="D335:D336"/>
    <mergeCell ref="D337:D338"/>
    <mergeCell ref="D339:D340"/>
    <mergeCell ref="D341:D342"/>
    <mergeCell ref="D343:D344"/>
    <mergeCell ref="D345:D346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3:D374"/>
    <mergeCell ref="D375:D376"/>
    <mergeCell ref="D377:D378"/>
    <mergeCell ref="D379:D380"/>
    <mergeCell ref="D381:D382"/>
    <mergeCell ref="D383:D384"/>
    <mergeCell ref="D385:D386"/>
    <mergeCell ref="D387:D388"/>
    <mergeCell ref="D389:D390"/>
    <mergeCell ref="D391:D392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9:D420"/>
    <mergeCell ref="D421:D422"/>
    <mergeCell ref="D423:D424"/>
    <mergeCell ref="D425:D426"/>
    <mergeCell ref="D427:D428"/>
    <mergeCell ref="D429:D430"/>
    <mergeCell ref="D431:D432"/>
    <mergeCell ref="D433:D434"/>
    <mergeCell ref="D435:D436"/>
    <mergeCell ref="D437:D438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5:D466"/>
    <mergeCell ref="D467:D468"/>
    <mergeCell ref="D469:D470"/>
    <mergeCell ref="D471:D472"/>
    <mergeCell ref="D473:D474"/>
    <mergeCell ref="D475:D476"/>
    <mergeCell ref="D477:D478"/>
    <mergeCell ref="D479:D480"/>
    <mergeCell ref="D481:D482"/>
    <mergeCell ref="D483:D484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11:D512"/>
    <mergeCell ref="D513:D514"/>
    <mergeCell ref="D515:D516"/>
    <mergeCell ref="D517:D518"/>
    <mergeCell ref="D519:D520"/>
    <mergeCell ref="D521:D522"/>
    <mergeCell ref="D523:D524"/>
    <mergeCell ref="D525:D526"/>
    <mergeCell ref="D527:D528"/>
    <mergeCell ref="D529:D530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7:D558"/>
    <mergeCell ref="D559:D560"/>
    <mergeCell ref="D561:D562"/>
    <mergeCell ref="D563:D564"/>
    <mergeCell ref="D565:D566"/>
    <mergeCell ref="D567:D568"/>
    <mergeCell ref="D569:D570"/>
    <mergeCell ref="D571:D572"/>
    <mergeCell ref="D573:D574"/>
    <mergeCell ref="D575:D576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3:D604"/>
    <mergeCell ref="D605:D606"/>
    <mergeCell ref="D607:D608"/>
    <mergeCell ref="D609:D610"/>
    <mergeCell ref="D611:D612"/>
    <mergeCell ref="D613:D614"/>
    <mergeCell ref="D615:D616"/>
    <mergeCell ref="D617:D618"/>
    <mergeCell ref="D619:D620"/>
    <mergeCell ref="D621:D622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9:D650"/>
    <mergeCell ref="D651:D652"/>
    <mergeCell ref="D653:D654"/>
    <mergeCell ref="D655:D656"/>
    <mergeCell ref="D657:D658"/>
    <mergeCell ref="D659:D660"/>
    <mergeCell ref="D661:D662"/>
    <mergeCell ref="D663:D664"/>
    <mergeCell ref="D665:D666"/>
    <mergeCell ref="D667:D668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5:D696"/>
    <mergeCell ref="D697:D698"/>
    <mergeCell ref="D699:D700"/>
    <mergeCell ref="D701:D702"/>
    <mergeCell ref="D703:D704"/>
    <mergeCell ref="D705:D706"/>
    <mergeCell ref="D707:D708"/>
    <mergeCell ref="D709:D710"/>
    <mergeCell ref="D711:D712"/>
    <mergeCell ref="D713:D714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41:D742"/>
    <mergeCell ref="D743:D744"/>
    <mergeCell ref="D745:D746"/>
    <mergeCell ref="D747:D748"/>
    <mergeCell ref="D749:D750"/>
    <mergeCell ref="D751:D752"/>
    <mergeCell ref="D753:D754"/>
    <mergeCell ref="D755:D756"/>
    <mergeCell ref="D757:D758"/>
    <mergeCell ref="D759:D760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7:D788"/>
    <mergeCell ref="D789:D790"/>
    <mergeCell ref="D791:D792"/>
    <mergeCell ref="D793:D794"/>
    <mergeCell ref="D795:D796"/>
    <mergeCell ref="D797:D798"/>
    <mergeCell ref="D799:D800"/>
    <mergeCell ref="D801:D802"/>
    <mergeCell ref="D803:D804"/>
    <mergeCell ref="D805:D806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3:D834"/>
    <mergeCell ref="D835:D836"/>
    <mergeCell ref="D837:D838"/>
    <mergeCell ref="D839:D840"/>
    <mergeCell ref="D841:D842"/>
    <mergeCell ref="D843:D844"/>
    <mergeCell ref="D845:D846"/>
    <mergeCell ref="D847:D848"/>
    <mergeCell ref="D849:D850"/>
    <mergeCell ref="D851:D852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9:D880"/>
    <mergeCell ref="D881:D882"/>
    <mergeCell ref="D883:D884"/>
    <mergeCell ref="D885:D886"/>
    <mergeCell ref="D887:D888"/>
    <mergeCell ref="D889:D890"/>
    <mergeCell ref="D891:D892"/>
    <mergeCell ref="D893:D894"/>
    <mergeCell ref="D895:D896"/>
    <mergeCell ref="D897:D898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5:D926"/>
    <mergeCell ref="D927:D928"/>
    <mergeCell ref="D929:D930"/>
    <mergeCell ref="D931:D932"/>
    <mergeCell ref="D933:D934"/>
    <mergeCell ref="D935:D936"/>
    <mergeCell ref="D937:D938"/>
    <mergeCell ref="D939:D940"/>
    <mergeCell ref="D941:D942"/>
    <mergeCell ref="D943:D944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71:D972"/>
    <mergeCell ref="D973:D974"/>
    <mergeCell ref="D975:D976"/>
    <mergeCell ref="D977:D978"/>
    <mergeCell ref="D979:D980"/>
    <mergeCell ref="D981:D982"/>
    <mergeCell ref="D983:D984"/>
    <mergeCell ref="D985:D986"/>
    <mergeCell ref="D987:D988"/>
    <mergeCell ref="D989:D990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7:D1018"/>
    <mergeCell ref="D1019:D1020"/>
    <mergeCell ref="D1021:D1022"/>
    <mergeCell ref="D1023:D1024"/>
    <mergeCell ref="D1025:D1026"/>
    <mergeCell ref="D1027:D1028"/>
    <mergeCell ref="D1029:D1030"/>
    <mergeCell ref="D1031:D1032"/>
    <mergeCell ref="D1033:D1034"/>
    <mergeCell ref="D1035:D1036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3:D1064"/>
    <mergeCell ref="D1065:D1066"/>
    <mergeCell ref="D1067:D1068"/>
    <mergeCell ref="D1069:D1070"/>
    <mergeCell ref="D1071:D1072"/>
    <mergeCell ref="D1073:D1074"/>
    <mergeCell ref="D1075:D1076"/>
    <mergeCell ref="D1077:D1078"/>
    <mergeCell ref="D1079:D1080"/>
    <mergeCell ref="D1081:D1082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9:D1110"/>
    <mergeCell ref="D1111:D1112"/>
    <mergeCell ref="D1113:D1114"/>
    <mergeCell ref="D1115:D1116"/>
    <mergeCell ref="D1117:D1118"/>
    <mergeCell ref="D1119:D1120"/>
    <mergeCell ref="D1121:D1122"/>
    <mergeCell ref="D1123:D1124"/>
    <mergeCell ref="D1125:D1126"/>
    <mergeCell ref="D1127:D1128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5:D1156"/>
    <mergeCell ref="D1157:D1158"/>
    <mergeCell ref="D1159:D1160"/>
    <mergeCell ref="D1161:D1162"/>
    <mergeCell ref="D1163:D1164"/>
    <mergeCell ref="D1165:D1166"/>
    <mergeCell ref="D1167:D1168"/>
    <mergeCell ref="D1169:D1170"/>
    <mergeCell ref="D1171:D1172"/>
    <mergeCell ref="D1173:D1174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201:D1202"/>
    <mergeCell ref="D1203:D1204"/>
    <mergeCell ref="D1205:D1206"/>
    <mergeCell ref="D1207:D1208"/>
    <mergeCell ref="D1209:D1210"/>
    <mergeCell ref="D1211:D1212"/>
    <mergeCell ref="D1213:D1214"/>
    <mergeCell ref="D1215:D1216"/>
    <mergeCell ref="D1217:D1218"/>
    <mergeCell ref="D1219:D1220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7:D1248"/>
    <mergeCell ref="D1249:D1250"/>
    <mergeCell ref="D1251:D1252"/>
    <mergeCell ref="D1253:D1254"/>
    <mergeCell ref="D1255:D1256"/>
    <mergeCell ref="D1257:D1258"/>
    <mergeCell ref="D1259:D1260"/>
    <mergeCell ref="D1261:D1262"/>
    <mergeCell ref="D1263:D1264"/>
    <mergeCell ref="D1265:D1266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3:D1294"/>
    <mergeCell ref="D1295:D1296"/>
    <mergeCell ref="D1297:D1298"/>
    <mergeCell ref="D1299:D1300"/>
    <mergeCell ref="D1301:D1302"/>
    <mergeCell ref="D1303:D1304"/>
    <mergeCell ref="D1305:D1306"/>
    <mergeCell ref="D1307:D1308"/>
    <mergeCell ref="D1309:D1310"/>
    <mergeCell ref="D1311:D1312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9:D1340"/>
    <mergeCell ref="D1341:D1342"/>
    <mergeCell ref="D1343:D1344"/>
    <mergeCell ref="D1345:D1346"/>
    <mergeCell ref="D1347:D1348"/>
    <mergeCell ref="D1349:D1350"/>
    <mergeCell ref="D1351:D1352"/>
    <mergeCell ref="D1353:D1354"/>
    <mergeCell ref="D1355:D1356"/>
    <mergeCell ref="D1357:D1358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5:D1386"/>
    <mergeCell ref="D1387:D1388"/>
    <mergeCell ref="D1389:D1390"/>
    <mergeCell ref="D1391:D1392"/>
    <mergeCell ref="D1393:D1394"/>
    <mergeCell ref="D1395:D1396"/>
    <mergeCell ref="D1397:D1398"/>
    <mergeCell ref="D1399:D1400"/>
    <mergeCell ref="D1401:D1402"/>
    <mergeCell ref="D1403:D1404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31:D1432"/>
    <mergeCell ref="D1433:D1434"/>
    <mergeCell ref="D1435:D1436"/>
    <mergeCell ref="D1437:D1438"/>
    <mergeCell ref="D1439:D1440"/>
    <mergeCell ref="D1441:D1442"/>
    <mergeCell ref="D1443:D1444"/>
    <mergeCell ref="D1445:D1446"/>
    <mergeCell ref="D1447:D1448"/>
    <mergeCell ref="D1449:D1450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7:D1478"/>
    <mergeCell ref="D1479:D1480"/>
    <mergeCell ref="D1481:D1482"/>
    <mergeCell ref="D1483:D1484"/>
    <mergeCell ref="D1485:D1486"/>
    <mergeCell ref="D1487:D1488"/>
    <mergeCell ref="D1489:D1490"/>
    <mergeCell ref="D1491:D1492"/>
    <mergeCell ref="D1493:D1494"/>
    <mergeCell ref="D1495:D1496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3:D1524"/>
    <mergeCell ref="D1525:D1526"/>
    <mergeCell ref="D1527:D1528"/>
    <mergeCell ref="D1529:D1530"/>
    <mergeCell ref="D1531:D1532"/>
    <mergeCell ref="D1533:D1534"/>
    <mergeCell ref="D1535:D1536"/>
    <mergeCell ref="D1537:D1538"/>
    <mergeCell ref="D1539:D1540"/>
    <mergeCell ref="D1541:D1542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9:D1570"/>
    <mergeCell ref="D1571:D1572"/>
    <mergeCell ref="D1573:D1574"/>
    <mergeCell ref="D1575:D1576"/>
    <mergeCell ref="D1577:D1578"/>
    <mergeCell ref="D1579:D1580"/>
    <mergeCell ref="D1581:D1582"/>
    <mergeCell ref="D1583:D1584"/>
    <mergeCell ref="D1585:D1586"/>
    <mergeCell ref="D1587:D1588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5:D1616"/>
    <mergeCell ref="D1617:D1618"/>
    <mergeCell ref="D1619:D1620"/>
    <mergeCell ref="D1621:D1622"/>
    <mergeCell ref="D1623:D1624"/>
    <mergeCell ref="D1625:D1626"/>
    <mergeCell ref="D1627:D1628"/>
    <mergeCell ref="D1629:D1630"/>
    <mergeCell ref="D1631:D1632"/>
    <mergeCell ref="D1633:D1634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61:D1662"/>
    <mergeCell ref="D1663:D1664"/>
    <mergeCell ref="D1665:D1666"/>
    <mergeCell ref="D1667:D1668"/>
    <mergeCell ref="D1669:D1670"/>
    <mergeCell ref="D1671:D1672"/>
    <mergeCell ref="D1673:D1674"/>
    <mergeCell ref="D1675:D1676"/>
    <mergeCell ref="D1677:D1678"/>
    <mergeCell ref="D1679:D1680"/>
    <mergeCell ref="D1684:D1685"/>
    <mergeCell ref="D1686:D1687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7:D1708"/>
    <mergeCell ref="D1709:D1710"/>
    <mergeCell ref="D1711:D1712"/>
    <mergeCell ref="D1713:D1714"/>
    <mergeCell ref="D1715:D1716"/>
    <mergeCell ref="D1717:D1718"/>
    <mergeCell ref="D1719:D1720"/>
    <mergeCell ref="D1721:D1722"/>
    <mergeCell ref="D1723:D1724"/>
    <mergeCell ref="D1725:D1726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3:D1754"/>
    <mergeCell ref="D1755:D1756"/>
    <mergeCell ref="D1757:D1758"/>
    <mergeCell ref="D1759:D1760"/>
    <mergeCell ref="D1761:D1762"/>
    <mergeCell ref="D1763:D1764"/>
    <mergeCell ref="D1765:D1766"/>
    <mergeCell ref="D1767:D1768"/>
    <mergeCell ref="D1769:D1770"/>
    <mergeCell ref="D1771:D1772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9:D1800"/>
    <mergeCell ref="D1801:D1802"/>
    <mergeCell ref="D1803:D1804"/>
    <mergeCell ref="D1805:D1806"/>
    <mergeCell ref="D1807:D1808"/>
    <mergeCell ref="D1809:D1810"/>
    <mergeCell ref="D1811:D1812"/>
    <mergeCell ref="D1813:D1814"/>
    <mergeCell ref="D1815:D1816"/>
    <mergeCell ref="D1817:D1818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5:D1846"/>
    <mergeCell ref="D1847:D1848"/>
    <mergeCell ref="D1849:D1850"/>
    <mergeCell ref="D1851:D1852"/>
    <mergeCell ref="D1853:D1854"/>
    <mergeCell ref="D1855:D1856"/>
    <mergeCell ref="D1857:D1858"/>
    <mergeCell ref="D1859:D1860"/>
    <mergeCell ref="D1861:D1862"/>
    <mergeCell ref="D1863:D1864"/>
    <mergeCell ref="D1868:D1869"/>
    <mergeCell ref="D1870:D1871"/>
    <mergeCell ref="D1872:D1873"/>
    <mergeCell ref="D1874:D1875"/>
    <mergeCell ref="D1876:D1877"/>
    <mergeCell ref="D1878:D1879"/>
    <mergeCell ref="D1880:D1881"/>
    <mergeCell ref="D1882:D1883"/>
    <mergeCell ref="D1884:D1885"/>
    <mergeCell ref="D1886:D1887"/>
    <mergeCell ref="D1891:D1892"/>
    <mergeCell ref="D1893:D1894"/>
    <mergeCell ref="D1895:D1896"/>
    <mergeCell ref="D1897:D1898"/>
    <mergeCell ref="D1899:D1900"/>
    <mergeCell ref="D1901:D1902"/>
    <mergeCell ref="D1903:D1904"/>
    <mergeCell ref="D1905:D1906"/>
    <mergeCell ref="D1907:D1908"/>
    <mergeCell ref="D1909:D1910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30:D1931"/>
    <mergeCell ref="D1932:D1933"/>
    <mergeCell ref="D1937:D1938"/>
    <mergeCell ref="D1939:D1940"/>
    <mergeCell ref="D1941:D1942"/>
    <mergeCell ref="D1943:D1944"/>
    <mergeCell ref="D1945:D1946"/>
    <mergeCell ref="D1947:D1948"/>
    <mergeCell ref="D1949:D1950"/>
    <mergeCell ref="D1951:D1952"/>
    <mergeCell ref="D1953:D1954"/>
    <mergeCell ref="D1955:D1956"/>
    <mergeCell ref="D1960:D1961"/>
    <mergeCell ref="D1962:D1963"/>
    <mergeCell ref="D1964:D1965"/>
    <mergeCell ref="D1966:D1967"/>
    <mergeCell ref="D1968:D1969"/>
    <mergeCell ref="D1970:D1971"/>
    <mergeCell ref="D1972:D1973"/>
    <mergeCell ref="D1974:D1975"/>
    <mergeCell ref="D1976:D1977"/>
    <mergeCell ref="D1978:D1979"/>
    <mergeCell ref="D1983:D1984"/>
    <mergeCell ref="D1985:D1986"/>
    <mergeCell ref="D1987:D1988"/>
    <mergeCell ref="D1989:D1990"/>
    <mergeCell ref="D1991:D1992"/>
    <mergeCell ref="D1993:D1994"/>
    <mergeCell ref="D1995:D1996"/>
    <mergeCell ref="D1997:D1998"/>
    <mergeCell ref="D1999:D2000"/>
    <mergeCell ref="D2001:D2002"/>
    <mergeCell ref="D2006:D2007"/>
    <mergeCell ref="D2008:D2009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9:D2030"/>
    <mergeCell ref="D2031:D2032"/>
    <mergeCell ref="D2033:D2034"/>
    <mergeCell ref="D2035:D2036"/>
    <mergeCell ref="D2037:D2038"/>
    <mergeCell ref="D2039:D2040"/>
    <mergeCell ref="D2041:D2042"/>
    <mergeCell ref="D2043:D2044"/>
    <mergeCell ref="D2045:D2046"/>
    <mergeCell ref="D2047:D2048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2075:D2076"/>
    <mergeCell ref="D2077:D2078"/>
    <mergeCell ref="D2079:D2080"/>
    <mergeCell ref="D2081:D2082"/>
    <mergeCell ref="D2083:D2084"/>
    <mergeCell ref="D2085:D2086"/>
    <mergeCell ref="D2087:D2088"/>
    <mergeCell ref="D2089:D2090"/>
    <mergeCell ref="D2091:D2092"/>
    <mergeCell ref="D2093:D2094"/>
    <mergeCell ref="D2098:D2099"/>
    <mergeCell ref="D2100:D2101"/>
    <mergeCell ref="D2102:D2103"/>
    <mergeCell ref="D2104:D2105"/>
    <mergeCell ref="D2106:D2107"/>
    <mergeCell ref="D2108:D2109"/>
    <mergeCell ref="D2110:D2111"/>
    <mergeCell ref="D2112:D2113"/>
    <mergeCell ref="D2114:D2115"/>
    <mergeCell ref="D2116:D2117"/>
    <mergeCell ref="D2121:D2122"/>
    <mergeCell ref="D2123:D2124"/>
    <mergeCell ref="D2125:D2126"/>
    <mergeCell ref="D2127:D2128"/>
    <mergeCell ref="D2129:D2130"/>
    <mergeCell ref="D2131:D2132"/>
    <mergeCell ref="D2133:D2134"/>
    <mergeCell ref="D2135:D2136"/>
    <mergeCell ref="D2137:D2138"/>
    <mergeCell ref="D2139:D2140"/>
    <mergeCell ref="D2144:D2145"/>
    <mergeCell ref="D2146:D2147"/>
    <mergeCell ref="D2148:D2149"/>
    <mergeCell ref="D2150:D2151"/>
    <mergeCell ref="D2152:D2153"/>
    <mergeCell ref="D2154:D2155"/>
    <mergeCell ref="D2156:D2157"/>
    <mergeCell ref="D2158:D2159"/>
    <mergeCell ref="D2160:D2161"/>
    <mergeCell ref="D2162:D2163"/>
    <mergeCell ref="D2167:D2168"/>
    <mergeCell ref="D2169:D2170"/>
    <mergeCell ref="D2171:D2172"/>
    <mergeCell ref="D2173:D2174"/>
    <mergeCell ref="D2175:D2176"/>
    <mergeCell ref="D2177:D2178"/>
    <mergeCell ref="D2179:D2180"/>
    <mergeCell ref="D2181:D2182"/>
    <mergeCell ref="D2183:D2184"/>
    <mergeCell ref="D2185:D2186"/>
    <mergeCell ref="D2190:D2191"/>
    <mergeCell ref="D2192:D2193"/>
    <mergeCell ref="D2194:D2195"/>
    <mergeCell ref="D2196:D2197"/>
    <mergeCell ref="D2198:D2199"/>
    <mergeCell ref="D2200:D2201"/>
    <mergeCell ref="D2202:D2203"/>
    <mergeCell ref="D2204:D2205"/>
    <mergeCell ref="D2206:D2207"/>
    <mergeCell ref="D2208:D2209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3:E74"/>
    <mergeCell ref="E75:E76"/>
    <mergeCell ref="E77:E78"/>
    <mergeCell ref="E79:E80"/>
    <mergeCell ref="E81:E82"/>
    <mergeCell ref="E83:E84"/>
    <mergeCell ref="E85:E86"/>
    <mergeCell ref="E87:E88"/>
    <mergeCell ref="E89:E90"/>
    <mergeCell ref="E91:E92"/>
    <mergeCell ref="E93:E94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9:E120"/>
    <mergeCell ref="E121:E122"/>
    <mergeCell ref="E123:E124"/>
    <mergeCell ref="E125:E126"/>
    <mergeCell ref="E127:E128"/>
    <mergeCell ref="E129:E130"/>
    <mergeCell ref="E131:E132"/>
    <mergeCell ref="E133:E134"/>
    <mergeCell ref="E135:E136"/>
    <mergeCell ref="E137:E138"/>
    <mergeCell ref="E139:E140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5:E166"/>
    <mergeCell ref="E167:E168"/>
    <mergeCell ref="E169:E170"/>
    <mergeCell ref="E171:E172"/>
    <mergeCell ref="E173:E174"/>
    <mergeCell ref="E175:E176"/>
    <mergeCell ref="E177:E178"/>
    <mergeCell ref="E179:E180"/>
    <mergeCell ref="E181:E182"/>
    <mergeCell ref="E183:E184"/>
    <mergeCell ref="E185:E186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1:E212"/>
    <mergeCell ref="E213:E214"/>
    <mergeCell ref="E215:E216"/>
    <mergeCell ref="E217:E218"/>
    <mergeCell ref="E219:E220"/>
    <mergeCell ref="E221:E222"/>
    <mergeCell ref="E223:E224"/>
    <mergeCell ref="E225:E226"/>
    <mergeCell ref="E227:E228"/>
    <mergeCell ref="E229:E230"/>
    <mergeCell ref="E231:E232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7:E258"/>
    <mergeCell ref="E259:E260"/>
    <mergeCell ref="E261:E262"/>
    <mergeCell ref="E263:E264"/>
    <mergeCell ref="E265:E266"/>
    <mergeCell ref="E267:E268"/>
    <mergeCell ref="E269:E270"/>
    <mergeCell ref="E271:E272"/>
    <mergeCell ref="E273:E274"/>
    <mergeCell ref="E275:E276"/>
    <mergeCell ref="E277:E278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3:E304"/>
    <mergeCell ref="E305:E306"/>
    <mergeCell ref="E307:E308"/>
    <mergeCell ref="E309:E310"/>
    <mergeCell ref="E311:E312"/>
    <mergeCell ref="E313:E314"/>
    <mergeCell ref="E315:E316"/>
    <mergeCell ref="E317:E318"/>
    <mergeCell ref="E319:E320"/>
    <mergeCell ref="E321:E322"/>
    <mergeCell ref="E323:E324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9:E350"/>
    <mergeCell ref="E351:E352"/>
    <mergeCell ref="E353:E354"/>
    <mergeCell ref="E355:E356"/>
    <mergeCell ref="E357:E358"/>
    <mergeCell ref="E359:E360"/>
    <mergeCell ref="E361:E362"/>
    <mergeCell ref="E363:E364"/>
    <mergeCell ref="E365:E366"/>
    <mergeCell ref="E367:E368"/>
    <mergeCell ref="E369:E370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5:E396"/>
    <mergeCell ref="E397:E398"/>
    <mergeCell ref="E399:E400"/>
    <mergeCell ref="E401:E402"/>
    <mergeCell ref="E403:E404"/>
    <mergeCell ref="E405:E406"/>
    <mergeCell ref="E407:E408"/>
    <mergeCell ref="E409:E410"/>
    <mergeCell ref="E411:E412"/>
    <mergeCell ref="E413:E414"/>
    <mergeCell ref="E415:E416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1:E442"/>
    <mergeCell ref="E443:E444"/>
    <mergeCell ref="E445:E446"/>
    <mergeCell ref="E447:E448"/>
    <mergeCell ref="E449:E450"/>
    <mergeCell ref="E451:E452"/>
    <mergeCell ref="E453:E454"/>
    <mergeCell ref="E455:E456"/>
    <mergeCell ref="E457:E458"/>
    <mergeCell ref="E459:E460"/>
    <mergeCell ref="E461:E462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7:E488"/>
    <mergeCell ref="E489:E490"/>
    <mergeCell ref="E491:E492"/>
    <mergeCell ref="E493:E494"/>
    <mergeCell ref="E495:E496"/>
    <mergeCell ref="E497:E498"/>
    <mergeCell ref="E499:E500"/>
    <mergeCell ref="E501:E502"/>
    <mergeCell ref="E503:E504"/>
    <mergeCell ref="E505:E506"/>
    <mergeCell ref="E507:E508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3:E534"/>
    <mergeCell ref="E535:E536"/>
    <mergeCell ref="E537:E538"/>
    <mergeCell ref="E539:E540"/>
    <mergeCell ref="E541:E542"/>
    <mergeCell ref="E543:E544"/>
    <mergeCell ref="E545:E546"/>
    <mergeCell ref="E547:E548"/>
    <mergeCell ref="E549:E550"/>
    <mergeCell ref="E551:E552"/>
    <mergeCell ref="E553:E554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9:E580"/>
    <mergeCell ref="E581:E582"/>
    <mergeCell ref="E583:E584"/>
    <mergeCell ref="E585:E586"/>
    <mergeCell ref="E587:E588"/>
    <mergeCell ref="E589:E590"/>
    <mergeCell ref="E591:E592"/>
    <mergeCell ref="E593:E594"/>
    <mergeCell ref="E595:E596"/>
    <mergeCell ref="E597:E598"/>
    <mergeCell ref="E599:E600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5:E626"/>
    <mergeCell ref="E627:E628"/>
    <mergeCell ref="E629:E630"/>
    <mergeCell ref="E631:E632"/>
    <mergeCell ref="E633:E634"/>
    <mergeCell ref="E635:E636"/>
    <mergeCell ref="E637:E638"/>
    <mergeCell ref="E639:E640"/>
    <mergeCell ref="E641:E642"/>
    <mergeCell ref="E643:E644"/>
    <mergeCell ref="E645:E646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1:E672"/>
    <mergeCell ref="E673:E674"/>
    <mergeCell ref="E675:E676"/>
    <mergeCell ref="E677:E678"/>
    <mergeCell ref="E679:E680"/>
    <mergeCell ref="E681:E682"/>
    <mergeCell ref="E683:E684"/>
    <mergeCell ref="E685:E686"/>
    <mergeCell ref="E687:E688"/>
    <mergeCell ref="E689:E690"/>
    <mergeCell ref="E691:E692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7:E718"/>
    <mergeCell ref="E719:E720"/>
    <mergeCell ref="E721:E722"/>
    <mergeCell ref="E723:E724"/>
    <mergeCell ref="E725:E726"/>
    <mergeCell ref="E727:E728"/>
    <mergeCell ref="E729:E730"/>
    <mergeCell ref="E731:E732"/>
    <mergeCell ref="E733:E734"/>
    <mergeCell ref="E735:E736"/>
    <mergeCell ref="E737:E738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3:E764"/>
    <mergeCell ref="E765:E766"/>
    <mergeCell ref="E767:E768"/>
    <mergeCell ref="E769:E770"/>
    <mergeCell ref="E771:E772"/>
    <mergeCell ref="E773:E774"/>
    <mergeCell ref="E775:E776"/>
    <mergeCell ref="E777:E778"/>
    <mergeCell ref="E779:E780"/>
    <mergeCell ref="E781:E782"/>
    <mergeCell ref="E783:E784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9:E810"/>
    <mergeCell ref="E811:E812"/>
    <mergeCell ref="E813:E814"/>
    <mergeCell ref="E815:E816"/>
    <mergeCell ref="E817:E818"/>
    <mergeCell ref="E819:E820"/>
    <mergeCell ref="E821:E822"/>
    <mergeCell ref="E823:E824"/>
    <mergeCell ref="E825:E826"/>
    <mergeCell ref="E827:E828"/>
    <mergeCell ref="E829:E830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5:E856"/>
    <mergeCell ref="E857:E858"/>
    <mergeCell ref="E859:E860"/>
    <mergeCell ref="E861:E862"/>
    <mergeCell ref="E863:E864"/>
    <mergeCell ref="E865:E866"/>
    <mergeCell ref="E867:E868"/>
    <mergeCell ref="E869:E870"/>
    <mergeCell ref="E871:E872"/>
    <mergeCell ref="E873:E874"/>
    <mergeCell ref="E875:E876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1:E902"/>
    <mergeCell ref="E903:E904"/>
    <mergeCell ref="E905:E906"/>
    <mergeCell ref="E907:E908"/>
    <mergeCell ref="E909:E910"/>
    <mergeCell ref="E911:E912"/>
    <mergeCell ref="E913:E914"/>
    <mergeCell ref="E915:E916"/>
    <mergeCell ref="E917:E918"/>
    <mergeCell ref="E919:E920"/>
    <mergeCell ref="E921:E922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7:E948"/>
    <mergeCell ref="E949:E950"/>
    <mergeCell ref="E951:E952"/>
    <mergeCell ref="E953:E954"/>
    <mergeCell ref="E955:E956"/>
    <mergeCell ref="E957:E958"/>
    <mergeCell ref="E959:E960"/>
    <mergeCell ref="E961:E962"/>
    <mergeCell ref="E963:E964"/>
    <mergeCell ref="E965:E966"/>
    <mergeCell ref="E967:E968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3:E994"/>
    <mergeCell ref="E995:E996"/>
    <mergeCell ref="E997:E998"/>
    <mergeCell ref="E999:E1000"/>
    <mergeCell ref="E1001:E1002"/>
    <mergeCell ref="E1003:E1004"/>
    <mergeCell ref="E1005:E1006"/>
    <mergeCell ref="E1007:E1008"/>
    <mergeCell ref="E1009:E1010"/>
    <mergeCell ref="E1011:E1012"/>
    <mergeCell ref="E1013:E1014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9:E1040"/>
    <mergeCell ref="E1041:E1042"/>
    <mergeCell ref="E1043:E1044"/>
    <mergeCell ref="E1045:E1046"/>
    <mergeCell ref="E1047:E1048"/>
    <mergeCell ref="E1049:E1050"/>
    <mergeCell ref="E1051:E1052"/>
    <mergeCell ref="E1053:E1054"/>
    <mergeCell ref="E1055:E1056"/>
    <mergeCell ref="E1057:E1058"/>
    <mergeCell ref="E1059:E1060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5:E1086"/>
    <mergeCell ref="E1087:E1088"/>
    <mergeCell ref="E1089:E1090"/>
    <mergeCell ref="E1091:E1092"/>
    <mergeCell ref="E1093:E1094"/>
    <mergeCell ref="E1095:E1096"/>
    <mergeCell ref="E1097:E1098"/>
    <mergeCell ref="E1099:E1100"/>
    <mergeCell ref="E1101:E1102"/>
    <mergeCell ref="E1103:E1104"/>
    <mergeCell ref="E1105:E1106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1:E1132"/>
    <mergeCell ref="E1133:E1134"/>
    <mergeCell ref="E1135:E1136"/>
    <mergeCell ref="E1137:E1138"/>
    <mergeCell ref="E1139:E1140"/>
    <mergeCell ref="E1141:E1142"/>
    <mergeCell ref="E1143:E1144"/>
    <mergeCell ref="E1145:E1146"/>
    <mergeCell ref="E1147:E1148"/>
    <mergeCell ref="E1149:E1150"/>
    <mergeCell ref="E1151:E1152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7:E1178"/>
    <mergeCell ref="E1179:E1180"/>
    <mergeCell ref="E1181:E1182"/>
    <mergeCell ref="E1183:E1184"/>
    <mergeCell ref="E1185:E1186"/>
    <mergeCell ref="E1187:E1188"/>
    <mergeCell ref="E1189:E1190"/>
    <mergeCell ref="E1191:E1192"/>
    <mergeCell ref="E1193:E1194"/>
    <mergeCell ref="E1195:E1196"/>
    <mergeCell ref="E1197:E1198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3:E1224"/>
    <mergeCell ref="E1225:E1226"/>
    <mergeCell ref="E1227:E1228"/>
    <mergeCell ref="E1229:E1230"/>
    <mergeCell ref="E1231:E1232"/>
    <mergeCell ref="E1233:E1234"/>
    <mergeCell ref="E1235:E1236"/>
    <mergeCell ref="E1237:E1238"/>
    <mergeCell ref="E1239:E1240"/>
    <mergeCell ref="E1241:E1242"/>
    <mergeCell ref="E1243:E1244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9:E1270"/>
    <mergeCell ref="E1271:E1272"/>
    <mergeCell ref="E1273:E1274"/>
    <mergeCell ref="E1275:E1276"/>
    <mergeCell ref="E1277:E1278"/>
    <mergeCell ref="E1279:E1280"/>
    <mergeCell ref="E1281:E1282"/>
    <mergeCell ref="E1283:E1284"/>
    <mergeCell ref="E1285:E1286"/>
    <mergeCell ref="E1287:E1288"/>
    <mergeCell ref="E1289:E1290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5:E1316"/>
    <mergeCell ref="E1317:E1318"/>
    <mergeCell ref="E1319:E1320"/>
    <mergeCell ref="E1321:E1322"/>
    <mergeCell ref="E1323:E1324"/>
    <mergeCell ref="E1325:E1326"/>
    <mergeCell ref="E1327:E1328"/>
    <mergeCell ref="E1329:E1330"/>
    <mergeCell ref="E1331:E1332"/>
    <mergeCell ref="E1333:E1334"/>
    <mergeCell ref="E1335:E1336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1:E1362"/>
    <mergeCell ref="E1363:E1364"/>
    <mergeCell ref="E1365:E1366"/>
    <mergeCell ref="E1367:E1368"/>
    <mergeCell ref="E1369:E1370"/>
    <mergeCell ref="E1371:E1372"/>
    <mergeCell ref="E1373:E1374"/>
    <mergeCell ref="E1375:E1376"/>
    <mergeCell ref="E1377:E1378"/>
    <mergeCell ref="E1379:E1380"/>
    <mergeCell ref="E1381:E1382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7:E1408"/>
    <mergeCell ref="E1409:E1410"/>
    <mergeCell ref="E1411:E1412"/>
    <mergeCell ref="E1413:E1414"/>
    <mergeCell ref="E1415:E1416"/>
    <mergeCell ref="E1417:E1418"/>
    <mergeCell ref="E1419:E1420"/>
    <mergeCell ref="E1421:E1422"/>
    <mergeCell ref="E1423:E1424"/>
    <mergeCell ref="E1425:E1426"/>
    <mergeCell ref="E1427:E1428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3:E1454"/>
    <mergeCell ref="E1455:E1456"/>
    <mergeCell ref="E1457:E1458"/>
    <mergeCell ref="E1459:E1460"/>
    <mergeCell ref="E1461:E1462"/>
    <mergeCell ref="E1463:E1464"/>
    <mergeCell ref="E1465:E1466"/>
    <mergeCell ref="E1467:E1468"/>
    <mergeCell ref="E1469:E1470"/>
    <mergeCell ref="E1471:E1472"/>
    <mergeCell ref="E1473:E1474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9:E1500"/>
    <mergeCell ref="E1501:E1502"/>
    <mergeCell ref="E1503:E1504"/>
    <mergeCell ref="E1505:E1506"/>
    <mergeCell ref="E1507:E1508"/>
    <mergeCell ref="E1509:E1510"/>
    <mergeCell ref="E1511:E1512"/>
    <mergeCell ref="E1513:E1514"/>
    <mergeCell ref="E1515:E1516"/>
    <mergeCell ref="E1517:E1518"/>
    <mergeCell ref="E1519:E1520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5:E1546"/>
    <mergeCell ref="E1547:E1548"/>
    <mergeCell ref="E1549:E1550"/>
    <mergeCell ref="E1551:E1552"/>
    <mergeCell ref="E1553:E1554"/>
    <mergeCell ref="E1555:E1556"/>
    <mergeCell ref="E1557:E1558"/>
    <mergeCell ref="E1559:E1560"/>
    <mergeCell ref="E1561:E1562"/>
    <mergeCell ref="E1563:E1564"/>
    <mergeCell ref="E1565:E1566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1:E1592"/>
    <mergeCell ref="E1593:E1594"/>
    <mergeCell ref="E1595:E1596"/>
    <mergeCell ref="E1597:E1598"/>
    <mergeCell ref="E1599:E1600"/>
    <mergeCell ref="E1601:E1602"/>
    <mergeCell ref="E1603:E1604"/>
    <mergeCell ref="E1605:E1606"/>
    <mergeCell ref="E1607:E1608"/>
    <mergeCell ref="E1609:E1610"/>
    <mergeCell ref="E1611:E1612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7:E1638"/>
    <mergeCell ref="E1639:E1640"/>
    <mergeCell ref="E1641:E1642"/>
    <mergeCell ref="E1643:E1644"/>
    <mergeCell ref="E1645:E1646"/>
    <mergeCell ref="E1647:E1648"/>
    <mergeCell ref="E1649:E1650"/>
    <mergeCell ref="E1651:E1652"/>
    <mergeCell ref="E1653:E1654"/>
    <mergeCell ref="E1655:E1656"/>
    <mergeCell ref="E1657:E1658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3:E1684"/>
    <mergeCell ref="E1685:E1686"/>
    <mergeCell ref="E1687:E1688"/>
    <mergeCell ref="E1689:E1690"/>
    <mergeCell ref="E1691:E1692"/>
    <mergeCell ref="E1693:E1694"/>
    <mergeCell ref="E1695:E1696"/>
    <mergeCell ref="E1697:E1698"/>
    <mergeCell ref="E1699:E1700"/>
    <mergeCell ref="E1701:E1702"/>
    <mergeCell ref="E1703:E1704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9:E1730"/>
    <mergeCell ref="E1731:E1732"/>
    <mergeCell ref="E1733:E1734"/>
    <mergeCell ref="E1735:E1736"/>
    <mergeCell ref="E1737:E1738"/>
    <mergeCell ref="E1739:E1740"/>
    <mergeCell ref="E1741:E1742"/>
    <mergeCell ref="E1743:E1744"/>
    <mergeCell ref="E1745:E1746"/>
    <mergeCell ref="E1747:E1748"/>
    <mergeCell ref="E1749:E1750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5:E1776"/>
    <mergeCell ref="E1777:E1778"/>
    <mergeCell ref="E1779:E1780"/>
    <mergeCell ref="E1781:E1782"/>
    <mergeCell ref="E1783:E1784"/>
    <mergeCell ref="E1785:E1786"/>
    <mergeCell ref="E1787:E1788"/>
    <mergeCell ref="E1789:E1790"/>
    <mergeCell ref="E1791:E1792"/>
    <mergeCell ref="E1793:E1794"/>
    <mergeCell ref="E1795:E1796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1:E1822"/>
    <mergeCell ref="E1823:E1824"/>
    <mergeCell ref="E1825:E1826"/>
    <mergeCell ref="E1827:E1828"/>
    <mergeCell ref="E1829:E1830"/>
    <mergeCell ref="E1831:E1832"/>
    <mergeCell ref="E1833:E1834"/>
    <mergeCell ref="E1835:E1836"/>
    <mergeCell ref="E1837:E1838"/>
    <mergeCell ref="E1839:E1840"/>
    <mergeCell ref="E1841:E1842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7:E1868"/>
    <mergeCell ref="E1869:E1870"/>
    <mergeCell ref="E1871:E1872"/>
    <mergeCell ref="E1873:E1874"/>
    <mergeCell ref="E1875:E1876"/>
    <mergeCell ref="E1877:E1878"/>
    <mergeCell ref="E1879:E1880"/>
    <mergeCell ref="E1881:E1882"/>
    <mergeCell ref="E1883:E1884"/>
    <mergeCell ref="E1885:E1886"/>
    <mergeCell ref="E1887:E1888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3:E1914"/>
    <mergeCell ref="E1915:E1916"/>
    <mergeCell ref="E1917:E1918"/>
    <mergeCell ref="E1919:E1920"/>
    <mergeCell ref="E1921:E1922"/>
    <mergeCell ref="E1923:E1924"/>
    <mergeCell ref="E1925:E1926"/>
    <mergeCell ref="E1927:E1928"/>
    <mergeCell ref="E1929:E1930"/>
    <mergeCell ref="E1931:E1932"/>
    <mergeCell ref="E1933:E1934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9:E1960"/>
    <mergeCell ref="E1961:E1962"/>
    <mergeCell ref="E1963:E1964"/>
    <mergeCell ref="E1965:E1966"/>
    <mergeCell ref="E1967:E1968"/>
    <mergeCell ref="E1969:E1970"/>
    <mergeCell ref="E1971:E1972"/>
    <mergeCell ref="E1973:E1974"/>
    <mergeCell ref="E1975:E1976"/>
    <mergeCell ref="E1977:E1978"/>
    <mergeCell ref="E1979:E1980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5:E2006"/>
    <mergeCell ref="E2007:E2008"/>
    <mergeCell ref="E2009:E2010"/>
    <mergeCell ref="E2011:E2012"/>
    <mergeCell ref="E2013:E2014"/>
    <mergeCell ref="E2015:E2016"/>
    <mergeCell ref="E2017:E2018"/>
    <mergeCell ref="E2019:E2020"/>
    <mergeCell ref="E2021:E2022"/>
    <mergeCell ref="E2023:E2024"/>
    <mergeCell ref="E2025:E2026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1:E2052"/>
    <mergeCell ref="E2053:E2054"/>
    <mergeCell ref="E2055:E2056"/>
    <mergeCell ref="E2057:E2058"/>
    <mergeCell ref="E2059:E2060"/>
    <mergeCell ref="E2061:E2062"/>
    <mergeCell ref="E2063:E2064"/>
    <mergeCell ref="E2065:E2066"/>
    <mergeCell ref="E2067:E2068"/>
    <mergeCell ref="E2069:E2070"/>
    <mergeCell ref="E2071:E2072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7:E2098"/>
    <mergeCell ref="E2099:E2100"/>
    <mergeCell ref="E2101:E2102"/>
    <mergeCell ref="E2103:E2104"/>
    <mergeCell ref="E2105:E2106"/>
    <mergeCell ref="E2107:E2108"/>
    <mergeCell ref="E2109:E2110"/>
    <mergeCell ref="E2111:E2112"/>
    <mergeCell ref="E2113:E2114"/>
    <mergeCell ref="E2115:E2116"/>
    <mergeCell ref="E2117:E2118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3:E2144"/>
    <mergeCell ref="E2145:E2146"/>
    <mergeCell ref="E2147:E2148"/>
    <mergeCell ref="E2149:E2150"/>
    <mergeCell ref="E2151:E2152"/>
    <mergeCell ref="E2153:E2154"/>
    <mergeCell ref="E2155:E2156"/>
    <mergeCell ref="E2157:E2158"/>
    <mergeCell ref="E2159:E2160"/>
    <mergeCell ref="E2161:E2162"/>
    <mergeCell ref="E2163:E2164"/>
    <mergeCell ref="E2166:E2167"/>
    <mergeCell ref="E2168:E2169"/>
    <mergeCell ref="E2170:E2171"/>
    <mergeCell ref="E2172:E2173"/>
    <mergeCell ref="E2174:E2175"/>
    <mergeCell ref="E2176:E2177"/>
    <mergeCell ref="E2178:E2179"/>
    <mergeCell ref="E2180:E2181"/>
    <mergeCell ref="E2182:E2183"/>
    <mergeCell ref="E2184:E2185"/>
    <mergeCell ref="E2186:E2187"/>
    <mergeCell ref="E2189:E2190"/>
    <mergeCell ref="E2191:E2192"/>
    <mergeCell ref="E2193:E2194"/>
    <mergeCell ref="E2195:E2196"/>
    <mergeCell ref="E2197:E2198"/>
    <mergeCell ref="E2199:E2200"/>
    <mergeCell ref="E2201:E2202"/>
    <mergeCell ref="E2203:E2204"/>
    <mergeCell ref="E2205:E2206"/>
    <mergeCell ref="E2207:E2208"/>
    <mergeCell ref="E2209:E2210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51:F52"/>
    <mergeCell ref="F53:F54"/>
    <mergeCell ref="F55:F56"/>
    <mergeCell ref="F57:F58"/>
    <mergeCell ref="F59:F60"/>
    <mergeCell ref="F61:F62"/>
    <mergeCell ref="F63:F64"/>
    <mergeCell ref="F65:F66"/>
    <mergeCell ref="F67:F68"/>
    <mergeCell ref="F69:F70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7:F98"/>
    <mergeCell ref="F99:F100"/>
    <mergeCell ref="F101:F102"/>
    <mergeCell ref="F103:F104"/>
    <mergeCell ref="F105:F106"/>
    <mergeCell ref="F107:F108"/>
    <mergeCell ref="F109:F110"/>
    <mergeCell ref="F111:F112"/>
    <mergeCell ref="F113:F114"/>
    <mergeCell ref="F115:F116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3:F144"/>
    <mergeCell ref="F145:F146"/>
    <mergeCell ref="F147:F148"/>
    <mergeCell ref="F149:F150"/>
    <mergeCell ref="F151:F152"/>
    <mergeCell ref="F153:F154"/>
    <mergeCell ref="F155:F156"/>
    <mergeCell ref="F157:F158"/>
    <mergeCell ref="F159:F160"/>
    <mergeCell ref="F161:F162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9:F190"/>
    <mergeCell ref="F191:F192"/>
    <mergeCell ref="F193:F194"/>
    <mergeCell ref="F195:F196"/>
    <mergeCell ref="F197:F198"/>
    <mergeCell ref="F199:F200"/>
    <mergeCell ref="F201:F202"/>
    <mergeCell ref="F203:F204"/>
    <mergeCell ref="F205:F206"/>
    <mergeCell ref="F207:F208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5:F236"/>
    <mergeCell ref="F237:F238"/>
    <mergeCell ref="F239:F240"/>
    <mergeCell ref="F241:F242"/>
    <mergeCell ref="F243:F244"/>
    <mergeCell ref="F245:F246"/>
    <mergeCell ref="F247:F248"/>
    <mergeCell ref="F249:F250"/>
    <mergeCell ref="F251:F252"/>
    <mergeCell ref="F253:F254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81:F282"/>
    <mergeCell ref="F283:F284"/>
    <mergeCell ref="F285:F286"/>
    <mergeCell ref="F287:F288"/>
    <mergeCell ref="F289:F290"/>
    <mergeCell ref="F291:F292"/>
    <mergeCell ref="F293:F294"/>
    <mergeCell ref="F295:F296"/>
    <mergeCell ref="F297:F298"/>
    <mergeCell ref="F299:F300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7:F328"/>
    <mergeCell ref="F329:F330"/>
    <mergeCell ref="F331:F332"/>
    <mergeCell ref="F333:F334"/>
    <mergeCell ref="F335:F336"/>
    <mergeCell ref="F337:F338"/>
    <mergeCell ref="F339:F340"/>
    <mergeCell ref="F341:F342"/>
    <mergeCell ref="F343:F344"/>
    <mergeCell ref="F345:F346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3:F374"/>
    <mergeCell ref="F375:F376"/>
    <mergeCell ref="F377:F378"/>
    <mergeCell ref="F379:F380"/>
    <mergeCell ref="F381:F382"/>
    <mergeCell ref="F383:F384"/>
    <mergeCell ref="F385:F386"/>
    <mergeCell ref="F387:F388"/>
    <mergeCell ref="F389:F390"/>
    <mergeCell ref="F391:F392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9:F420"/>
    <mergeCell ref="F421:F422"/>
    <mergeCell ref="F423:F424"/>
    <mergeCell ref="F425:F426"/>
    <mergeCell ref="F427:F428"/>
    <mergeCell ref="F429:F430"/>
    <mergeCell ref="F431:F432"/>
    <mergeCell ref="F433:F434"/>
    <mergeCell ref="F435:F436"/>
    <mergeCell ref="F437:F438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5:F466"/>
    <mergeCell ref="F467:F468"/>
    <mergeCell ref="F469:F470"/>
    <mergeCell ref="F471:F472"/>
    <mergeCell ref="F473:F474"/>
    <mergeCell ref="F475:F476"/>
    <mergeCell ref="F477:F478"/>
    <mergeCell ref="F479:F480"/>
    <mergeCell ref="F481:F482"/>
    <mergeCell ref="F483:F484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11:F512"/>
    <mergeCell ref="F513:F514"/>
    <mergeCell ref="F515:F516"/>
    <mergeCell ref="F517:F518"/>
    <mergeCell ref="F519:F520"/>
    <mergeCell ref="F521:F522"/>
    <mergeCell ref="F523:F524"/>
    <mergeCell ref="F525:F526"/>
    <mergeCell ref="F527:F528"/>
    <mergeCell ref="F529:F530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7:F558"/>
    <mergeCell ref="F559:F560"/>
    <mergeCell ref="F561:F562"/>
    <mergeCell ref="F563:F564"/>
    <mergeCell ref="F565:F566"/>
    <mergeCell ref="F567:F568"/>
    <mergeCell ref="F569:F570"/>
    <mergeCell ref="F571:F572"/>
    <mergeCell ref="F573:F574"/>
    <mergeCell ref="F575:F576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3:F604"/>
    <mergeCell ref="F605:F606"/>
    <mergeCell ref="F607:F608"/>
    <mergeCell ref="F609:F610"/>
    <mergeCell ref="F611:F612"/>
    <mergeCell ref="F613:F614"/>
    <mergeCell ref="F615:F616"/>
    <mergeCell ref="F617:F618"/>
    <mergeCell ref="F619:F620"/>
    <mergeCell ref="F621:F622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9:F650"/>
    <mergeCell ref="F651:F652"/>
    <mergeCell ref="F653:F654"/>
    <mergeCell ref="F655:F656"/>
    <mergeCell ref="F657:F658"/>
    <mergeCell ref="F659:F660"/>
    <mergeCell ref="F661:F662"/>
    <mergeCell ref="F663:F664"/>
    <mergeCell ref="F665:F666"/>
    <mergeCell ref="F667:F668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5:F696"/>
    <mergeCell ref="F697:F698"/>
    <mergeCell ref="F699:F700"/>
    <mergeCell ref="F701:F702"/>
    <mergeCell ref="F703:F704"/>
    <mergeCell ref="F705:F706"/>
    <mergeCell ref="F707:F708"/>
    <mergeCell ref="F709:F710"/>
    <mergeCell ref="F711:F712"/>
    <mergeCell ref="F713:F714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41:F742"/>
    <mergeCell ref="F743:F744"/>
    <mergeCell ref="F745:F746"/>
    <mergeCell ref="F747:F748"/>
    <mergeCell ref="F749:F750"/>
    <mergeCell ref="F751:F752"/>
    <mergeCell ref="F753:F754"/>
    <mergeCell ref="F755:F756"/>
    <mergeCell ref="F757:F758"/>
    <mergeCell ref="F759:F760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7:F788"/>
    <mergeCell ref="F789:F790"/>
    <mergeCell ref="F791:F792"/>
    <mergeCell ref="F793:F794"/>
    <mergeCell ref="F795:F796"/>
    <mergeCell ref="F797:F798"/>
    <mergeCell ref="F799:F800"/>
    <mergeCell ref="F801:F802"/>
    <mergeCell ref="F803:F804"/>
    <mergeCell ref="F805:F806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3:F834"/>
    <mergeCell ref="F835:F836"/>
    <mergeCell ref="F837:F838"/>
    <mergeCell ref="F839:F840"/>
    <mergeCell ref="F841:F842"/>
    <mergeCell ref="F843:F844"/>
    <mergeCell ref="F845:F846"/>
    <mergeCell ref="F847:F848"/>
    <mergeCell ref="F849:F850"/>
    <mergeCell ref="F851:F852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9:F880"/>
    <mergeCell ref="F881:F882"/>
    <mergeCell ref="F883:F884"/>
    <mergeCell ref="F885:F886"/>
    <mergeCell ref="F887:F888"/>
    <mergeCell ref="F889:F890"/>
    <mergeCell ref="F891:F892"/>
    <mergeCell ref="F893:F894"/>
    <mergeCell ref="F895:F896"/>
    <mergeCell ref="F897:F898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5:F926"/>
    <mergeCell ref="F927:F928"/>
    <mergeCell ref="F929:F930"/>
    <mergeCell ref="F931:F932"/>
    <mergeCell ref="F933:F934"/>
    <mergeCell ref="F935:F936"/>
    <mergeCell ref="F937:F938"/>
    <mergeCell ref="F939:F940"/>
    <mergeCell ref="F941:F942"/>
    <mergeCell ref="F943:F944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71:F972"/>
    <mergeCell ref="F973:F974"/>
    <mergeCell ref="F975:F976"/>
    <mergeCell ref="F977:F978"/>
    <mergeCell ref="F979:F980"/>
    <mergeCell ref="F981:F982"/>
    <mergeCell ref="F983:F984"/>
    <mergeCell ref="F985:F986"/>
    <mergeCell ref="F987:F988"/>
    <mergeCell ref="F989:F990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7:F1018"/>
    <mergeCell ref="F1019:F1020"/>
    <mergeCell ref="F1021:F1022"/>
    <mergeCell ref="F1023:F1024"/>
    <mergeCell ref="F1025:F1026"/>
    <mergeCell ref="F1027:F1028"/>
    <mergeCell ref="F1029:F1030"/>
    <mergeCell ref="F1031:F1032"/>
    <mergeCell ref="F1033:F1034"/>
    <mergeCell ref="F1035:F1036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3:F1064"/>
    <mergeCell ref="F1065:F1066"/>
    <mergeCell ref="F1067:F1068"/>
    <mergeCell ref="F1069:F1070"/>
    <mergeCell ref="F1071:F1072"/>
    <mergeCell ref="F1073:F1074"/>
    <mergeCell ref="F1075:F1076"/>
    <mergeCell ref="F1077:F1078"/>
    <mergeCell ref="F1079:F1080"/>
    <mergeCell ref="F1081:F1082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9:F1110"/>
    <mergeCell ref="F1111:F1112"/>
    <mergeCell ref="F1113:F1114"/>
    <mergeCell ref="F1115:F1116"/>
    <mergeCell ref="F1117:F1118"/>
    <mergeCell ref="F1119:F1120"/>
    <mergeCell ref="F1121:F1122"/>
    <mergeCell ref="F1123:F1124"/>
    <mergeCell ref="F1125:F1126"/>
    <mergeCell ref="F1127:F1128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5:F1156"/>
    <mergeCell ref="F1157:F1158"/>
    <mergeCell ref="F1159:F1160"/>
    <mergeCell ref="F1161:F1162"/>
    <mergeCell ref="F1163:F1164"/>
    <mergeCell ref="F1165:F1166"/>
    <mergeCell ref="F1167:F1168"/>
    <mergeCell ref="F1169:F1170"/>
    <mergeCell ref="F1171:F1172"/>
    <mergeCell ref="F1173:F1174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201:F1202"/>
    <mergeCell ref="F1203:F1204"/>
    <mergeCell ref="F1205:F1206"/>
    <mergeCell ref="F1207:F1208"/>
    <mergeCell ref="F1209:F1210"/>
    <mergeCell ref="F1211:F1212"/>
    <mergeCell ref="F1213:F1214"/>
    <mergeCell ref="F1215:F1216"/>
    <mergeCell ref="F1217:F1218"/>
    <mergeCell ref="F1219:F1220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7:F1248"/>
    <mergeCell ref="F1249:F1250"/>
    <mergeCell ref="F1251:F1252"/>
    <mergeCell ref="F1253:F1254"/>
    <mergeCell ref="F1255:F1256"/>
    <mergeCell ref="F1257:F1258"/>
    <mergeCell ref="F1259:F1260"/>
    <mergeCell ref="F1261:F1262"/>
    <mergeCell ref="F1263:F1264"/>
    <mergeCell ref="F1265:F1266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3:F1294"/>
    <mergeCell ref="F1295:F1296"/>
    <mergeCell ref="F1297:F1298"/>
    <mergeCell ref="F1299:F1300"/>
    <mergeCell ref="F1301:F1302"/>
    <mergeCell ref="F1303:F1304"/>
    <mergeCell ref="F1305:F1306"/>
    <mergeCell ref="F1307:F1308"/>
    <mergeCell ref="F1309:F1310"/>
    <mergeCell ref="F1311:F1312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9:F1340"/>
    <mergeCell ref="F1341:F1342"/>
    <mergeCell ref="F1343:F1344"/>
    <mergeCell ref="F1345:F1346"/>
    <mergeCell ref="F1347:F1348"/>
    <mergeCell ref="F1349:F1350"/>
    <mergeCell ref="F1351:F1352"/>
    <mergeCell ref="F1353:F1354"/>
    <mergeCell ref="F1355:F1356"/>
    <mergeCell ref="F1357:F1358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5:F1386"/>
    <mergeCell ref="F1387:F1388"/>
    <mergeCell ref="F1389:F1390"/>
    <mergeCell ref="F1391:F1392"/>
    <mergeCell ref="F1393:F1394"/>
    <mergeCell ref="F1395:F1396"/>
    <mergeCell ref="F1397:F1398"/>
    <mergeCell ref="F1399:F1400"/>
    <mergeCell ref="F1401:F1402"/>
    <mergeCell ref="F1403:F1404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31:F1432"/>
    <mergeCell ref="F1433:F1434"/>
    <mergeCell ref="F1435:F1436"/>
    <mergeCell ref="F1437:F1438"/>
    <mergeCell ref="F1439:F1440"/>
    <mergeCell ref="F1441:F1442"/>
    <mergeCell ref="F1443:F1444"/>
    <mergeCell ref="F1445:F1446"/>
    <mergeCell ref="F1447:F1448"/>
    <mergeCell ref="F1449:F1450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7:F1478"/>
    <mergeCell ref="F1479:F1480"/>
    <mergeCell ref="F1481:F1482"/>
    <mergeCell ref="F1483:F1484"/>
    <mergeCell ref="F1485:F1486"/>
    <mergeCell ref="F1487:F1488"/>
    <mergeCell ref="F1489:F1490"/>
    <mergeCell ref="F1491:F1492"/>
    <mergeCell ref="F1493:F1494"/>
    <mergeCell ref="F1495:F1496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3:F1524"/>
    <mergeCell ref="F1525:F1526"/>
    <mergeCell ref="F1527:F1528"/>
    <mergeCell ref="F1529:F1530"/>
    <mergeCell ref="F1531:F1532"/>
    <mergeCell ref="F1533:F1534"/>
    <mergeCell ref="F1535:F1536"/>
    <mergeCell ref="F1537:F1538"/>
    <mergeCell ref="F1539:F1540"/>
    <mergeCell ref="F1541:F1542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9:F1570"/>
    <mergeCell ref="F1571:F1572"/>
    <mergeCell ref="F1573:F1574"/>
    <mergeCell ref="F1575:F1576"/>
    <mergeCell ref="F1577:F1578"/>
    <mergeCell ref="F1579:F1580"/>
    <mergeCell ref="F1581:F1582"/>
    <mergeCell ref="F1583:F1584"/>
    <mergeCell ref="F1585:F1586"/>
    <mergeCell ref="F1587:F1588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5:F1616"/>
    <mergeCell ref="F1617:F1618"/>
    <mergeCell ref="F1619:F1620"/>
    <mergeCell ref="F1621:F1622"/>
    <mergeCell ref="F1623:F1624"/>
    <mergeCell ref="F1625:F1626"/>
    <mergeCell ref="F1627:F1628"/>
    <mergeCell ref="F1629:F1630"/>
    <mergeCell ref="F1631:F1632"/>
    <mergeCell ref="F1633:F1634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61:F1662"/>
    <mergeCell ref="F1663:F1664"/>
    <mergeCell ref="F1665:F1666"/>
    <mergeCell ref="F1667:F1668"/>
    <mergeCell ref="F1669:F1670"/>
    <mergeCell ref="F1671:F1672"/>
    <mergeCell ref="F1673:F1674"/>
    <mergeCell ref="F1675:F1676"/>
    <mergeCell ref="F1677:F1678"/>
    <mergeCell ref="F1679:F1680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7:F1708"/>
    <mergeCell ref="F1709:F1710"/>
    <mergeCell ref="F1711:F1712"/>
    <mergeCell ref="F1713:F1714"/>
    <mergeCell ref="F1715:F1716"/>
    <mergeCell ref="F1717:F1718"/>
    <mergeCell ref="F1719:F1720"/>
    <mergeCell ref="F1721:F1722"/>
    <mergeCell ref="F1723:F1724"/>
    <mergeCell ref="F1725:F1726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3:F1754"/>
    <mergeCell ref="F1755:F1756"/>
    <mergeCell ref="F1757:F1758"/>
    <mergeCell ref="F1759:F1760"/>
    <mergeCell ref="F1761:F1762"/>
    <mergeCell ref="F1763:F1764"/>
    <mergeCell ref="F1765:F1766"/>
    <mergeCell ref="F1767:F1768"/>
    <mergeCell ref="F1769:F1770"/>
    <mergeCell ref="F1771:F1772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794:F1795"/>
    <mergeCell ref="F1799:F1800"/>
    <mergeCell ref="F1801:F1802"/>
    <mergeCell ref="F1803:F1804"/>
    <mergeCell ref="F1805:F1806"/>
    <mergeCell ref="F1807:F1808"/>
    <mergeCell ref="F1809:F1810"/>
    <mergeCell ref="F1811:F1812"/>
    <mergeCell ref="F1813:F1814"/>
    <mergeCell ref="F1815:F1816"/>
    <mergeCell ref="F1817:F1818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5:F1846"/>
    <mergeCell ref="F1847:F1848"/>
    <mergeCell ref="F1849:F1850"/>
    <mergeCell ref="F1851:F1852"/>
    <mergeCell ref="F1853:F1854"/>
    <mergeCell ref="F1855:F1856"/>
    <mergeCell ref="F1857:F1858"/>
    <mergeCell ref="F1859:F1860"/>
    <mergeCell ref="F1861:F1862"/>
    <mergeCell ref="F1863:F1864"/>
    <mergeCell ref="F1868:F1869"/>
    <mergeCell ref="F1870:F1871"/>
    <mergeCell ref="F1872:F1873"/>
    <mergeCell ref="F1874:F1875"/>
    <mergeCell ref="F1876:F1877"/>
    <mergeCell ref="F1878:F1879"/>
    <mergeCell ref="F1880:F1881"/>
    <mergeCell ref="F1882:F1883"/>
    <mergeCell ref="F1884:F1885"/>
    <mergeCell ref="F1886:F1887"/>
    <mergeCell ref="F1891:F1892"/>
    <mergeCell ref="F1893:F1894"/>
    <mergeCell ref="F1895:F1896"/>
    <mergeCell ref="F1897:F1898"/>
    <mergeCell ref="F1899:F1900"/>
    <mergeCell ref="F1901:F1902"/>
    <mergeCell ref="F1903:F1904"/>
    <mergeCell ref="F1905:F1906"/>
    <mergeCell ref="F1907:F1908"/>
    <mergeCell ref="F1909:F1910"/>
    <mergeCell ref="F1914:F1915"/>
    <mergeCell ref="F1916:F1917"/>
    <mergeCell ref="F1918:F1919"/>
    <mergeCell ref="F1920:F1921"/>
    <mergeCell ref="F1922:F1923"/>
    <mergeCell ref="F1924:F1925"/>
    <mergeCell ref="F1926:F1927"/>
    <mergeCell ref="F1928:F1929"/>
    <mergeCell ref="F1930:F1931"/>
    <mergeCell ref="F1932:F1933"/>
    <mergeCell ref="F1937:F1938"/>
    <mergeCell ref="F1939:F1940"/>
    <mergeCell ref="F1941:F1942"/>
    <mergeCell ref="F1943:F1944"/>
    <mergeCell ref="F1945:F1946"/>
    <mergeCell ref="F1947:F1948"/>
    <mergeCell ref="F1949:F1950"/>
    <mergeCell ref="F1951:F1952"/>
    <mergeCell ref="F1953:F1954"/>
    <mergeCell ref="F1955:F1956"/>
    <mergeCell ref="F1960:F1961"/>
    <mergeCell ref="F1962:F1963"/>
    <mergeCell ref="F1964:F1965"/>
    <mergeCell ref="F1966:F1967"/>
    <mergeCell ref="F1968:F1969"/>
    <mergeCell ref="F1970:F1971"/>
    <mergeCell ref="F1972:F1973"/>
    <mergeCell ref="F1974:F1975"/>
    <mergeCell ref="F1976:F1977"/>
    <mergeCell ref="F1978:F1979"/>
    <mergeCell ref="F1983:F1984"/>
    <mergeCell ref="F1985:F1986"/>
    <mergeCell ref="F1987:F1988"/>
    <mergeCell ref="F1989:F1990"/>
    <mergeCell ref="F1991:F1992"/>
    <mergeCell ref="F1993:F1994"/>
    <mergeCell ref="F1995:F1996"/>
    <mergeCell ref="F1997:F1998"/>
    <mergeCell ref="F1999:F2000"/>
    <mergeCell ref="F2001:F2002"/>
    <mergeCell ref="F2006:F2007"/>
    <mergeCell ref="F2008:F2009"/>
    <mergeCell ref="F2010:F2011"/>
    <mergeCell ref="F2012:F2013"/>
    <mergeCell ref="F2014:F2015"/>
    <mergeCell ref="F2016:F2017"/>
    <mergeCell ref="F2018:F2019"/>
    <mergeCell ref="F2020:F2021"/>
    <mergeCell ref="F2022:F2023"/>
    <mergeCell ref="F2024:F2025"/>
    <mergeCell ref="F2029:F2030"/>
    <mergeCell ref="F2031:F2032"/>
    <mergeCell ref="F2033:F2034"/>
    <mergeCell ref="F2035:F2036"/>
    <mergeCell ref="F2037:F2038"/>
    <mergeCell ref="F2039:F2040"/>
    <mergeCell ref="F2041:F2042"/>
    <mergeCell ref="F2043:F2044"/>
    <mergeCell ref="F2045:F2046"/>
    <mergeCell ref="F2047:F2048"/>
    <mergeCell ref="F2052:F2053"/>
    <mergeCell ref="F2054:F2055"/>
    <mergeCell ref="F2056:F2057"/>
    <mergeCell ref="F2058:F2059"/>
    <mergeCell ref="F2060:F2061"/>
    <mergeCell ref="F2062:F2063"/>
    <mergeCell ref="F2064:F2065"/>
    <mergeCell ref="F2066:F2067"/>
    <mergeCell ref="F2068:F2069"/>
    <mergeCell ref="F2070:F2071"/>
    <mergeCell ref="F2075:F2076"/>
    <mergeCell ref="F2077:F2078"/>
    <mergeCell ref="F2079:F2080"/>
    <mergeCell ref="F2081:F2082"/>
    <mergeCell ref="F2083:F2084"/>
    <mergeCell ref="F2085:F2086"/>
    <mergeCell ref="F2087:F2088"/>
    <mergeCell ref="F2089:F2090"/>
    <mergeCell ref="F2091:F2092"/>
    <mergeCell ref="F2093:F2094"/>
    <mergeCell ref="F2098:F2099"/>
    <mergeCell ref="F2100:F2101"/>
    <mergeCell ref="F2102:F2103"/>
    <mergeCell ref="F2104:F2105"/>
    <mergeCell ref="F2106:F2107"/>
    <mergeCell ref="F2108:F2109"/>
    <mergeCell ref="F2110:F2111"/>
    <mergeCell ref="F2112:F2113"/>
    <mergeCell ref="F2114:F2115"/>
    <mergeCell ref="F2116:F2117"/>
    <mergeCell ref="F2121:F2122"/>
    <mergeCell ref="F2123:F2124"/>
    <mergeCell ref="F2125:F2126"/>
    <mergeCell ref="F2127:F2128"/>
    <mergeCell ref="F2129:F2130"/>
    <mergeCell ref="F2131:F2132"/>
    <mergeCell ref="F2133:F2134"/>
    <mergeCell ref="F2135:F2136"/>
    <mergeCell ref="F2137:F2138"/>
    <mergeCell ref="F2139:F2140"/>
    <mergeCell ref="F2144:F2145"/>
    <mergeCell ref="F2146:F2147"/>
    <mergeCell ref="F2148:F2149"/>
    <mergeCell ref="F2150:F2151"/>
    <mergeCell ref="F2152:F2153"/>
    <mergeCell ref="F2154:F2155"/>
    <mergeCell ref="F2156:F2157"/>
    <mergeCell ref="F2158:F2159"/>
    <mergeCell ref="F2160:F2161"/>
    <mergeCell ref="F2162:F2163"/>
    <mergeCell ref="F2167:F2168"/>
    <mergeCell ref="F2169:F2170"/>
    <mergeCell ref="F2171:F2172"/>
    <mergeCell ref="F2173:F2174"/>
    <mergeCell ref="F2175:F2176"/>
    <mergeCell ref="F2177:F2178"/>
    <mergeCell ref="F2179:F2180"/>
    <mergeCell ref="F2181:F2182"/>
    <mergeCell ref="F2183:F2184"/>
    <mergeCell ref="F2185:F2186"/>
    <mergeCell ref="F2190:F2191"/>
    <mergeCell ref="F2192:F2193"/>
    <mergeCell ref="F2194:F2195"/>
    <mergeCell ref="F2196:F2197"/>
    <mergeCell ref="F2198:F2199"/>
    <mergeCell ref="F2200:F2201"/>
    <mergeCell ref="F2202:F2203"/>
    <mergeCell ref="F2204:F2205"/>
    <mergeCell ref="F2206:F2207"/>
    <mergeCell ref="F2208:F2209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7:G28"/>
    <mergeCell ref="G29:G30"/>
    <mergeCell ref="G31:G32"/>
    <mergeCell ref="G33:G34"/>
    <mergeCell ref="G35:G36"/>
    <mergeCell ref="G37:G38"/>
    <mergeCell ref="G39:G40"/>
    <mergeCell ref="G41:G42"/>
    <mergeCell ref="G43:G44"/>
    <mergeCell ref="G45:G46"/>
    <mergeCell ref="G47:G48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3:G74"/>
    <mergeCell ref="G75:G76"/>
    <mergeCell ref="G77:G78"/>
    <mergeCell ref="G79:G80"/>
    <mergeCell ref="G81:G82"/>
    <mergeCell ref="G83:G84"/>
    <mergeCell ref="G85:G86"/>
    <mergeCell ref="G87:G88"/>
    <mergeCell ref="G89:G90"/>
    <mergeCell ref="G91:G92"/>
    <mergeCell ref="G93:G94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9:G120"/>
    <mergeCell ref="G121:G122"/>
    <mergeCell ref="G123:G124"/>
    <mergeCell ref="G125:G126"/>
    <mergeCell ref="G127:G128"/>
    <mergeCell ref="G129:G130"/>
    <mergeCell ref="G131:G132"/>
    <mergeCell ref="G133:G134"/>
    <mergeCell ref="G135:G136"/>
    <mergeCell ref="G137:G138"/>
    <mergeCell ref="G139:G140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5:G166"/>
    <mergeCell ref="G167:G168"/>
    <mergeCell ref="G169:G170"/>
    <mergeCell ref="G171:G172"/>
    <mergeCell ref="G173:G174"/>
    <mergeCell ref="G175:G176"/>
    <mergeCell ref="G177:G178"/>
    <mergeCell ref="G179:G180"/>
    <mergeCell ref="G181:G182"/>
    <mergeCell ref="G183:G184"/>
    <mergeCell ref="G185:G186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1:G212"/>
    <mergeCell ref="G213:G214"/>
    <mergeCell ref="G215:G216"/>
    <mergeCell ref="G217:G218"/>
    <mergeCell ref="G219:G220"/>
    <mergeCell ref="G221:G222"/>
    <mergeCell ref="G223:G224"/>
    <mergeCell ref="G225:G226"/>
    <mergeCell ref="G227:G228"/>
    <mergeCell ref="G229:G230"/>
    <mergeCell ref="G231:G232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7:G258"/>
    <mergeCell ref="G259:G260"/>
    <mergeCell ref="G261:G262"/>
    <mergeCell ref="G263:G264"/>
    <mergeCell ref="G265:G266"/>
    <mergeCell ref="G267:G268"/>
    <mergeCell ref="G269:G270"/>
    <mergeCell ref="G271:G272"/>
    <mergeCell ref="G273:G274"/>
    <mergeCell ref="G275:G276"/>
    <mergeCell ref="G277:G278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3:G304"/>
    <mergeCell ref="G305:G306"/>
    <mergeCell ref="G307:G308"/>
    <mergeCell ref="G309:G310"/>
    <mergeCell ref="G311:G312"/>
    <mergeCell ref="G313:G314"/>
    <mergeCell ref="G315:G316"/>
    <mergeCell ref="G317:G318"/>
    <mergeCell ref="G319:G320"/>
    <mergeCell ref="G321:G322"/>
    <mergeCell ref="G323:G324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9:G350"/>
    <mergeCell ref="G351:G352"/>
    <mergeCell ref="G353:G354"/>
    <mergeCell ref="G355:G356"/>
    <mergeCell ref="G357:G358"/>
    <mergeCell ref="G359:G360"/>
    <mergeCell ref="G361:G362"/>
    <mergeCell ref="G363:G364"/>
    <mergeCell ref="G365:G366"/>
    <mergeCell ref="G367:G368"/>
    <mergeCell ref="G369:G370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5:G396"/>
    <mergeCell ref="G397:G398"/>
    <mergeCell ref="G399:G400"/>
    <mergeCell ref="G401:G402"/>
    <mergeCell ref="G403:G404"/>
    <mergeCell ref="G405:G406"/>
    <mergeCell ref="G407:G408"/>
    <mergeCell ref="G409:G410"/>
    <mergeCell ref="G411:G412"/>
    <mergeCell ref="G413:G414"/>
    <mergeCell ref="G415:G416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1:G442"/>
    <mergeCell ref="G443:G444"/>
    <mergeCell ref="G445:G446"/>
    <mergeCell ref="G447:G448"/>
    <mergeCell ref="G449:G450"/>
    <mergeCell ref="G451:G452"/>
    <mergeCell ref="G453:G454"/>
    <mergeCell ref="G455:G456"/>
    <mergeCell ref="G457:G458"/>
    <mergeCell ref="G459:G460"/>
    <mergeCell ref="G461:G462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7:G488"/>
    <mergeCell ref="G489:G490"/>
    <mergeCell ref="G491:G492"/>
    <mergeCell ref="G493:G494"/>
    <mergeCell ref="G495:G496"/>
    <mergeCell ref="G497:G498"/>
    <mergeCell ref="G499:G500"/>
    <mergeCell ref="G501:G502"/>
    <mergeCell ref="G503:G504"/>
    <mergeCell ref="G505:G506"/>
    <mergeCell ref="G507:G508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3:G534"/>
    <mergeCell ref="G535:G536"/>
    <mergeCell ref="G537:G538"/>
    <mergeCell ref="G539:G540"/>
    <mergeCell ref="G541:G542"/>
    <mergeCell ref="G543:G544"/>
    <mergeCell ref="G545:G546"/>
    <mergeCell ref="G547:G548"/>
    <mergeCell ref="G549:G550"/>
    <mergeCell ref="G551:G552"/>
    <mergeCell ref="G553:G554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9:G580"/>
    <mergeCell ref="G581:G582"/>
    <mergeCell ref="G583:G584"/>
    <mergeCell ref="G585:G586"/>
    <mergeCell ref="G587:G588"/>
    <mergeCell ref="G589:G590"/>
    <mergeCell ref="G591:G592"/>
    <mergeCell ref="G593:G594"/>
    <mergeCell ref="G595:G596"/>
    <mergeCell ref="G597:G598"/>
    <mergeCell ref="G599:G600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5:G626"/>
    <mergeCell ref="G627:G628"/>
    <mergeCell ref="G629:G630"/>
    <mergeCell ref="G631:G632"/>
    <mergeCell ref="G633:G634"/>
    <mergeCell ref="G635:G636"/>
    <mergeCell ref="G637:G638"/>
    <mergeCell ref="G639:G640"/>
    <mergeCell ref="G641:G642"/>
    <mergeCell ref="G643:G644"/>
    <mergeCell ref="G645:G646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1:G672"/>
    <mergeCell ref="G673:G674"/>
    <mergeCell ref="G675:G676"/>
    <mergeCell ref="G677:G678"/>
    <mergeCell ref="G679:G680"/>
    <mergeCell ref="G681:G682"/>
    <mergeCell ref="G683:G684"/>
    <mergeCell ref="G685:G686"/>
    <mergeCell ref="G687:G688"/>
    <mergeCell ref="G689:G690"/>
    <mergeCell ref="G691:G692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7:G718"/>
    <mergeCell ref="G719:G720"/>
    <mergeCell ref="G721:G722"/>
    <mergeCell ref="G723:G724"/>
    <mergeCell ref="G725:G726"/>
    <mergeCell ref="G727:G728"/>
    <mergeCell ref="G729:G730"/>
    <mergeCell ref="G731:G732"/>
    <mergeCell ref="G733:G734"/>
    <mergeCell ref="G735:G736"/>
    <mergeCell ref="G737:G738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3:G764"/>
    <mergeCell ref="G765:G766"/>
    <mergeCell ref="G767:G768"/>
    <mergeCell ref="G769:G770"/>
    <mergeCell ref="G771:G772"/>
    <mergeCell ref="G773:G774"/>
    <mergeCell ref="G775:G776"/>
    <mergeCell ref="G777:G778"/>
    <mergeCell ref="G779:G780"/>
    <mergeCell ref="G781:G782"/>
    <mergeCell ref="G783:G784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9:G810"/>
    <mergeCell ref="G811:G812"/>
    <mergeCell ref="G813:G814"/>
    <mergeCell ref="G815:G816"/>
    <mergeCell ref="G817:G818"/>
    <mergeCell ref="G819:G820"/>
    <mergeCell ref="G821:G822"/>
    <mergeCell ref="G823:G824"/>
    <mergeCell ref="G825:G826"/>
    <mergeCell ref="G827:G828"/>
    <mergeCell ref="G829:G830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5:G856"/>
    <mergeCell ref="G857:G858"/>
    <mergeCell ref="G859:G860"/>
    <mergeCell ref="G861:G862"/>
    <mergeCell ref="G863:G864"/>
    <mergeCell ref="G865:G866"/>
    <mergeCell ref="G867:G868"/>
    <mergeCell ref="G869:G870"/>
    <mergeCell ref="G871:G872"/>
    <mergeCell ref="G873:G874"/>
    <mergeCell ref="G875:G876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1:G902"/>
    <mergeCell ref="G903:G904"/>
    <mergeCell ref="G905:G906"/>
    <mergeCell ref="G907:G908"/>
    <mergeCell ref="G909:G910"/>
    <mergeCell ref="G911:G912"/>
    <mergeCell ref="G913:G914"/>
    <mergeCell ref="G915:G916"/>
    <mergeCell ref="G917:G918"/>
    <mergeCell ref="G919:G920"/>
    <mergeCell ref="G921:G922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7:G948"/>
    <mergeCell ref="G949:G950"/>
    <mergeCell ref="G951:G952"/>
    <mergeCell ref="G953:G954"/>
    <mergeCell ref="G955:G956"/>
    <mergeCell ref="G957:G958"/>
    <mergeCell ref="G959:G960"/>
    <mergeCell ref="G961:G962"/>
    <mergeCell ref="G963:G964"/>
    <mergeCell ref="G965:G966"/>
    <mergeCell ref="G967:G968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3:G994"/>
    <mergeCell ref="G995:G996"/>
    <mergeCell ref="G997:G998"/>
    <mergeCell ref="G999:G1000"/>
    <mergeCell ref="G1001:G1002"/>
    <mergeCell ref="G1003:G1004"/>
    <mergeCell ref="G1005:G1006"/>
    <mergeCell ref="G1007:G1008"/>
    <mergeCell ref="G1009:G1010"/>
    <mergeCell ref="G1011:G1012"/>
    <mergeCell ref="G1013:G1014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9:G1040"/>
    <mergeCell ref="G1041:G1042"/>
    <mergeCell ref="G1043:G1044"/>
    <mergeCell ref="G1045:G1046"/>
    <mergeCell ref="G1047:G1048"/>
    <mergeCell ref="G1049:G1050"/>
    <mergeCell ref="G1051:G1052"/>
    <mergeCell ref="G1053:G1054"/>
    <mergeCell ref="G1055:G1056"/>
    <mergeCell ref="G1057:G1058"/>
    <mergeCell ref="G1059:G1060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5:G1086"/>
    <mergeCell ref="G1087:G1088"/>
    <mergeCell ref="G1089:G1090"/>
    <mergeCell ref="G1091:G1092"/>
    <mergeCell ref="G1093:G1094"/>
    <mergeCell ref="G1095:G1096"/>
    <mergeCell ref="G1097:G1098"/>
    <mergeCell ref="G1099:G1100"/>
    <mergeCell ref="G1101:G1102"/>
    <mergeCell ref="G1103:G1104"/>
    <mergeCell ref="G1105:G1106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1:G1132"/>
    <mergeCell ref="G1133:G1134"/>
    <mergeCell ref="G1135:G1136"/>
    <mergeCell ref="G1137:G1138"/>
    <mergeCell ref="G1139:G1140"/>
    <mergeCell ref="G1141:G1142"/>
    <mergeCell ref="G1143:G1144"/>
    <mergeCell ref="G1145:G1146"/>
    <mergeCell ref="G1147:G1148"/>
    <mergeCell ref="G1149:G1150"/>
    <mergeCell ref="G1151:G1152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7:G1178"/>
    <mergeCell ref="G1179:G1180"/>
    <mergeCell ref="G1181:G1182"/>
    <mergeCell ref="G1183:G1184"/>
    <mergeCell ref="G1185:G1186"/>
    <mergeCell ref="G1187:G1188"/>
    <mergeCell ref="G1189:G1190"/>
    <mergeCell ref="G1191:G1192"/>
    <mergeCell ref="G1193:G1194"/>
    <mergeCell ref="G1195:G1196"/>
    <mergeCell ref="G1197:G1198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3:G1224"/>
    <mergeCell ref="G1225:G1226"/>
    <mergeCell ref="G1227:G1228"/>
    <mergeCell ref="G1229:G1230"/>
    <mergeCell ref="G1231:G1232"/>
    <mergeCell ref="G1233:G1234"/>
    <mergeCell ref="G1235:G1236"/>
    <mergeCell ref="G1237:G1238"/>
    <mergeCell ref="G1239:G1240"/>
    <mergeCell ref="G1241:G1242"/>
    <mergeCell ref="G1243:G1244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9:G1270"/>
    <mergeCell ref="G1271:G1272"/>
    <mergeCell ref="G1273:G1274"/>
    <mergeCell ref="G1275:G1276"/>
    <mergeCell ref="G1277:G1278"/>
    <mergeCell ref="G1279:G1280"/>
    <mergeCell ref="G1281:G1282"/>
    <mergeCell ref="G1283:G1284"/>
    <mergeCell ref="G1285:G1286"/>
    <mergeCell ref="G1287:G1288"/>
    <mergeCell ref="G1289:G1290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5:G1316"/>
    <mergeCell ref="G1317:G1318"/>
    <mergeCell ref="G1319:G1320"/>
    <mergeCell ref="G1321:G1322"/>
    <mergeCell ref="G1323:G1324"/>
    <mergeCell ref="G1325:G1326"/>
    <mergeCell ref="G1327:G1328"/>
    <mergeCell ref="G1329:G1330"/>
    <mergeCell ref="G1331:G1332"/>
    <mergeCell ref="G1333:G1334"/>
    <mergeCell ref="G1335:G1336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1:G1362"/>
    <mergeCell ref="G1363:G1364"/>
    <mergeCell ref="G1365:G1366"/>
    <mergeCell ref="G1367:G1368"/>
    <mergeCell ref="G1369:G1370"/>
    <mergeCell ref="G1371:G1372"/>
    <mergeCell ref="G1373:G1374"/>
    <mergeCell ref="G1375:G1376"/>
    <mergeCell ref="G1377:G1378"/>
    <mergeCell ref="G1379:G1380"/>
    <mergeCell ref="G1381:G1382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7:G1408"/>
    <mergeCell ref="G1409:G1410"/>
    <mergeCell ref="G1411:G1412"/>
    <mergeCell ref="G1413:G1414"/>
    <mergeCell ref="G1415:G1416"/>
    <mergeCell ref="G1417:G1418"/>
    <mergeCell ref="G1419:G1420"/>
    <mergeCell ref="G1421:G1422"/>
    <mergeCell ref="G1423:G1424"/>
    <mergeCell ref="G1425:G1426"/>
    <mergeCell ref="G1427:G1428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3:G1454"/>
    <mergeCell ref="G1455:G1456"/>
    <mergeCell ref="G1457:G1458"/>
    <mergeCell ref="G1459:G1460"/>
    <mergeCell ref="G1461:G1462"/>
    <mergeCell ref="G1463:G1464"/>
    <mergeCell ref="G1465:G1466"/>
    <mergeCell ref="G1467:G1468"/>
    <mergeCell ref="G1469:G1470"/>
    <mergeCell ref="G1471:G1472"/>
    <mergeCell ref="G1473:G1474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9:G1500"/>
    <mergeCell ref="G1501:G1502"/>
    <mergeCell ref="G1503:G1504"/>
    <mergeCell ref="G1505:G1506"/>
    <mergeCell ref="G1507:G1508"/>
    <mergeCell ref="G1509:G1510"/>
    <mergeCell ref="G1511:G1512"/>
    <mergeCell ref="G1513:G1514"/>
    <mergeCell ref="G1515:G1516"/>
    <mergeCell ref="G1517:G1518"/>
    <mergeCell ref="G1519:G1520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5:G1546"/>
    <mergeCell ref="G1547:G1548"/>
    <mergeCell ref="G1549:G1550"/>
    <mergeCell ref="G1551:G1552"/>
    <mergeCell ref="G1553:G1554"/>
    <mergeCell ref="G1555:G1556"/>
    <mergeCell ref="G1557:G1558"/>
    <mergeCell ref="G1559:G1560"/>
    <mergeCell ref="G1561:G1562"/>
    <mergeCell ref="G1563:G1564"/>
    <mergeCell ref="G1565:G1566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1:G1592"/>
    <mergeCell ref="G1593:G1594"/>
    <mergeCell ref="G1595:G1596"/>
    <mergeCell ref="G1597:G1598"/>
    <mergeCell ref="G1599:G1600"/>
    <mergeCell ref="G1601:G1602"/>
    <mergeCell ref="G1603:G1604"/>
    <mergeCell ref="G1605:G1606"/>
    <mergeCell ref="G1607:G1608"/>
    <mergeCell ref="G1609:G1610"/>
    <mergeCell ref="G1611:G1612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7:G1638"/>
    <mergeCell ref="G1639:G1640"/>
    <mergeCell ref="G1641:G1642"/>
    <mergeCell ref="G1643:G1644"/>
    <mergeCell ref="G1645:G1646"/>
    <mergeCell ref="G1647:G1648"/>
    <mergeCell ref="G1649:G1650"/>
    <mergeCell ref="G1651:G1652"/>
    <mergeCell ref="G1653:G1654"/>
    <mergeCell ref="G1655:G1656"/>
    <mergeCell ref="G1657:G1658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683:G1684"/>
    <mergeCell ref="G1685:G1686"/>
    <mergeCell ref="G1687:G1688"/>
    <mergeCell ref="G1689:G1690"/>
    <mergeCell ref="G1691:G1692"/>
    <mergeCell ref="G1693:G1694"/>
    <mergeCell ref="G1695:G1696"/>
    <mergeCell ref="G1697:G1698"/>
    <mergeCell ref="G1699:G1700"/>
    <mergeCell ref="G1701:G1702"/>
    <mergeCell ref="G1703:G1704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9:G1730"/>
    <mergeCell ref="G1731:G1732"/>
    <mergeCell ref="G1733:G1734"/>
    <mergeCell ref="G1735:G1736"/>
    <mergeCell ref="G1737:G1738"/>
    <mergeCell ref="G1739:G1740"/>
    <mergeCell ref="G1741:G1742"/>
    <mergeCell ref="G1743:G1744"/>
    <mergeCell ref="G1745:G1746"/>
    <mergeCell ref="G1747:G1748"/>
    <mergeCell ref="G1749:G1750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5:G1776"/>
    <mergeCell ref="G1777:G1778"/>
    <mergeCell ref="G1779:G1780"/>
    <mergeCell ref="G1781:G1782"/>
    <mergeCell ref="G1783:G1784"/>
    <mergeCell ref="G1785:G1786"/>
    <mergeCell ref="G1787:G1788"/>
    <mergeCell ref="G1789:G1790"/>
    <mergeCell ref="G1791:G1792"/>
    <mergeCell ref="G1793:G1794"/>
    <mergeCell ref="G1795:G1796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814:G1815"/>
    <mergeCell ref="G1816:G1817"/>
    <mergeCell ref="G1818:G1819"/>
    <mergeCell ref="G1821:G1822"/>
    <mergeCell ref="G1823:G1824"/>
    <mergeCell ref="G1825:G1826"/>
    <mergeCell ref="G1827:G1828"/>
    <mergeCell ref="G1829:G1830"/>
    <mergeCell ref="G1831:G1832"/>
    <mergeCell ref="G1833:G1834"/>
    <mergeCell ref="G1835:G1836"/>
    <mergeCell ref="G1837:G1838"/>
    <mergeCell ref="G1839:G1840"/>
    <mergeCell ref="G1841:G1842"/>
    <mergeCell ref="G1844:G1845"/>
    <mergeCell ref="G1846:G1847"/>
    <mergeCell ref="G1848:G1849"/>
    <mergeCell ref="G1850:G1851"/>
    <mergeCell ref="G1852:G1853"/>
    <mergeCell ref="G1854:G1855"/>
    <mergeCell ref="G1856:G1857"/>
    <mergeCell ref="G1858:G1859"/>
    <mergeCell ref="G1860:G1861"/>
    <mergeCell ref="G1862:G1863"/>
    <mergeCell ref="G1864:G1865"/>
    <mergeCell ref="G1867:G1868"/>
    <mergeCell ref="G1869:G1870"/>
    <mergeCell ref="G1871:G1872"/>
    <mergeCell ref="G1873:G1874"/>
    <mergeCell ref="G1875:G1876"/>
    <mergeCell ref="G1877:G1878"/>
    <mergeCell ref="G1879:G1880"/>
    <mergeCell ref="G1881:G1882"/>
    <mergeCell ref="G1883:G1884"/>
    <mergeCell ref="G1885:G1886"/>
    <mergeCell ref="G1887:G1888"/>
    <mergeCell ref="G1890:G1891"/>
    <mergeCell ref="G1892:G1893"/>
    <mergeCell ref="G1894:G1895"/>
    <mergeCell ref="G1896:G1897"/>
    <mergeCell ref="G1898:G1899"/>
    <mergeCell ref="G1900:G1901"/>
    <mergeCell ref="G1902:G1903"/>
    <mergeCell ref="G1904:G1905"/>
    <mergeCell ref="G1906:G1907"/>
    <mergeCell ref="G1908:G1909"/>
    <mergeCell ref="G1910:G1911"/>
    <mergeCell ref="G1913:G1914"/>
    <mergeCell ref="G1915:G1916"/>
    <mergeCell ref="G1917:G1918"/>
    <mergeCell ref="G1919:G1920"/>
    <mergeCell ref="G1921:G1922"/>
    <mergeCell ref="G1923:G1924"/>
    <mergeCell ref="G1925:G1926"/>
    <mergeCell ref="G1927:G1928"/>
    <mergeCell ref="G1929:G1930"/>
    <mergeCell ref="G1931:G1932"/>
    <mergeCell ref="G1933:G1934"/>
    <mergeCell ref="G1936:G1937"/>
    <mergeCell ref="G1938:G1939"/>
    <mergeCell ref="G1940:G1941"/>
    <mergeCell ref="G1942:G1943"/>
    <mergeCell ref="G1944:G1945"/>
    <mergeCell ref="G1946:G1947"/>
    <mergeCell ref="G1948:G1949"/>
    <mergeCell ref="G1950:G1951"/>
    <mergeCell ref="G1952:G1953"/>
    <mergeCell ref="G1954:G1955"/>
    <mergeCell ref="G1956:G1957"/>
    <mergeCell ref="G1959:G1960"/>
    <mergeCell ref="G1961:G1962"/>
    <mergeCell ref="G1963:G1964"/>
    <mergeCell ref="G1965:G1966"/>
    <mergeCell ref="G1967:G1968"/>
    <mergeCell ref="G1969:G1970"/>
    <mergeCell ref="G1971:G1972"/>
    <mergeCell ref="G1973:G1974"/>
    <mergeCell ref="G1975:G1976"/>
    <mergeCell ref="G1977:G1978"/>
    <mergeCell ref="G1979:G1980"/>
    <mergeCell ref="G1982:G1983"/>
    <mergeCell ref="G1984:G1985"/>
    <mergeCell ref="G1986:G1987"/>
    <mergeCell ref="G1988:G1989"/>
    <mergeCell ref="G1990:G1991"/>
    <mergeCell ref="G1992:G1993"/>
    <mergeCell ref="G1994:G1995"/>
    <mergeCell ref="G1996:G1997"/>
    <mergeCell ref="G1998:G1999"/>
    <mergeCell ref="G2000:G2001"/>
    <mergeCell ref="G2002:G2003"/>
    <mergeCell ref="G2005:G2006"/>
    <mergeCell ref="G2007:G2008"/>
    <mergeCell ref="G2009:G2010"/>
    <mergeCell ref="G2011:G2012"/>
    <mergeCell ref="G2013:G2014"/>
    <mergeCell ref="G2015:G2016"/>
    <mergeCell ref="G2017:G2018"/>
    <mergeCell ref="G2019:G2020"/>
    <mergeCell ref="G2021:G2022"/>
    <mergeCell ref="G2023:G2024"/>
    <mergeCell ref="G2025:G2026"/>
    <mergeCell ref="G2028:G2029"/>
    <mergeCell ref="G2030:G2031"/>
    <mergeCell ref="G2032:G2033"/>
    <mergeCell ref="G2034:G2035"/>
    <mergeCell ref="G2036:G2037"/>
    <mergeCell ref="G2038:G2039"/>
    <mergeCell ref="G2040:G2041"/>
    <mergeCell ref="G2042:G2043"/>
    <mergeCell ref="G2044:G2045"/>
    <mergeCell ref="G2046:G2047"/>
    <mergeCell ref="G2048:G2049"/>
    <mergeCell ref="G2051:G2052"/>
    <mergeCell ref="G2053:G2054"/>
    <mergeCell ref="G2055:G2056"/>
    <mergeCell ref="G2057:G2058"/>
    <mergeCell ref="G2059:G2060"/>
    <mergeCell ref="G2061:G2062"/>
    <mergeCell ref="G2063:G2064"/>
    <mergeCell ref="G2065:G2066"/>
    <mergeCell ref="G2067:G2068"/>
    <mergeCell ref="G2069:G2070"/>
    <mergeCell ref="G2071:G2072"/>
    <mergeCell ref="G2074:G2075"/>
    <mergeCell ref="G2076:G2077"/>
    <mergeCell ref="G2078:G2079"/>
    <mergeCell ref="G2080:G2081"/>
    <mergeCell ref="G2082:G2083"/>
    <mergeCell ref="G2084:G2085"/>
    <mergeCell ref="G2086:G2087"/>
    <mergeCell ref="G2088:G2089"/>
    <mergeCell ref="G2090:G2091"/>
    <mergeCell ref="G2092:G2093"/>
    <mergeCell ref="G2094:G2095"/>
    <mergeCell ref="G2097:G2098"/>
    <mergeCell ref="G2099:G2100"/>
    <mergeCell ref="G2101:G2102"/>
    <mergeCell ref="G2103:G2104"/>
    <mergeCell ref="G2105:G2106"/>
    <mergeCell ref="G2107:G2108"/>
    <mergeCell ref="G2109:G2110"/>
    <mergeCell ref="G2111:G2112"/>
    <mergeCell ref="G2113:G2114"/>
    <mergeCell ref="G2115:G2116"/>
    <mergeCell ref="G2117:G2118"/>
    <mergeCell ref="G2120:G2121"/>
    <mergeCell ref="G2122:G2123"/>
    <mergeCell ref="G2124:G2125"/>
    <mergeCell ref="G2126:G2127"/>
    <mergeCell ref="G2128:G2129"/>
    <mergeCell ref="G2130:G2131"/>
    <mergeCell ref="G2132:G2133"/>
    <mergeCell ref="G2134:G2135"/>
    <mergeCell ref="G2136:G2137"/>
    <mergeCell ref="G2138:G2139"/>
    <mergeCell ref="G2140:G2141"/>
    <mergeCell ref="G2143:G2144"/>
    <mergeCell ref="G2145:G2146"/>
    <mergeCell ref="G2147:G2148"/>
    <mergeCell ref="G2149:G2150"/>
    <mergeCell ref="G2151:G2152"/>
    <mergeCell ref="G2153:G2154"/>
    <mergeCell ref="G2155:G2156"/>
    <mergeCell ref="G2157:G2158"/>
    <mergeCell ref="G2159:G2160"/>
    <mergeCell ref="G2161:G2162"/>
    <mergeCell ref="G2163:G2164"/>
    <mergeCell ref="G2166:G2167"/>
    <mergeCell ref="G2168:G2169"/>
    <mergeCell ref="G2170:G2171"/>
    <mergeCell ref="G2172:G2173"/>
    <mergeCell ref="G2174:G2175"/>
    <mergeCell ref="G2176:G2177"/>
    <mergeCell ref="G2178:G2179"/>
    <mergeCell ref="G2180:G2181"/>
    <mergeCell ref="G2182:G2183"/>
    <mergeCell ref="G2184:G2185"/>
    <mergeCell ref="G2186:G2187"/>
    <mergeCell ref="G2189:G2190"/>
    <mergeCell ref="G2191:G2192"/>
    <mergeCell ref="G2193:G2194"/>
    <mergeCell ref="G2195:G2196"/>
    <mergeCell ref="G2197:G2198"/>
    <mergeCell ref="G2199:G2200"/>
    <mergeCell ref="G2201:G2202"/>
    <mergeCell ref="G2203:G2204"/>
    <mergeCell ref="G2205:G2206"/>
    <mergeCell ref="G2207:G2208"/>
    <mergeCell ref="G2209:G2210"/>
    <mergeCell ref="H5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51:H52"/>
    <mergeCell ref="H53:H54"/>
    <mergeCell ref="H55:H56"/>
    <mergeCell ref="H57:H58"/>
    <mergeCell ref="H59:H60"/>
    <mergeCell ref="H61:H62"/>
    <mergeCell ref="H63:H64"/>
    <mergeCell ref="H65:H66"/>
    <mergeCell ref="H67:H68"/>
    <mergeCell ref="H69:H70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7:H98"/>
    <mergeCell ref="H99:H100"/>
    <mergeCell ref="H101:H102"/>
    <mergeCell ref="H103:H104"/>
    <mergeCell ref="H105:H106"/>
    <mergeCell ref="H107:H108"/>
    <mergeCell ref="H109:H110"/>
    <mergeCell ref="H111:H112"/>
    <mergeCell ref="H113:H114"/>
    <mergeCell ref="H115:H116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3:H144"/>
    <mergeCell ref="H145:H146"/>
    <mergeCell ref="H147:H148"/>
    <mergeCell ref="H149:H150"/>
    <mergeCell ref="H151:H152"/>
    <mergeCell ref="H153:H154"/>
    <mergeCell ref="H155:H156"/>
    <mergeCell ref="H157:H158"/>
    <mergeCell ref="H159:H160"/>
    <mergeCell ref="H161:H162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9:H190"/>
    <mergeCell ref="H191:H192"/>
    <mergeCell ref="H193:H194"/>
    <mergeCell ref="H195:H196"/>
    <mergeCell ref="H197:H198"/>
    <mergeCell ref="H199:H200"/>
    <mergeCell ref="H201:H202"/>
    <mergeCell ref="H203:H204"/>
    <mergeCell ref="H205:H206"/>
    <mergeCell ref="H207:H208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5:H236"/>
    <mergeCell ref="H237:H238"/>
    <mergeCell ref="H239:H240"/>
    <mergeCell ref="H241:H242"/>
    <mergeCell ref="H243:H244"/>
    <mergeCell ref="H245:H246"/>
    <mergeCell ref="H247:H248"/>
    <mergeCell ref="H249:H250"/>
    <mergeCell ref="H251:H252"/>
    <mergeCell ref="H253:H254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81:H282"/>
    <mergeCell ref="H283:H284"/>
    <mergeCell ref="H285:H286"/>
    <mergeCell ref="H287:H288"/>
    <mergeCell ref="H289:H290"/>
    <mergeCell ref="H291:H292"/>
    <mergeCell ref="H293:H294"/>
    <mergeCell ref="H295:H296"/>
    <mergeCell ref="H297:H298"/>
    <mergeCell ref="H299:H300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7:H328"/>
    <mergeCell ref="H329:H330"/>
    <mergeCell ref="H331:H332"/>
    <mergeCell ref="H333:H334"/>
    <mergeCell ref="H335:H336"/>
    <mergeCell ref="H337:H338"/>
    <mergeCell ref="H339:H340"/>
    <mergeCell ref="H341:H342"/>
    <mergeCell ref="H343:H344"/>
    <mergeCell ref="H345:H346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3:H374"/>
    <mergeCell ref="H375:H376"/>
    <mergeCell ref="H377:H378"/>
    <mergeCell ref="H379:H380"/>
    <mergeCell ref="H381:H382"/>
    <mergeCell ref="H383:H384"/>
    <mergeCell ref="H385:H386"/>
    <mergeCell ref="H387:H388"/>
    <mergeCell ref="H389:H390"/>
    <mergeCell ref="H391:H392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9:H420"/>
    <mergeCell ref="H421:H422"/>
    <mergeCell ref="H423:H424"/>
    <mergeCell ref="H425:H426"/>
    <mergeCell ref="H427:H428"/>
    <mergeCell ref="H429:H430"/>
    <mergeCell ref="H431:H432"/>
    <mergeCell ref="H433:H434"/>
    <mergeCell ref="H435:H436"/>
    <mergeCell ref="H437:H438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5:H466"/>
    <mergeCell ref="H467:H468"/>
    <mergeCell ref="H469:H470"/>
    <mergeCell ref="H471:H472"/>
    <mergeCell ref="H473:H474"/>
    <mergeCell ref="H475:H476"/>
    <mergeCell ref="H477:H478"/>
    <mergeCell ref="H479:H480"/>
    <mergeCell ref="H481:H482"/>
    <mergeCell ref="H483:H484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11:H512"/>
    <mergeCell ref="H513:H514"/>
    <mergeCell ref="H515:H516"/>
    <mergeCell ref="H517:H518"/>
    <mergeCell ref="H519:H520"/>
    <mergeCell ref="H521:H522"/>
    <mergeCell ref="H523:H524"/>
    <mergeCell ref="H525:H526"/>
    <mergeCell ref="H527:H528"/>
    <mergeCell ref="H529:H530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7:H558"/>
    <mergeCell ref="H559:H560"/>
    <mergeCell ref="H561:H562"/>
    <mergeCell ref="H563:H564"/>
    <mergeCell ref="H565:H566"/>
    <mergeCell ref="H567:H568"/>
    <mergeCell ref="H569:H570"/>
    <mergeCell ref="H571:H572"/>
    <mergeCell ref="H573:H574"/>
    <mergeCell ref="H575:H576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3:H604"/>
    <mergeCell ref="H605:H606"/>
    <mergeCell ref="H607:H608"/>
    <mergeCell ref="H609:H610"/>
    <mergeCell ref="H611:H612"/>
    <mergeCell ref="H613:H614"/>
    <mergeCell ref="H615:H616"/>
    <mergeCell ref="H617:H618"/>
    <mergeCell ref="H619:H620"/>
    <mergeCell ref="H621:H622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9:H650"/>
    <mergeCell ref="H651:H652"/>
    <mergeCell ref="H653:H654"/>
    <mergeCell ref="H655:H656"/>
    <mergeCell ref="H657:H658"/>
    <mergeCell ref="H659:H660"/>
    <mergeCell ref="H661:H662"/>
    <mergeCell ref="H663:H664"/>
    <mergeCell ref="H665:H666"/>
    <mergeCell ref="H667:H668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5:H696"/>
    <mergeCell ref="H697:H698"/>
    <mergeCell ref="H699:H700"/>
    <mergeCell ref="H701:H702"/>
    <mergeCell ref="H703:H704"/>
    <mergeCell ref="H705:H706"/>
    <mergeCell ref="H707:H708"/>
    <mergeCell ref="H709:H710"/>
    <mergeCell ref="H711:H712"/>
    <mergeCell ref="H713:H714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41:H742"/>
    <mergeCell ref="H743:H744"/>
    <mergeCell ref="H745:H746"/>
    <mergeCell ref="H747:H748"/>
    <mergeCell ref="H749:H750"/>
    <mergeCell ref="H751:H752"/>
    <mergeCell ref="H753:H754"/>
    <mergeCell ref="H755:H756"/>
    <mergeCell ref="H757:H758"/>
    <mergeCell ref="H759:H760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7:H788"/>
    <mergeCell ref="H789:H790"/>
    <mergeCell ref="H791:H792"/>
    <mergeCell ref="H793:H794"/>
    <mergeCell ref="H795:H796"/>
    <mergeCell ref="H797:H798"/>
    <mergeCell ref="H799:H800"/>
    <mergeCell ref="H801:H802"/>
    <mergeCell ref="H803:H804"/>
    <mergeCell ref="H805:H806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3:H834"/>
    <mergeCell ref="H835:H836"/>
    <mergeCell ref="H837:H838"/>
    <mergeCell ref="H839:H840"/>
    <mergeCell ref="H841:H842"/>
    <mergeCell ref="H843:H844"/>
    <mergeCell ref="H845:H846"/>
    <mergeCell ref="H847:H848"/>
    <mergeCell ref="H849:H850"/>
    <mergeCell ref="H851:H852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9:H880"/>
    <mergeCell ref="H881:H882"/>
    <mergeCell ref="H883:H884"/>
    <mergeCell ref="H885:H886"/>
    <mergeCell ref="H887:H888"/>
    <mergeCell ref="H889:H890"/>
    <mergeCell ref="H891:H892"/>
    <mergeCell ref="H893:H894"/>
    <mergeCell ref="H895:H896"/>
    <mergeCell ref="H897:H898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5:H926"/>
    <mergeCell ref="H927:H928"/>
    <mergeCell ref="H929:H930"/>
    <mergeCell ref="H931:H932"/>
    <mergeCell ref="H933:H934"/>
    <mergeCell ref="H935:H936"/>
    <mergeCell ref="H937:H938"/>
    <mergeCell ref="H939:H940"/>
    <mergeCell ref="H941:H942"/>
    <mergeCell ref="H943:H944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71:H972"/>
    <mergeCell ref="H973:H974"/>
    <mergeCell ref="H975:H976"/>
    <mergeCell ref="H977:H978"/>
    <mergeCell ref="H979:H980"/>
    <mergeCell ref="H981:H982"/>
    <mergeCell ref="H983:H984"/>
    <mergeCell ref="H985:H986"/>
    <mergeCell ref="H987:H988"/>
    <mergeCell ref="H989:H990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7:H1018"/>
    <mergeCell ref="H1019:H1020"/>
    <mergeCell ref="H1021:H1022"/>
    <mergeCell ref="H1023:H1024"/>
    <mergeCell ref="H1025:H1026"/>
    <mergeCell ref="H1027:H1028"/>
    <mergeCell ref="H1029:H1030"/>
    <mergeCell ref="H1031:H1032"/>
    <mergeCell ref="H1033:H1034"/>
    <mergeCell ref="H1035:H1036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3:H1064"/>
    <mergeCell ref="H1065:H1066"/>
    <mergeCell ref="H1067:H1068"/>
    <mergeCell ref="H1069:H1070"/>
    <mergeCell ref="H1071:H1072"/>
    <mergeCell ref="H1073:H1074"/>
    <mergeCell ref="H1075:H1076"/>
    <mergeCell ref="H1077:H1078"/>
    <mergeCell ref="H1079:H1080"/>
    <mergeCell ref="H1081:H1082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9:H1110"/>
    <mergeCell ref="H1111:H1112"/>
    <mergeCell ref="H1113:H1114"/>
    <mergeCell ref="H1115:H1116"/>
    <mergeCell ref="H1117:H1118"/>
    <mergeCell ref="H1119:H1120"/>
    <mergeCell ref="H1121:H1122"/>
    <mergeCell ref="H1123:H1124"/>
    <mergeCell ref="H1125:H1126"/>
    <mergeCell ref="H1127:H1128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5:H1156"/>
    <mergeCell ref="H1157:H1158"/>
    <mergeCell ref="H1159:H1160"/>
    <mergeCell ref="H1161:H1162"/>
    <mergeCell ref="H1163:H1164"/>
    <mergeCell ref="H1165:H1166"/>
    <mergeCell ref="H1167:H1168"/>
    <mergeCell ref="H1169:H1170"/>
    <mergeCell ref="H1171:H1172"/>
    <mergeCell ref="H1173:H1174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201:H1202"/>
    <mergeCell ref="H1203:H1204"/>
    <mergeCell ref="H1205:H1206"/>
    <mergeCell ref="H1207:H1208"/>
    <mergeCell ref="H1209:H1210"/>
    <mergeCell ref="H1211:H1212"/>
    <mergeCell ref="H1213:H1214"/>
    <mergeCell ref="H1215:H1216"/>
    <mergeCell ref="H1217:H1218"/>
    <mergeCell ref="H1219:H1220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7:H1248"/>
    <mergeCell ref="H1249:H1250"/>
    <mergeCell ref="H1251:H1252"/>
    <mergeCell ref="H1253:H1254"/>
    <mergeCell ref="H1255:H1256"/>
    <mergeCell ref="H1257:H1258"/>
    <mergeCell ref="H1259:H1260"/>
    <mergeCell ref="H1261:H1262"/>
    <mergeCell ref="H1263:H1264"/>
    <mergeCell ref="H1265:H1266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3:H1294"/>
    <mergeCell ref="H1295:H1296"/>
    <mergeCell ref="H1297:H1298"/>
    <mergeCell ref="H1299:H1300"/>
    <mergeCell ref="H1301:H1302"/>
    <mergeCell ref="H1303:H1304"/>
    <mergeCell ref="H1305:H1306"/>
    <mergeCell ref="H1307:H1308"/>
    <mergeCell ref="H1309:H1310"/>
    <mergeCell ref="H1311:H1312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9:H1340"/>
    <mergeCell ref="H1341:H1342"/>
    <mergeCell ref="H1343:H1344"/>
    <mergeCell ref="H1345:H1346"/>
    <mergeCell ref="H1347:H1348"/>
    <mergeCell ref="H1349:H1350"/>
    <mergeCell ref="H1351:H1352"/>
    <mergeCell ref="H1353:H1354"/>
    <mergeCell ref="H1355:H1356"/>
    <mergeCell ref="H1357:H1358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5:H1386"/>
    <mergeCell ref="H1387:H1388"/>
    <mergeCell ref="H1389:H1390"/>
    <mergeCell ref="H1391:H1392"/>
    <mergeCell ref="H1393:H1394"/>
    <mergeCell ref="H1395:H1396"/>
    <mergeCell ref="H1397:H1398"/>
    <mergeCell ref="H1399:H1400"/>
    <mergeCell ref="H1401:H1402"/>
    <mergeCell ref="H1403:H1404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31:H1432"/>
    <mergeCell ref="H1433:H1434"/>
    <mergeCell ref="H1435:H1436"/>
    <mergeCell ref="H1437:H1438"/>
    <mergeCell ref="H1439:H1440"/>
    <mergeCell ref="H1441:H1442"/>
    <mergeCell ref="H1443:H1444"/>
    <mergeCell ref="H1445:H1446"/>
    <mergeCell ref="H1447:H1448"/>
    <mergeCell ref="H1449:H1450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7:H1478"/>
    <mergeCell ref="H1479:H1480"/>
    <mergeCell ref="H1481:H1482"/>
    <mergeCell ref="H1483:H1484"/>
    <mergeCell ref="H1485:H1486"/>
    <mergeCell ref="H1487:H1488"/>
    <mergeCell ref="H1489:H1490"/>
    <mergeCell ref="H1491:H1492"/>
    <mergeCell ref="H1493:H1494"/>
    <mergeCell ref="H1495:H1496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3:H1524"/>
    <mergeCell ref="H1525:H1526"/>
    <mergeCell ref="H1527:H1528"/>
    <mergeCell ref="H1529:H1530"/>
    <mergeCell ref="H1531:H1532"/>
    <mergeCell ref="H1533:H1534"/>
    <mergeCell ref="H1535:H1536"/>
    <mergeCell ref="H1537:H1538"/>
    <mergeCell ref="H1539:H1540"/>
    <mergeCell ref="H1541:H1542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9:H1570"/>
    <mergeCell ref="H1571:H1572"/>
    <mergeCell ref="H1573:H1574"/>
    <mergeCell ref="H1575:H1576"/>
    <mergeCell ref="H1577:H1578"/>
    <mergeCell ref="H1579:H1580"/>
    <mergeCell ref="H1581:H1582"/>
    <mergeCell ref="H1583:H1584"/>
    <mergeCell ref="H1585:H1586"/>
    <mergeCell ref="H1587:H1588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5:H1616"/>
    <mergeCell ref="H1617:H1618"/>
    <mergeCell ref="H1619:H1620"/>
    <mergeCell ref="H1621:H1622"/>
    <mergeCell ref="H1623:H1624"/>
    <mergeCell ref="H1625:H1626"/>
    <mergeCell ref="H1627:H1628"/>
    <mergeCell ref="H1629:H1630"/>
    <mergeCell ref="H1631:H1632"/>
    <mergeCell ref="H1633:H1634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61:H1662"/>
    <mergeCell ref="H1663:H1664"/>
    <mergeCell ref="H1665:H1666"/>
    <mergeCell ref="H1667:H1668"/>
    <mergeCell ref="H1669:H1670"/>
    <mergeCell ref="H1671:H1672"/>
    <mergeCell ref="H1673:H1674"/>
    <mergeCell ref="H1675:H1676"/>
    <mergeCell ref="H1677:H1678"/>
    <mergeCell ref="H1679:H1680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7:H1708"/>
    <mergeCell ref="H1709:H1710"/>
    <mergeCell ref="H1711:H1712"/>
    <mergeCell ref="H1713:H1714"/>
    <mergeCell ref="H1715:H1716"/>
    <mergeCell ref="H1717:H1718"/>
    <mergeCell ref="H1719:H1720"/>
    <mergeCell ref="H1721:H1722"/>
    <mergeCell ref="H1723:H1724"/>
    <mergeCell ref="H1725:H1726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3:H1754"/>
    <mergeCell ref="H1755:H1756"/>
    <mergeCell ref="H1757:H1758"/>
    <mergeCell ref="H1759:H1760"/>
    <mergeCell ref="H1761:H1762"/>
    <mergeCell ref="H1763:H1764"/>
    <mergeCell ref="H1765:H1766"/>
    <mergeCell ref="H1767:H1768"/>
    <mergeCell ref="H1769:H1770"/>
    <mergeCell ref="H1771:H1772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9:H1800"/>
    <mergeCell ref="H1801:H1802"/>
    <mergeCell ref="H1803:H1804"/>
    <mergeCell ref="H1805:H1806"/>
    <mergeCell ref="H1807:H1808"/>
    <mergeCell ref="H1809:H1810"/>
    <mergeCell ref="H1811:H1812"/>
    <mergeCell ref="H1813:H1814"/>
    <mergeCell ref="H1815:H1816"/>
    <mergeCell ref="H1817:H1818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5:H1846"/>
    <mergeCell ref="H1847:H1848"/>
    <mergeCell ref="H1849:H1850"/>
    <mergeCell ref="H1851:H1852"/>
    <mergeCell ref="H1853:H1854"/>
    <mergeCell ref="H1855:H1856"/>
    <mergeCell ref="H1857:H1858"/>
    <mergeCell ref="H1859:H1860"/>
    <mergeCell ref="H1861:H1862"/>
    <mergeCell ref="H1863:H1864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91:H1892"/>
    <mergeCell ref="H1893:H1894"/>
    <mergeCell ref="H1895:H1896"/>
    <mergeCell ref="H1897:H1898"/>
    <mergeCell ref="H1899:H1900"/>
    <mergeCell ref="H1901:H1902"/>
    <mergeCell ref="H1903:H1904"/>
    <mergeCell ref="H1905:H1906"/>
    <mergeCell ref="H1907:H1908"/>
    <mergeCell ref="H1909:H1910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7:H1938"/>
    <mergeCell ref="H1939:H1940"/>
    <mergeCell ref="H1941:H1942"/>
    <mergeCell ref="H1943:H1944"/>
    <mergeCell ref="H1945:H1946"/>
    <mergeCell ref="H1947:H1948"/>
    <mergeCell ref="H1949:H1950"/>
    <mergeCell ref="H1951:H1952"/>
    <mergeCell ref="H1953:H1954"/>
    <mergeCell ref="H1955:H1956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3:H1984"/>
    <mergeCell ref="H1985:H1986"/>
    <mergeCell ref="H1987:H1988"/>
    <mergeCell ref="H1989:H1990"/>
    <mergeCell ref="H1991:H1992"/>
    <mergeCell ref="H1993:H1994"/>
    <mergeCell ref="H1995:H1996"/>
    <mergeCell ref="H1997:H1998"/>
    <mergeCell ref="H1999:H2000"/>
    <mergeCell ref="H2001:H2002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9:H2030"/>
    <mergeCell ref="H2031:H2032"/>
    <mergeCell ref="H2033:H2034"/>
    <mergeCell ref="H2035:H2036"/>
    <mergeCell ref="H2037:H2038"/>
    <mergeCell ref="H2039:H2040"/>
    <mergeCell ref="H2041:H2042"/>
    <mergeCell ref="H2043:H2044"/>
    <mergeCell ref="H2045:H2046"/>
    <mergeCell ref="H2047:H2048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5:H2076"/>
    <mergeCell ref="H2077:H2078"/>
    <mergeCell ref="H2079:H2080"/>
    <mergeCell ref="H2081:H2082"/>
    <mergeCell ref="H2083:H2084"/>
    <mergeCell ref="H2085:H2086"/>
    <mergeCell ref="H2087:H2088"/>
    <mergeCell ref="H2089:H2090"/>
    <mergeCell ref="H2091:H2092"/>
    <mergeCell ref="H2093:H2094"/>
    <mergeCell ref="H2098:H2099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21:H2122"/>
    <mergeCell ref="H2123:H2124"/>
    <mergeCell ref="H2125:H2126"/>
    <mergeCell ref="H2127:H2128"/>
    <mergeCell ref="H2129:H2130"/>
    <mergeCell ref="H2131:H2132"/>
    <mergeCell ref="H2133:H2134"/>
    <mergeCell ref="H2135:H2136"/>
    <mergeCell ref="H2137:H2138"/>
    <mergeCell ref="H2139:H2140"/>
    <mergeCell ref="H2144:H2145"/>
    <mergeCell ref="H2146:H2147"/>
    <mergeCell ref="H2148:H2149"/>
    <mergeCell ref="H2150:H2151"/>
    <mergeCell ref="H2152:H2153"/>
    <mergeCell ref="H2154:H2155"/>
    <mergeCell ref="H2156:H2157"/>
    <mergeCell ref="H2158:H2159"/>
    <mergeCell ref="H2160:H2161"/>
    <mergeCell ref="H2162:H2163"/>
    <mergeCell ref="H2167:H2168"/>
    <mergeCell ref="H2169:H2170"/>
    <mergeCell ref="H2171:H2172"/>
    <mergeCell ref="H2173:H2174"/>
    <mergeCell ref="H2175:H2176"/>
    <mergeCell ref="H2177:H2178"/>
    <mergeCell ref="H2179:H2180"/>
    <mergeCell ref="H2181:H2182"/>
    <mergeCell ref="H2183:H2184"/>
    <mergeCell ref="H2185:H2186"/>
    <mergeCell ref="H2190:H2191"/>
    <mergeCell ref="H2192:H2193"/>
    <mergeCell ref="H2194:H2195"/>
    <mergeCell ref="H2196:H2197"/>
    <mergeCell ref="H2198:H2199"/>
    <mergeCell ref="H2200:H2201"/>
    <mergeCell ref="H2202:H2203"/>
    <mergeCell ref="H2204:H2205"/>
    <mergeCell ref="H2206:H2207"/>
    <mergeCell ref="H2208:H2209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7:I28"/>
    <mergeCell ref="I29:I30"/>
    <mergeCell ref="I31:I32"/>
    <mergeCell ref="I33:I34"/>
    <mergeCell ref="I35:I36"/>
    <mergeCell ref="I37:I38"/>
    <mergeCell ref="I39:I40"/>
    <mergeCell ref="I41:I42"/>
    <mergeCell ref="I43:I44"/>
    <mergeCell ref="I45:I46"/>
    <mergeCell ref="I47:I48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3:I74"/>
    <mergeCell ref="I75:I76"/>
    <mergeCell ref="I77:I78"/>
    <mergeCell ref="I79:I80"/>
    <mergeCell ref="I81:I82"/>
    <mergeCell ref="I83:I84"/>
    <mergeCell ref="I85:I86"/>
    <mergeCell ref="I87:I88"/>
    <mergeCell ref="I89:I90"/>
    <mergeCell ref="I91:I92"/>
    <mergeCell ref="I93:I94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9:I120"/>
    <mergeCell ref="I121:I122"/>
    <mergeCell ref="I123:I124"/>
    <mergeCell ref="I125:I126"/>
    <mergeCell ref="I127:I128"/>
    <mergeCell ref="I129:I130"/>
    <mergeCell ref="I131:I132"/>
    <mergeCell ref="I133:I134"/>
    <mergeCell ref="I135:I136"/>
    <mergeCell ref="I137:I138"/>
    <mergeCell ref="I139:I140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5:I166"/>
    <mergeCell ref="I167:I168"/>
    <mergeCell ref="I169:I170"/>
    <mergeCell ref="I171:I172"/>
    <mergeCell ref="I173:I174"/>
    <mergeCell ref="I175:I176"/>
    <mergeCell ref="I177:I178"/>
    <mergeCell ref="I179:I180"/>
    <mergeCell ref="I181:I182"/>
    <mergeCell ref="I183:I184"/>
    <mergeCell ref="I185:I186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1:I212"/>
    <mergeCell ref="I213:I214"/>
    <mergeCell ref="I215:I216"/>
    <mergeCell ref="I217:I218"/>
    <mergeCell ref="I219:I220"/>
    <mergeCell ref="I221:I222"/>
    <mergeCell ref="I223:I224"/>
    <mergeCell ref="I225:I226"/>
    <mergeCell ref="I227:I228"/>
    <mergeCell ref="I229:I230"/>
    <mergeCell ref="I231:I232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7:I258"/>
    <mergeCell ref="I259:I260"/>
    <mergeCell ref="I261:I262"/>
    <mergeCell ref="I263:I264"/>
    <mergeCell ref="I265:I266"/>
    <mergeCell ref="I267:I268"/>
    <mergeCell ref="I269:I270"/>
    <mergeCell ref="I271:I272"/>
    <mergeCell ref="I273:I274"/>
    <mergeCell ref="I275:I276"/>
    <mergeCell ref="I277:I278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3:I304"/>
    <mergeCell ref="I305:I306"/>
    <mergeCell ref="I307:I308"/>
    <mergeCell ref="I309:I310"/>
    <mergeCell ref="I311:I312"/>
    <mergeCell ref="I313:I314"/>
    <mergeCell ref="I315:I316"/>
    <mergeCell ref="I317:I318"/>
    <mergeCell ref="I319:I320"/>
    <mergeCell ref="I321:I322"/>
    <mergeCell ref="I323:I324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9:I350"/>
    <mergeCell ref="I351:I352"/>
    <mergeCell ref="I353:I354"/>
    <mergeCell ref="I355:I356"/>
    <mergeCell ref="I357:I358"/>
    <mergeCell ref="I359:I360"/>
    <mergeCell ref="I361:I362"/>
    <mergeCell ref="I363:I364"/>
    <mergeCell ref="I365:I366"/>
    <mergeCell ref="I367:I368"/>
    <mergeCell ref="I369:I370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5:I396"/>
    <mergeCell ref="I397:I398"/>
    <mergeCell ref="I399:I400"/>
    <mergeCell ref="I401:I402"/>
    <mergeCell ref="I403:I404"/>
    <mergeCell ref="I405:I406"/>
    <mergeCell ref="I407:I408"/>
    <mergeCell ref="I409:I410"/>
    <mergeCell ref="I411:I412"/>
    <mergeCell ref="I413:I414"/>
    <mergeCell ref="I415:I416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1:I442"/>
    <mergeCell ref="I443:I444"/>
    <mergeCell ref="I445:I446"/>
    <mergeCell ref="I447:I448"/>
    <mergeCell ref="I449:I450"/>
    <mergeCell ref="I451:I452"/>
    <mergeCell ref="I453:I454"/>
    <mergeCell ref="I455:I456"/>
    <mergeCell ref="I457:I458"/>
    <mergeCell ref="I459:I460"/>
    <mergeCell ref="I461:I462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7:I488"/>
    <mergeCell ref="I489:I490"/>
    <mergeCell ref="I491:I492"/>
    <mergeCell ref="I493:I494"/>
    <mergeCell ref="I495:I496"/>
    <mergeCell ref="I497:I498"/>
    <mergeCell ref="I499:I500"/>
    <mergeCell ref="I501:I502"/>
    <mergeCell ref="I503:I504"/>
    <mergeCell ref="I505:I506"/>
    <mergeCell ref="I507:I508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3:I534"/>
    <mergeCell ref="I535:I536"/>
    <mergeCell ref="I537:I538"/>
    <mergeCell ref="I539:I540"/>
    <mergeCell ref="I541:I542"/>
    <mergeCell ref="I543:I544"/>
    <mergeCell ref="I545:I546"/>
    <mergeCell ref="I547:I548"/>
    <mergeCell ref="I549:I550"/>
    <mergeCell ref="I551:I552"/>
    <mergeCell ref="I553:I554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9:I580"/>
    <mergeCell ref="I581:I582"/>
    <mergeCell ref="I583:I584"/>
    <mergeCell ref="I585:I586"/>
    <mergeCell ref="I587:I588"/>
    <mergeCell ref="I589:I590"/>
    <mergeCell ref="I591:I592"/>
    <mergeCell ref="I593:I594"/>
    <mergeCell ref="I595:I596"/>
    <mergeCell ref="I597:I598"/>
    <mergeCell ref="I599:I600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5:I626"/>
    <mergeCell ref="I627:I628"/>
    <mergeCell ref="I629:I630"/>
    <mergeCell ref="I631:I632"/>
    <mergeCell ref="I633:I634"/>
    <mergeCell ref="I635:I636"/>
    <mergeCell ref="I637:I638"/>
    <mergeCell ref="I639:I640"/>
    <mergeCell ref="I641:I642"/>
    <mergeCell ref="I643:I644"/>
    <mergeCell ref="I645:I646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1:I672"/>
    <mergeCell ref="I673:I674"/>
    <mergeCell ref="I675:I676"/>
    <mergeCell ref="I677:I678"/>
    <mergeCell ref="I679:I680"/>
    <mergeCell ref="I681:I682"/>
    <mergeCell ref="I683:I684"/>
    <mergeCell ref="I685:I686"/>
    <mergeCell ref="I687:I688"/>
    <mergeCell ref="I689:I690"/>
    <mergeCell ref="I691:I692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7:I718"/>
    <mergeCell ref="I719:I720"/>
    <mergeCell ref="I721:I722"/>
    <mergeCell ref="I723:I724"/>
    <mergeCell ref="I725:I726"/>
    <mergeCell ref="I727:I728"/>
    <mergeCell ref="I729:I730"/>
    <mergeCell ref="I731:I732"/>
    <mergeCell ref="I733:I734"/>
    <mergeCell ref="I735:I736"/>
    <mergeCell ref="I737:I738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3:I764"/>
    <mergeCell ref="I765:I766"/>
    <mergeCell ref="I767:I768"/>
    <mergeCell ref="I769:I770"/>
    <mergeCell ref="I771:I772"/>
    <mergeCell ref="I773:I774"/>
    <mergeCell ref="I775:I776"/>
    <mergeCell ref="I777:I778"/>
    <mergeCell ref="I779:I780"/>
    <mergeCell ref="I781:I782"/>
    <mergeCell ref="I783:I784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9:I810"/>
    <mergeCell ref="I811:I812"/>
    <mergeCell ref="I813:I814"/>
    <mergeCell ref="I815:I816"/>
    <mergeCell ref="I817:I818"/>
    <mergeCell ref="I819:I820"/>
    <mergeCell ref="I821:I822"/>
    <mergeCell ref="I823:I824"/>
    <mergeCell ref="I825:I826"/>
    <mergeCell ref="I827:I828"/>
    <mergeCell ref="I829:I830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5:I856"/>
    <mergeCell ref="I857:I858"/>
    <mergeCell ref="I859:I860"/>
    <mergeCell ref="I861:I862"/>
    <mergeCell ref="I863:I864"/>
    <mergeCell ref="I865:I866"/>
    <mergeCell ref="I867:I868"/>
    <mergeCell ref="I869:I870"/>
    <mergeCell ref="I871:I872"/>
    <mergeCell ref="I873:I874"/>
    <mergeCell ref="I875:I876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1:I902"/>
    <mergeCell ref="I903:I904"/>
    <mergeCell ref="I905:I906"/>
    <mergeCell ref="I907:I908"/>
    <mergeCell ref="I909:I910"/>
    <mergeCell ref="I911:I912"/>
    <mergeCell ref="I913:I914"/>
    <mergeCell ref="I915:I916"/>
    <mergeCell ref="I917:I918"/>
    <mergeCell ref="I919:I920"/>
    <mergeCell ref="I921:I922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7:I948"/>
    <mergeCell ref="I949:I950"/>
    <mergeCell ref="I951:I952"/>
    <mergeCell ref="I953:I954"/>
    <mergeCell ref="I955:I956"/>
    <mergeCell ref="I957:I958"/>
    <mergeCell ref="I959:I960"/>
    <mergeCell ref="I961:I962"/>
    <mergeCell ref="I963:I964"/>
    <mergeCell ref="I965:I966"/>
    <mergeCell ref="I967:I968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3:I994"/>
    <mergeCell ref="I995:I996"/>
    <mergeCell ref="I997:I998"/>
    <mergeCell ref="I999:I1000"/>
    <mergeCell ref="I1001:I1002"/>
    <mergeCell ref="I1003:I1004"/>
    <mergeCell ref="I1005:I1006"/>
    <mergeCell ref="I1007:I1008"/>
    <mergeCell ref="I1009:I1010"/>
    <mergeCell ref="I1011:I1012"/>
    <mergeCell ref="I1013:I1014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9:I1040"/>
    <mergeCell ref="I1041:I1042"/>
    <mergeCell ref="I1043:I1044"/>
    <mergeCell ref="I1045:I1046"/>
    <mergeCell ref="I1047:I1048"/>
    <mergeCell ref="I1049:I1050"/>
    <mergeCell ref="I1051:I1052"/>
    <mergeCell ref="I1053:I1054"/>
    <mergeCell ref="I1055:I1056"/>
    <mergeCell ref="I1057:I1058"/>
    <mergeCell ref="I1059:I1060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5:I1086"/>
    <mergeCell ref="I1087:I1088"/>
    <mergeCell ref="I1089:I1090"/>
    <mergeCell ref="I1091:I1092"/>
    <mergeCell ref="I1093:I1094"/>
    <mergeCell ref="I1095:I1096"/>
    <mergeCell ref="I1097:I1098"/>
    <mergeCell ref="I1099:I1100"/>
    <mergeCell ref="I1101:I1102"/>
    <mergeCell ref="I1103:I1104"/>
    <mergeCell ref="I1105:I1106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1:I1132"/>
    <mergeCell ref="I1133:I1134"/>
    <mergeCell ref="I1135:I1136"/>
    <mergeCell ref="I1137:I1138"/>
    <mergeCell ref="I1139:I1140"/>
    <mergeCell ref="I1141:I1142"/>
    <mergeCell ref="I1143:I1144"/>
    <mergeCell ref="I1145:I1146"/>
    <mergeCell ref="I1147:I1148"/>
    <mergeCell ref="I1149:I1150"/>
    <mergeCell ref="I1151:I1152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7:I1178"/>
    <mergeCell ref="I1179:I1180"/>
    <mergeCell ref="I1181:I1182"/>
    <mergeCell ref="I1183:I1184"/>
    <mergeCell ref="I1185:I1186"/>
    <mergeCell ref="I1187:I1188"/>
    <mergeCell ref="I1189:I1190"/>
    <mergeCell ref="I1191:I1192"/>
    <mergeCell ref="I1193:I1194"/>
    <mergeCell ref="I1195:I1196"/>
    <mergeCell ref="I1197:I1198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3:I1224"/>
    <mergeCell ref="I1225:I1226"/>
    <mergeCell ref="I1227:I1228"/>
    <mergeCell ref="I1229:I1230"/>
    <mergeCell ref="I1231:I1232"/>
    <mergeCell ref="I1233:I1234"/>
    <mergeCell ref="I1235:I1236"/>
    <mergeCell ref="I1237:I1238"/>
    <mergeCell ref="I1239:I1240"/>
    <mergeCell ref="I1241:I1242"/>
    <mergeCell ref="I1243:I1244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9:I1270"/>
    <mergeCell ref="I1271:I1272"/>
    <mergeCell ref="I1273:I1274"/>
    <mergeCell ref="I1275:I1276"/>
    <mergeCell ref="I1277:I1278"/>
    <mergeCell ref="I1279:I1280"/>
    <mergeCell ref="I1281:I1282"/>
    <mergeCell ref="I1283:I1284"/>
    <mergeCell ref="I1285:I1286"/>
    <mergeCell ref="I1287:I1288"/>
    <mergeCell ref="I1289:I1290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5:I1316"/>
    <mergeCell ref="I1317:I1318"/>
    <mergeCell ref="I1319:I1320"/>
    <mergeCell ref="I1321:I1322"/>
    <mergeCell ref="I1323:I1324"/>
    <mergeCell ref="I1325:I1326"/>
    <mergeCell ref="I1327:I1328"/>
    <mergeCell ref="I1329:I1330"/>
    <mergeCell ref="I1331:I1332"/>
    <mergeCell ref="I1333:I1334"/>
    <mergeCell ref="I1335:I1336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1:I1362"/>
    <mergeCell ref="I1363:I1364"/>
    <mergeCell ref="I1365:I1366"/>
    <mergeCell ref="I1367:I1368"/>
    <mergeCell ref="I1369:I1370"/>
    <mergeCell ref="I1371:I1372"/>
    <mergeCell ref="I1373:I1374"/>
    <mergeCell ref="I1375:I1376"/>
    <mergeCell ref="I1377:I1378"/>
    <mergeCell ref="I1379:I1380"/>
    <mergeCell ref="I1381:I1382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7:I1408"/>
    <mergeCell ref="I1409:I1410"/>
    <mergeCell ref="I1411:I1412"/>
    <mergeCell ref="I1413:I1414"/>
    <mergeCell ref="I1415:I1416"/>
    <mergeCell ref="I1417:I1418"/>
    <mergeCell ref="I1419:I1420"/>
    <mergeCell ref="I1421:I1422"/>
    <mergeCell ref="I1423:I1424"/>
    <mergeCell ref="I1425:I1426"/>
    <mergeCell ref="I1427:I1428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3:I1454"/>
    <mergeCell ref="I1455:I1456"/>
    <mergeCell ref="I1457:I1458"/>
    <mergeCell ref="I1459:I1460"/>
    <mergeCell ref="I1461:I1462"/>
    <mergeCell ref="I1463:I1464"/>
    <mergeCell ref="I1465:I1466"/>
    <mergeCell ref="I1467:I1468"/>
    <mergeCell ref="I1469:I1470"/>
    <mergeCell ref="I1471:I1472"/>
    <mergeCell ref="I1473:I1474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9:I1500"/>
    <mergeCell ref="I1501:I1502"/>
    <mergeCell ref="I1503:I1504"/>
    <mergeCell ref="I1505:I1506"/>
    <mergeCell ref="I1507:I1508"/>
    <mergeCell ref="I1509:I1510"/>
    <mergeCell ref="I1511:I1512"/>
    <mergeCell ref="I1513:I1514"/>
    <mergeCell ref="I1515:I1516"/>
    <mergeCell ref="I1517:I1518"/>
    <mergeCell ref="I1519:I1520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5:I1546"/>
    <mergeCell ref="I1547:I1548"/>
    <mergeCell ref="I1549:I1550"/>
    <mergeCell ref="I1551:I1552"/>
    <mergeCell ref="I1553:I1554"/>
    <mergeCell ref="I1555:I1556"/>
    <mergeCell ref="I1557:I1558"/>
    <mergeCell ref="I1559:I1560"/>
    <mergeCell ref="I1561:I1562"/>
    <mergeCell ref="I1563:I1564"/>
    <mergeCell ref="I1565:I1566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1:I1592"/>
    <mergeCell ref="I1593:I1594"/>
    <mergeCell ref="I1595:I1596"/>
    <mergeCell ref="I1597:I1598"/>
    <mergeCell ref="I1599:I1600"/>
    <mergeCell ref="I1601:I1602"/>
    <mergeCell ref="I1603:I1604"/>
    <mergeCell ref="I1605:I1606"/>
    <mergeCell ref="I1607:I1608"/>
    <mergeCell ref="I1609:I1610"/>
    <mergeCell ref="I1611:I1612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7:I1638"/>
    <mergeCell ref="I1639:I1640"/>
    <mergeCell ref="I1641:I1642"/>
    <mergeCell ref="I1643:I1644"/>
    <mergeCell ref="I1645:I1646"/>
    <mergeCell ref="I1647:I1648"/>
    <mergeCell ref="I1649:I1650"/>
    <mergeCell ref="I1651:I1652"/>
    <mergeCell ref="I1653:I1654"/>
    <mergeCell ref="I1655:I1656"/>
    <mergeCell ref="I1657:I1658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3:I1684"/>
    <mergeCell ref="I1685:I1686"/>
    <mergeCell ref="I1687:I1688"/>
    <mergeCell ref="I1689:I1690"/>
    <mergeCell ref="I1691:I1692"/>
    <mergeCell ref="I1693:I1694"/>
    <mergeCell ref="I1695:I1696"/>
    <mergeCell ref="I1697:I1698"/>
    <mergeCell ref="I1699:I1700"/>
    <mergeCell ref="I1701:I1702"/>
    <mergeCell ref="I1703:I1704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722:I1723"/>
    <mergeCell ref="I1724:I1725"/>
    <mergeCell ref="I1726:I1727"/>
    <mergeCell ref="I1729:I1730"/>
    <mergeCell ref="I1731:I1732"/>
    <mergeCell ref="I1733:I1734"/>
    <mergeCell ref="I1735:I1736"/>
    <mergeCell ref="I1737:I1738"/>
    <mergeCell ref="I1739:I1740"/>
    <mergeCell ref="I1741:I1742"/>
    <mergeCell ref="I1743:I1744"/>
    <mergeCell ref="I1745:I1746"/>
    <mergeCell ref="I1747:I1748"/>
    <mergeCell ref="I1749:I1750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5:I1776"/>
    <mergeCell ref="I1777:I1778"/>
    <mergeCell ref="I1779:I1780"/>
    <mergeCell ref="I1781:I1782"/>
    <mergeCell ref="I1783:I1784"/>
    <mergeCell ref="I1785:I1786"/>
    <mergeCell ref="I1787:I1788"/>
    <mergeCell ref="I1789:I1790"/>
    <mergeCell ref="I1791:I1792"/>
    <mergeCell ref="I1793:I1794"/>
    <mergeCell ref="I1795:I1796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1:I1822"/>
    <mergeCell ref="I1823:I1824"/>
    <mergeCell ref="I1825:I1826"/>
    <mergeCell ref="I1827:I1828"/>
    <mergeCell ref="I1829:I1830"/>
    <mergeCell ref="I1831:I1832"/>
    <mergeCell ref="I1833:I1834"/>
    <mergeCell ref="I1835:I1836"/>
    <mergeCell ref="I1837:I1838"/>
    <mergeCell ref="I1839:I1840"/>
    <mergeCell ref="I1841:I1842"/>
    <mergeCell ref="I1844:I1845"/>
    <mergeCell ref="I1846:I1847"/>
    <mergeCell ref="I1848:I1849"/>
    <mergeCell ref="I1850:I1851"/>
    <mergeCell ref="I1852:I1853"/>
    <mergeCell ref="I1854:I1855"/>
    <mergeCell ref="I1856:I1857"/>
    <mergeCell ref="I1858:I1859"/>
    <mergeCell ref="I1860:I1861"/>
    <mergeCell ref="I1862:I1863"/>
    <mergeCell ref="I1864:I1865"/>
    <mergeCell ref="I1867:I1868"/>
    <mergeCell ref="I1869:I1870"/>
    <mergeCell ref="I1871:I1872"/>
    <mergeCell ref="I1873:I1874"/>
    <mergeCell ref="I1875:I1876"/>
    <mergeCell ref="I1877:I1878"/>
    <mergeCell ref="I1879:I1880"/>
    <mergeCell ref="I1881:I1882"/>
    <mergeCell ref="I1883:I1884"/>
    <mergeCell ref="I1885:I1886"/>
    <mergeCell ref="I1887:I1888"/>
    <mergeCell ref="I1890:I1891"/>
    <mergeCell ref="I1892:I1893"/>
    <mergeCell ref="I1894:I1895"/>
    <mergeCell ref="I1896:I1897"/>
    <mergeCell ref="I1898:I1899"/>
    <mergeCell ref="I1900:I1901"/>
    <mergeCell ref="I1902:I1903"/>
    <mergeCell ref="I1904:I1905"/>
    <mergeCell ref="I1906:I1907"/>
    <mergeCell ref="I1908:I1909"/>
    <mergeCell ref="I1910:I1911"/>
    <mergeCell ref="I1913:I1914"/>
    <mergeCell ref="I1915:I1916"/>
    <mergeCell ref="I1917:I1918"/>
    <mergeCell ref="I1919:I1920"/>
    <mergeCell ref="I1921:I1922"/>
    <mergeCell ref="I1923:I1924"/>
    <mergeCell ref="I1925:I1926"/>
    <mergeCell ref="I1927:I1928"/>
    <mergeCell ref="I1929:I1930"/>
    <mergeCell ref="I1931:I1932"/>
    <mergeCell ref="I1933:I1934"/>
    <mergeCell ref="I1936:I1937"/>
    <mergeCell ref="I1938:I1939"/>
    <mergeCell ref="I1940:I1941"/>
    <mergeCell ref="I1942:I1943"/>
    <mergeCell ref="I1944:I1945"/>
    <mergeCell ref="I1946:I1947"/>
    <mergeCell ref="I1948:I1949"/>
    <mergeCell ref="I1950:I1951"/>
    <mergeCell ref="I1952:I1953"/>
    <mergeCell ref="I1954:I1955"/>
    <mergeCell ref="I1956:I1957"/>
    <mergeCell ref="I1959:I1960"/>
    <mergeCell ref="I1961:I1962"/>
    <mergeCell ref="I1963:I1964"/>
    <mergeCell ref="I1965:I1966"/>
    <mergeCell ref="I1967:I1968"/>
    <mergeCell ref="I1969:I1970"/>
    <mergeCell ref="I1971:I1972"/>
    <mergeCell ref="I1973:I1974"/>
    <mergeCell ref="I1975:I1976"/>
    <mergeCell ref="I1977:I1978"/>
    <mergeCell ref="I1979:I1980"/>
    <mergeCell ref="I1982:I1983"/>
    <mergeCell ref="I1984:I1985"/>
    <mergeCell ref="I1986:I1987"/>
    <mergeCell ref="I1988:I1989"/>
    <mergeCell ref="I1990:I1991"/>
    <mergeCell ref="I1992:I1993"/>
    <mergeCell ref="I1994:I1995"/>
    <mergeCell ref="I1996:I1997"/>
    <mergeCell ref="I1998:I1999"/>
    <mergeCell ref="I2000:I2001"/>
    <mergeCell ref="I2002:I2003"/>
    <mergeCell ref="I2005:I2006"/>
    <mergeCell ref="I2007:I2008"/>
    <mergeCell ref="I2009:I2010"/>
    <mergeCell ref="I2011:I2012"/>
    <mergeCell ref="I2013:I2014"/>
    <mergeCell ref="I2015:I2016"/>
    <mergeCell ref="I2017:I2018"/>
    <mergeCell ref="I2019:I2020"/>
    <mergeCell ref="I2021:I2022"/>
    <mergeCell ref="I2023:I2024"/>
    <mergeCell ref="I2025:I2026"/>
    <mergeCell ref="I2028:I2029"/>
    <mergeCell ref="I2030:I2031"/>
    <mergeCell ref="I2032:I2033"/>
    <mergeCell ref="I2034:I2035"/>
    <mergeCell ref="I2036:I2037"/>
    <mergeCell ref="I2038:I2039"/>
    <mergeCell ref="I2040:I2041"/>
    <mergeCell ref="I2042:I2043"/>
    <mergeCell ref="I2044:I2045"/>
    <mergeCell ref="I2046:I2047"/>
    <mergeCell ref="I2048:I2049"/>
    <mergeCell ref="I2051:I2052"/>
    <mergeCell ref="I2053:I2054"/>
    <mergeCell ref="I2055:I2056"/>
    <mergeCell ref="I2057:I2058"/>
    <mergeCell ref="I2059:I2060"/>
    <mergeCell ref="I2061:I2062"/>
    <mergeCell ref="I2063:I2064"/>
    <mergeCell ref="I2065:I2066"/>
    <mergeCell ref="I2067:I2068"/>
    <mergeCell ref="I2069:I2070"/>
    <mergeCell ref="I2071:I2072"/>
    <mergeCell ref="I2074:I2075"/>
    <mergeCell ref="I2076:I2077"/>
    <mergeCell ref="I2078:I2079"/>
    <mergeCell ref="I2080:I2081"/>
    <mergeCell ref="I2082:I2083"/>
    <mergeCell ref="I2084:I2085"/>
    <mergeCell ref="I2086:I2087"/>
    <mergeCell ref="I2088:I2089"/>
    <mergeCell ref="I2090:I2091"/>
    <mergeCell ref="I2092:I2093"/>
    <mergeCell ref="I2094:I2095"/>
    <mergeCell ref="I2097:I2098"/>
    <mergeCell ref="I2099:I2100"/>
    <mergeCell ref="I2101:I2102"/>
    <mergeCell ref="I2103:I2104"/>
    <mergeCell ref="I2105:I2106"/>
    <mergeCell ref="I2107:I2108"/>
    <mergeCell ref="I2109:I2110"/>
    <mergeCell ref="I2111:I2112"/>
    <mergeCell ref="I2113:I2114"/>
    <mergeCell ref="I2115:I2116"/>
    <mergeCell ref="I2117:I2118"/>
    <mergeCell ref="I2120:I2121"/>
    <mergeCell ref="I2122:I2123"/>
    <mergeCell ref="I2124:I2125"/>
    <mergeCell ref="I2126:I2127"/>
    <mergeCell ref="I2128:I2129"/>
    <mergeCell ref="I2130:I2131"/>
    <mergeCell ref="I2132:I2133"/>
    <mergeCell ref="I2134:I2135"/>
    <mergeCell ref="I2136:I2137"/>
    <mergeCell ref="I2138:I2139"/>
    <mergeCell ref="I2140:I2141"/>
    <mergeCell ref="I2143:I2144"/>
    <mergeCell ref="I2145:I2146"/>
    <mergeCell ref="I2147:I2148"/>
    <mergeCell ref="I2149:I2150"/>
    <mergeCell ref="I2151:I2152"/>
    <mergeCell ref="I2153:I2154"/>
    <mergeCell ref="I2155:I2156"/>
    <mergeCell ref="I2157:I2158"/>
    <mergeCell ref="I2159:I2160"/>
    <mergeCell ref="I2161:I2162"/>
    <mergeCell ref="I2163:I2164"/>
    <mergeCell ref="I2166:I2167"/>
    <mergeCell ref="I2168:I2169"/>
    <mergeCell ref="I2170:I2171"/>
    <mergeCell ref="I2172:I2173"/>
    <mergeCell ref="I2174:I2175"/>
    <mergeCell ref="I2176:I2177"/>
    <mergeCell ref="I2178:I2179"/>
    <mergeCell ref="I2180:I2181"/>
    <mergeCell ref="I2182:I2183"/>
    <mergeCell ref="I2184:I2185"/>
    <mergeCell ref="I2186:I2187"/>
    <mergeCell ref="I2189:I2190"/>
    <mergeCell ref="I2191:I2192"/>
    <mergeCell ref="I2193:I2194"/>
    <mergeCell ref="I2195:I2196"/>
    <mergeCell ref="I2197:I2198"/>
    <mergeCell ref="I2199:I2200"/>
    <mergeCell ref="I2201:I2202"/>
    <mergeCell ref="I2203:I2204"/>
    <mergeCell ref="I2205:I2206"/>
    <mergeCell ref="I2207:I2208"/>
    <mergeCell ref="I2209:I2210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8:J29"/>
    <mergeCell ref="J30:J31"/>
    <mergeCell ref="J32:J33"/>
    <mergeCell ref="J34:J35"/>
    <mergeCell ref="J36:J37"/>
    <mergeCell ref="J38:J39"/>
    <mergeCell ref="J40:J41"/>
    <mergeCell ref="J42:J43"/>
    <mergeCell ref="J44:J45"/>
    <mergeCell ref="J46:J47"/>
    <mergeCell ref="J51:J52"/>
    <mergeCell ref="J53:J54"/>
    <mergeCell ref="J55:J56"/>
    <mergeCell ref="J57:J58"/>
    <mergeCell ref="J59:J60"/>
    <mergeCell ref="J61:J62"/>
    <mergeCell ref="J63:J64"/>
    <mergeCell ref="J65:J66"/>
    <mergeCell ref="J67:J68"/>
    <mergeCell ref="J69:J70"/>
    <mergeCell ref="J74:J75"/>
    <mergeCell ref="J76:J77"/>
    <mergeCell ref="J78:J79"/>
    <mergeCell ref="J80:J81"/>
    <mergeCell ref="J82:J83"/>
    <mergeCell ref="J84:J85"/>
    <mergeCell ref="J86:J87"/>
    <mergeCell ref="J88:J89"/>
    <mergeCell ref="J90:J91"/>
    <mergeCell ref="J92:J93"/>
    <mergeCell ref="J97:J98"/>
    <mergeCell ref="J99:J100"/>
    <mergeCell ref="J101:J102"/>
    <mergeCell ref="J103:J104"/>
    <mergeCell ref="J105:J106"/>
    <mergeCell ref="J107:J108"/>
    <mergeCell ref="J109:J110"/>
    <mergeCell ref="J111:J112"/>
    <mergeCell ref="J113:J114"/>
    <mergeCell ref="J115:J116"/>
    <mergeCell ref="J120:J121"/>
    <mergeCell ref="J122:J123"/>
    <mergeCell ref="J124:J125"/>
    <mergeCell ref="J126:J127"/>
    <mergeCell ref="J128:J129"/>
    <mergeCell ref="J130:J131"/>
    <mergeCell ref="J132:J133"/>
    <mergeCell ref="J134:J135"/>
    <mergeCell ref="J136:J137"/>
    <mergeCell ref="J138:J139"/>
    <mergeCell ref="J143:J144"/>
    <mergeCell ref="J145:J146"/>
    <mergeCell ref="J147:J148"/>
    <mergeCell ref="J149:J150"/>
    <mergeCell ref="J151:J152"/>
    <mergeCell ref="J153:J154"/>
    <mergeCell ref="J155:J156"/>
    <mergeCell ref="J157:J158"/>
    <mergeCell ref="J159:J160"/>
    <mergeCell ref="J161:J162"/>
    <mergeCell ref="J166:J167"/>
    <mergeCell ref="J168:J169"/>
    <mergeCell ref="J170:J171"/>
    <mergeCell ref="J172:J173"/>
    <mergeCell ref="J174:J175"/>
    <mergeCell ref="J176:J177"/>
    <mergeCell ref="J178:J179"/>
    <mergeCell ref="J180:J181"/>
    <mergeCell ref="J182:J183"/>
    <mergeCell ref="J184:J185"/>
    <mergeCell ref="J189:J190"/>
    <mergeCell ref="J191:J192"/>
    <mergeCell ref="J193:J194"/>
    <mergeCell ref="J195:J196"/>
    <mergeCell ref="J197:J198"/>
    <mergeCell ref="J199:J200"/>
    <mergeCell ref="J201:J202"/>
    <mergeCell ref="J203:J204"/>
    <mergeCell ref="J205:J206"/>
    <mergeCell ref="J207:J208"/>
    <mergeCell ref="J212:J213"/>
    <mergeCell ref="J214:J215"/>
    <mergeCell ref="J216:J217"/>
    <mergeCell ref="J218:J219"/>
    <mergeCell ref="J220:J221"/>
    <mergeCell ref="J222:J223"/>
    <mergeCell ref="J224:J225"/>
    <mergeCell ref="J226:J227"/>
    <mergeCell ref="J228:J229"/>
    <mergeCell ref="J230:J231"/>
    <mergeCell ref="J235:J236"/>
    <mergeCell ref="J237:J238"/>
    <mergeCell ref="J239:J240"/>
    <mergeCell ref="J241:J242"/>
    <mergeCell ref="J243:J244"/>
    <mergeCell ref="J245:J246"/>
    <mergeCell ref="J247:J248"/>
    <mergeCell ref="J249:J250"/>
    <mergeCell ref="J251:J252"/>
    <mergeCell ref="J253:J254"/>
    <mergeCell ref="J258:J259"/>
    <mergeCell ref="J260:J261"/>
    <mergeCell ref="J262:J263"/>
    <mergeCell ref="J264:J265"/>
    <mergeCell ref="J266:J267"/>
    <mergeCell ref="J268:J269"/>
    <mergeCell ref="J270:J271"/>
    <mergeCell ref="J272:J273"/>
    <mergeCell ref="J274:J275"/>
    <mergeCell ref="J276:J277"/>
    <mergeCell ref="J281:J282"/>
    <mergeCell ref="J283:J284"/>
    <mergeCell ref="J285:J286"/>
    <mergeCell ref="J287:J288"/>
    <mergeCell ref="J289:J290"/>
    <mergeCell ref="J291:J292"/>
    <mergeCell ref="J293:J294"/>
    <mergeCell ref="J295:J296"/>
    <mergeCell ref="J297:J298"/>
    <mergeCell ref="J299:J300"/>
    <mergeCell ref="J304:J305"/>
    <mergeCell ref="J306:J307"/>
    <mergeCell ref="J308:J309"/>
    <mergeCell ref="J310:J311"/>
    <mergeCell ref="J312:J313"/>
    <mergeCell ref="J314:J315"/>
    <mergeCell ref="J316:J317"/>
    <mergeCell ref="J318:J319"/>
    <mergeCell ref="J320:J321"/>
    <mergeCell ref="J322:J323"/>
    <mergeCell ref="J327:J328"/>
    <mergeCell ref="J329:J330"/>
    <mergeCell ref="J331:J332"/>
    <mergeCell ref="J333:J334"/>
    <mergeCell ref="J335:J336"/>
    <mergeCell ref="J337:J338"/>
    <mergeCell ref="J339:J340"/>
    <mergeCell ref="J341:J342"/>
    <mergeCell ref="J343:J344"/>
    <mergeCell ref="J345:J346"/>
    <mergeCell ref="J350:J351"/>
    <mergeCell ref="J352:J353"/>
    <mergeCell ref="J354:J355"/>
    <mergeCell ref="J356:J357"/>
    <mergeCell ref="J358:J359"/>
    <mergeCell ref="J360:J361"/>
    <mergeCell ref="J362:J363"/>
    <mergeCell ref="J364:J365"/>
    <mergeCell ref="J366:J367"/>
    <mergeCell ref="J368:J369"/>
    <mergeCell ref="J373:J374"/>
    <mergeCell ref="J375:J376"/>
    <mergeCell ref="J377:J378"/>
    <mergeCell ref="J379:J380"/>
    <mergeCell ref="J381:J382"/>
    <mergeCell ref="J383:J384"/>
    <mergeCell ref="J385:J386"/>
    <mergeCell ref="J387:J388"/>
    <mergeCell ref="J389:J390"/>
    <mergeCell ref="J391:J392"/>
    <mergeCell ref="J396:J397"/>
    <mergeCell ref="J398:J399"/>
    <mergeCell ref="J400:J401"/>
    <mergeCell ref="J402:J403"/>
    <mergeCell ref="J404:J405"/>
    <mergeCell ref="J406:J407"/>
    <mergeCell ref="J408:J409"/>
    <mergeCell ref="J410:J411"/>
    <mergeCell ref="J412:J413"/>
    <mergeCell ref="J414:J415"/>
    <mergeCell ref="J419:J420"/>
    <mergeCell ref="J421:J422"/>
    <mergeCell ref="J423:J424"/>
    <mergeCell ref="J425:J426"/>
    <mergeCell ref="J427:J428"/>
    <mergeCell ref="J429:J430"/>
    <mergeCell ref="J431:J432"/>
    <mergeCell ref="J433:J434"/>
    <mergeCell ref="J435:J436"/>
    <mergeCell ref="J437:J438"/>
    <mergeCell ref="J442:J443"/>
    <mergeCell ref="J444:J445"/>
    <mergeCell ref="J446:J447"/>
    <mergeCell ref="J448:J449"/>
    <mergeCell ref="J450:J451"/>
    <mergeCell ref="J452:J453"/>
    <mergeCell ref="J454:J455"/>
    <mergeCell ref="J456:J457"/>
    <mergeCell ref="J458:J459"/>
    <mergeCell ref="J460:J461"/>
    <mergeCell ref="J465:J466"/>
    <mergeCell ref="J467:J468"/>
    <mergeCell ref="J469:J470"/>
    <mergeCell ref="J471:J472"/>
    <mergeCell ref="J473:J474"/>
    <mergeCell ref="J475:J476"/>
    <mergeCell ref="J477:J478"/>
    <mergeCell ref="J479:J480"/>
    <mergeCell ref="J481:J482"/>
    <mergeCell ref="J483:J484"/>
    <mergeCell ref="J488:J489"/>
    <mergeCell ref="J490:J491"/>
    <mergeCell ref="J492:J493"/>
    <mergeCell ref="J494:J495"/>
    <mergeCell ref="J496:J497"/>
    <mergeCell ref="J498:J499"/>
    <mergeCell ref="J500:J501"/>
    <mergeCell ref="J502:J503"/>
    <mergeCell ref="J504:J505"/>
    <mergeCell ref="J506:J507"/>
    <mergeCell ref="J511:J512"/>
    <mergeCell ref="J513:J514"/>
    <mergeCell ref="J515:J516"/>
    <mergeCell ref="J517:J518"/>
    <mergeCell ref="J519:J520"/>
    <mergeCell ref="J521:J522"/>
    <mergeCell ref="J523:J524"/>
    <mergeCell ref="J525:J526"/>
    <mergeCell ref="J527:J528"/>
    <mergeCell ref="J529:J530"/>
    <mergeCell ref="J534:J535"/>
    <mergeCell ref="J536:J537"/>
    <mergeCell ref="J538:J539"/>
    <mergeCell ref="J540:J541"/>
    <mergeCell ref="J542:J543"/>
    <mergeCell ref="J544:J545"/>
    <mergeCell ref="J546:J547"/>
    <mergeCell ref="J548:J549"/>
    <mergeCell ref="J550:J551"/>
    <mergeCell ref="J552:J553"/>
    <mergeCell ref="J557:J558"/>
    <mergeCell ref="J559:J560"/>
    <mergeCell ref="J561:J562"/>
    <mergeCell ref="J563:J564"/>
    <mergeCell ref="J565:J566"/>
    <mergeCell ref="J567:J568"/>
    <mergeCell ref="J569:J570"/>
    <mergeCell ref="J571:J572"/>
    <mergeCell ref="J573:J574"/>
    <mergeCell ref="J575:J576"/>
    <mergeCell ref="J580:J581"/>
    <mergeCell ref="J582:J583"/>
    <mergeCell ref="J584:J585"/>
    <mergeCell ref="J586:J587"/>
    <mergeCell ref="J588:J589"/>
    <mergeCell ref="J590:J591"/>
    <mergeCell ref="J592:J593"/>
    <mergeCell ref="J594:J595"/>
    <mergeCell ref="J596:J597"/>
    <mergeCell ref="J598:J599"/>
    <mergeCell ref="J603:J604"/>
    <mergeCell ref="J605:J606"/>
    <mergeCell ref="J607:J608"/>
    <mergeCell ref="J609:J610"/>
    <mergeCell ref="J611:J612"/>
    <mergeCell ref="J613:J614"/>
    <mergeCell ref="J615:J616"/>
    <mergeCell ref="J617:J618"/>
    <mergeCell ref="J619:J620"/>
    <mergeCell ref="J621:J622"/>
    <mergeCell ref="J626:J627"/>
    <mergeCell ref="J628:J629"/>
    <mergeCell ref="J630:J631"/>
    <mergeCell ref="J632:J633"/>
    <mergeCell ref="J634:J635"/>
    <mergeCell ref="J636:J637"/>
    <mergeCell ref="J638:J639"/>
    <mergeCell ref="J640:J641"/>
    <mergeCell ref="J642:J643"/>
    <mergeCell ref="J644:J645"/>
    <mergeCell ref="J649:J650"/>
    <mergeCell ref="J651:J652"/>
    <mergeCell ref="J653:J654"/>
    <mergeCell ref="J655:J656"/>
    <mergeCell ref="J657:J658"/>
    <mergeCell ref="J659:J660"/>
    <mergeCell ref="J661:J662"/>
    <mergeCell ref="J663:J664"/>
    <mergeCell ref="J665:J666"/>
    <mergeCell ref="J667:J668"/>
    <mergeCell ref="J672:J673"/>
    <mergeCell ref="J674:J675"/>
    <mergeCell ref="J676:J677"/>
    <mergeCell ref="J678:J679"/>
    <mergeCell ref="J680:J681"/>
    <mergeCell ref="J682:J683"/>
    <mergeCell ref="J684:J685"/>
    <mergeCell ref="J686:J687"/>
    <mergeCell ref="J688:J689"/>
    <mergeCell ref="J690:J691"/>
    <mergeCell ref="J695:J696"/>
    <mergeCell ref="J697:J698"/>
    <mergeCell ref="J699:J700"/>
    <mergeCell ref="J701:J702"/>
    <mergeCell ref="J703:J704"/>
    <mergeCell ref="J705:J706"/>
    <mergeCell ref="J707:J708"/>
    <mergeCell ref="J709:J710"/>
    <mergeCell ref="J711:J712"/>
    <mergeCell ref="J713:J714"/>
    <mergeCell ref="J718:J719"/>
    <mergeCell ref="J720:J721"/>
    <mergeCell ref="J722:J723"/>
    <mergeCell ref="J724:J725"/>
    <mergeCell ref="J726:J727"/>
    <mergeCell ref="J728:J729"/>
    <mergeCell ref="J730:J731"/>
    <mergeCell ref="J732:J733"/>
    <mergeCell ref="J734:J735"/>
    <mergeCell ref="J736:J737"/>
    <mergeCell ref="J741:J742"/>
    <mergeCell ref="J743:J744"/>
    <mergeCell ref="J745:J746"/>
    <mergeCell ref="J747:J748"/>
    <mergeCell ref="J749:J750"/>
    <mergeCell ref="J751:J752"/>
    <mergeCell ref="J753:J754"/>
    <mergeCell ref="J755:J756"/>
    <mergeCell ref="J757:J758"/>
    <mergeCell ref="J759:J760"/>
    <mergeCell ref="J764:J765"/>
    <mergeCell ref="J766:J767"/>
    <mergeCell ref="J768:J769"/>
    <mergeCell ref="J770:J771"/>
    <mergeCell ref="J772:J773"/>
    <mergeCell ref="J774:J775"/>
    <mergeCell ref="J776:J777"/>
    <mergeCell ref="J778:J779"/>
    <mergeCell ref="J780:J781"/>
    <mergeCell ref="J782:J783"/>
    <mergeCell ref="J787:J788"/>
    <mergeCell ref="J789:J790"/>
    <mergeCell ref="J791:J792"/>
    <mergeCell ref="J793:J794"/>
    <mergeCell ref="J795:J796"/>
    <mergeCell ref="J797:J798"/>
    <mergeCell ref="J799:J800"/>
    <mergeCell ref="J801:J802"/>
    <mergeCell ref="J803:J804"/>
    <mergeCell ref="J805:J806"/>
    <mergeCell ref="J810:J811"/>
    <mergeCell ref="J812:J813"/>
    <mergeCell ref="J814:J815"/>
    <mergeCell ref="J816:J817"/>
    <mergeCell ref="J818:J819"/>
    <mergeCell ref="J820:J821"/>
    <mergeCell ref="J822:J823"/>
    <mergeCell ref="J824:J825"/>
    <mergeCell ref="J826:J827"/>
    <mergeCell ref="J828:J829"/>
    <mergeCell ref="J833:J834"/>
    <mergeCell ref="J835:J836"/>
    <mergeCell ref="J837:J838"/>
    <mergeCell ref="J839:J840"/>
    <mergeCell ref="J841:J842"/>
    <mergeCell ref="J843:J844"/>
    <mergeCell ref="J845:J846"/>
    <mergeCell ref="J847:J848"/>
    <mergeCell ref="J849:J850"/>
    <mergeCell ref="J851:J852"/>
    <mergeCell ref="J856:J857"/>
    <mergeCell ref="J858:J859"/>
    <mergeCell ref="J860:J861"/>
    <mergeCell ref="J862:J863"/>
    <mergeCell ref="J864:J865"/>
    <mergeCell ref="J866:J867"/>
    <mergeCell ref="J868:J869"/>
    <mergeCell ref="J870:J871"/>
    <mergeCell ref="J872:J873"/>
    <mergeCell ref="J874:J875"/>
    <mergeCell ref="J879:J880"/>
    <mergeCell ref="J881:J882"/>
    <mergeCell ref="J883:J884"/>
    <mergeCell ref="J885:J886"/>
    <mergeCell ref="J887:J888"/>
    <mergeCell ref="J889:J890"/>
    <mergeCell ref="J891:J892"/>
    <mergeCell ref="J893:J894"/>
    <mergeCell ref="J895:J896"/>
    <mergeCell ref="J897:J898"/>
    <mergeCell ref="J902:J903"/>
    <mergeCell ref="J904:J905"/>
    <mergeCell ref="J906:J907"/>
    <mergeCell ref="J908:J909"/>
    <mergeCell ref="J910:J911"/>
    <mergeCell ref="J912:J913"/>
    <mergeCell ref="J914:J915"/>
    <mergeCell ref="J916:J917"/>
    <mergeCell ref="J918:J919"/>
    <mergeCell ref="J920:J921"/>
    <mergeCell ref="J925:J926"/>
    <mergeCell ref="J927:J928"/>
    <mergeCell ref="J929:J930"/>
    <mergeCell ref="J931:J932"/>
    <mergeCell ref="J933:J934"/>
    <mergeCell ref="J935:J936"/>
    <mergeCell ref="J937:J938"/>
    <mergeCell ref="J939:J940"/>
    <mergeCell ref="J941:J942"/>
    <mergeCell ref="J943:J944"/>
    <mergeCell ref="J948:J949"/>
    <mergeCell ref="J950:J951"/>
    <mergeCell ref="J952:J953"/>
    <mergeCell ref="J954:J955"/>
    <mergeCell ref="J956:J957"/>
    <mergeCell ref="J958:J959"/>
    <mergeCell ref="J960:J961"/>
    <mergeCell ref="J962:J963"/>
    <mergeCell ref="J964:J965"/>
    <mergeCell ref="J966:J967"/>
    <mergeCell ref="J971:J972"/>
    <mergeCell ref="J973:J974"/>
    <mergeCell ref="J975:J976"/>
    <mergeCell ref="J977:J978"/>
    <mergeCell ref="J979:J980"/>
    <mergeCell ref="J981:J982"/>
    <mergeCell ref="J983:J984"/>
    <mergeCell ref="J985:J986"/>
    <mergeCell ref="J987:J988"/>
    <mergeCell ref="J989:J990"/>
    <mergeCell ref="J994:J995"/>
    <mergeCell ref="J996:J997"/>
    <mergeCell ref="J998:J999"/>
    <mergeCell ref="J1000:J1001"/>
    <mergeCell ref="J1002:J1003"/>
    <mergeCell ref="J1004:J1005"/>
    <mergeCell ref="J1006:J1007"/>
    <mergeCell ref="J1008:J1009"/>
    <mergeCell ref="J1010:J1011"/>
    <mergeCell ref="J1012:J1013"/>
    <mergeCell ref="J1017:J1018"/>
    <mergeCell ref="J1019:J1020"/>
    <mergeCell ref="J1021:J1022"/>
    <mergeCell ref="J1023:J1024"/>
    <mergeCell ref="J1025:J1026"/>
    <mergeCell ref="J1027:J1028"/>
    <mergeCell ref="J1029:J1030"/>
    <mergeCell ref="J1031:J1032"/>
    <mergeCell ref="J1033:J1034"/>
    <mergeCell ref="J1035:J1036"/>
    <mergeCell ref="J1040:J1041"/>
    <mergeCell ref="J1042:J1043"/>
    <mergeCell ref="J1044:J1045"/>
    <mergeCell ref="J1046:J1047"/>
    <mergeCell ref="J1048:J1049"/>
    <mergeCell ref="J1050:J1051"/>
    <mergeCell ref="J1052:J1053"/>
    <mergeCell ref="J1054:J1055"/>
    <mergeCell ref="J1056:J1057"/>
    <mergeCell ref="J1058:J1059"/>
    <mergeCell ref="J1063:J1064"/>
    <mergeCell ref="J1065:J1066"/>
    <mergeCell ref="J1067:J1068"/>
    <mergeCell ref="J1069:J1070"/>
    <mergeCell ref="J1071:J1072"/>
    <mergeCell ref="J1073:J1074"/>
    <mergeCell ref="J1075:J1076"/>
    <mergeCell ref="J1077:J1078"/>
    <mergeCell ref="J1079:J1080"/>
    <mergeCell ref="J1081:J1082"/>
    <mergeCell ref="J1086:J1087"/>
    <mergeCell ref="J1088:J1089"/>
    <mergeCell ref="J1090:J1091"/>
    <mergeCell ref="J1092:J1093"/>
    <mergeCell ref="J1094:J1095"/>
    <mergeCell ref="J1096:J1097"/>
    <mergeCell ref="J1098:J1099"/>
    <mergeCell ref="J1100:J1101"/>
    <mergeCell ref="J1102:J1103"/>
    <mergeCell ref="J1104:J1105"/>
    <mergeCell ref="J1109:J1110"/>
    <mergeCell ref="J1111:J1112"/>
    <mergeCell ref="J1113:J1114"/>
    <mergeCell ref="J1115:J1116"/>
    <mergeCell ref="J1117:J1118"/>
    <mergeCell ref="J1119:J1120"/>
    <mergeCell ref="J1121:J1122"/>
    <mergeCell ref="J1123:J1124"/>
    <mergeCell ref="J1125:J1126"/>
    <mergeCell ref="J1127:J1128"/>
    <mergeCell ref="J1132:J1133"/>
    <mergeCell ref="J1134:J1135"/>
    <mergeCell ref="J1136:J1137"/>
    <mergeCell ref="J1138:J1139"/>
    <mergeCell ref="J1140:J1141"/>
    <mergeCell ref="J1142:J1143"/>
    <mergeCell ref="J1144:J1145"/>
    <mergeCell ref="J1146:J1147"/>
    <mergeCell ref="J1148:J1149"/>
    <mergeCell ref="J1150:J1151"/>
    <mergeCell ref="J1155:J1156"/>
    <mergeCell ref="J1157:J1158"/>
    <mergeCell ref="J1159:J1160"/>
    <mergeCell ref="J1161:J1162"/>
    <mergeCell ref="J1163:J1164"/>
    <mergeCell ref="J1165:J1166"/>
    <mergeCell ref="J1167:J1168"/>
    <mergeCell ref="J1169:J1170"/>
    <mergeCell ref="J1171:J1172"/>
    <mergeCell ref="J1173:J1174"/>
    <mergeCell ref="J1178:J1179"/>
    <mergeCell ref="J1180:J1181"/>
    <mergeCell ref="J1182:J1183"/>
    <mergeCell ref="J1184:J1185"/>
    <mergeCell ref="J1186:J1187"/>
    <mergeCell ref="J1188:J1189"/>
    <mergeCell ref="J1190:J1191"/>
    <mergeCell ref="J1192:J1193"/>
    <mergeCell ref="J1194:J1195"/>
    <mergeCell ref="J1196:J1197"/>
    <mergeCell ref="J1201:J1202"/>
    <mergeCell ref="J1203:J1204"/>
    <mergeCell ref="J1205:J1206"/>
    <mergeCell ref="J1207:J1208"/>
    <mergeCell ref="J1209:J1210"/>
    <mergeCell ref="J1211:J1212"/>
    <mergeCell ref="J1213:J1214"/>
    <mergeCell ref="J1215:J1216"/>
    <mergeCell ref="J1217:J1218"/>
    <mergeCell ref="J1219:J1220"/>
    <mergeCell ref="J1224:J1225"/>
    <mergeCell ref="J1226:J1227"/>
    <mergeCell ref="J1228:J1229"/>
    <mergeCell ref="J1230:J1231"/>
    <mergeCell ref="J1232:J1233"/>
    <mergeCell ref="J1234:J1235"/>
    <mergeCell ref="J1236:J1237"/>
    <mergeCell ref="J1238:J1239"/>
    <mergeCell ref="J1240:J1241"/>
    <mergeCell ref="J1242:J1243"/>
    <mergeCell ref="J1247:J1248"/>
    <mergeCell ref="J1249:J1250"/>
    <mergeCell ref="J1251:J1252"/>
    <mergeCell ref="J1253:J1254"/>
    <mergeCell ref="J1255:J1256"/>
    <mergeCell ref="J1257:J1258"/>
    <mergeCell ref="J1259:J1260"/>
    <mergeCell ref="J1261:J1262"/>
    <mergeCell ref="J1263:J1264"/>
    <mergeCell ref="J1265:J1266"/>
    <mergeCell ref="J1270:J1271"/>
    <mergeCell ref="J1272:J1273"/>
    <mergeCell ref="J1274:J1275"/>
    <mergeCell ref="J1276:J1277"/>
    <mergeCell ref="J1278:J1279"/>
    <mergeCell ref="J1280:J1281"/>
    <mergeCell ref="J1282:J1283"/>
    <mergeCell ref="J1284:J1285"/>
    <mergeCell ref="J1286:J1287"/>
    <mergeCell ref="J1288:J1289"/>
    <mergeCell ref="J1293:J1294"/>
    <mergeCell ref="J1295:J1296"/>
    <mergeCell ref="J1297:J1298"/>
    <mergeCell ref="J1299:J1300"/>
    <mergeCell ref="J1301:J1302"/>
    <mergeCell ref="J1303:J1304"/>
    <mergeCell ref="J1305:J1306"/>
    <mergeCell ref="J1307:J1308"/>
    <mergeCell ref="J1309:J1310"/>
    <mergeCell ref="J1311:J1312"/>
    <mergeCell ref="J1316:J1317"/>
    <mergeCell ref="J1318:J1319"/>
    <mergeCell ref="J1320:J1321"/>
    <mergeCell ref="J1322:J1323"/>
    <mergeCell ref="J1324:J1325"/>
    <mergeCell ref="J1326:J1327"/>
    <mergeCell ref="J1328:J1329"/>
    <mergeCell ref="J1330:J1331"/>
    <mergeCell ref="J1332:J1333"/>
    <mergeCell ref="J1334:J1335"/>
    <mergeCell ref="J1339:J1340"/>
    <mergeCell ref="J1341:J1342"/>
    <mergeCell ref="J1343:J1344"/>
    <mergeCell ref="J1345:J1346"/>
    <mergeCell ref="J1347:J1348"/>
    <mergeCell ref="J1349:J1350"/>
    <mergeCell ref="J1351:J1352"/>
    <mergeCell ref="J1353:J1354"/>
    <mergeCell ref="J1355:J1356"/>
    <mergeCell ref="J1357:J1358"/>
    <mergeCell ref="J1362:J1363"/>
    <mergeCell ref="J1364:J1365"/>
    <mergeCell ref="J1366:J1367"/>
    <mergeCell ref="J1368:J1369"/>
    <mergeCell ref="J1370:J1371"/>
    <mergeCell ref="J1372:J1373"/>
    <mergeCell ref="J1374:J1375"/>
    <mergeCell ref="J1376:J1377"/>
    <mergeCell ref="J1378:J1379"/>
    <mergeCell ref="J1380:J1381"/>
    <mergeCell ref="J1385:J1386"/>
    <mergeCell ref="J1387:J1388"/>
    <mergeCell ref="J1389:J1390"/>
    <mergeCell ref="J1391:J1392"/>
    <mergeCell ref="J1393:J1394"/>
    <mergeCell ref="J1395:J1396"/>
    <mergeCell ref="J1397:J1398"/>
    <mergeCell ref="J1399:J1400"/>
    <mergeCell ref="J1401:J1402"/>
    <mergeCell ref="J1403:J1404"/>
    <mergeCell ref="J1408:J1409"/>
    <mergeCell ref="J1410:J1411"/>
    <mergeCell ref="J1412:J1413"/>
    <mergeCell ref="J1414:J1415"/>
    <mergeCell ref="J1416:J1417"/>
    <mergeCell ref="J1418:J1419"/>
    <mergeCell ref="J1420:J1421"/>
    <mergeCell ref="J1422:J1423"/>
    <mergeCell ref="J1424:J1425"/>
    <mergeCell ref="J1426:J1427"/>
    <mergeCell ref="J1431:J1432"/>
    <mergeCell ref="J1433:J1434"/>
    <mergeCell ref="J1435:J1436"/>
    <mergeCell ref="J1437:J1438"/>
    <mergeCell ref="J1439:J1440"/>
    <mergeCell ref="J1441:J1442"/>
    <mergeCell ref="J1443:J1444"/>
    <mergeCell ref="J1445:J1446"/>
    <mergeCell ref="J1447:J1448"/>
    <mergeCell ref="J1449:J1450"/>
    <mergeCell ref="J1454:J1455"/>
    <mergeCell ref="J1456:J1457"/>
    <mergeCell ref="J1458:J1459"/>
    <mergeCell ref="J1460:J1461"/>
    <mergeCell ref="J1462:J1463"/>
    <mergeCell ref="J1464:J1465"/>
    <mergeCell ref="J1466:J1467"/>
    <mergeCell ref="J1468:J1469"/>
    <mergeCell ref="J1470:J1471"/>
    <mergeCell ref="J1472:J1473"/>
    <mergeCell ref="J1477:J1478"/>
    <mergeCell ref="J1479:J1480"/>
    <mergeCell ref="J1481:J1482"/>
    <mergeCell ref="J1483:J1484"/>
    <mergeCell ref="J1485:J1486"/>
    <mergeCell ref="J1487:J1488"/>
    <mergeCell ref="J1489:J1490"/>
    <mergeCell ref="J1491:J1492"/>
    <mergeCell ref="J1493:J1494"/>
    <mergeCell ref="J1495:J1496"/>
    <mergeCell ref="J1500:J1501"/>
    <mergeCell ref="J1502:J1503"/>
    <mergeCell ref="J1504:J1505"/>
    <mergeCell ref="J1506:J1507"/>
    <mergeCell ref="J1508:J1509"/>
    <mergeCell ref="J1510:J1511"/>
    <mergeCell ref="J1512:J1513"/>
    <mergeCell ref="J1514:J1515"/>
    <mergeCell ref="J1516:J1517"/>
    <mergeCell ref="J1518:J1519"/>
    <mergeCell ref="J1523:J1524"/>
    <mergeCell ref="J1525:J1526"/>
    <mergeCell ref="J1527:J1528"/>
    <mergeCell ref="J1529:J1530"/>
    <mergeCell ref="J1531:J1532"/>
    <mergeCell ref="J1533:J1534"/>
    <mergeCell ref="J1535:J1536"/>
    <mergeCell ref="J1537:J1538"/>
    <mergeCell ref="J1539:J1540"/>
    <mergeCell ref="J1541:J1542"/>
    <mergeCell ref="J1546:J1547"/>
    <mergeCell ref="J1548:J1549"/>
    <mergeCell ref="J1550:J1551"/>
    <mergeCell ref="J1552:J1553"/>
    <mergeCell ref="J1554:J1555"/>
    <mergeCell ref="J1556:J1557"/>
    <mergeCell ref="J1558:J1559"/>
    <mergeCell ref="J1560:J1561"/>
    <mergeCell ref="J1562:J1563"/>
    <mergeCell ref="J1564:J1565"/>
    <mergeCell ref="J1569:J1570"/>
    <mergeCell ref="J1571:J1572"/>
    <mergeCell ref="J1573:J1574"/>
    <mergeCell ref="J1575:J1576"/>
    <mergeCell ref="J1577:J1578"/>
    <mergeCell ref="J1579:J1580"/>
    <mergeCell ref="J1581:J1582"/>
    <mergeCell ref="J1583:J1584"/>
    <mergeCell ref="J1585:J1586"/>
    <mergeCell ref="J1587:J1588"/>
    <mergeCell ref="J1592:J1593"/>
    <mergeCell ref="J1594:J1595"/>
    <mergeCell ref="J1596:J1597"/>
    <mergeCell ref="J1598:J1599"/>
    <mergeCell ref="J1600:J1601"/>
    <mergeCell ref="J1602:J1603"/>
    <mergeCell ref="J1604:J1605"/>
    <mergeCell ref="J1606:J1607"/>
    <mergeCell ref="J1608:J1609"/>
    <mergeCell ref="J1610:J1611"/>
    <mergeCell ref="J1615:J1616"/>
    <mergeCell ref="J1617:J1618"/>
    <mergeCell ref="J1619:J1620"/>
    <mergeCell ref="J1621:J1622"/>
    <mergeCell ref="J1623:J1624"/>
    <mergeCell ref="J1625:J1626"/>
    <mergeCell ref="J1627:J1628"/>
    <mergeCell ref="J1629:J1630"/>
    <mergeCell ref="J1631:J1632"/>
    <mergeCell ref="J1633:J1634"/>
    <mergeCell ref="J1638:J1639"/>
    <mergeCell ref="J1640:J1641"/>
    <mergeCell ref="J1642:J1643"/>
    <mergeCell ref="J1644:J1645"/>
    <mergeCell ref="J1646:J1647"/>
    <mergeCell ref="J1648:J1649"/>
    <mergeCell ref="J1650:J1651"/>
    <mergeCell ref="J1652:J1653"/>
    <mergeCell ref="J1654:J1655"/>
    <mergeCell ref="J1656:J1657"/>
    <mergeCell ref="J1661:J1662"/>
    <mergeCell ref="J1663:J1664"/>
    <mergeCell ref="J1665:J1666"/>
    <mergeCell ref="J1667:J1668"/>
    <mergeCell ref="J1669:J1670"/>
    <mergeCell ref="J1671:J1672"/>
    <mergeCell ref="J1673:J1674"/>
    <mergeCell ref="J1675:J1676"/>
    <mergeCell ref="J1677:J1678"/>
    <mergeCell ref="J1679:J1680"/>
    <mergeCell ref="J1684:J1685"/>
    <mergeCell ref="J1686:J1687"/>
    <mergeCell ref="J1688:J1689"/>
    <mergeCell ref="J1690:J1691"/>
    <mergeCell ref="J1692:J1693"/>
    <mergeCell ref="J1694:J1695"/>
    <mergeCell ref="J1696:J1697"/>
    <mergeCell ref="J1698:J1699"/>
    <mergeCell ref="J1700:J1701"/>
    <mergeCell ref="J1702:J1703"/>
    <mergeCell ref="J1707:J1708"/>
    <mergeCell ref="J1709:J1710"/>
    <mergeCell ref="J1711:J1712"/>
    <mergeCell ref="J1713:J1714"/>
    <mergeCell ref="J1715:J1716"/>
    <mergeCell ref="J1717:J1718"/>
    <mergeCell ref="J1719:J1720"/>
    <mergeCell ref="J1721:J1722"/>
    <mergeCell ref="J1723:J1724"/>
    <mergeCell ref="J1725:J1726"/>
    <mergeCell ref="J1730:J1731"/>
    <mergeCell ref="J1732:J1733"/>
    <mergeCell ref="J1734:J1735"/>
    <mergeCell ref="J1736:J1737"/>
    <mergeCell ref="J1738:J1739"/>
    <mergeCell ref="J1740:J1741"/>
    <mergeCell ref="J1742:J1743"/>
    <mergeCell ref="J1744:J1745"/>
    <mergeCell ref="J1746:J1747"/>
    <mergeCell ref="J1748:J1749"/>
    <mergeCell ref="J1753:J1754"/>
    <mergeCell ref="J1755:J1756"/>
    <mergeCell ref="J1757:J1758"/>
    <mergeCell ref="J1759:J1760"/>
    <mergeCell ref="J1761:J1762"/>
    <mergeCell ref="J1763:J1764"/>
    <mergeCell ref="J1765:J1766"/>
    <mergeCell ref="J1767:J1768"/>
    <mergeCell ref="J1769:J1770"/>
    <mergeCell ref="J1771:J1772"/>
    <mergeCell ref="J1776:J1777"/>
    <mergeCell ref="J1778:J1779"/>
    <mergeCell ref="J1780:J1781"/>
    <mergeCell ref="J1782:J1783"/>
    <mergeCell ref="J1784:J1785"/>
    <mergeCell ref="J1786:J1787"/>
    <mergeCell ref="J1788:J1789"/>
    <mergeCell ref="J1790:J1791"/>
    <mergeCell ref="J1792:J1793"/>
    <mergeCell ref="J1794:J1795"/>
    <mergeCell ref="J1799:J1800"/>
    <mergeCell ref="J1801:J1802"/>
    <mergeCell ref="J1803:J1804"/>
    <mergeCell ref="J1805:J1806"/>
    <mergeCell ref="J1807:J1808"/>
    <mergeCell ref="J1809:J1810"/>
    <mergeCell ref="J1811:J1812"/>
    <mergeCell ref="J1813:J1814"/>
    <mergeCell ref="J1815:J1816"/>
    <mergeCell ref="J1817:J1818"/>
    <mergeCell ref="J1822:J1823"/>
    <mergeCell ref="J1824:J1825"/>
    <mergeCell ref="J1826:J1827"/>
    <mergeCell ref="J1828:J1829"/>
    <mergeCell ref="J1830:J1831"/>
    <mergeCell ref="J1832:J1833"/>
    <mergeCell ref="J1834:J1835"/>
    <mergeCell ref="J1836:J1837"/>
    <mergeCell ref="J1838:J1839"/>
    <mergeCell ref="J1840:J1841"/>
    <mergeCell ref="J1845:J1846"/>
    <mergeCell ref="J1847:J1848"/>
    <mergeCell ref="J1849:J1850"/>
    <mergeCell ref="J1851:J1852"/>
    <mergeCell ref="J1853:J1854"/>
    <mergeCell ref="J1855:J1856"/>
    <mergeCell ref="J1857:J1858"/>
    <mergeCell ref="J1859:J1860"/>
    <mergeCell ref="J1861:J1862"/>
    <mergeCell ref="J1863:J1864"/>
    <mergeCell ref="J1868:J1869"/>
    <mergeCell ref="J1870:J1871"/>
    <mergeCell ref="J1872:J1873"/>
    <mergeCell ref="J1874:J1875"/>
    <mergeCell ref="J1876:J1877"/>
    <mergeCell ref="J1878:J1879"/>
    <mergeCell ref="J1880:J1881"/>
    <mergeCell ref="J1882:J1883"/>
    <mergeCell ref="J1884:J1885"/>
    <mergeCell ref="J1886:J1887"/>
    <mergeCell ref="J1891:J1892"/>
    <mergeCell ref="J1893:J1894"/>
    <mergeCell ref="J1895:J1896"/>
    <mergeCell ref="J1897:J1898"/>
    <mergeCell ref="J1899:J1900"/>
    <mergeCell ref="J1901:J1902"/>
    <mergeCell ref="J1903:J1904"/>
    <mergeCell ref="J1905:J1906"/>
    <mergeCell ref="J1907:J1908"/>
    <mergeCell ref="J1909:J1910"/>
    <mergeCell ref="J1914:J1915"/>
    <mergeCell ref="J1916:J1917"/>
    <mergeCell ref="J1918:J1919"/>
    <mergeCell ref="J1920:J1921"/>
    <mergeCell ref="J1922:J1923"/>
    <mergeCell ref="J1924:J1925"/>
    <mergeCell ref="J1926:J1927"/>
    <mergeCell ref="J1928:J1929"/>
    <mergeCell ref="J1930:J1931"/>
    <mergeCell ref="J1932:J1933"/>
    <mergeCell ref="J1937:J1938"/>
    <mergeCell ref="J1939:J1940"/>
    <mergeCell ref="J1941:J1942"/>
    <mergeCell ref="J1943:J1944"/>
    <mergeCell ref="J1945:J1946"/>
    <mergeCell ref="J1947:J1948"/>
    <mergeCell ref="J1949:J1950"/>
    <mergeCell ref="J1951:J1952"/>
    <mergeCell ref="J1953:J1954"/>
    <mergeCell ref="J1955:J1956"/>
    <mergeCell ref="J1960:J1961"/>
    <mergeCell ref="J1962:J1963"/>
    <mergeCell ref="J1964:J1965"/>
    <mergeCell ref="J1966:J1967"/>
    <mergeCell ref="J1968:J1969"/>
    <mergeCell ref="J1970:J1971"/>
    <mergeCell ref="J1972:J1973"/>
    <mergeCell ref="J1974:J1975"/>
    <mergeCell ref="J1976:J1977"/>
    <mergeCell ref="J1978:J1979"/>
    <mergeCell ref="J1983:J1984"/>
    <mergeCell ref="J1985:J1986"/>
    <mergeCell ref="J1987:J1988"/>
    <mergeCell ref="J1989:J1990"/>
    <mergeCell ref="J1991:J1992"/>
    <mergeCell ref="J1993:J1994"/>
    <mergeCell ref="J1995:J1996"/>
    <mergeCell ref="J1997:J1998"/>
    <mergeCell ref="J1999:J2000"/>
    <mergeCell ref="J2001:J2002"/>
    <mergeCell ref="J2006:J2007"/>
    <mergeCell ref="J2008:J2009"/>
    <mergeCell ref="J2010:J2011"/>
    <mergeCell ref="J2012:J2013"/>
    <mergeCell ref="J2014:J2015"/>
    <mergeCell ref="J2016:J2017"/>
    <mergeCell ref="J2018:J2019"/>
    <mergeCell ref="J2020:J2021"/>
    <mergeCell ref="J2022:J2023"/>
    <mergeCell ref="J2024:J2025"/>
    <mergeCell ref="J2029:J2030"/>
    <mergeCell ref="J2031:J2032"/>
    <mergeCell ref="J2033:J2034"/>
    <mergeCell ref="J2035:J2036"/>
    <mergeCell ref="J2037:J2038"/>
    <mergeCell ref="J2039:J2040"/>
    <mergeCell ref="J2041:J2042"/>
    <mergeCell ref="J2043:J2044"/>
    <mergeCell ref="J2045:J2046"/>
    <mergeCell ref="J2047:J2048"/>
    <mergeCell ref="J2052:J2053"/>
    <mergeCell ref="J2054:J2055"/>
    <mergeCell ref="J2056:J2057"/>
    <mergeCell ref="J2058:J2059"/>
    <mergeCell ref="J2060:J2061"/>
    <mergeCell ref="J2062:J2063"/>
    <mergeCell ref="J2064:J2065"/>
    <mergeCell ref="J2066:J2067"/>
    <mergeCell ref="J2068:J2069"/>
    <mergeCell ref="J2070:J2071"/>
    <mergeCell ref="J2075:J2076"/>
    <mergeCell ref="J2077:J2078"/>
    <mergeCell ref="J2079:J2080"/>
    <mergeCell ref="J2081:J2082"/>
    <mergeCell ref="J2083:J2084"/>
    <mergeCell ref="J2085:J2086"/>
    <mergeCell ref="J2087:J2088"/>
    <mergeCell ref="J2089:J2090"/>
    <mergeCell ref="J2091:J2092"/>
    <mergeCell ref="J2093:J2094"/>
    <mergeCell ref="J2098:J2099"/>
    <mergeCell ref="J2100:J2101"/>
    <mergeCell ref="J2102:J2103"/>
    <mergeCell ref="J2104:J2105"/>
    <mergeCell ref="J2106:J2107"/>
    <mergeCell ref="J2108:J2109"/>
    <mergeCell ref="J2110:J2111"/>
    <mergeCell ref="J2112:J2113"/>
    <mergeCell ref="J2114:J2115"/>
    <mergeCell ref="J2116:J2117"/>
    <mergeCell ref="J2121:J2122"/>
    <mergeCell ref="J2123:J2124"/>
    <mergeCell ref="J2125:J2126"/>
    <mergeCell ref="J2127:J2128"/>
    <mergeCell ref="J2129:J2130"/>
    <mergeCell ref="J2131:J2132"/>
    <mergeCell ref="J2133:J2134"/>
    <mergeCell ref="J2135:J2136"/>
    <mergeCell ref="J2137:J2138"/>
    <mergeCell ref="J2139:J2140"/>
    <mergeCell ref="J2144:J2145"/>
    <mergeCell ref="J2146:J2147"/>
    <mergeCell ref="J2148:J2149"/>
    <mergeCell ref="J2150:J2151"/>
    <mergeCell ref="J2152:J2153"/>
    <mergeCell ref="J2154:J2155"/>
    <mergeCell ref="J2156:J2157"/>
    <mergeCell ref="J2158:J2159"/>
    <mergeCell ref="J2160:J2161"/>
    <mergeCell ref="J2162:J2163"/>
    <mergeCell ref="J2167:J2168"/>
    <mergeCell ref="J2169:J2170"/>
    <mergeCell ref="J2171:J2172"/>
    <mergeCell ref="J2173:J2174"/>
    <mergeCell ref="J2175:J2176"/>
    <mergeCell ref="J2177:J2178"/>
    <mergeCell ref="J2179:J2180"/>
    <mergeCell ref="J2181:J2182"/>
    <mergeCell ref="J2183:J2184"/>
    <mergeCell ref="J2185:J2186"/>
    <mergeCell ref="J2190:J2191"/>
    <mergeCell ref="J2192:J2193"/>
    <mergeCell ref="J2194:J2195"/>
    <mergeCell ref="J2196:J2197"/>
    <mergeCell ref="J2198:J2199"/>
    <mergeCell ref="J2200:J2201"/>
    <mergeCell ref="J2202:J2203"/>
    <mergeCell ref="J2204:J2205"/>
    <mergeCell ref="J2206:J2207"/>
    <mergeCell ref="J2208:J2209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399975585192419"/>
    <pageSetUpPr fitToPage="1"/>
  </sheetPr>
  <dimension ref="A1:AC22"/>
  <sheetViews>
    <sheetView workbookViewId="0">
      <pane xSplit="4" ySplit="1" topLeftCell="E2" activePane="bottomRight" state="frozen"/>
      <selection/>
      <selection pane="topRight"/>
      <selection pane="bottomLeft"/>
      <selection pane="bottomRight" activeCell="A9" sqref="A9:J9"/>
    </sheetView>
  </sheetViews>
  <sheetFormatPr defaultColWidth="9" defaultRowHeight="15"/>
  <cols>
    <col min="1" max="1" width="7.08333333333333" style="72" customWidth="1"/>
    <col min="2" max="2" width="15.0833333333333" style="73" customWidth="1"/>
    <col min="3" max="3" width="7.58333333333333" style="73" customWidth="1"/>
    <col min="4" max="4" width="8.33333333333333" style="73" customWidth="1"/>
    <col min="5" max="5" width="13.5833333333333" style="74" customWidth="1"/>
    <col min="6" max="6" width="12.5833333333333" style="74" customWidth="1"/>
    <col min="7" max="7" width="14.5" style="75" customWidth="1"/>
    <col min="8" max="8" width="17.5" style="75" customWidth="1"/>
    <col min="9" max="9" width="35.5833333333333" style="75" customWidth="1"/>
    <col min="10" max="11" width="12.5833333333333" style="74" customWidth="1"/>
    <col min="12" max="12" width="11.8333333333333" style="73" customWidth="1"/>
    <col min="13" max="14" width="8.58333333333333" style="76" customWidth="1"/>
    <col min="15" max="15" width="8.5" style="73" customWidth="1"/>
    <col min="16" max="18" width="8.33333333333333" style="73" customWidth="1"/>
    <col min="19" max="21" width="9" style="73"/>
    <col min="22" max="22" width="13" style="73" customWidth="1"/>
    <col min="23" max="23" width="9" style="73"/>
    <col min="24" max="25" width="12.8333333333333" style="73" customWidth="1"/>
    <col min="26" max="26" width="12.8333333333333" style="77" customWidth="1"/>
    <col min="27" max="28" width="12.8333333333333" style="73" customWidth="1"/>
    <col min="29" max="16384" width="9" style="73"/>
  </cols>
  <sheetData>
    <row r="1" ht="52" customHeight="1" spans="1:29">
      <c r="A1" s="78" t="s">
        <v>0</v>
      </c>
      <c r="B1" s="79" t="s">
        <v>1</v>
      </c>
      <c r="C1" s="79" t="s">
        <v>2</v>
      </c>
      <c r="D1" s="79" t="s">
        <v>3</v>
      </c>
      <c r="E1" s="80" t="s">
        <v>4</v>
      </c>
      <c r="F1" s="80" t="s">
        <v>5</v>
      </c>
      <c r="G1" s="80" t="s">
        <v>6</v>
      </c>
      <c r="H1" s="81" t="s">
        <v>119</v>
      </c>
      <c r="I1" s="81" t="s">
        <v>120</v>
      </c>
      <c r="J1" s="80" t="s">
        <v>8</v>
      </c>
      <c r="K1" s="80" t="s">
        <v>9</v>
      </c>
      <c r="L1" s="85" t="s">
        <v>10</v>
      </c>
      <c r="M1" s="86" t="s">
        <v>11</v>
      </c>
      <c r="N1" s="87" t="s">
        <v>121</v>
      </c>
      <c r="O1" s="88" t="s">
        <v>12</v>
      </c>
      <c r="P1" s="88" t="s">
        <v>13</v>
      </c>
      <c r="Q1" s="85" t="s">
        <v>122</v>
      </c>
      <c r="R1" s="85" t="s">
        <v>123</v>
      </c>
      <c r="S1" s="91" t="s">
        <v>14</v>
      </c>
      <c r="T1" s="92" t="s">
        <v>15</v>
      </c>
      <c r="U1" s="91" t="s">
        <v>16</v>
      </c>
      <c r="V1" s="79" t="s">
        <v>17</v>
      </c>
      <c r="W1" s="93" t="s">
        <v>18</v>
      </c>
      <c r="X1" s="79" t="s">
        <v>124</v>
      </c>
      <c r="Y1" s="79" t="s">
        <v>125</v>
      </c>
      <c r="Z1" s="97" t="s">
        <v>126</v>
      </c>
      <c r="AA1" s="79" t="s">
        <v>127</v>
      </c>
      <c r="AB1" s="79" t="s">
        <v>128</v>
      </c>
      <c r="AC1" s="98" t="s">
        <v>129</v>
      </c>
    </row>
    <row r="2" ht="25" customHeight="1" spans="1:29">
      <c r="A2" s="3">
        <v>1</v>
      </c>
      <c r="B2" s="82" t="s">
        <v>1143</v>
      </c>
      <c r="C2" s="82" t="s">
        <v>832</v>
      </c>
      <c r="D2" s="83" t="s">
        <v>141</v>
      </c>
      <c r="E2" s="84">
        <v>45199</v>
      </c>
      <c r="F2" s="84">
        <v>45199</v>
      </c>
      <c r="G2" s="84">
        <v>45199</v>
      </c>
      <c r="H2" s="82" t="s">
        <v>1144</v>
      </c>
      <c r="I2" s="82" t="s">
        <v>953</v>
      </c>
      <c r="J2" s="84">
        <v>45202</v>
      </c>
      <c r="K2" s="84"/>
      <c r="L2" s="84"/>
      <c r="M2" s="89" t="str">
        <f t="shared" ref="M2:M22" si="0">IF($V2="边跨边梁","33.68",IF($V2="边跨中梁","33.64",IF($V2="中跨边梁","33.28",IF($V2="中跨中梁","33.41","请填梁型"))))</f>
        <v>33.64</v>
      </c>
      <c r="N2" s="89"/>
      <c r="O2" s="82"/>
      <c r="P2" s="90"/>
      <c r="Q2" s="94"/>
      <c r="R2" s="94"/>
      <c r="S2" s="89" t="str">
        <f t="shared" ref="S2:S22" si="1">IF($V2="边跨边梁","34.9",IF($V2="边跨中梁","32.6",IF($V2="中跨边梁","28.4",IF($V2="中跨中梁","24.5","请填梁型"))))</f>
        <v>32.6</v>
      </c>
      <c r="T2" s="95"/>
      <c r="U2" s="95"/>
      <c r="V2" s="96" t="s">
        <v>24</v>
      </c>
      <c r="W2" s="82" t="s">
        <v>135</v>
      </c>
      <c r="X2" s="82" t="s">
        <v>973</v>
      </c>
      <c r="Y2" s="82">
        <v>9</v>
      </c>
      <c r="Z2" s="99"/>
      <c r="AA2" s="82"/>
      <c r="AB2" s="82"/>
      <c r="AC2" s="100"/>
    </row>
    <row r="3" ht="25" customHeight="1" spans="1:29">
      <c r="A3" s="3">
        <v>2</v>
      </c>
      <c r="B3" s="82" t="s">
        <v>1143</v>
      </c>
      <c r="C3" s="82" t="s">
        <v>767</v>
      </c>
      <c r="D3" s="83" t="s">
        <v>147</v>
      </c>
      <c r="E3" s="84">
        <v>45200</v>
      </c>
      <c r="F3" s="84">
        <v>45200</v>
      </c>
      <c r="G3" s="84">
        <v>45200</v>
      </c>
      <c r="H3" s="82" t="s">
        <v>1145</v>
      </c>
      <c r="I3" s="82" t="s">
        <v>953</v>
      </c>
      <c r="J3" s="84">
        <v>45202</v>
      </c>
      <c r="K3" s="84"/>
      <c r="L3" s="84"/>
      <c r="M3" s="89" t="str">
        <f t="shared" si="0"/>
        <v>33.68</v>
      </c>
      <c r="N3" s="89"/>
      <c r="O3" s="82"/>
      <c r="P3" s="90"/>
      <c r="Q3" s="94"/>
      <c r="R3" s="94"/>
      <c r="S3" s="89" t="str">
        <f t="shared" si="1"/>
        <v>34.9</v>
      </c>
      <c r="T3" s="95"/>
      <c r="U3" s="95"/>
      <c r="V3" s="96" t="s">
        <v>41</v>
      </c>
      <c r="W3" s="82" t="s">
        <v>135</v>
      </c>
      <c r="X3" s="82" t="s">
        <v>973</v>
      </c>
      <c r="Y3" s="82">
        <v>17</v>
      </c>
      <c r="Z3" s="99"/>
      <c r="AA3" s="82"/>
      <c r="AB3" s="82"/>
      <c r="AC3" s="100"/>
    </row>
    <row r="4" ht="25" customHeight="1" spans="1:29">
      <c r="A4" s="3">
        <v>3</v>
      </c>
      <c r="B4" s="82" t="s">
        <v>1143</v>
      </c>
      <c r="C4" s="82" t="s">
        <v>834</v>
      </c>
      <c r="D4" s="83" t="s">
        <v>144</v>
      </c>
      <c r="E4" s="84">
        <v>45200</v>
      </c>
      <c r="F4" s="84">
        <v>45200</v>
      </c>
      <c r="G4" s="84">
        <v>45200</v>
      </c>
      <c r="H4" s="82" t="s">
        <v>1146</v>
      </c>
      <c r="I4" s="82" t="s">
        <v>953</v>
      </c>
      <c r="J4" s="84">
        <v>45203</v>
      </c>
      <c r="K4" s="84"/>
      <c r="L4" s="84"/>
      <c r="M4" s="89" t="str">
        <f t="shared" si="0"/>
        <v>33.64</v>
      </c>
      <c r="N4" s="89"/>
      <c r="O4" s="82"/>
      <c r="P4" s="90"/>
      <c r="Q4" s="94"/>
      <c r="R4" s="94"/>
      <c r="S4" s="89" t="str">
        <f t="shared" si="1"/>
        <v>32.6</v>
      </c>
      <c r="T4" s="95"/>
      <c r="U4" s="95"/>
      <c r="V4" s="96" t="s">
        <v>24</v>
      </c>
      <c r="W4" s="82" t="s">
        <v>135</v>
      </c>
      <c r="X4" s="82" t="s">
        <v>973</v>
      </c>
      <c r="Y4" s="82">
        <v>13</v>
      </c>
      <c r="Z4" s="99"/>
      <c r="AA4" s="82"/>
      <c r="AB4" s="82"/>
      <c r="AC4" s="100"/>
    </row>
    <row r="5" ht="25" customHeight="1" spans="1:29">
      <c r="A5" s="3">
        <v>4</v>
      </c>
      <c r="B5" s="82" t="s">
        <v>1143</v>
      </c>
      <c r="C5" s="82" t="s">
        <v>801</v>
      </c>
      <c r="D5" s="83" t="s">
        <v>151</v>
      </c>
      <c r="E5" s="84">
        <v>45201</v>
      </c>
      <c r="F5" s="84">
        <v>45201</v>
      </c>
      <c r="G5" s="84">
        <v>45201</v>
      </c>
      <c r="H5" s="82" t="s">
        <v>1147</v>
      </c>
      <c r="I5" s="82" t="s">
        <v>967</v>
      </c>
      <c r="J5" s="84">
        <v>45204</v>
      </c>
      <c r="K5" s="84"/>
      <c r="L5" s="84"/>
      <c r="M5" s="89" t="str">
        <f t="shared" si="0"/>
        <v>33.68</v>
      </c>
      <c r="N5" s="89"/>
      <c r="O5" s="82"/>
      <c r="P5" s="90"/>
      <c r="Q5" s="94"/>
      <c r="R5" s="94"/>
      <c r="S5" s="89" t="str">
        <f t="shared" si="1"/>
        <v>34.9</v>
      </c>
      <c r="T5" s="95"/>
      <c r="U5" s="95"/>
      <c r="V5" s="96" t="s">
        <v>41</v>
      </c>
      <c r="W5" s="82" t="s">
        <v>135</v>
      </c>
      <c r="X5" s="82" t="s">
        <v>973</v>
      </c>
      <c r="Y5" s="82">
        <v>4</v>
      </c>
      <c r="Z5" s="99"/>
      <c r="AA5" s="82"/>
      <c r="AB5" s="82"/>
      <c r="AC5" s="100"/>
    </row>
    <row r="6" ht="25" customHeight="1" spans="1:29">
      <c r="A6" s="3">
        <v>5</v>
      </c>
      <c r="B6" s="82" t="s">
        <v>1143</v>
      </c>
      <c r="C6" s="82" t="s">
        <v>839</v>
      </c>
      <c r="D6" s="83" t="s">
        <v>141</v>
      </c>
      <c r="E6" s="84">
        <v>45201</v>
      </c>
      <c r="F6" s="84">
        <v>45201</v>
      </c>
      <c r="G6" s="84">
        <v>45201</v>
      </c>
      <c r="H6" s="82" t="s">
        <v>1148</v>
      </c>
      <c r="I6" s="82" t="s">
        <v>967</v>
      </c>
      <c r="J6" s="84">
        <v>45204</v>
      </c>
      <c r="K6" s="84"/>
      <c r="L6" s="84"/>
      <c r="M6" s="89" t="str">
        <f t="shared" si="0"/>
        <v>33.64</v>
      </c>
      <c r="N6" s="89"/>
      <c r="O6" s="82"/>
      <c r="P6" s="90"/>
      <c r="Q6" s="94"/>
      <c r="R6" s="94"/>
      <c r="S6" s="89" t="str">
        <f t="shared" si="1"/>
        <v>32.6</v>
      </c>
      <c r="T6" s="95"/>
      <c r="U6" s="95"/>
      <c r="V6" s="96" t="s">
        <v>24</v>
      </c>
      <c r="W6" s="82" t="s">
        <v>135</v>
      </c>
      <c r="X6" s="82" t="s">
        <v>973</v>
      </c>
      <c r="Y6" s="82">
        <v>7</v>
      </c>
      <c r="Z6" s="99"/>
      <c r="AA6" s="82"/>
      <c r="AB6" s="82"/>
      <c r="AC6" s="100"/>
    </row>
    <row r="7" ht="25" customHeight="1" spans="1:29">
      <c r="A7" s="3">
        <v>6</v>
      </c>
      <c r="B7" s="82" t="s">
        <v>1143</v>
      </c>
      <c r="C7" s="82" t="s">
        <v>803</v>
      </c>
      <c r="D7" s="83" t="s">
        <v>147</v>
      </c>
      <c r="E7" s="84">
        <v>45202</v>
      </c>
      <c r="F7" s="84">
        <v>45202</v>
      </c>
      <c r="G7" s="84">
        <v>45202</v>
      </c>
      <c r="H7" s="82" t="s">
        <v>1149</v>
      </c>
      <c r="I7" s="82" t="s">
        <v>967</v>
      </c>
      <c r="J7" s="84">
        <v>45205</v>
      </c>
      <c r="K7" s="84"/>
      <c r="L7" s="84"/>
      <c r="M7" s="89" t="str">
        <f t="shared" si="0"/>
        <v>33.28</v>
      </c>
      <c r="N7" s="89"/>
      <c r="O7" s="82"/>
      <c r="P7" s="90"/>
      <c r="Q7" s="94"/>
      <c r="R7" s="94"/>
      <c r="S7" s="89" t="str">
        <f t="shared" si="1"/>
        <v>28.4</v>
      </c>
      <c r="T7" s="95"/>
      <c r="U7" s="95"/>
      <c r="V7" s="96" t="s">
        <v>108</v>
      </c>
      <c r="W7" s="82" t="s">
        <v>135</v>
      </c>
      <c r="X7" s="82" t="s">
        <v>973</v>
      </c>
      <c r="Y7" s="82">
        <v>10</v>
      </c>
      <c r="Z7" s="99"/>
      <c r="AA7" s="82"/>
      <c r="AB7" s="82"/>
      <c r="AC7" s="100"/>
    </row>
    <row r="8" ht="25" customHeight="1" spans="1:29">
      <c r="A8" s="3">
        <v>7</v>
      </c>
      <c r="B8" s="82" t="s">
        <v>1143</v>
      </c>
      <c r="C8" s="82" t="s">
        <v>816</v>
      </c>
      <c r="D8" s="83" t="s">
        <v>151</v>
      </c>
      <c r="E8" s="84">
        <v>45202</v>
      </c>
      <c r="F8" s="84">
        <v>45202</v>
      </c>
      <c r="G8" s="84">
        <v>45202</v>
      </c>
      <c r="H8" s="82" t="s">
        <v>1150</v>
      </c>
      <c r="I8" s="82" t="s">
        <v>972</v>
      </c>
      <c r="J8" s="84">
        <v>45205</v>
      </c>
      <c r="K8" s="84"/>
      <c r="L8" s="84"/>
      <c r="M8" s="89" t="str">
        <f t="shared" si="0"/>
        <v>33.28</v>
      </c>
      <c r="N8" s="89"/>
      <c r="O8" s="82"/>
      <c r="P8" s="90"/>
      <c r="Q8" s="94"/>
      <c r="R8" s="94"/>
      <c r="S8" s="89" t="str">
        <f t="shared" si="1"/>
        <v>28.4</v>
      </c>
      <c r="T8" s="95"/>
      <c r="U8" s="95"/>
      <c r="V8" s="96" t="s">
        <v>108</v>
      </c>
      <c r="W8" s="82" t="s">
        <v>135</v>
      </c>
      <c r="X8" s="82" t="s">
        <v>973</v>
      </c>
      <c r="Y8" s="82">
        <v>12</v>
      </c>
      <c r="Z8" s="99"/>
      <c r="AA8" s="82"/>
      <c r="AB8" s="82"/>
      <c r="AC8" s="100"/>
    </row>
    <row r="9" ht="25" customHeight="1" spans="1:29">
      <c r="A9" s="3">
        <v>8</v>
      </c>
      <c r="B9" s="82" t="s">
        <v>1143</v>
      </c>
      <c r="C9" s="82" t="s">
        <v>819</v>
      </c>
      <c r="D9" s="83" t="s">
        <v>131</v>
      </c>
      <c r="E9" s="84">
        <v>45203</v>
      </c>
      <c r="F9" s="84">
        <v>45203</v>
      </c>
      <c r="G9" s="84">
        <v>45203</v>
      </c>
      <c r="H9" s="82" t="s">
        <v>1151</v>
      </c>
      <c r="I9" s="82" t="s">
        <v>972</v>
      </c>
      <c r="J9" s="84">
        <v>45205</v>
      </c>
      <c r="K9" s="84"/>
      <c r="L9" s="84"/>
      <c r="M9" s="89" t="str">
        <f t="shared" si="0"/>
        <v>33.41</v>
      </c>
      <c r="N9" s="89"/>
      <c r="O9" s="82"/>
      <c r="P9" s="90"/>
      <c r="Q9" s="94"/>
      <c r="R9" s="94"/>
      <c r="S9" s="89" t="str">
        <f t="shared" si="1"/>
        <v>24.5</v>
      </c>
      <c r="T9" s="95"/>
      <c r="U9" s="95"/>
      <c r="V9" s="96" t="s">
        <v>90</v>
      </c>
      <c r="W9" s="82" t="s">
        <v>135</v>
      </c>
      <c r="X9" s="82" t="s">
        <v>973</v>
      </c>
      <c r="Y9" s="82">
        <v>16</v>
      </c>
      <c r="Z9" s="99"/>
      <c r="AA9" s="82"/>
      <c r="AB9" s="82"/>
      <c r="AC9" s="100"/>
    </row>
    <row r="10" ht="25" customHeight="1" spans="1:29">
      <c r="A10" s="3">
        <v>9</v>
      </c>
      <c r="B10" s="82" t="s">
        <v>1143</v>
      </c>
      <c r="C10" s="82" t="s">
        <v>828</v>
      </c>
      <c r="D10" s="83" t="s">
        <v>141</v>
      </c>
      <c r="E10" s="84">
        <v>45203</v>
      </c>
      <c r="F10" s="84">
        <v>45203</v>
      </c>
      <c r="G10" s="84">
        <v>45203</v>
      </c>
      <c r="H10" s="82" t="s">
        <v>1152</v>
      </c>
      <c r="I10" s="82"/>
      <c r="J10" s="84"/>
      <c r="K10" s="84"/>
      <c r="L10" s="84"/>
      <c r="M10" s="89" t="str">
        <f t="shared" si="0"/>
        <v>33.41</v>
      </c>
      <c r="N10" s="89"/>
      <c r="O10" s="82"/>
      <c r="P10" s="90"/>
      <c r="Q10" s="94"/>
      <c r="R10" s="94"/>
      <c r="S10" s="89" t="str">
        <f t="shared" si="1"/>
        <v>24.5</v>
      </c>
      <c r="T10" s="95"/>
      <c r="U10" s="95"/>
      <c r="V10" s="96" t="s">
        <v>90</v>
      </c>
      <c r="W10" s="82" t="s">
        <v>135</v>
      </c>
      <c r="X10" s="82" t="s">
        <v>973</v>
      </c>
      <c r="Y10" s="82">
        <v>2</v>
      </c>
      <c r="Z10" s="99"/>
      <c r="AA10" s="82"/>
      <c r="AB10" s="82"/>
      <c r="AC10" s="100"/>
    </row>
    <row r="11" ht="25" customHeight="1" spans="1:29">
      <c r="A11" s="3">
        <v>10</v>
      </c>
      <c r="B11" s="82" t="s">
        <v>1143</v>
      </c>
      <c r="C11" s="82" t="s">
        <v>841</v>
      </c>
      <c r="D11" s="83" t="s">
        <v>144</v>
      </c>
      <c r="E11" s="84">
        <v>45203</v>
      </c>
      <c r="F11" s="84">
        <v>45203</v>
      </c>
      <c r="G11" s="84">
        <v>45203</v>
      </c>
      <c r="H11" s="82" t="s">
        <v>1153</v>
      </c>
      <c r="I11" s="82"/>
      <c r="J11" s="84"/>
      <c r="K11" s="84"/>
      <c r="L11" s="84"/>
      <c r="M11" s="89" t="str">
        <f t="shared" si="0"/>
        <v>33.41</v>
      </c>
      <c r="N11" s="89"/>
      <c r="O11" s="82"/>
      <c r="P11" s="90"/>
      <c r="Q11" s="94"/>
      <c r="R11" s="94"/>
      <c r="S11" s="89" t="str">
        <f t="shared" si="1"/>
        <v>24.5</v>
      </c>
      <c r="T11" s="95"/>
      <c r="U11" s="95"/>
      <c r="V11" s="96" t="s">
        <v>90</v>
      </c>
      <c r="W11" s="82" t="s">
        <v>135</v>
      </c>
      <c r="X11" s="82" t="s">
        <v>973</v>
      </c>
      <c r="Y11" s="82">
        <v>15</v>
      </c>
      <c r="Z11" s="99"/>
      <c r="AA11" s="82"/>
      <c r="AB11" s="82"/>
      <c r="AC11" s="100"/>
    </row>
    <row r="12" ht="25" customHeight="1" spans="1:29">
      <c r="A12" s="3">
        <v>11</v>
      </c>
      <c r="B12" s="82" t="s">
        <v>1143</v>
      </c>
      <c r="C12" s="82" t="s">
        <v>339</v>
      </c>
      <c r="D12" s="83" t="s">
        <v>144</v>
      </c>
      <c r="E12" s="84"/>
      <c r="F12" s="84"/>
      <c r="G12" s="84"/>
      <c r="H12" s="82"/>
      <c r="I12" s="82"/>
      <c r="J12" s="84"/>
      <c r="K12" s="84"/>
      <c r="L12" s="84"/>
      <c r="M12" s="89" t="str">
        <f t="shared" si="0"/>
        <v>请填梁型</v>
      </c>
      <c r="N12" s="89"/>
      <c r="O12" s="82"/>
      <c r="P12" s="90"/>
      <c r="Q12" s="94"/>
      <c r="R12" s="94"/>
      <c r="S12" s="89" t="str">
        <f t="shared" si="1"/>
        <v>请填梁型</v>
      </c>
      <c r="T12" s="95"/>
      <c r="U12" s="95"/>
      <c r="V12" s="96"/>
      <c r="W12" s="82"/>
      <c r="X12" s="82"/>
      <c r="Y12" s="82">
        <v>15</v>
      </c>
      <c r="Z12" s="99"/>
      <c r="AA12" s="82"/>
      <c r="AB12" s="82"/>
      <c r="AC12" s="100"/>
    </row>
    <row r="13" ht="25" customHeight="1" spans="1:29">
      <c r="A13" s="3"/>
      <c r="B13" s="82"/>
      <c r="C13" s="82"/>
      <c r="D13" s="83"/>
      <c r="E13" s="84"/>
      <c r="F13" s="84"/>
      <c r="G13" s="84"/>
      <c r="H13" s="82"/>
      <c r="I13" s="82"/>
      <c r="J13" s="84"/>
      <c r="K13" s="84"/>
      <c r="L13" s="84"/>
      <c r="M13" s="89" t="str">
        <f t="shared" si="0"/>
        <v>请填梁型</v>
      </c>
      <c r="N13" s="89"/>
      <c r="O13" s="82"/>
      <c r="P13" s="90"/>
      <c r="Q13" s="94"/>
      <c r="R13" s="94"/>
      <c r="S13" s="89" t="str">
        <f t="shared" si="1"/>
        <v>请填梁型</v>
      </c>
      <c r="T13" s="95"/>
      <c r="U13" s="95"/>
      <c r="V13" s="96"/>
      <c r="W13" s="82"/>
      <c r="X13" s="82"/>
      <c r="Y13" s="82"/>
      <c r="Z13" s="99"/>
      <c r="AA13" s="82"/>
      <c r="AB13" s="82"/>
      <c r="AC13" s="100"/>
    </row>
    <row r="14" ht="25" customHeight="1" spans="1:29">
      <c r="A14" s="3"/>
      <c r="B14" s="82"/>
      <c r="C14" s="82"/>
      <c r="D14" s="83"/>
      <c r="E14" s="84"/>
      <c r="F14" s="84"/>
      <c r="G14" s="84"/>
      <c r="H14" s="82"/>
      <c r="I14" s="82"/>
      <c r="J14" s="84"/>
      <c r="K14" s="84"/>
      <c r="L14" s="84"/>
      <c r="M14" s="89" t="str">
        <f t="shared" si="0"/>
        <v>请填梁型</v>
      </c>
      <c r="N14" s="89"/>
      <c r="O14" s="82"/>
      <c r="P14" s="90"/>
      <c r="Q14" s="94"/>
      <c r="R14" s="94"/>
      <c r="S14" s="89" t="str">
        <f t="shared" si="1"/>
        <v>请填梁型</v>
      </c>
      <c r="T14" s="95"/>
      <c r="U14" s="95"/>
      <c r="V14" s="96"/>
      <c r="W14" s="82"/>
      <c r="X14" s="82"/>
      <c r="Y14" s="82"/>
      <c r="Z14" s="99"/>
      <c r="AA14" s="82"/>
      <c r="AB14" s="82"/>
      <c r="AC14" s="100"/>
    </row>
    <row r="15" ht="25" customHeight="1" spans="1:29">
      <c r="A15" s="3"/>
      <c r="B15" s="82"/>
      <c r="C15" s="82"/>
      <c r="D15" s="83"/>
      <c r="E15" s="84"/>
      <c r="F15" s="84"/>
      <c r="G15" s="84"/>
      <c r="H15" s="82"/>
      <c r="I15" s="82"/>
      <c r="J15" s="84"/>
      <c r="K15" s="84"/>
      <c r="L15" s="84"/>
      <c r="M15" s="89" t="str">
        <f t="shared" si="0"/>
        <v>请填梁型</v>
      </c>
      <c r="N15" s="89"/>
      <c r="O15" s="82"/>
      <c r="P15" s="90"/>
      <c r="Q15" s="94"/>
      <c r="R15" s="94"/>
      <c r="S15" s="89" t="str">
        <f t="shared" si="1"/>
        <v>请填梁型</v>
      </c>
      <c r="T15" s="95"/>
      <c r="U15" s="95"/>
      <c r="V15" s="96"/>
      <c r="W15" s="82"/>
      <c r="X15" s="82"/>
      <c r="Y15" s="82"/>
      <c r="Z15" s="99"/>
      <c r="AA15" s="82"/>
      <c r="AB15" s="82"/>
      <c r="AC15" s="100"/>
    </row>
    <row r="16" ht="25" customHeight="1" spans="1:29">
      <c r="A16" s="3"/>
      <c r="B16" s="82"/>
      <c r="C16" s="82"/>
      <c r="D16" s="83"/>
      <c r="E16" s="84"/>
      <c r="F16" s="84"/>
      <c r="G16" s="84"/>
      <c r="H16" s="82"/>
      <c r="I16" s="82"/>
      <c r="J16" s="84"/>
      <c r="K16" s="84"/>
      <c r="L16" s="84"/>
      <c r="M16" s="89" t="str">
        <f t="shared" si="0"/>
        <v>请填梁型</v>
      </c>
      <c r="N16" s="89"/>
      <c r="O16" s="82"/>
      <c r="P16" s="90"/>
      <c r="Q16" s="94"/>
      <c r="R16" s="94"/>
      <c r="S16" s="89" t="str">
        <f t="shared" si="1"/>
        <v>请填梁型</v>
      </c>
      <c r="T16" s="95"/>
      <c r="U16" s="95"/>
      <c r="V16" s="96"/>
      <c r="W16" s="82"/>
      <c r="X16" s="82"/>
      <c r="Y16" s="82"/>
      <c r="Z16" s="99"/>
      <c r="AA16" s="82"/>
      <c r="AB16" s="82"/>
      <c r="AC16" s="100"/>
    </row>
    <row r="17" ht="25" customHeight="1" spans="1:29">
      <c r="A17" s="3"/>
      <c r="B17" s="82"/>
      <c r="C17" s="82"/>
      <c r="D17" s="83"/>
      <c r="E17" s="84"/>
      <c r="F17" s="84"/>
      <c r="G17" s="84"/>
      <c r="H17" s="82"/>
      <c r="I17" s="82"/>
      <c r="J17" s="84"/>
      <c r="K17" s="84"/>
      <c r="L17" s="84"/>
      <c r="M17" s="89" t="str">
        <f t="shared" si="0"/>
        <v>请填梁型</v>
      </c>
      <c r="N17" s="89"/>
      <c r="O17" s="82"/>
      <c r="P17" s="90"/>
      <c r="Q17" s="94"/>
      <c r="R17" s="94"/>
      <c r="S17" s="89" t="str">
        <f t="shared" si="1"/>
        <v>请填梁型</v>
      </c>
      <c r="T17" s="95"/>
      <c r="U17" s="95"/>
      <c r="V17" s="96"/>
      <c r="W17" s="82"/>
      <c r="X17" s="82"/>
      <c r="Y17" s="82"/>
      <c r="Z17" s="99"/>
      <c r="AA17" s="82"/>
      <c r="AB17" s="82"/>
      <c r="AC17" s="100"/>
    </row>
    <row r="18" ht="25" customHeight="1" spans="1:29">
      <c r="A18" s="3"/>
      <c r="B18" s="82"/>
      <c r="C18" s="82"/>
      <c r="D18" s="83"/>
      <c r="E18" s="84"/>
      <c r="F18" s="84"/>
      <c r="G18" s="84"/>
      <c r="H18" s="82"/>
      <c r="I18" s="82"/>
      <c r="J18" s="84"/>
      <c r="K18" s="84"/>
      <c r="L18" s="84"/>
      <c r="M18" s="89" t="str">
        <f t="shared" si="0"/>
        <v>请填梁型</v>
      </c>
      <c r="N18" s="89"/>
      <c r="O18" s="82"/>
      <c r="P18" s="90"/>
      <c r="Q18" s="94"/>
      <c r="R18" s="94"/>
      <c r="S18" s="89" t="str">
        <f t="shared" si="1"/>
        <v>请填梁型</v>
      </c>
      <c r="T18" s="95"/>
      <c r="U18" s="95"/>
      <c r="V18" s="96"/>
      <c r="W18" s="82"/>
      <c r="X18" s="82"/>
      <c r="Y18" s="82"/>
      <c r="Z18" s="99"/>
      <c r="AA18" s="82"/>
      <c r="AB18" s="82"/>
      <c r="AC18" s="100"/>
    </row>
    <row r="19" ht="25" customHeight="1" spans="1:29">
      <c r="A19" s="3"/>
      <c r="B19" s="82"/>
      <c r="C19" s="82"/>
      <c r="D19" s="83"/>
      <c r="E19" s="84"/>
      <c r="F19" s="84"/>
      <c r="G19" s="84"/>
      <c r="H19" s="82"/>
      <c r="I19" s="82"/>
      <c r="J19" s="84"/>
      <c r="K19" s="84"/>
      <c r="L19" s="84"/>
      <c r="M19" s="89" t="str">
        <f t="shared" si="0"/>
        <v>请填梁型</v>
      </c>
      <c r="N19" s="89"/>
      <c r="O19" s="82"/>
      <c r="P19" s="90"/>
      <c r="Q19" s="94"/>
      <c r="R19" s="94"/>
      <c r="S19" s="89" t="str">
        <f t="shared" si="1"/>
        <v>请填梁型</v>
      </c>
      <c r="T19" s="95"/>
      <c r="U19" s="95"/>
      <c r="V19" s="96"/>
      <c r="W19" s="82"/>
      <c r="X19" s="82"/>
      <c r="Y19" s="82"/>
      <c r="Z19" s="99"/>
      <c r="AA19" s="82"/>
      <c r="AB19" s="82"/>
      <c r="AC19" s="100"/>
    </row>
    <row r="20" ht="25" customHeight="1" spans="1:29">
      <c r="A20" s="3"/>
      <c r="B20" s="82"/>
      <c r="C20" s="82"/>
      <c r="D20" s="83"/>
      <c r="E20" s="84"/>
      <c r="F20" s="84"/>
      <c r="G20" s="84"/>
      <c r="H20" s="82"/>
      <c r="I20" s="82"/>
      <c r="J20" s="84"/>
      <c r="K20" s="84"/>
      <c r="L20" s="84"/>
      <c r="M20" s="89" t="str">
        <f t="shared" si="0"/>
        <v>请填梁型</v>
      </c>
      <c r="N20" s="89"/>
      <c r="O20" s="82"/>
      <c r="P20" s="90"/>
      <c r="Q20" s="94"/>
      <c r="R20" s="94"/>
      <c r="S20" s="89" t="str">
        <f t="shared" si="1"/>
        <v>请填梁型</v>
      </c>
      <c r="T20" s="95"/>
      <c r="U20" s="95"/>
      <c r="V20" s="96"/>
      <c r="W20" s="82"/>
      <c r="X20" s="82"/>
      <c r="Y20" s="82"/>
      <c r="Z20" s="99"/>
      <c r="AA20" s="82"/>
      <c r="AB20" s="82"/>
      <c r="AC20" s="100"/>
    </row>
    <row r="21" ht="25" customHeight="1" spans="1:29">
      <c r="A21" s="3"/>
      <c r="B21" s="82"/>
      <c r="C21" s="82"/>
      <c r="D21" s="83"/>
      <c r="E21" s="84"/>
      <c r="F21" s="84"/>
      <c r="G21" s="84"/>
      <c r="H21" s="82"/>
      <c r="I21" s="82"/>
      <c r="J21" s="84"/>
      <c r="K21" s="84"/>
      <c r="L21" s="84"/>
      <c r="M21" s="89" t="str">
        <f t="shared" si="0"/>
        <v>请填梁型</v>
      </c>
      <c r="N21" s="89"/>
      <c r="O21" s="82"/>
      <c r="P21" s="90"/>
      <c r="Q21" s="94"/>
      <c r="R21" s="94"/>
      <c r="S21" s="89" t="str">
        <f t="shared" si="1"/>
        <v>请填梁型</v>
      </c>
      <c r="T21" s="95"/>
      <c r="U21" s="95"/>
      <c r="V21" s="96"/>
      <c r="W21" s="82"/>
      <c r="X21" s="82"/>
      <c r="Y21" s="82"/>
      <c r="Z21" s="99"/>
      <c r="AA21" s="82"/>
      <c r="AB21" s="82"/>
      <c r="AC21" s="100"/>
    </row>
    <row r="22" ht="25" customHeight="1" spans="1:29">
      <c r="A22" s="3"/>
      <c r="B22" s="82"/>
      <c r="C22" s="82"/>
      <c r="D22" s="83"/>
      <c r="E22" s="84"/>
      <c r="F22" s="84"/>
      <c r="G22" s="84"/>
      <c r="H22" s="82"/>
      <c r="I22" s="82"/>
      <c r="J22" s="84"/>
      <c r="K22" s="84"/>
      <c r="L22" s="84"/>
      <c r="M22" s="89" t="str">
        <f t="shared" si="0"/>
        <v>请填梁型</v>
      </c>
      <c r="N22" s="89"/>
      <c r="O22" s="82"/>
      <c r="P22" s="90"/>
      <c r="Q22" s="94"/>
      <c r="R22" s="94"/>
      <c r="S22" s="89" t="str">
        <f t="shared" si="1"/>
        <v>请填梁型</v>
      </c>
      <c r="T22" s="95"/>
      <c r="U22" s="95"/>
      <c r="V22" s="96"/>
      <c r="W22" s="82"/>
      <c r="X22" s="82"/>
      <c r="Y22" s="82"/>
      <c r="Z22" s="99"/>
      <c r="AA22" s="82"/>
      <c r="AB22" s="82"/>
      <c r="AC22" s="100"/>
    </row>
  </sheetData>
  <autoFilter ref="A1:AC22">
    <extLst/>
  </autoFilter>
  <conditionalFormatting sqref="C2:C22">
    <cfRule type="duplicateValues" dxfId="0" priority="1"/>
  </conditionalFormatting>
  <conditionalFormatting sqref="AC3:AC22">
    <cfRule type="cellIs" dxfId="1" priority="3" operator="lessThan">
      <formula>45</formula>
    </cfRule>
  </conditionalFormatting>
  <conditionalFormatting sqref="C1 C23:C1048576">
    <cfRule type="duplicateValues" dxfId="0" priority="477"/>
  </conditionalFormatting>
  <dataValidations count="2">
    <dataValidation type="list" allowBlank="1" showInputMessage="1" showErrorMessage="1" sqref="V2:V22">
      <formula1>"边跨中梁,边跨边梁,中跨边梁,中跨中梁"</formula1>
    </dataValidation>
    <dataValidation type="list" allowBlank="1" showInputMessage="1" showErrorMessage="1" sqref="X2:X1048576">
      <formula1>"待合模浇筑,浇筑中,待脱模,脱模待养护,养护中,待张拉,待压浆,待架设,已架设"</formula1>
    </dataValidation>
  </dataValidations>
  <pageMargins left="0.708661417322835" right="0.708661417322835" top="0.748031496062992" bottom="0.748031496062992" header="0.31496062992126" footer="0.31496062992126"/>
  <pageSetup paperSize="8" scale="42" fitToHeight="0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399975585192419"/>
  </sheetPr>
  <dimension ref="A1:L21"/>
  <sheetViews>
    <sheetView workbookViewId="0">
      <selection activeCell="H31" sqref="H31"/>
    </sheetView>
  </sheetViews>
  <sheetFormatPr defaultColWidth="9" defaultRowHeight="15"/>
  <cols>
    <col min="1" max="16384" width="9" style="1"/>
  </cols>
  <sheetData>
    <row r="1" ht="15.75" spans="1:12">
      <c r="A1" s="54" t="s">
        <v>1154</v>
      </c>
      <c r="B1" s="55"/>
      <c r="C1" s="55"/>
      <c r="D1" s="55"/>
      <c r="E1" s="55"/>
      <c r="F1" s="56"/>
      <c r="G1" s="54" t="s">
        <v>1154</v>
      </c>
      <c r="H1" s="55"/>
      <c r="I1" s="55"/>
      <c r="J1" s="55"/>
      <c r="K1" s="55"/>
      <c r="L1" s="56"/>
    </row>
    <row r="2" spans="1:12">
      <c r="A2" s="57" t="s">
        <v>1155</v>
      </c>
      <c r="B2" s="58" t="s">
        <v>1156</v>
      </c>
      <c r="C2" s="58" t="s">
        <v>1157</v>
      </c>
      <c r="D2" s="58" t="s">
        <v>1158</v>
      </c>
      <c r="E2" s="58"/>
      <c r="F2" s="59"/>
      <c r="G2" s="57"/>
      <c r="J2" s="58"/>
      <c r="K2" s="58"/>
      <c r="L2" s="59"/>
    </row>
    <row r="3" spans="1:12">
      <c r="A3" s="60"/>
      <c r="B3" s="1">
        <f>COUNTIF('智慧梁场(溪南港)'!$C:$C,"*L37-*")</f>
        <v>7</v>
      </c>
      <c r="C3" s="1">
        <f>COUNTIF('智慧梁场(溪南港)'!$C:$C,"*L36-*")</f>
        <v>7</v>
      </c>
      <c r="D3" s="1">
        <f>COUNTIF('智慧梁场(溪南港)'!$C:$C,"*L35-*")</f>
        <v>7</v>
      </c>
      <c r="E3" s="61"/>
      <c r="F3" s="62"/>
      <c r="G3" s="60"/>
      <c r="K3" s="61"/>
      <c r="L3" s="62"/>
    </row>
    <row r="4" spans="1:12">
      <c r="A4" s="63" t="s">
        <v>1159</v>
      </c>
      <c r="B4" s="61" t="s">
        <v>1160</v>
      </c>
      <c r="C4" s="61" t="s">
        <v>1161</v>
      </c>
      <c r="D4" s="61" t="s">
        <v>1162</v>
      </c>
      <c r="E4" s="61" t="s">
        <v>1163</v>
      </c>
      <c r="F4" s="62"/>
      <c r="G4" s="64" t="s">
        <v>1155</v>
      </c>
      <c r="H4" s="65" t="s">
        <v>1164</v>
      </c>
      <c r="I4" s="61" t="s">
        <v>1165</v>
      </c>
      <c r="J4" s="61" t="s">
        <v>1166</v>
      </c>
      <c r="K4" s="61" t="s">
        <v>1167</v>
      </c>
      <c r="L4" s="62" t="s">
        <v>1168</v>
      </c>
    </row>
    <row r="5" spans="1:12">
      <c r="A5" s="60"/>
      <c r="B5" s="1">
        <f>COUNTIF('智慧梁场(溪南港)'!$C:$C,"*L34-*")</f>
        <v>5</v>
      </c>
      <c r="C5" s="1">
        <f>COUNTIF('智慧梁场(溪南港)'!$C:$C,"*L33-*")</f>
        <v>5</v>
      </c>
      <c r="D5" s="1">
        <f>COUNTIF('智慧梁场(溪南港)'!$C:$C,"*L32-*")</f>
        <v>5</v>
      </c>
      <c r="E5" s="1">
        <f>COUNTIF('智慧梁场(溪南港)'!$C:$C,"*L31-*")</f>
        <v>5</v>
      </c>
      <c r="F5" s="62"/>
      <c r="G5" s="66"/>
      <c r="H5" s="67">
        <f>COUNTIF('智慧梁场(溪南港)'!$C:$C,"*R37-*")</f>
        <v>5</v>
      </c>
      <c r="I5" s="1">
        <f>COUNTIF('智慧梁场(溪南港)'!$C:$C,"*R36-*")</f>
        <v>5</v>
      </c>
      <c r="J5" s="1">
        <f>COUNTIF('智慧梁场(溪南港)'!$C:$C,"*R35-*")</f>
        <v>5</v>
      </c>
      <c r="K5" s="1">
        <f>COUNTIF('智慧梁场(溪南港)'!$C:$C,"*R34-*")</f>
        <v>5</v>
      </c>
      <c r="L5" s="68">
        <f>COUNTIF('智慧梁场(溪南港)'!$C:$C,"*R33-*")</f>
        <v>5</v>
      </c>
    </row>
    <row r="6" spans="1:12">
      <c r="A6" s="63" t="s">
        <v>1169</v>
      </c>
      <c r="B6" s="61" t="s">
        <v>1170</v>
      </c>
      <c r="C6" s="61" t="s">
        <v>1171</v>
      </c>
      <c r="D6" s="61" t="s">
        <v>1172</v>
      </c>
      <c r="E6" s="61" t="s">
        <v>1173</v>
      </c>
      <c r="F6" s="62"/>
      <c r="G6" s="63" t="s">
        <v>1169</v>
      </c>
      <c r="H6" s="61" t="s">
        <v>1174</v>
      </c>
      <c r="I6" s="61" t="s">
        <v>1175</v>
      </c>
      <c r="J6" s="61" t="s">
        <v>1176</v>
      </c>
      <c r="K6" s="61" t="s">
        <v>1177</v>
      </c>
      <c r="L6" s="62"/>
    </row>
    <row r="7" spans="1:12">
      <c r="A7" s="60"/>
      <c r="B7" s="1">
        <f>COUNTIF('智慧梁场(溪南港)'!$C:$C,"*L30-*")</f>
        <v>5</v>
      </c>
      <c r="C7" s="1">
        <f>COUNTIF('智慧梁场(溪南港)'!$C:$C,"*L29-*")</f>
        <v>5</v>
      </c>
      <c r="D7" s="1">
        <f>COUNTIF('智慧梁场(溪南港)'!$C:$C,"*L28-*")</f>
        <v>5</v>
      </c>
      <c r="E7" s="1">
        <f>COUNTIF('智慧梁场(溪南港)'!$C:$C,"*L27-*")</f>
        <v>5</v>
      </c>
      <c r="F7" s="62"/>
      <c r="G7" s="60"/>
      <c r="H7" s="1">
        <f>COUNTIF('智慧梁场(溪南港)'!$C:$C,"*R30-*")</f>
        <v>7</v>
      </c>
      <c r="I7" s="1">
        <f>COUNTIF('智慧梁场(溪南港)'!$C:$C,"*R29-*")</f>
        <v>7</v>
      </c>
      <c r="J7" s="1">
        <f>COUNTIF('智慧梁场(溪南港)'!$C:$C,"*R28-*")</f>
        <v>7</v>
      </c>
      <c r="K7" s="1">
        <f>COUNTIF('智慧梁场(溪南港)'!$C:$C,"*R27-*")</f>
        <v>7</v>
      </c>
      <c r="L7" s="62"/>
    </row>
    <row r="8" spans="1:12">
      <c r="A8" s="63" t="s">
        <v>1178</v>
      </c>
      <c r="B8" s="61" t="s">
        <v>1179</v>
      </c>
      <c r="C8" s="61" t="s">
        <v>1180</v>
      </c>
      <c r="D8" s="61" t="s">
        <v>1181</v>
      </c>
      <c r="E8" s="61"/>
      <c r="F8" s="62"/>
      <c r="G8" s="63" t="s">
        <v>1178</v>
      </c>
      <c r="H8" s="61" t="s">
        <v>1182</v>
      </c>
      <c r="I8" s="61" t="s">
        <v>1183</v>
      </c>
      <c r="J8" s="61" t="s">
        <v>1184</v>
      </c>
      <c r="K8" s="61"/>
      <c r="L8" s="62"/>
    </row>
    <row r="9" spans="1:12">
      <c r="A9" s="60"/>
      <c r="B9" s="1">
        <f>COUNTIF('智慧梁场(溪南港)'!$C:$C,"*L26-*")</f>
        <v>5</v>
      </c>
      <c r="C9" s="1">
        <f>COUNTIF('智慧梁场(溪南港)'!$C:$C,"*L25-*")</f>
        <v>5</v>
      </c>
      <c r="D9" s="1">
        <f>COUNTIF('智慧梁场(溪南港)'!$C:$C,"*L24-*")</f>
        <v>5</v>
      </c>
      <c r="E9" s="61"/>
      <c r="F9" s="62"/>
      <c r="G9" s="60"/>
      <c r="H9" s="1">
        <f>COUNTIF('智慧梁场(溪南港)'!$C:$C,"*R26-*")</f>
        <v>7</v>
      </c>
      <c r="I9" s="1">
        <f>COUNTIF('智慧梁场(溪南港)'!$C:$C,"*R25-*")</f>
        <v>7</v>
      </c>
      <c r="J9" s="1">
        <f>COUNTIF('智慧梁场(溪南港)'!$C:$C,"*R24-*")</f>
        <v>7</v>
      </c>
      <c r="K9" s="61"/>
      <c r="L9" s="62"/>
    </row>
    <row r="10" spans="1:12">
      <c r="A10" s="63" t="s">
        <v>1185</v>
      </c>
      <c r="B10" s="61" t="s">
        <v>1186</v>
      </c>
      <c r="C10" s="61" t="s">
        <v>1187</v>
      </c>
      <c r="D10" s="61" t="s">
        <v>1188</v>
      </c>
      <c r="E10" s="61" t="s">
        <v>1189</v>
      </c>
      <c r="F10" s="68"/>
      <c r="G10" s="63" t="s">
        <v>1185</v>
      </c>
      <c r="H10" s="61" t="s">
        <v>1190</v>
      </c>
      <c r="I10" s="61" t="s">
        <v>1191</v>
      </c>
      <c r="J10" s="61" t="s">
        <v>1192</v>
      </c>
      <c r="K10" s="61" t="s">
        <v>1193</v>
      </c>
      <c r="L10" s="68"/>
    </row>
    <row r="11" spans="1:12">
      <c r="A11" s="60"/>
      <c r="B11" s="1">
        <f>COUNTIF('智慧梁场(溪南港)'!$C:$C,"*L23-*")</f>
        <v>5</v>
      </c>
      <c r="C11" s="1">
        <f>COUNTIF('智慧梁场(溪南港)'!$C:$C,"*L22-*")</f>
        <v>5</v>
      </c>
      <c r="D11" s="1">
        <f>COUNTIF('智慧梁场(溪南港)'!$C:$C,"*L21-*")</f>
        <v>5</v>
      </c>
      <c r="E11" s="1">
        <f>COUNTIF('智慧梁场(溪南港)'!$C:$C,"*L20-*")</f>
        <v>5</v>
      </c>
      <c r="F11" s="68"/>
      <c r="G11" s="60"/>
      <c r="H11" s="1">
        <f>COUNTIF('智慧梁场(溪南港)'!$C:$C,"*R23-*")</f>
        <v>5</v>
      </c>
      <c r="I11" s="1">
        <f>COUNTIF('智慧梁场(溪南港)'!$C:$C,"*R22-*")</f>
        <v>5</v>
      </c>
      <c r="J11" s="1">
        <f>COUNTIF('智慧梁场(溪南港)'!$C:$C,"*R21-*")</f>
        <v>5</v>
      </c>
      <c r="K11" s="1">
        <f>COUNTIF('智慧梁场(溪南港)'!$C:$C,"*R20-*")</f>
        <v>5</v>
      </c>
      <c r="L11" s="68"/>
    </row>
    <row r="12" spans="1:12">
      <c r="A12" s="63" t="s">
        <v>1194</v>
      </c>
      <c r="B12" s="61" t="s">
        <v>1195</v>
      </c>
      <c r="C12" s="61" t="s">
        <v>1196</v>
      </c>
      <c r="D12" s="61" t="s">
        <v>1197</v>
      </c>
      <c r="E12" s="61" t="s">
        <v>1198</v>
      </c>
      <c r="F12" s="62" t="s">
        <v>1199</v>
      </c>
      <c r="G12" s="63" t="s">
        <v>1194</v>
      </c>
      <c r="H12" s="61" t="s">
        <v>1200</v>
      </c>
      <c r="I12" s="61" t="s">
        <v>1201</v>
      </c>
      <c r="J12" s="61" t="s">
        <v>1202</v>
      </c>
      <c r="K12" s="61" t="s">
        <v>1026</v>
      </c>
      <c r="L12" s="62" t="s">
        <v>1025</v>
      </c>
    </row>
    <row r="13" spans="1:12">
      <c r="A13" s="60"/>
      <c r="B13" s="1">
        <f>COUNTIF('智慧梁场(溪南港)'!$C:$C,"*L19-*")</f>
        <v>5</v>
      </c>
      <c r="C13" s="1">
        <f>COUNTIF('智慧梁场(溪南港)'!$C:$C,"*L18-*")</f>
        <v>5</v>
      </c>
      <c r="D13" s="1">
        <f>COUNTIF('智慧梁场(溪南港)'!$C:$C,"*L17-*")</f>
        <v>5</v>
      </c>
      <c r="E13" s="1">
        <f>COUNTIF('智慧梁场(溪南港)'!$C:$C,"*L16-*")</f>
        <v>5</v>
      </c>
      <c r="F13" s="68">
        <f>COUNTIF('智慧梁场(溪南港)'!$C:$C,"*L15-*")</f>
        <v>5</v>
      </c>
      <c r="G13" s="60"/>
      <c r="H13" s="1">
        <f>COUNTIF('智慧梁场(溪南港)'!$C:$C,"*R19-*")</f>
        <v>5</v>
      </c>
      <c r="I13" s="1">
        <f>COUNTIF('智慧梁场(溪南港)'!$C:$C,"*R18-*")</f>
        <v>5</v>
      </c>
      <c r="J13" s="1">
        <f>COUNTIF('智慧梁场(溪南港)'!$C:$C,"*R17-*")</f>
        <v>5</v>
      </c>
      <c r="K13" s="1">
        <f>COUNTIF('智慧梁场(溪南港)'!$C:$C,"*R16-*")</f>
        <v>5</v>
      </c>
      <c r="L13" s="68">
        <f>COUNTIF('智慧梁场(溪南港)'!$C:$C,"*R15-*")</f>
        <v>5</v>
      </c>
    </row>
    <row r="14" spans="1:12">
      <c r="A14" s="63" t="s">
        <v>1203</v>
      </c>
      <c r="B14" s="61" t="s">
        <v>1204</v>
      </c>
      <c r="C14" s="61" t="s">
        <v>1205</v>
      </c>
      <c r="D14" s="61" t="s">
        <v>1206</v>
      </c>
      <c r="E14" s="61" t="s">
        <v>1207</v>
      </c>
      <c r="F14" s="62" t="s">
        <v>1208</v>
      </c>
      <c r="G14" s="63" t="s">
        <v>1203</v>
      </c>
      <c r="H14" s="61" t="s">
        <v>1024</v>
      </c>
      <c r="I14" s="61" t="s">
        <v>1023</v>
      </c>
      <c r="J14" s="61" t="s">
        <v>1022</v>
      </c>
      <c r="K14" s="61" t="s">
        <v>1021</v>
      </c>
      <c r="L14" s="62" t="s">
        <v>1020</v>
      </c>
    </row>
    <row r="15" spans="1:12">
      <c r="A15" s="60"/>
      <c r="B15" s="1">
        <f>COUNTIF('智慧梁场(溪南港)'!$C:$C,"*L14-*")</f>
        <v>5</v>
      </c>
      <c r="C15" s="1">
        <f>COUNTIF('智慧梁场(溪南港)'!$C:$C,"*L13-*")</f>
        <v>5</v>
      </c>
      <c r="D15" s="1">
        <f>COUNTIF('智慧梁场(溪南港)'!$C:$C,"*L12-*")</f>
        <v>5</v>
      </c>
      <c r="E15" s="1">
        <f>COUNTIF('智慧梁场(溪南港)'!$C:$C,"*L11-*")</f>
        <v>5</v>
      </c>
      <c r="F15" s="68">
        <f>COUNTIF('智慧梁场(溪南港)'!$C:$C,"*L10-*")</f>
        <v>5</v>
      </c>
      <c r="G15" s="60"/>
      <c r="H15" s="1">
        <f>COUNTIF('智慧梁场(溪南港)'!$C:$C,"*R14-*")</f>
        <v>5</v>
      </c>
      <c r="I15" s="1">
        <f>COUNTIF('智慧梁场(溪南港)'!$C:$C,"*R13-*")</f>
        <v>5</v>
      </c>
      <c r="J15" s="1">
        <f>COUNTIF('智慧梁场(溪南港)'!$C:$C,"*R12-*")</f>
        <v>5</v>
      </c>
      <c r="K15" s="1">
        <f>COUNTIF('智慧梁场(溪南港)'!$C:$C,"*R11-*")</f>
        <v>5</v>
      </c>
      <c r="L15" s="68">
        <f>COUNTIF('智慧梁场(溪南港)'!$C:$C,"*R10-*")</f>
        <v>5</v>
      </c>
    </row>
    <row r="16" spans="1:12">
      <c r="A16" s="63" t="s">
        <v>1209</v>
      </c>
      <c r="B16" s="61" t="s">
        <v>1210</v>
      </c>
      <c r="C16" s="61" t="s">
        <v>1211</v>
      </c>
      <c r="D16" s="61" t="s">
        <v>1212</v>
      </c>
      <c r="E16" s="61" t="s">
        <v>1213</v>
      </c>
      <c r="F16" s="62" t="s">
        <v>1214</v>
      </c>
      <c r="G16" s="63" t="s">
        <v>1209</v>
      </c>
      <c r="H16" s="61" t="s">
        <v>1019</v>
      </c>
      <c r="I16" s="61" t="s">
        <v>1018</v>
      </c>
      <c r="J16" s="61" t="s">
        <v>1017</v>
      </c>
      <c r="K16" s="61" t="s">
        <v>1016</v>
      </c>
      <c r="L16" s="62" t="s">
        <v>1015</v>
      </c>
    </row>
    <row r="17" spans="1:12">
      <c r="A17" s="60"/>
      <c r="B17" s="1">
        <f>COUNTIF('智慧梁场(溪南港)'!$C:$C,"*L9-*")</f>
        <v>5</v>
      </c>
      <c r="C17" s="1">
        <f>COUNTIF('智慧梁场(溪南港)'!$C:$C,"*L8-*")</f>
        <v>5</v>
      </c>
      <c r="D17" s="1">
        <f>COUNTIF('智慧梁场(溪南港)'!$C:$C,"*L7-*")</f>
        <v>5</v>
      </c>
      <c r="E17" s="1">
        <f>COUNTIF('智慧梁场(溪南港)'!$C:$C,"*L6-*")</f>
        <v>5</v>
      </c>
      <c r="F17" s="68">
        <f>COUNTIF('智慧梁场(溪南港)'!$C:$C,"*L5-*")</f>
        <v>5</v>
      </c>
      <c r="G17" s="60"/>
      <c r="H17" s="1">
        <f>COUNTIF('智慧梁场(溪南港)'!$C:$C,"*R9-*")</f>
        <v>5</v>
      </c>
      <c r="I17" s="1">
        <f>COUNTIF('智慧梁场(溪南港)'!$C:$C,"*R8-*")</f>
        <v>5</v>
      </c>
      <c r="J17" s="1">
        <f>COUNTIF('智慧梁场(溪南港)'!$C:$C,"*R7-*")</f>
        <v>5</v>
      </c>
      <c r="K17" s="1">
        <f>COUNTIF('智慧梁场(溪南港)'!$C:$C,"*R6-*")</f>
        <v>5</v>
      </c>
      <c r="L17" s="68">
        <f>COUNTIF('智慧梁场(溪南港)'!$C:$C,"*R5-*")</f>
        <v>5</v>
      </c>
    </row>
    <row r="18" spans="1:12">
      <c r="A18" s="63" t="s">
        <v>1215</v>
      </c>
      <c r="B18" s="61" t="s">
        <v>1216</v>
      </c>
      <c r="C18" s="61" t="s">
        <v>1217</v>
      </c>
      <c r="D18" s="61" t="s">
        <v>1218</v>
      </c>
      <c r="E18" s="61" t="s">
        <v>1219</v>
      </c>
      <c r="F18" s="68"/>
      <c r="G18" s="63" t="s">
        <v>1215</v>
      </c>
      <c r="H18" s="61" t="s">
        <v>1014</v>
      </c>
      <c r="I18" s="61" t="s">
        <v>1013</v>
      </c>
      <c r="J18" s="61" t="s">
        <v>1012</v>
      </c>
      <c r="K18" s="61" t="s">
        <v>1011</v>
      </c>
      <c r="L18" s="68"/>
    </row>
    <row r="19" ht="15.75" spans="1:12">
      <c r="A19" s="69"/>
      <c r="B19" s="70">
        <f>COUNTIF('智慧梁场(溪南港)'!$C:$C,"*L4-*")</f>
        <v>5</v>
      </c>
      <c r="C19" s="70">
        <f>COUNTIF('智慧梁场(溪南港)'!$C:$C,"*L3-*")</f>
        <v>5</v>
      </c>
      <c r="D19" s="70">
        <f>COUNTIF('智慧梁场(溪南港)'!$C:$C,"*L2-*")</f>
        <v>5</v>
      </c>
      <c r="E19" s="70">
        <f>COUNTIF('智慧梁场(溪南港)'!$C:$C,"*L1-*")</f>
        <v>5</v>
      </c>
      <c r="F19" s="71"/>
      <c r="G19" s="69"/>
      <c r="H19" s="70">
        <f>COUNTIF('智慧梁场(溪南港)'!$C:$C,"*R4-*")</f>
        <v>5</v>
      </c>
      <c r="I19" s="70">
        <f>COUNTIF('智慧梁场(溪南港)'!$C:$C,"*R3-*")</f>
        <v>4</v>
      </c>
      <c r="J19" s="70">
        <f>COUNTIF('智慧梁场(溪南港)'!$C:$C,"*R2-*")</f>
        <v>3</v>
      </c>
      <c r="K19" s="70">
        <f>COUNTIF('智慧梁场(溪南港)'!$C:$C,"*R1-*")</f>
        <v>2</v>
      </c>
      <c r="L19" s="71"/>
    </row>
    <row r="21" spans="1:12">
      <c r="A21" s="61" t="s">
        <v>1220</v>
      </c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</row>
  </sheetData>
  <sheetProtection sheet="1" objects="1" scenarios="1"/>
  <mergeCells count="21">
    <mergeCell ref="A1:F1"/>
    <mergeCell ref="G1:L1"/>
    <mergeCell ref="A21:L21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G2:G3"/>
    <mergeCell ref="G4:G5"/>
    <mergeCell ref="G6:G7"/>
    <mergeCell ref="G8:G9"/>
    <mergeCell ref="G10:G11"/>
    <mergeCell ref="G12:G13"/>
    <mergeCell ref="G14:G15"/>
    <mergeCell ref="G16:G17"/>
    <mergeCell ref="G18:G19"/>
  </mergeCells>
  <conditionalFormatting sqref="B3:F3 J3:L3 H5:L5">
    <cfRule type="cellIs" dxfId="1" priority="3" operator="between">
      <formula>1</formula>
      <formula>4</formula>
    </cfRule>
  </conditionalFormatting>
  <conditionalFormatting sqref="B5:F5 B7:F7 B9:F9 B11:F11 B13:F13 B15:F15 B17:F17 B19:F19">
    <cfRule type="cellIs" dxfId="1" priority="4" operator="between">
      <formula>1</formula>
      <formula>4</formula>
    </cfRule>
  </conditionalFormatting>
  <conditionalFormatting sqref="H7:L7 H9:L9 H11:L11 H13:L13 H15:L15 H17:L17 H19:L19">
    <cfRule type="cellIs" dxfId="1" priority="2" operator="between">
      <formula>1</formula>
      <formula>4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399975585192419"/>
  </sheetPr>
  <dimension ref="A1:AL109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J16" sqref="J16"/>
    </sheetView>
  </sheetViews>
  <sheetFormatPr defaultColWidth="9" defaultRowHeight="15"/>
  <cols>
    <col min="1" max="1" width="5.5" style="1" customWidth="1"/>
    <col min="2" max="2" width="30.5" style="1" customWidth="1"/>
    <col min="3" max="5" width="11.5833333333333" style="11" customWidth="1"/>
    <col min="6" max="6" width="14" style="1" customWidth="1"/>
    <col min="7" max="7" width="5.5" style="1" customWidth="1"/>
    <col min="8" max="8" width="30.5" style="1" customWidth="1"/>
    <col min="9" max="11" width="11.5833333333333" style="1" customWidth="1"/>
    <col min="12" max="12" width="14" style="1" customWidth="1"/>
    <col min="13" max="14" width="5.5" style="1" customWidth="1"/>
    <col min="15" max="15" width="6.08333333333333" style="1" customWidth="1"/>
    <col min="16" max="18" width="11.5833333333333" style="11" customWidth="1"/>
    <col min="19" max="19" width="14" style="1" customWidth="1"/>
    <col min="20" max="20" width="5.5" style="1" customWidth="1"/>
    <col min="21" max="21" width="6.08333333333333" style="1" customWidth="1"/>
    <col min="22" max="24" width="11.5833333333333" style="11" customWidth="1"/>
    <col min="25" max="25" width="14" style="1" customWidth="1"/>
    <col min="26" max="27" width="5.5" style="1" customWidth="1"/>
    <col min="28" max="28" width="6.08333333333333" style="1" customWidth="1"/>
    <col min="29" max="31" width="11.5833333333333" style="11" customWidth="1"/>
    <col min="32" max="32" width="14" style="1" customWidth="1"/>
    <col min="33" max="33" width="5.5" style="1" customWidth="1"/>
    <col min="34" max="34" width="6.08333333333333" style="1" customWidth="1"/>
    <col min="35" max="37" width="11.5833333333333" style="11" customWidth="1"/>
    <col min="38" max="38" width="14" style="1" customWidth="1"/>
    <col min="39" max="16384" width="9" style="1"/>
  </cols>
  <sheetData>
    <row r="1" ht="21.75" spans="1:38">
      <c r="A1" s="12" t="s">
        <v>1221</v>
      </c>
      <c r="B1" s="13"/>
      <c r="C1" s="13"/>
      <c r="D1" s="13"/>
      <c r="E1" s="13"/>
      <c r="F1" s="14"/>
      <c r="G1" s="15" t="s">
        <v>1222</v>
      </c>
      <c r="H1" s="16"/>
      <c r="I1" s="16"/>
      <c r="J1" s="16"/>
      <c r="K1" s="16"/>
      <c r="L1" s="24"/>
      <c r="M1" s="25" t="s">
        <v>1223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45"/>
      <c r="Z1" s="46" t="s">
        <v>1224</v>
      </c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52"/>
    </row>
    <row r="2" ht="18.25" spans="1:38">
      <c r="A2" s="17" t="s">
        <v>0</v>
      </c>
      <c r="B2" s="18" t="s">
        <v>2</v>
      </c>
      <c r="C2" s="19" t="s">
        <v>4</v>
      </c>
      <c r="D2" s="19" t="s">
        <v>5</v>
      </c>
      <c r="E2" s="19" t="s">
        <v>1225</v>
      </c>
      <c r="F2" s="20" t="s">
        <v>122</v>
      </c>
      <c r="G2" s="17" t="s">
        <v>0</v>
      </c>
      <c r="H2" s="18" t="s">
        <v>2</v>
      </c>
      <c r="I2" s="19" t="s">
        <v>4</v>
      </c>
      <c r="J2" s="19" t="s">
        <v>5</v>
      </c>
      <c r="K2" s="19" t="s">
        <v>1225</v>
      </c>
      <c r="L2" s="20" t="s">
        <v>122</v>
      </c>
      <c r="M2" s="27" t="s">
        <v>0</v>
      </c>
      <c r="N2" s="28" t="s">
        <v>2</v>
      </c>
      <c r="O2" s="28"/>
      <c r="P2" s="29" t="s">
        <v>4</v>
      </c>
      <c r="Q2" s="29" t="s">
        <v>5</v>
      </c>
      <c r="R2" s="29" t="s">
        <v>1225</v>
      </c>
      <c r="S2" s="39" t="s">
        <v>122</v>
      </c>
      <c r="T2" s="27" t="s">
        <v>2</v>
      </c>
      <c r="U2" s="28"/>
      <c r="V2" s="29" t="s">
        <v>4</v>
      </c>
      <c r="W2" s="29" t="s">
        <v>5</v>
      </c>
      <c r="X2" s="29" t="s">
        <v>1225</v>
      </c>
      <c r="Y2" s="39" t="s">
        <v>122</v>
      </c>
      <c r="Z2" s="48" t="s">
        <v>0</v>
      </c>
      <c r="AA2" s="49" t="s">
        <v>2</v>
      </c>
      <c r="AB2" s="49"/>
      <c r="AC2" s="50" t="s">
        <v>4</v>
      </c>
      <c r="AD2" s="50" t="s">
        <v>5</v>
      </c>
      <c r="AE2" s="50" t="s">
        <v>1225</v>
      </c>
      <c r="AF2" s="51" t="s">
        <v>122</v>
      </c>
      <c r="AG2" s="48" t="s">
        <v>2</v>
      </c>
      <c r="AH2" s="49"/>
      <c r="AI2" s="50" t="s">
        <v>4</v>
      </c>
      <c r="AJ2" s="50" t="s">
        <v>5</v>
      </c>
      <c r="AK2" s="50" t="s">
        <v>1225</v>
      </c>
      <c r="AL2" s="51" t="s">
        <v>122</v>
      </c>
    </row>
    <row r="3" ht="14.25" customHeight="1" spans="1:38">
      <c r="A3" s="21">
        <v>1</v>
      </c>
      <c r="B3" s="2" t="s">
        <v>1226</v>
      </c>
      <c r="C3" s="6">
        <v>45039</v>
      </c>
      <c r="D3" s="6">
        <v>45039</v>
      </c>
      <c r="E3" s="6">
        <v>45040</v>
      </c>
      <c r="F3" s="22" t="s">
        <v>134</v>
      </c>
      <c r="G3" s="21">
        <v>1</v>
      </c>
      <c r="H3" s="2" t="s">
        <v>1227</v>
      </c>
      <c r="I3" s="6">
        <v>45042</v>
      </c>
      <c r="J3" s="6">
        <v>45042</v>
      </c>
      <c r="K3" s="6">
        <v>45043</v>
      </c>
      <c r="L3" s="22" t="s">
        <v>134</v>
      </c>
      <c r="M3" s="30">
        <v>1</v>
      </c>
      <c r="N3" s="31" t="s">
        <v>1228</v>
      </c>
      <c r="O3" s="32" t="s">
        <v>1229</v>
      </c>
      <c r="P3" s="33">
        <v>45108</v>
      </c>
      <c r="Q3" s="33">
        <v>45109</v>
      </c>
      <c r="R3" s="33">
        <v>45110</v>
      </c>
      <c r="S3" s="40" t="s">
        <v>1230</v>
      </c>
      <c r="T3" s="41" t="s">
        <v>1231</v>
      </c>
      <c r="U3" s="32" t="s">
        <v>1229</v>
      </c>
      <c r="V3" s="33">
        <v>45102</v>
      </c>
      <c r="W3" s="33">
        <v>45103</v>
      </c>
      <c r="X3" s="33">
        <v>45104</v>
      </c>
      <c r="Y3" s="40" t="s">
        <v>1230</v>
      </c>
      <c r="Z3" s="21">
        <v>1</v>
      </c>
      <c r="AA3" s="34" t="s">
        <v>1228</v>
      </c>
      <c r="AB3" s="2" t="s">
        <v>1229</v>
      </c>
      <c r="AC3" s="6">
        <v>45185</v>
      </c>
      <c r="AD3" s="6">
        <v>45188</v>
      </c>
      <c r="AE3" s="6">
        <v>45188</v>
      </c>
      <c r="AF3" s="22" t="s">
        <v>1230</v>
      </c>
      <c r="AG3" s="41" t="s">
        <v>1231</v>
      </c>
      <c r="AH3" s="2" t="s">
        <v>1229</v>
      </c>
      <c r="AI3" s="6">
        <v>45185</v>
      </c>
      <c r="AJ3" s="6">
        <v>45187</v>
      </c>
      <c r="AK3" s="6">
        <v>45187</v>
      </c>
      <c r="AL3" s="22" t="s">
        <v>1230</v>
      </c>
    </row>
    <row r="4" ht="14.25" customHeight="1" spans="1:38">
      <c r="A4" s="21">
        <v>2</v>
      </c>
      <c r="B4" s="2" t="s">
        <v>1232</v>
      </c>
      <c r="C4" s="6">
        <v>45074</v>
      </c>
      <c r="D4" s="6">
        <v>45074</v>
      </c>
      <c r="E4" s="6">
        <v>45075</v>
      </c>
      <c r="F4" s="22" t="s">
        <v>134</v>
      </c>
      <c r="G4" s="21">
        <v>2</v>
      </c>
      <c r="H4" s="2" t="s">
        <v>1232</v>
      </c>
      <c r="I4" s="6">
        <v>45156</v>
      </c>
      <c r="J4" s="6">
        <v>45157</v>
      </c>
      <c r="K4" s="6">
        <v>45157</v>
      </c>
      <c r="L4" s="22" t="s">
        <v>134</v>
      </c>
      <c r="M4" s="21">
        <v>2</v>
      </c>
      <c r="N4" s="34"/>
      <c r="O4" s="2" t="s">
        <v>1233</v>
      </c>
      <c r="P4" s="6">
        <v>45110</v>
      </c>
      <c r="Q4" s="6">
        <v>45110</v>
      </c>
      <c r="R4" s="6">
        <v>45111</v>
      </c>
      <c r="S4" s="22" t="s">
        <v>1230</v>
      </c>
      <c r="T4" s="42"/>
      <c r="U4" s="2" t="s">
        <v>1233</v>
      </c>
      <c r="V4" s="6">
        <v>45102</v>
      </c>
      <c r="W4" s="6">
        <v>45104</v>
      </c>
      <c r="X4" s="6">
        <v>45105</v>
      </c>
      <c r="Y4" s="22" t="s">
        <v>1230</v>
      </c>
      <c r="Z4" s="21">
        <v>2</v>
      </c>
      <c r="AA4" s="34"/>
      <c r="AB4" s="2" t="s">
        <v>1233</v>
      </c>
      <c r="AC4" s="6">
        <v>45188</v>
      </c>
      <c r="AD4" s="6">
        <v>45189</v>
      </c>
      <c r="AE4" s="6">
        <v>45189</v>
      </c>
      <c r="AF4" s="22" t="s">
        <v>1230</v>
      </c>
      <c r="AG4" s="42"/>
      <c r="AH4" s="2" t="s">
        <v>1233</v>
      </c>
      <c r="AI4" s="6">
        <v>45188</v>
      </c>
      <c r="AJ4" s="6">
        <v>45189</v>
      </c>
      <c r="AK4" s="6">
        <v>45189</v>
      </c>
      <c r="AL4" s="22" t="s">
        <v>1230</v>
      </c>
    </row>
    <row r="5" ht="14.25" customHeight="1" spans="1:38">
      <c r="A5" s="21">
        <v>3</v>
      </c>
      <c r="B5" s="2" t="s">
        <v>1234</v>
      </c>
      <c r="C5" s="6">
        <v>45056</v>
      </c>
      <c r="D5" s="6">
        <v>45056</v>
      </c>
      <c r="E5" s="6">
        <v>45057</v>
      </c>
      <c r="F5" s="22" t="s">
        <v>134</v>
      </c>
      <c r="G5" s="21">
        <v>3</v>
      </c>
      <c r="H5" s="2" t="s">
        <v>1235</v>
      </c>
      <c r="I5" s="6">
        <v>45053</v>
      </c>
      <c r="J5" s="6">
        <v>45053</v>
      </c>
      <c r="K5" s="6">
        <v>45054</v>
      </c>
      <c r="L5" s="22" t="s">
        <v>134</v>
      </c>
      <c r="M5" s="21">
        <v>3</v>
      </c>
      <c r="N5" s="34"/>
      <c r="O5" s="2" t="s">
        <v>1236</v>
      </c>
      <c r="P5" s="6">
        <v>45112</v>
      </c>
      <c r="Q5" s="6">
        <v>45114</v>
      </c>
      <c r="R5" s="6">
        <v>45114</v>
      </c>
      <c r="S5" s="22" t="s">
        <v>1230</v>
      </c>
      <c r="T5" s="42"/>
      <c r="U5" s="2" t="s">
        <v>1236</v>
      </c>
      <c r="V5" s="6">
        <v>45112</v>
      </c>
      <c r="W5" s="6">
        <v>45113</v>
      </c>
      <c r="X5" s="6">
        <v>45113</v>
      </c>
      <c r="Y5" s="22" t="s">
        <v>1230</v>
      </c>
      <c r="Z5" s="21">
        <v>3</v>
      </c>
      <c r="AA5" s="34"/>
      <c r="AB5" s="2" t="s">
        <v>1236</v>
      </c>
      <c r="AC5" s="6">
        <v>45190</v>
      </c>
      <c r="AD5" s="6">
        <v>45191</v>
      </c>
      <c r="AE5" s="6">
        <v>45191</v>
      </c>
      <c r="AF5" s="22" t="s">
        <v>1230</v>
      </c>
      <c r="AG5" s="42"/>
      <c r="AH5" s="2" t="s">
        <v>1236</v>
      </c>
      <c r="AI5" s="6">
        <v>45190</v>
      </c>
      <c r="AJ5" s="6">
        <v>45191</v>
      </c>
      <c r="AK5" s="6">
        <v>45191</v>
      </c>
      <c r="AL5" s="22" t="s">
        <v>1230</v>
      </c>
    </row>
    <row r="6" ht="14.25" customHeight="1" spans="1:38">
      <c r="A6" s="21">
        <v>4</v>
      </c>
      <c r="B6" s="2" t="s">
        <v>1237</v>
      </c>
      <c r="C6" s="6">
        <v>45083</v>
      </c>
      <c r="D6" s="6">
        <v>45083</v>
      </c>
      <c r="E6" s="6">
        <v>45084</v>
      </c>
      <c r="F6" s="22" t="s">
        <v>134</v>
      </c>
      <c r="G6" s="21">
        <v>4</v>
      </c>
      <c r="H6" s="2" t="s">
        <v>1238</v>
      </c>
      <c r="I6" s="6">
        <v>45157</v>
      </c>
      <c r="J6" s="6">
        <v>45158</v>
      </c>
      <c r="K6" s="6">
        <v>45158</v>
      </c>
      <c r="L6" s="22" t="s">
        <v>134</v>
      </c>
      <c r="M6" s="21">
        <v>4</v>
      </c>
      <c r="N6" s="34"/>
      <c r="O6" s="2" t="s">
        <v>1239</v>
      </c>
      <c r="P6" s="6">
        <v>45114</v>
      </c>
      <c r="Q6" s="6">
        <v>45115</v>
      </c>
      <c r="R6" s="6">
        <v>45115</v>
      </c>
      <c r="S6" s="22" t="s">
        <v>1230</v>
      </c>
      <c r="T6" s="42"/>
      <c r="U6" s="2" t="s">
        <v>1239</v>
      </c>
      <c r="V6" s="6">
        <v>45112</v>
      </c>
      <c r="W6" s="6">
        <v>45113</v>
      </c>
      <c r="X6" s="6">
        <v>45113</v>
      </c>
      <c r="Y6" s="22" t="s">
        <v>1230</v>
      </c>
      <c r="Z6" s="21">
        <v>4</v>
      </c>
      <c r="AA6" s="34"/>
      <c r="AB6" s="2" t="s">
        <v>1239</v>
      </c>
      <c r="AC6" s="6">
        <v>45191</v>
      </c>
      <c r="AD6" s="6">
        <v>45192</v>
      </c>
      <c r="AE6" s="6">
        <v>45192</v>
      </c>
      <c r="AF6" s="22" t="s">
        <v>1230</v>
      </c>
      <c r="AG6" s="42"/>
      <c r="AH6" s="2" t="s">
        <v>1239</v>
      </c>
      <c r="AI6" s="6">
        <v>45191</v>
      </c>
      <c r="AJ6" s="6">
        <v>45192</v>
      </c>
      <c r="AK6" s="6">
        <v>45192</v>
      </c>
      <c r="AL6" s="22" t="s">
        <v>1230</v>
      </c>
    </row>
    <row r="7" ht="14.25" customHeight="1" spans="1:38">
      <c r="A7" s="21">
        <v>5</v>
      </c>
      <c r="B7" s="2" t="s">
        <v>1240</v>
      </c>
      <c r="C7" s="6">
        <v>45060</v>
      </c>
      <c r="D7" s="6">
        <v>45060</v>
      </c>
      <c r="E7" s="6">
        <v>45061</v>
      </c>
      <c r="F7" s="22" t="s">
        <v>134</v>
      </c>
      <c r="G7" s="21">
        <v>5</v>
      </c>
      <c r="H7" s="2" t="s">
        <v>1241</v>
      </c>
      <c r="I7" s="6">
        <v>45064</v>
      </c>
      <c r="J7" s="6">
        <v>45064</v>
      </c>
      <c r="K7" s="6">
        <v>45065</v>
      </c>
      <c r="L7" s="22" t="s">
        <v>134</v>
      </c>
      <c r="M7" s="21">
        <v>5</v>
      </c>
      <c r="N7" s="34"/>
      <c r="O7" s="2" t="s">
        <v>1242</v>
      </c>
      <c r="P7" s="6">
        <v>45114</v>
      </c>
      <c r="Q7" s="6">
        <v>45115</v>
      </c>
      <c r="R7" s="6">
        <v>45115</v>
      </c>
      <c r="S7" s="22" t="s">
        <v>1230</v>
      </c>
      <c r="T7" s="42"/>
      <c r="U7" s="2" t="s">
        <v>1242</v>
      </c>
      <c r="V7" s="6">
        <v>45114</v>
      </c>
      <c r="W7" s="6">
        <v>45116</v>
      </c>
      <c r="X7" s="6">
        <v>45116</v>
      </c>
      <c r="Y7" s="22" t="s">
        <v>1230</v>
      </c>
      <c r="Z7" s="21">
        <v>5</v>
      </c>
      <c r="AA7" s="34"/>
      <c r="AB7" s="2" t="s">
        <v>1242</v>
      </c>
      <c r="AC7" s="6">
        <v>45192</v>
      </c>
      <c r="AD7" s="6">
        <v>45193</v>
      </c>
      <c r="AE7" s="6">
        <v>45193</v>
      </c>
      <c r="AF7" s="22" t="s">
        <v>1230</v>
      </c>
      <c r="AG7" s="42"/>
      <c r="AH7" s="2" t="s">
        <v>1242</v>
      </c>
      <c r="AI7" s="6">
        <v>45192</v>
      </c>
      <c r="AJ7" s="6">
        <v>45193</v>
      </c>
      <c r="AK7" s="6">
        <v>45193</v>
      </c>
      <c r="AL7" s="22" t="s">
        <v>1230</v>
      </c>
    </row>
    <row r="8" ht="14.25" customHeight="1" spans="1:38">
      <c r="A8" s="21">
        <v>6</v>
      </c>
      <c r="B8" s="2" t="s">
        <v>1243</v>
      </c>
      <c r="C8" s="6">
        <v>45061</v>
      </c>
      <c r="D8" s="6">
        <v>45061</v>
      </c>
      <c r="E8" s="6">
        <v>45062</v>
      </c>
      <c r="F8" s="22" t="s">
        <v>134</v>
      </c>
      <c r="G8" s="21">
        <v>6</v>
      </c>
      <c r="H8" s="2" t="s">
        <v>1244</v>
      </c>
      <c r="I8" s="6">
        <v>45160</v>
      </c>
      <c r="J8" s="6">
        <v>45161</v>
      </c>
      <c r="K8" s="6">
        <v>45161</v>
      </c>
      <c r="L8" s="22" t="s">
        <v>134</v>
      </c>
      <c r="M8" s="21">
        <v>6</v>
      </c>
      <c r="N8" s="34"/>
      <c r="O8" s="2" t="s">
        <v>1245</v>
      </c>
      <c r="P8" s="6">
        <v>45117</v>
      </c>
      <c r="Q8" s="6">
        <v>45119</v>
      </c>
      <c r="R8" s="6">
        <v>45119</v>
      </c>
      <c r="S8" s="22" t="s">
        <v>1230</v>
      </c>
      <c r="T8" s="42"/>
      <c r="U8" s="2" t="s">
        <v>1245</v>
      </c>
      <c r="V8" s="6">
        <v>45117</v>
      </c>
      <c r="W8" s="6">
        <v>45119</v>
      </c>
      <c r="X8" s="6">
        <v>45119</v>
      </c>
      <c r="Y8" s="22" t="s">
        <v>1230</v>
      </c>
      <c r="Z8" s="21">
        <v>6</v>
      </c>
      <c r="AA8" s="34"/>
      <c r="AB8" s="2" t="s">
        <v>1245</v>
      </c>
      <c r="AC8" s="6">
        <v>45196</v>
      </c>
      <c r="AD8" s="6">
        <v>45197</v>
      </c>
      <c r="AE8" s="6">
        <v>45197</v>
      </c>
      <c r="AF8" s="22" t="s">
        <v>1230</v>
      </c>
      <c r="AG8" s="42"/>
      <c r="AH8" s="2" t="s">
        <v>1245</v>
      </c>
      <c r="AI8" s="6">
        <v>45196</v>
      </c>
      <c r="AJ8" s="6">
        <v>45197</v>
      </c>
      <c r="AK8" s="6">
        <v>45197</v>
      </c>
      <c r="AL8" s="22" t="s">
        <v>1230</v>
      </c>
    </row>
    <row r="9" ht="14.25" customHeight="1" spans="1:38">
      <c r="A9" s="21">
        <v>7</v>
      </c>
      <c r="B9" s="2" t="s">
        <v>1246</v>
      </c>
      <c r="C9" s="6">
        <v>45086</v>
      </c>
      <c r="D9" s="6">
        <v>45086</v>
      </c>
      <c r="E9" s="6">
        <v>45087</v>
      </c>
      <c r="F9" s="22" t="s">
        <v>134</v>
      </c>
      <c r="G9" s="21">
        <v>7</v>
      </c>
      <c r="H9" s="2" t="s">
        <v>1247</v>
      </c>
      <c r="I9" s="6">
        <v>45164</v>
      </c>
      <c r="J9" s="6">
        <v>45165</v>
      </c>
      <c r="K9" s="6">
        <v>45165</v>
      </c>
      <c r="L9" s="22" t="s">
        <v>134</v>
      </c>
      <c r="M9" s="21">
        <v>7</v>
      </c>
      <c r="N9" s="34"/>
      <c r="O9" s="2" t="s">
        <v>1248</v>
      </c>
      <c r="P9" s="6">
        <v>45117</v>
      </c>
      <c r="Q9" s="6">
        <v>45120</v>
      </c>
      <c r="R9" s="6">
        <v>45120</v>
      </c>
      <c r="S9" s="22" t="s">
        <v>1230</v>
      </c>
      <c r="T9" s="42"/>
      <c r="U9" s="2" t="s">
        <v>1248</v>
      </c>
      <c r="V9" s="6">
        <v>45117</v>
      </c>
      <c r="W9" s="6">
        <v>45120</v>
      </c>
      <c r="X9" s="6">
        <v>45120</v>
      </c>
      <c r="Y9" s="22" t="s">
        <v>1230</v>
      </c>
      <c r="Z9" s="21">
        <v>7</v>
      </c>
      <c r="AA9" s="34"/>
      <c r="AB9" s="2" t="s">
        <v>1248</v>
      </c>
      <c r="AC9" s="6">
        <v>45197</v>
      </c>
      <c r="AD9" s="6">
        <v>45198</v>
      </c>
      <c r="AE9" s="6">
        <v>45198</v>
      </c>
      <c r="AF9" s="22" t="s">
        <v>1230</v>
      </c>
      <c r="AG9" s="42"/>
      <c r="AH9" s="2" t="s">
        <v>1248</v>
      </c>
      <c r="AI9" s="6">
        <v>45197</v>
      </c>
      <c r="AJ9" s="6">
        <v>45198</v>
      </c>
      <c r="AK9" s="6">
        <v>45198</v>
      </c>
      <c r="AL9" s="22" t="s">
        <v>1230</v>
      </c>
    </row>
    <row r="10" ht="14.25" customHeight="1" spans="1:38">
      <c r="A10" s="21">
        <v>8</v>
      </c>
      <c r="B10" s="2" t="s">
        <v>1249</v>
      </c>
      <c r="C10" s="6">
        <v>45066</v>
      </c>
      <c r="D10" s="6">
        <v>45066</v>
      </c>
      <c r="E10" s="6">
        <v>45067</v>
      </c>
      <c r="F10" s="22" t="s">
        <v>134</v>
      </c>
      <c r="G10" s="21">
        <v>8</v>
      </c>
      <c r="H10" s="2" t="s">
        <v>1250</v>
      </c>
      <c r="I10" s="6">
        <v>45158</v>
      </c>
      <c r="J10" s="6">
        <v>45159</v>
      </c>
      <c r="K10" s="6">
        <v>45159</v>
      </c>
      <c r="L10" s="22" t="s">
        <v>134</v>
      </c>
      <c r="M10" s="21">
        <v>8</v>
      </c>
      <c r="N10" s="34"/>
      <c r="O10" s="2" t="s">
        <v>1251</v>
      </c>
      <c r="P10" s="6">
        <v>45175</v>
      </c>
      <c r="Q10" s="6">
        <v>45184</v>
      </c>
      <c r="R10" s="6">
        <v>45184</v>
      </c>
      <c r="S10" s="22" t="s">
        <v>1230</v>
      </c>
      <c r="T10" s="42"/>
      <c r="U10" s="2" t="s">
        <v>1251</v>
      </c>
      <c r="V10" s="6">
        <v>45175</v>
      </c>
      <c r="W10" s="6">
        <v>45184</v>
      </c>
      <c r="X10" s="6">
        <v>45184</v>
      </c>
      <c r="Y10" s="22" t="s">
        <v>1230</v>
      </c>
      <c r="Z10" s="21">
        <v>8</v>
      </c>
      <c r="AA10" s="34"/>
      <c r="AB10" s="2" t="s">
        <v>1251</v>
      </c>
      <c r="AC10" s="6"/>
      <c r="AD10" s="6"/>
      <c r="AE10" s="6"/>
      <c r="AF10" s="22"/>
      <c r="AG10" s="42"/>
      <c r="AH10" s="2" t="s">
        <v>1251</v>
      </c>
      <c r="AI10" s="6"/>
      <c r="AJ10" s="6"/>
      <c r="AK10" s="6"/>
      <c r="AL10" s="22"/>
    </row>
    <row r="11" ht="14.25" customHeight="1" spans="1:38">
      <c r="A11" s="21">
        <v>9</v>
      </c>
      <c r="B11" s="2" t="s">
        <v>1252</v>
      </c>
      <c r="C11" s="6">
        <v>45064</v>
      </c>
      <c r="D11" s="6">
        <v>45064</v>
      </c>
      <c r="E11" s="6">
        <v>45065</v>
      </c>
      <c r="F11" s="22" t="s">
        <v>134</v>
      </c>
      <c r="G11" s="21">
        <v>9</v>
      </c>
      <c r="H11" s="2" t="s">
        <v>1253</v>
      </c>
      <c r="I11" s="6">
        <v>45161</v>
      </c>
      <c r="J11" s="6">
        <v>45162</v>
      </c>
      <c r="K11" s="6">
        <v>45162</v>
      </c>
      <c r="L11" s="22" t="s">
        <v>134</v>
      </c>
      <c r="M11" s="21">
        <v>9</v>
      </c>
      <c r="N11" s="34"/>
      <c r="O11" s="2" t="s">
        <v>1254</v>
      </c>
      <c r="P11" s="6">
        <v>45175</v>
      </c>
      <c r="Q11" s="6">
        <v>45186</v>
      </c>
      <c r="R11" s="6">
        <v>45186</v>
      </c>
      <c r="S11" s="22" t="s">
        <v>1230</v>
      </c>
      <c r="T11" s="42"/>
      <c r="U11" s="2" t="s">
        <v>1254</v>
      </c>
      <c r="V11" s="6">
        <v>45175</v>
      </c>
      <c r="W11" s="6">
        <v>45186</v>
      </c>
      <c r="X11" s="6">
        <v>45186</v>
      </c>
      <c r="Y11" s="22" t="s">
        <v>1230</v>
      </c>
      <c r="Z11" s="21">
        <v>9</v>
      </c>
      <c r="AA11" s="34"/>
      <c r="AB11" s="2" t="s">
        <v>1254</v>
      </c>
      <c r="AC11" s="6"/>
      <c r="AD11" s="6"/>
      <c r="AE11" s="6"/>
      <c r="AF11" s="22"/>
      <c r="AG11" s="42"/>
      <c r="AH11" s="2" t="s">
        <v>1254</v>
      </c>
      <c r="AI11" s="6"/>
      <c r="AJ11" s="6"/>
      <c r="AK11" s="6"/>
      <c r="AL11" s="22"/>
    </row>
    <row r="12" ht="14.25" customHeight="1" spans="1:38">
      <c r="A12" s="21">
        <v>10</v>
      </c>
      <c r="B12" s="2" t="s">
        <v>1255</v>
      </c>
      <c r="C12" s="6">
        <v>45064</v>
      </c>
      <c r="D12" s="6">
        <v>45064</v>
      </c>
      <c r="E12" s="6">
        <v>45065</v>
      </c>
      <c r="F12" s="22" t="s">
        <v>134</v>
      </c>
      <c r="G12" s="21">
        <v>10</v>
      </c>
      <c r="H12" s="2" t="s">
        <v>1256</v>
      </c>
      <c r="I12" s="6">
        <v>45166</v>
      </c>
      <c r="J12" s="6">
        <v>45167</v>
      </c>
      <c r="K12" s="6">
        <v>45167</v>
      </c>
      <c r="L12" s="22" t="s">
        <v>134</v>
      </c>
      <c r="M12" s="21">
        <v>10</v>
      </c>
      <c r="N12" s="34"/>
      <c r="O12" s="2" t="s">
        <v>1257</v>
      </c>
      <c r="P12" s="6">
        <v>45126</v>
      </c>
      <c r="Q12" s="6">
        <v>45127</v>
      </c>
      <c r="R12" s="6">
        <v>45127</v>
      </c>
      <c r="S12" s="22" t="s">
        <v>1230</v>
      </c>
      <c r="T12" s="42"/>
      <c r="U12" s="2" t="s">
        <v>1257</v>
      </c>
      <c r="V12" s="6">
        <v>45126</v>
      </c>
      <c r="W12" s="6">
        <v>45127</v>
      </c>
      <c r="X12" s="6">
        <v>45127</v>
      </c>
      <c r="Y12" s="22" t="s">
        <v>1230</v>
      </c>
      <c r="Z12" s="21">
        <v>10</v>
      </c>
      <c r="AA12" s="34"/>
      <c r="AB12" s="2" t="s">
        <v>1257</v>
      </c>
      <c r="AC12" s="6">
        <v>45199</v>
      </c>
      <c r="AD12" s="6">
        <v>45200</v>
      </c>
      <c r="AE12" s="6">
        <v>45200</v>
      </c>
      <c r="AF12" s="22" t="s">
        <v>1230</v>
      </c>
      <c r="AG12" s="42"/>
      <c r="AH12" s="2" t="s">
        <v>1257</v>
      </c>
      <c r="AI12" s="6">
        <v>45199</v>
      </c>
      <c r="AJ12" s="6">
        <v>45200</v>
      </c>
      <c r="AK12" s="6">
        <v>45200</v>
      </c>
      <c r="AL12" s="22" t="s">
        <v>1230</v>
      </c>
    </row>
    <row r="13" ht="14.25" customHeight="1" spans="1:38">
      <c r="A13" s="21">
        <v>11</v>
      </c>
      <c r="B13" s="2" t="s">
        <v>1258</v>
      </c>
      <c r="C13" s="6">
        <v>45068</v>
      </c>
      <c r="D13" s="6">
        <v>45068</v>
      </c>
      <c r="E13" s="6">
        <v>45069</v>
      </c>
      <c r="F13" s="22" t="s">
        <v>134</v>
      </c>
      <c r="G13" s="21">
        <v>11</v>
      </c>
      <c r="H13" s="2" t="s">
        <v>1259</v>
      </c>
      <c r="I13" s="6">
        <v>45162</v>
      </c>
      <c r="J13" s="6">
        <v>45163</v>
      </c>
      <c r="K13" s="6">
        <v>45163</v>
      </c>
      <c r="L13" s="22" t="s">
        <v>134</v>
      </c>
      <c r="M13" s="21">
        <v>11</v>
      </c>
      <c r="N13" s="34"/>
      <c r="O13" s="2" t="s">
        <v>1260</v>
      </c>
      <c r="P13" s="6">
        <v>45127</v>
      </c>
      <c r="Q13" s="6">
        <v>45128</v>
      </c>
      <c r="R13" s="6">
        <v>45128</v>
      </c>
      <c r="S13" s="22" t="s">
        <v>1230</v>
      </c>
      <c r="T13" s="42"/>
      <c r="U13" s="2" t="s">
        <v>1260</v>
      </c>
      <c r="V13" s="6">
        <v>45127</v>
      </c>
      <c r="W13" s="6">
        <v>45128</v>
      </c>
      <c r="X13" s="6">
        <v>45128</v>
      </c>
      <c r="Y13" s="22" t="s">
        <v>1230</v>
      </c>
      <c r="Z13" s="21">
        <v>11</v>
      </c>
      <c r="AA13" s="34"/>
      <c r="AB13" s="2" t="s">
        <v>1260</v>
      </c>
      <c r="AC13" s="6">
        <v>45200</v>
      </c>
      <c r="AD13" s="6">
        <v>45201</v>
      </c>
      <c r="AE13" s="6">
        <v>45201</v>
      </c>
      <c r="AF13" s="22" t="s">
        <v>1230</v>
      </c>
      <c r="AG13" s="42"/>
      <c r="AH13" s="2" t="s">
        <v>1260</v>
      </c>
      <c r="AI13" s="6">
        <v>45200</v>
      </c>
      <c r="AJ13" s="6">
        <v>45201</v>
      </c>
      <c r="AK13" s="6">
        <v>45201</v>
      </c>
      <c r="AL13" s="22" t="s">
        <v>1230</v>
      </c>
    </row>
    <row r="14" ht="14.25" customHeight="1" spans="1:38">
      <c r="A14" s="21">
        <v>12</v>
      </c>
      <c r="B14" s="2" t="s">
        <v>1261</v>
      </c>
      <c r="C14" s="6">
        <v>45069</v>
      </c>
      <c r="D14" s="6">
        <v>45069</v>
      </c>
      <c r="E14" s="6">
        <v>45070</v>
      </c>
      <c r="F14" s="22" t="s">
        <v>134</v>
      </c>
      <c r="G14" s="21">
        <v>12</v>
      </c>
      <c r="H14" s="2" t="s">
        <v>1262</v>
      </c>
      <c r="I14" s="6">
        <v>45169</v>
      </c>
      <c r="J14" s="6">
        <v>45170</v>
      </c>
      <c r="K14" s="6">
        <v>45170</v>
      </c>
      <c r="L14" s="22" t="s">
        <v>134</v>
      </c>
      <c r="M14" s="21">
        <v>12</v>
      </c>
      <c r="N14" s="34"/>
      <c r="O14" s="2" t="s">
        <v>1263</v>
      </c>
      <c r="P14" s="6">
        <v>45128</v>
      </c>
      <c r="Q14" s="6">
        <v>45129</v>
      </c>
      <c r="R14" s="6">
        <v>45129</v>
      </c>
      <c r="S14" s="22" t="s">
        <v>1230</v>
      </c>
      <c r="T14" s="42"/>
      <c r="U14" s="2" t="s">
        <v>1263</v>
      </c>
      <c r="V14" s="6">
        <v>45128</v>
      </c>
      <c r="W14" s="6">
        <v>45129</v>
      </c>
      <c r="X14" s="6">
        <v>45129</v>
      </c>
      <c r="Y14" s="22" t="s">
        <v>1230</v>
      </c>
      <c r="Z14" s="21">
        <v>12</v>
      </c>
      <c r="AA14" s="34"/>
      <c r="AB14" s="2" t="s">
        <v>1263</v>
      </c>
      <c r="AC14" s="6">
        <v>45201</v>
      </c>
      <c r="AD14" s="6">
        <v>45202</v>
      </c>
      <c r="AE14" s="6">
        <v>45202</v>
      </c>
      <c r="AF14" s="22" t="s">
        <v>1230</v>
      </c>
      <c r="AG14" s="42"/>
      <c r="AH14" s="2" t="s">
        <v>1263</v>
      </c>
      <c r="AI14" s="6">
        <v>45201</v>
      </c>
      <c r="AJ14" s="6">
        <v>45202</v>
      </c>
      <c r="AK14" s="6">
        <v>45202</v>
      </c>
      <c r="AL14" s="22" t="s">
        <v>1230</v>
      </c>
    </row>
    <row r="15" ht="14.25" customHeight="1" spans="1:38">
      <c r="A15" s="21">
        <v>13</v>
      </c>
      <c r="B15" s="2" t="s">
        <v>1264</v>
      </c>
      <c r="C15" s="6">
        <v>45102</v>
      </c>
      <c r="D15" s="6">
        <v>45102</v>
      </c>
      <c r="E15" s="6">
        <v>45103</v>
      </c>
      <c r="F15" s="22" t="s">
        <v>134</v>
      </c>
      <c r="G15" s="21">
        <v>13</v>
      </c>
      <c r="H15" s="2" t="s">
        <v>1265</v>
      </c>
      <c r="I15" s="6">
        <v>45172</v>
      </c>
      <c r="J15" s="6">
        <v>45173</v>
      </c>
      <c r="K15" s="6">
        <v>45173</v>
      </c>
      <c r="L15" s="22" t="s">
        <v>134</v>
      </c>
      <c r="M15" s="21">
        <v>13</v>
      </c>
      <c r="N15" s="34"/>
      <c r="O15" s="2" t="s">
        <v>1266</v>
      </c>
      <c r="P15" s="6">
        <v>45129</v>
      </c>
      <c r="Q15" s="6">
        <v>45130</v>
      </c>
      <c r="R15" s="6">
        <v>45130</v>
      </c>
      <c r="S15" s="22" t="s">
        <v>1230</v>
      </c>
      <c r="T15" s="42"/>
      <c r="U15" s="2" t="s">
        <v>1266</v>
      </c>
      <c r="V15" s="6">
        <v>45129</v>
      </c>
      <c r="W15" s="6">
        <v>45130</v>
      </c>
      <c r="X15" s="6">
        <v>45130</v>
      </c>
      <c r="Y15" s="22" t="s">
        <v>1230</v>
      </c>
      <c r="Z15" s="21">
        <v>13</v>
      </c>
      <c r="AA15" s="34"/>
      <c r="AB15" s="2" t="s">
        <v>1266</v>
      </c>
      <c r="AC15" s="6">
        <v>45202</v>
      </c>
      <c r="AD15" s="6">
        <v>45205</v>
      </c>
      <c r="AE15" s="6">
        <v>45205</v>
      </c>
      <c r="AF15" s="22" t="s">
        <v>134</v>
      </c>
      <c r="AG15" s="42"/>
      <c r="AH15" s="2" t="s">
        <v>1266</v>
      </c>
      <c r="AI15" s="6">
        <v>45202</v>
      </c>
      <c r="AJ15" s="6">
        <v>45205</v>
      </c>
      <c r="AK15" s="6">
        <v>45205</v>
      </c>
      <c r="AL15" s="22" t="s">
        <v>134</v>
      </c>
    </row>
    <row r="16" ht="14.25" customHeight="1" spans="1:38">
      <c r="A16" s="21">
        <v>14</v>
      </c>
      <c r="B16" s="2" t="s">
        <v>1267</v>
      </c>
      <c r="C16" s="6">
        <v>45069</v>
      </c>
      <c r="D16" s="6">
        <v>45069</v>
      </c>
      <c r="E16" s="6">
        <v>45070</v>
      </c>
      <c r="F16" s="22" t="s">
        <v>134</v>
      </c>
      <c r="G16" s="21">
        <v>14</v>
      </c>
      <c r="H16" s="2" t="s">
        <v>1268</v>
      </c>
      <c r="I16" s="6">
        <v>45168</v>
      </c>
      <c r="J16" s="6">
        <v>45169</v>
      </c>
      <c r="K16" s="6">
        <v>45169</v>
      </c>
      <c r="L16" s="22" t="s">
        <v>134</v>
      </c>
      <c r="M16" s="21">
        <v>14</v>
      </c>
      <c r="N16" s="34"/>
      <c r="O16" s="2" t="s">
        <v>1269</v>
      </c>
      <c r="P16" s="6">
        <v>45131</v>
      </c>
      <c r="Q16" s="6">
        <v>45132</v>
      </c>
      <c r="R16" s="6">
        <v>45132</v>
      </c>
      <c r="S16" s="22" t="s">
        <v>1230</v>
      </c>
      <c r="T16" s="42"/>
      <c r="U16" s="2" t="s">
        <v>1269</v>
      </c>
      <c r="V16" s="6">
        <v>45131</v>
      </c>
      <c r="W16" s="6">
        <v>45132</v>
      </c>
      <c r="X16" s="6">
        <v>45132</v>
      </c>
      <c r="Y16" s="22" t="s">
        <v>1230</v>
      </c>
      <c r="Z16" s="21">
        <v>14</v>
      </c>
      <c r="AA16" s="34"/>
      <c r="AB16" s="2" t="s">
        <v>1269</v>
      </c>
      <c r="AC16" s="6">
        <v>45203</v>
      </c>
      <c r="AD16" s="6">
        <v>45203</v>
      </c>
      <c r="AE16" s="6">
        <v>45203</v>
      </c>
      <c r="AF16" s="22" t="s">
        <v>134</v>
      </c>
      <c r="AG16" s="42"/>
      <c r="AH16" s="2" t="s">
        <v>1269</v>
      </c>
      <c r="AI16" s="6">
        <v>45203</v>
      </c>
      <c r="AJ16" s="6">
        <v>45203</v>
      </c>
      <c r="AK16" s="6">
        <v>45203</v>
      </c>
      <c r="AL16" s="22" t="s">
        <v>134</v>
      </c>
    </row>
    <row r="17" ht="14.25" customHeight="1" spans="1:38">
      <c r="A17" s="21">
        <v>15</v>
      </c>
      <c r="B17" s="2" t="s">
        <v>1270</v>
      </c>
      <c r="C17" s="6">
        <v>45088</v>
      </c>
      <c r="D17" s="6">
        <v>45088</v>
      </c>
      <c r="E17" s="6">
        <v>45089</v>
      </c>
      <c r="F17" s="22" t="s">
        <v>134</v>
      </c>
      <c r="G17" s="21">
        <v>15</v>
      </c>
      <c r="H17" s="2" t="s">
        <v>1271</v>
      </c>
      <c r="I17" s="6">
        <v>45172</v>
      </c>
      <c r="J17" s="6">
        <v>45173</v>
      </c>
      <c r="K17" s="6">
        <v>45173</v>
      </c>
      <c r="L17" s="22" t="s">
        <v>134</v>
      </c>
      <c r="M17" s="21">
        <v>15</v>
      </c>
      <c r="N17" s="34"/>
      <c r="O17" s="2" t="s">
        <v>1272</v>
      </c>
      <c r="P17" s="6">
        <v>45132</v>
      </c>
      <c r="Q17" s="6">
        <v>45133</v>
      </c>
      <c r="R17" s="6">
        <v>45133</v>
      </c>
      <c r="S17" s="22" t="s">
        <v>1230</v>
      </c>
      <c r="T17" s="42"/>
      <c r="U17" s="2" t="s">
        <v>1272</v>
      </c>
      <c r="V17" s="6">
        <v>45132</v>
      </c>
      <c r="W17" s="6">
        <v>45133</v>
      </c>
      <c r="X17" s="6">
        <v>45133</v>
      </c>
      <c r="Y17" s="22" t="s">
        <v>1230</v>
      </c>
      <c r="Z17" s="21">
        <v>15</v>
      </c>
      <c r="AA17" s="34"/>
      <c r="AB17" s="2" t="s">
        <v>1272</v>
      </c>
      <c r="AC17" s="6">
        <v>45203</v>
      </c>
      <c r="AD17" s="6">
        <v>45204</v>
      </c>
      <c r="AE17" s="6">
        <v>45204</v>
      </c>
      <c r="AF17" s="22" t="s">
        <v>134</v>
      </c>
      <c r="AG17" s="42"/>
      <c r="AH17" s="2" t="s">
        <v>1272</v>
      </c>
      <c r="AI17" s="6">
        <v>45203</v>
      </c>
      <c r="AJ17" s="6">
        <v>45204</v>
      </c>
      <c r="AK17" s="6">
        <v>45204</v>
      </c>
      <c r="AL17" s="22" t="s">
        <v>134</v>
      </c>
    </row>
    <row r="18" ht="14.25" customHeight="1" spans="1:38">
      <c r="A18" s="21">
        <v>16</v>
      </c>
      <c r="B18" s="2" t="s">
        <v>1273</v>
      </c>
      <c r="C18" s="6">
        <v>45070</v>
      </c>
      <c r="D18" s="6">
        <v>45070</v>
      </c>
      <c r="E18" s="6">
        <v>45071</v>
      </c>
      <c r="F18" s="22" t="s">
        <v>134</v>
      </c>
      <c r="G18" s="21">
        <v>16</v>
      </c>
      <c r="H18" s="2" t="s">
        <v>1274</v>
      </c>
      <c r="I18" s="6">
        <v>45177</v>
      </c>
      <c r="J18" s="6">
        <v>45178</v>
      </c>
      <c r="K18" s="6">
        <v>45178</v>
      </c>
      <c r="L18" s="22" t="s">
        <v>134</v>
      </c>
      <c r="M18" s="21">
        <v>16</v>
      </c>
      <c r="N18" s="34"/>
      <c r="O18" s="2" t="s">
        <v>1275</v>
      </c>
      <c r="P18" s="6">
        <v>45138</v>
      </c>
      <c r="Q18" s="6">
        <v>45139</v>
      </c>
      <c r="R18" s="6">
        <v>45139</v>
      </c>
      <c r="S18" s="22" t="s">
        <v>1230</v>
      </c>
      <c r="T18" s="42"/>
      <c r="U18" s="2" t="s">
        <v>1275</v>
      </c>
      <c r="V18" s="6">
        <v>45138</v>
      </c>
      <c r="W18" s="6">
        <v>45139</v>
      </c>
      <c r="X18" s="6">
        <v>45139</v>
      </c>
      <c r="Y18" s="22" t="s">
        <v>1230</v>
      </c>
      <c r="Z18" s="21">
        <v>16</v>
      </c>
      <c r="AA18" s="34"/>
      <c r="AB18" s="2" t="s">
        <v>1275</v>
      </c>
      <c r="AC18" s="6"/>
      <c r="AD18" s="6"/>
      <c r="AE18" s="6"/>
      <c r="AF18" s="22"/>
      <c r="AG18" s="42"/>
      <c r="AH18" s="2" t="s">
        <v>1275</v>
      </c>
      <c r="AI18" s="6"/>
      <c r="AJ18" s="6"/>
      <c r="AK18" s="6"/>
      <c r="AL18" s="22"/>
    </row>
    <row r="19" ht="14.25" customHeight="1" spans="1:38">
      <c r="A19" s="21">
        <v>17</v>
      </c>
      <c r="B19" s="2" t="s">
        <v>1276</v>
      </c>
      <c r="C19" s="6">
        <v>45070</v>
      </c>
      <c r="D19" s="6">
        <v>45070</v>
      </c>
      <c r="E19" s="6">
        <v>45071</v>
      </c>
      <c r="F19" s="22" t="s">
        <v>134</v>
      </c>
      <c r="G19" s="21">
        <v>17</v>
      </c>
      <c r="H19" s="2" t="s">
        <v>1277</v>
      </c>
      <c r="I19" s="6">
        <v>45174</v>
      </c>
      <c r="J19" s="6">
        <v>45175</v>
      </c>
      <c r="K19" s="6">
        <v>45175</v>
      </c>
      <c r="L19" s="22" t="s">
        <v>134</v>
      </c>
      <c r="M19" s="21">
        <v>17</v>
      </c>
      <c r="N19" s="34"/>
      <c r="O19" s="2" t="s">
        <v>1278</v>
      </c>
      <c r="P19" s="6">
        <v>45139</v>
      </c>
      <c r="Q19" s="6">
        <v>45141</v>
      </c>
      <c r="R19" s="6">
        <v>45141</v>
      </c>
      <c r="S19" s="22" t="s">
        <v>1230</v>
      </c>
      <c r="T19" s="42"/>
      <c r="U19" s="2" t="s">
        <v>1278</v>
      </c>
      <c r="V19" s="6">
        <v>45139</v>
      </c>
      <c r="W19" s="6">
        <v>45140</v>
      </c>
      <c r="X19" s="6">
        <v>45140</v>
      </c>
      <c r="Y19" s="22" t="s">
        <v>1230</v>
      </c>
      <c r="Z19" s="21">
        <v>17</v>
      </c>
      <c r="AA19" s="34"/>
      <c r="AB19" s="2" t="s">
        <v>1278</v>
      </c>
      <c r="AC19" s="6"/>
      <c r="AD19" s="6"/>
      <c r="AE19" s="6"/>
      <c r="AF19" s="22"/>
      <c r="AG19" s="42"/>
      <c r="AH19" s="2" t="s">
        <v>1278</v>
      </c>
      <c r="AI19" s="6"/>
      <c r="AJ19" s="6"/>
      <c r="AK19" s="6"/>
      <c r="AL19" s="22"/>
    </row>
    <row r="20" ht="14.25" customHeight="1" spans="1:38">
      <c r="A20" s="21">
        <v>18</v>
      </c>
      <c r="B20" s="2" t="s">
        <v>1279</v>
      </c>
      <c r="C20" s="6">
        <v>45089</v>
      </c>
      <c r="D20" s="6">
        <v>45089</v>
      </c>
      <c r="E20" s="6">
        <v>45090</v>
      </c>
      <c r="F20" s="22" t="s">
        <v>134</v>
      </c>
      <c r="G20" s="21">
        <v>18</v>
      </c>
      <c r="H20" s="2" t="s">
        <v>1280</v>
      </c>
      <c r="I20" s="6">
        <v>45170</v>
      </c>
      <c r="J20" s="6">
        <v>45171</v>
      </c>
      <c r="K20" s="6">
        <v>45171</v>
      </c>
      <c r="L20" s="22" t="s">
        <v>134</v>
      </c>
      <c r="M20" s="21">
        <v>18</v>
      </c>
      <c r="N20" s="34"/>
      <c r="O20" s="2" t="s">
        <v>1281</v>
      </c>
      <c r="P20" s="6">
        <v>45141</v>
      </c>
      <c r="Q20" s="6">
        <v>45142</v>
      </c>
      <c r="R20" s="6">
        <v>45142</v>
      </c>
      <c r="S20" s="22" t="s">
        <v>1230</v>
      </c>
      <c r="T20" s="42"/>
      <c r="U20" s="2" t="s">
        <v>1281</v>
      </c>
      <c r="V20" s="6">
        <v>45141</v>
      </c>
      <c r="W20" s="6">
        <v>45142</v>
      </c>
      <c r="X20" s="6">
        <v>45142</v>
      </c>
      <c r="Y20" s="22" t="s">
        <v>1230</v>
      </c>
      <c r="Z20" s="21">
        <v>18</v>
      </c>
      <c r="AA20" s="34"/>
      <c r="AB20" s="2" t="s">
        <v>1281</v>
      </c>
      <c r="AC20" s="6"/>
      <c r="AD20" s="6"/>
      <c r="AE20" s="6"/>
      <c r="AF20" s="22"/>
      <c r="AG20" s="42"/>
      <c r="AH20" s="2" t="s">
        <v>1281</v>
      </c>
      <c r="AI20" s="6"/>
      <c r="AJ20" s="6"/>
      <c r="AK20" s="6"/>
      <c r="AL20" s="22"/>
    </row>
    <row r="21" ht="14.25" customHeight="1" spans="1:38">
      <c r="A21" s="21">
        <v>19</v>
      </c>
      <c r="B21" s="2" t="s">
        <v>1282</v>
      </c>
      <c r="C21" s="6">
        <v>45071</v>
      </c>
      <c r="D21" s="6">
        <v>45071</v>
      </c>
      <c r="E21" s="6">
        <v>45072</v>
      </c>
      <c r="F21" s="22" t="s">
        <v>134</v>
      </c>
      <c r="G21" s="21">
        <v>19</v>
      </c>
      <c r="H21" s="2" t="s">
        <v>1283</v>
      </c>
      <c r="I21" s="6">
        <v>45177</v>
      </c>
      <c r="J21" s="6">
        <v>45179</v>
      </c>
      <c r="K21" s="6">
        <v>45179</v>
      </c>
      <c r="L21" s="22" t="s">
        <v>134</v>
      </c>
      <c r="M21" s="21">
        <v>19</v>
      </c>
      <c r="N21" s="34"/>
      <c r="O21" s="2" t="s">
        <v>1284</v>
      </c>
      <c r="P21" s="6">
        <v>45143</v>
      </c>
      <c r="Q21" s="6">
        <v>45144</v>
      </c>
      <c r="R21" s="6">
        <v>45144</v>
      </c>
      <c r="S21" s="22" t="s">
        <v>1230</v>
      </c>
      <c r="T21" s="42"/>
      <c r="U21" s="2" t="s">
        <v>1284</v>
      </c>
      <c r="V21" s="6">
        <v>45143</v>
      </c>
      <c r="W21" s="6">
        <v>45144</v>
      </c>
      <c r="X21" s="6">
        <v>45144</v>
      </c>
      <c r="Y21" s="22" t="s">
        <v>1230</v>
      </c>
      <c r="Z21" s="21">
        <v>19</v>
      </c>
      <c r="AA21" s="34"/>
      <c r="AB21" s="2" t="s">
        <v>1284</v>
      </c>
      <c r="AC21" s="6"/>
      <c r="AD21" s="6"/>
      <c r="AE21" s="6"/>
      <c r="AF21" s="22"/>
      <c r="AG21" s="42"/>
      <c r="AH21" s="2" t="s">
        <v>1284</v>
      </c>
      <c r="AI21" s="6"/>
      <c r="AJ21" s="6"/>
      <c r="AK21" s="6"/>
      <c r="AL21" s="22"/>
    </row>
    <row r="22" ht="14.25" customHeight="1" spans="1:38">
      <c r="A22" s="21">
        <v>20</v>
      </c>
      <c r="B22" s="2" t="s">
        <v>1285</v>
      </c>
      <c r="C22" s="6">
        <v>45070</v>
      </c>
      <c r="D22" s="6">
        <v>45070</v>
      </c>
      <c r="E22" s="6">
        <v>45071</v>
      </c>
      <c r="F22" s="22" t="s">
        <v>134</v>
      </c>
      <c r="G22" s="21">
        <v>20</v>
      </c>
      <c r="H22" s="2" t="s">
        <v>1286</v>
      </c>
      <c r="I22" s="6">
        <v>45180</v>
      </c>
      <c r="J22" s="6">
        <v>45181</v>
      </c>
      <c r="K22" s="6">
        <v>45181</v>
      </c>
      <c r="L22" s="22" t="s">
        <v>134</v>
      </c>
      <c r="M22" s="21">
        <v>20</v>
      </c>
      <c r="N22" s="34"/>
      <c r="O22" s="2" t="s">
        <v>1287</v>
      </c>
      <c r="P22" s="6">
        <v>45145</v>
      </c>
      <c r="Q22" s="6">
        <v>45146</v>
      </c>
      <c r="R22" s="6">
        <v>45146</v>
      </c>
      <c r="S22" s="22" t="s">
        <v>1230</v>
      </c>
      <c r="T22" s="42"/>
      <c r="U22" s="2" t="s">
        <v>1287</v>
      </c>
      <c r="V22" s="6">
        <v>45145</v>
      </c>
      <c r="W22" s="6">
        <v>45146</v>
      </c>
      <c r="X22" s="6">
        <v>45146</v>
      </c>
      <c r="Y22" s="22" t="s">
        <v>1230</v>
      </c>
      <c r="Z22" s="21">
        <v>20</v>
      </c>
      <c r="AA22" s="34"/>
      <c r="AB22" s="2" t="s">
        <v>1287</v>
      </c>
      <c r="AC22" s="6"/>
      <c r="AD22" s="6"/>
      <c r="AE22" s="6"/>
      <c r="AF22" s="22"/>
      <c r="AG22" s="42"/>
      <c r="AH22" s="2" t="s">
        <v>1287</v>
      </c>
      <c r="AI22" s="6"/>
      <c r="AJ22" s="6"/>
      <c r="AK22" s="6"/>
      <c r="AL22" s="22"/>
    </row>
    <row r="23" ht="14.25" customHeight="1" spans="1:38">
      <c r="A23" s="21">
        <v>21</v>
      </c>
      <c r="B23" s="2" t="s">
        <v>1288</v>
      </c>
      <c r="C23" s="6">
        <v>45091</v>
      </c>
      <c r="D23" s="6">
        <v>45091</v>
      </c>
      <c r="E23" s="6">
        <v>45092</v>
      </c>
      <c r="F23" s="22" t="s">
        <v>134</v>
      </c>
      <c r="G23" s="21">
        <v>21</v>
      </c>
      <c r="H23" s="2" t="s">
        <v>1289</v>
      </c>
      <c r="I23" s="6">
        <v>45185</v>
      </c>
      <c r="J23" s="6">
        <v>45186</v>
      </c>
      <c r="K23" s="6">
        <v>45186</v>
      </c>
      <c r="L23" s="22" t="s">
        <v>134</v>
      </c>
      <c r="M23" s="21">
        <v>21</v>
      </c>
      <c r="N23" s="34"/>
      <c r="O23" s="2" t="s">
        <v>1290</v>
      </c>
      <c r="P23" s="6">
        <v>45147</v>
      </c>
      <c r="Q23" s="6">
        <v>45148</v>
      </c>
      <c r="R23" s="6">
        <v>45148</v>
      </c>
      <c r="S23" s="22" t="s">
        <v>1230</v>
      </c>
      <c r="T23" s="42"/>
      <c r="U23" s="2" t="s">
        <v>1290</v>
      </c>
      <c r="V23" s="6">
        <v>45147</v>
      </c>
      <c r="W23" s="6">
        <v>45148</v>
      </c>
      <c r="X23" s="6">
        <v>45148</v>
      </c>
      <c r="Y23" s="22" t="s">
        <v>1230</v>
      </c>
      <c r="Z23" s="21">
        <v>21</v>
      </c>
      <c r="AA23" s="34"/>
      <c r="AB23" s="2" t="s">
        <v>1290</v>
      </c>
      <c r="AC23" s="6"/>
      <c r="AD23" s="6"/>
      <c r="AE23" s="6"/>
      <c r="AF23" s="22"/>
      <c r="AG23" s="42"/>
      <c r="AH23" s="2" t="s">
        <v>1290</v>
      </c>
      <c r="AI23" s="6"/>
      <c r="AJ23" s="6"/>
      <c r="AK23" s="6"/>
      <c r="AL23" s="22"/>
    </row>
    <row r="24" ht="14.25" customHeight="1" spans="1:38">
      <c r="A24" s="21">
        <v>22</v>
      </c>
      <c r="B24" s="2" t="s">
        <v>1291</v>
      </c>
      <c r="C24" s="6">
        <v>45073</v>
      </c>
      <c r="D24" s="6">
        <v>45073</v>
      </c>
      <c r="E24" s="6">
        <v>45074</v>
      </c>
      <c r="F24" s="22" t="s">
        <v>134</v>
      </c>
      <c r="G24" s="21">
        <v>22</v>
      </c>
      <c r="H24" s="2" t="s">
        <v>1292</v>
      </c>
      <c r="I24" s="6">
        <v>45180</v>
      </c>
      <c r="J24" s="6">
        <v>45181</v>
      </c>
      <c r="K24" s="6">
        <v>45181</v>
      </c>
      <c r="L24" s="22" t="s">
        <v>134</v>
      </c>
      <c r="M24" s="21">
        <v>22</v>
      </c>
      <c r="N24" s="34"/>
      <c r="O24" s="2" t="s">
        <v>1293</v>
      </c>
      <c r="P24" s="6">
        <v>45148</v>
      </c>
      <c r="Q24" s="6">
        <v>45149</v>
      </c>
      <c r="R24" s="6">
        <v>45149</v>
      </c>
      <c r="S24" s="22" t="s">
        <v>1230</v>
      </c>
      <c r="T24" s="42"/>
      <c r="U24" s="2" t="s">
        <v>1293</v>
      </c>
      <c r="V24" s="6">
        <v>45148</v>
      </c>
      <c r="W24" s="6">
        <v>45149</v>
      </c>
      <c r="X24" s="6">
        <v>45149</v>
      </c>
      <c r="Y24" s="22" t="s">
        <v>1230</v>
      </c>
      <c r="Z24" s="21">
        <v>22</v>
      </c>
      <c r="AA24" s="34"/>
      <c r="AB24" s="2" t="s">
        <v>1293</v>
      </c>
      <c r="AC24" s="6"/>
      <c r="AD24" s="6"/>
      <c r="AE24" s="6"/>
      <c r="AF24" s="22"/>
      <c r="AG24" s="42"/>
      <c r="AH24" s="2" t="s">
        <v>1293</v>
      </c>
      <c r="AI24" s="6"/>
      <c r="AJ24" s="6"/>
      <c r="AK24" s="6"/>
      <c r="AL24" s="22"/>
    </row>
    <row r="25" ht="14.25" customHeight="1" spans="1:38">
      <c r="A25" s="21">
        <v>23</v>
      </c>
      <c r="B25" s="2" t="s">
        <v>1294</v>
      </c>
      <c r="C25" s="6">
        <v>45071</v>
      </c>
      <c r="D25" s="6">
        <v>45071</v>
      </c>
      <c r="E25" s="6">
        <v>45072</v>
      </c>
      <c r="F25" s="22" t="s">
        <v>134</v>
      </c>
      <c r="G25" s="21">
        <v>23</v>
      </c>
      <c r="H25" s="2" t="s">
        <v>1295</v>
      </c>
      <c r="I25" s="6">
        <v>45181</v>
      </c>
      <c r="J25" s="6">
        <v>45182</v>
      </c>
      <c r="K25" s="6">
        <v>45182</v>
      </c>
      <c r="L25" s="22" t="s">
        <v>134</v>
      </c>
      <c r="M25" s="21">
        <v>23</v>
      </c>
      <c r="N25" s="34"/>
      <c r="O25" s="2" t="s">
        <v>1296</v>
      </c>
      <c r="P25" s="6">
        <v>45149</v>
      </c>
      <c r="Q25" s="6">
        <v>45151</v>
      </c>
      <c r="R25" s="6">
        <v>45150</v>
      </c>
      <c r="S25" s="22" t="s">
        <v>1230</v>
      </c>
      <c r="T25" s="42"/>
      <c r="U25" s="2" t="s">
        <v>1296</v>
      </c>
      <c r="V25" s="6">
        <v>45149</v>
      </c>
      <c r="W25" s="6">
        <v>45150</v>
      </c>
      <c r="X25" s="6">
        <v>45151</v>
      </c>
      <c r="Y25" s="22" t="s">
        <v>1230</v>
      </c>
      <c r="Z25" s="21">
        <v>23</v>
      </c>
      <c r="AA25" s="34"/>
      <c r="AB25" s="2" t="s">
        <v>1296</v>
      </c>
      <c r="AC25" s="6"/>
      <c r="AD25" s="6"/>
      <c r="AE25" s="6"/>
      <c r="AF25" s="22"/>
      <c r="AG25" s="42"/>
      <c r="AH25" s="2" t="s">
        <v>1296</v>
      </c>
      <c r="AI25" s="6"/>
      <c r="AJ25" s="6"/>
      <c r="AK25" s="6"/>
      <c r="AL25" s="22"/>
    </row>
    <row r="26" ht="14.25" customHeight="1" spans="1:38">
      <c r="A26" s="21">
        <v>24</v>
      </c>
      <c r="B26" s="2" t="s">
        <v>1297</v>
      </c>
      <c r="C26" s="6">
        <v>45096</v>
      </c>
      <c r="D26" s="6">
        <v>45096</v>
      </c>
      <c r="E26" s="6">
        <v>45097</v>
      </c>
      <c r="F26" s="22" t="s">
        <v>134</v>
      </c>
      <c r="G26" s="21">
        <v>24</v>
      </c>
      <c r="H26" s="2" t="s">
        <v>1298</v>
      </c>
      <c r="I26" s="6">
        <v>45186</v>
      </c>
      <c r="J26" s="6">
        <v>45187</v>
      </c>
      <c r="K26" s="6">
        <v>45187</v>
      </c>
      <c r="L26" s="22" t="s">
        <v>134</v>
      </c>
      <c r="M26" s="21">
        <v>24</v>
      </c>
      <c r="N26" s="34"/>
      <c r="O26" s="2" t="s">
        <v>1299</v>
      </c>
      <c r="P26" s="6">
        <v>45153</v>
      </c>
      <c r="Q26" s="6">
        <v>45154</v>
      </c>
      <c r="R26" s="6">
        <v>45154</v>
      </c>
      <c r="S26" s="22" t="s">
        <v>1230</v>
      </c>
      <c r="T26" s="42"/>
      <c r="U26" s="2" t="s">
        <v>1299</v>
      </c>
      <c r="V26" s="6">
        <v>45153</v>
      </c>
      <c r="W26" s="6">
        <v>45154</v>
      </c>
      <c r="X26" s="6">
        <v>45154</v>
      </c>
      <c r="Y26" s="22" t="s">
        <v>1230</v>
      </c>
      <c r="Z26" s="21">
        <v>24</v>
      </c>
      <c r="AA26" s="34"/>
      <c r="AB26" s="2" t="s">
        <v>1299</v>
      </c>
      <c r="AC26" s="6"/>
      <c r="AD26" s="6"/>
      <c r="AE26" s="6"/>
      <c r="AF26" s="22"/>
      <c r="AG26" s="42"/>
      <c r="AH26" s="2" t="s">
        <v>1299</v>
      </c>
      <c r="AI26" s="6"/>
      <c r="AJ26" s="6"/>
      <c r="AK26" s="6"/>
      <c r="AL26" s="22"/>
    </row>
    <row r="27" ht="14.25" customHeight="1" spans="1:38">
      <c r="A27" s="21">
        <v>25</v>
      </c>
      <c r="B27" s="2" t="s">
        <v>1300</v>
      </c>
      <c r="C27" s="6">
        <v>45072</v>
      </c>
      <c r="D27" s="6">
        <v>45072</v>
      </c>
      <c r="E27" s="6">
        <v>45073</v>
      </c>
      <c r="F27" s="22" t="s">
        <v>134</v>
      </c>
      <c r="G27" s="21">
        <v>25</v>
      </c>
      <c r="H27" s="2" t="s">
        <v>1301</v>
      </c>
      <c r="I27" s="6">
        <v>45181</v>
      </c>
      <c r="J27" s="6">
        <v>45182</v>
      </c>
      <c r="K27" s="6">
        <v>45182</v>
      </c>
      <c r="L27" s="22" t="s">
        <v>134</v>
      </c>
      <c r="M27" s="21">
        <v>25</v>
      </c>
      <c r="N27" s="34"/>
      <c r="O27" s="2" t="s">
        <v>1302</v>
      </c>
      <c r="P27" s="6">
        <v>45154</v>
      </c>
      <c r="Q27" s="6">
        <v>45155</v>
      </c>
      <c r="R27" s="6">
        <v>45155</v>
      </c>
      <c r="S27" s="22" t="s">
        <v>1230</v>
      </c>
      <c r="T27" s="42"/>
      <c r="U27" s="2" t="s">
        <v>1302</v>
      </c>
      <c r="V27" s="6">
        <v>45154</v>
      </c>
      <c r="W27" s="6">
        <v>45155</v>
      </c>
      <c r="X27" s="6">
        <v>45155</v>
      </c>
      <c r="Y27" s="22" t="s">
        <v>1230</v>
      </c>
      <c r="Z27" s="21">
        <v>25</v>
      </c>
      <c r="AA27" s="34"/>
      <c r="AB27" s="2" t="s">
        <v>1302</v>
      </c>
      <c r="AC27" s="6"/>
      <c r="AD27" s="6"/>
      <c r="AE27" s="6"/>
      <c r="AF27" s="22"/>
      <c r="AG27" s="42"/>
      <c r="AH27" s="2" t="s">
        <v>1302</v>
      </c>
      <c r="AI27" s="6"/>
      <c r="AJ27" s="6"/>
      <c r="AK27" s="6"/>
      <c r="AL27" s="22"/>
    </row>
    <row r="28" ht="14.25" customHeight="1" spans="1:38">
      <c r="A28" s="21">
        <v>26</v>
      </c>
      <c r="B28" s="2" t="s">
        <v>1303</v>
      </c>
      <c r="C28" s="6">
        <v>45097</v>
      </c>
      <c r="D28" s="6">
        <v>45097</v>
      </c>
      <c r="E28" s="6">
        <v>45098</v>
      </c>
      <c r="F28" s="22" t="s">
        <v>134</v>
      </c>
      <c r="G28" s="21">
        <v>26</v>
      </c>
      <c r="H28" s="2" t="s">
        <v>1304</v>
      </c>
      <c r="I28" s="6">
        <v>45183</v>
      </c>
      <c r="J28" s="6">
        <v>45184</v>
      </c>
      <c r="K28" s="6">
        <v>45184</v>
      </c>
      <c r="L28" s="22" t="s">
        <v>134</v>
      </c>
      <c r="M28" s="21">
        <v>26</v>
      </c>
      <c r="N28" s="34"/>
      <c r="O28" s="2" t="s">
        <v>1305</v>
      </c>
      <c r="P28" s="6">
        <v>45156</v>
      </c>
      <c r="Q28" s="6">
        <v>45157</v>
      </c>
      <c r="R28" s="6">
        <v>45157</v>
      </c>
      <c r="S28" s="22" t="s">
        <v>1230</v>
      </c>
      <c r="T28" s="42"/>
      <c r="U28" s="2" t="s">
        <v>1305</v>
      </c>
      <c r="V28" s="6">
        <v>45156</v>
      </c>
      <c r="W28" s="6">
        <v>45157</v>
      </c>
      <c r="X28" s="6">
        <v>45157</v>
      </c>
      <c r="Y28" s="22" t="s">
        <v>1230</v>
      </c>
      <c r="Z28" s="21">
        <v>26</v>
      </c>
      <c r="AA28" s="34"/>
      <c r="AB28" s="2" t="s">
        <v>1305</v>
      </c>
      <c r="AC28" s="6"/>
      <c r="AD28" s="6"/>
      <c r="AE28" s="6"/>
      <c r="AF28" s="22"/>
      <c r="AG28" s="42"/>
      <c r="AH28" s="2" t="s">
        <v>1305</v>
      </c>
      <c r="AI28" s="6"/>
      <c r="AJ28" s="6"/>
      <c r="AK28" s="6"/>
      <c r="AL28" s="22"/>
    </row>
    <row r="29" ht="14.25" customHeight="1" spans="1:38">
      <c r="A29" s="21">
        <v>27</v>
      </c>
      <c r="B29" s="2" t="s">
        <v>1306</v>
      </c>
      <c r="C29" s="6">
        <v>45075</v>
      </c>
      <c r="D29" s="6">
        <v>45075</v>
      </c>
      <c r="E29" s="6">
        <v>45076</v>
      </c>
      <c r="F29" s="22" t="s">
        <v>134</v>
      </c>
      <c r="G29" s="21">
        <v>27</v>
      </c>
      <c r="H29" s="2" t="s">
        <v>1307</v>
      </c>
      <c r="I29" s="6">
        <v>45189</v>
      </c>
      <c r="J29" s="6">
        <v>45190</v>
      </c>
      <c r="K29" s="6">
        <v>45190</v>
      </c>
      <c r="L29" s="22" t="s">
        <v>134</v>
      </c>
      <c r="M29" s="21">
        <v>27</v>
      </c>
      <c r="N29" s="34"/>
      <c r="O29" s="2" t="s">
        <v>1308</v>
      </c>
      <c r="P29" s="6">
        <v>45160</v>
      </c>
      <c r="Q29" s="6">
        <v>45161</v>
      </c>
      <c r="R29" s="6">
        <v>45161</v>
      </c>
      <c r="S29" s="22" t="s">
        <v>1230</v>
      </c>
      <c r="T29" s="42"/>
      <c r="U29" s="2" t="s">
        <v>1308</v>
      </c>
      <c r="V29" s="6">
        <v>45160</v>
      </c>
      <c r="W29" s="6">
        <v>45161</v>
      </c>
      <c r="X29" s="6">
        <v>45161</v>
      </c>
      <c r="Y29" s="22" t="s">
        <v>1230</v>
      </c>
      <c r="Z29" s="21">
        <v>27</v>
      </c>
      <c r="AA29" s="34"/>
      <c r="AB29" s="2" t="s">
        <v>1308</v>
      </c>
      <c r="AC29" s="6"/>
      <c r="AD29" s="6"/>
      <c r="AE29" s="6"/>
      <c r="AF29" s="22"/>
      <c r="AG29" s="42"/>
      <c r="AH29" s="2" t="s">
        <v>1308</v>
      </c>
      <c r="AI29" s="6"/>
      <c r="AJ29" s="6"/>
      <c r="AK29" s="6"/>
      <c r="AL29" s="22"/>
    </row>
    <row r="30" ht="14.25" customHeight="1" spans="1:38">
      <c r="A30" s="21">
        <v>28</v>
      </c>
      <c r="B30" s="2" t="s">
        <v>1309</v>
      </c>
      <c r="C30" s="6">
        <v>45073</v>
      </c>
      <c r="D30" s="6">
        <v>45073</v>
      </c>
      <c r="E30" s="6">
        <v>45074</v>
      </c>
      <c r="F30" s="22" t="s">
        <v>134</v>
      </c>
      <c r="G30" s="21">
        <v>28</v>
      </c>
      <c r="H30" s="2" t="s">
        <v>1310</v>
      </c>
      <c r="I30" s="6">
        <v>45185</v>
      </c>
      <c r="J30" s="6">
        <v>45186</v>
      </c>
      <c r="K30" s="6">
        <v>45186</v>
      </c>
      <c r="L30" s="22" t="s">
        <v>134</v>
      </c>
      <c r="M30" s="21">
        <v>28</v>
      </c>
      <c r="N30" s="34"/>
      <c r="O30" s="2" t="s">
        <v>1311</v>
      </c>
      <c r="P30" s="6">
        <v>45162</v>
      </c>
      <c r="Q30" s="6">
        <v>45163</v>
      </c>
      <c r="R30" s="6">
        <v>45163</v>
      </c>
      <c r="S30" s="22" t="s">
        <v>1230</v>
      </c>
      <c r="T30" s="42"/>
      <c r="U30" s="2" t="s">
        <v>1311</v>
      </c>
      <c r="V30" s="6">
        <v>45162</v>
      </c>
      <c r="W30" s="6">
        <v>45163</v>
      </c>
      <c r="X30" s="6">
        <v>45163</v>
      </c>
      <c r="Y30" s="22" t="s">
        <v>1230</v>
      </c>
      <c r="Z30" s="21">
        <v>28</v>
      </c>
      <c r="AA30" s="34"/>
      <c r="AB30" s="2" t="s">
        <v>1311</v>
      </c>
      <c r="AC30" s="6"/>
      <c r="AD30" s="6"/>
      <c r="AE30" s="6"/>
      <c r="AF30" s="22"/>
      <c r="AG30" s="42"/>
      <c r="AH30" s="2" t="s">
        <v>1311</v>
      </c>
      <c r="AI30" s="6"/>
      <c r="AJ30" s="6"/>
      <c r="AK30" s="6"/>
      <c r="AL30" s="22"/>
    </row>
    <row r="31" ht="14.25" customHeight="1" spans="1:38">
      <c r="A31" s="21">
        <v>29</v>
      </c>
      <c r="B31" s="2" t="s">
        <v>1312</v>
      </c>
      <c r="C31" s="6">
        <v>45099</v>
      </c>
      <c r="D31" s="6">
        <v>45099</v>
      </c>
      <c r="E31" s="6">
        <v>45100</v>
      </c>
      <c r="F31" s="22" t="s">
        <v>134</v>
      </c>
      <c r="G31" s="21">
        <v>29</v>
      </c>
      <c r="H31" s="2" t="s">
        <v>1313</v>
      </c>
      <c r="I31" s="6">
        <v>45188</v>
      </c>
      <c r="J31" s="6">
        <v>45189</v>
      </c>
      <c r="K31" s="6">
        <v>45189</v>
      </c>
      <c r="L31" s="22" t="s">
        <v>134</v>
      </c>
      <c r="M31" s="21">
        <v>29</v>
      </c>
      <c r="N31" s="34"/>
      <c r="O31" s="2" t="s">
        <v>1314</v>
      </c>
      <c r="P31" s="6">
        <v>45164</v>
      </c>
      <c r="Q31" s="6">
        <v>45165</v>
      </c>
      <c r="R31" s="6">
        <v>45165</v>
      </c>
      <c r="S31" s="22" t="s">
        <v>1230</v>
      </c>
      <c r="T31" s="42"/>
      <c r="U31" s="2" t="s">
        <v>1314</v>
      </c>
      <c r="V31" s="6">
        <v>45164</v>
      </c>
      <c r="W31" s="6">
        <v>45165</v>
      </c>
      <c r="X31" s="6">
        <v>45165</v>
      </c>
      <c r="Y31" s="22" t="s">
        <v>1230</v>
      </c>
      <c r="Z31" s="21">
        <v>29</v>
      </c>
      <c r="AA31" s="34"/>
      <c r="AB31" s="2" t="s">
        <v>1314</v>
      </c>
      <c r="AC31" s="6"/>
      <c r="AD31" s="6"/>
      <c r="AE31" s="6"/>
      <c r="AF31" s="22"/>
      <c r="AG31" s="42"/>
      <c r="AH31" s="2" t="s">
        <v>1314</v>
      </c>
      <c r="AI31" s="6"/>
      <c r="AJ31" s="6"/>
      <c r="AK31" s="6"/>
      <c r="AL31" s="22"/>
    </row>
    <row r="32" ht="14.25" customHeight="1" spans="1:38">
      <c r="A32" s="21">
        <v>30</v>
      </c>
      <c r="B32" s="2" t="s">
        <v>1315</v>
      </c>
      <c r="C32" s="6">
        <v>45078</v>
      </c>
      <c r="D32" s="6">
        <v>45078</v>
      </c>
      <c r="E32" s="6">
        <v>45079</v>
      </c>
      <c r="F32" s="22" t="s">
        <v>134</v>
      </c>
      <c r="G32" s="21">
        <v>30</v>
      </c>
      <c r="H32" s="2" t="s">
        <v>1316</v>
      </c>
      <c r="I32" s="6">
        <v>45192</v>
      </c>
      <c r="J32" s="6">
        <v>45193</v>
      </c>
      <c r="K32" s="6">
        <v>45193</v>
      </c>
      <c r="L32" s="22" t="s">
        <v>134</v>
      </c>
      <c r="M32" s="21">
        <v>30</v>
      </c>
      <c r="N32" s="34"/>
      <c r="O32" s="2" t="s">
        <v>1317</v>
      </c>
      <c r="P32" s="6">
        <v>45165</v>
      </c>
      <c r="Q32" s="6">
        <v>45166</v>
      </c>
      <c r="R32" s="6">
        <v>45166</v>
      </c>
      <c r="S32" s="22" t="s">
        <v>1230</v>
      </c>
      <c r="T32" s="42"/>
      <c r="U32" s="2" t="s">
        <v>1317</v>
      </c>
      <c r="V32" s="6">
        <v>45165</v>
      </c>
      <c r="W32" s="6">
        <v>45166</v>
      </c>
      <c r="X32" s="6">
        <v>45166</v>
      </c>
      <c r="Y32" s="22" t="s">
        <v>1230</v>
      </c>
      <c r="Z32" s="21">
        <v>30</v>
      </c>
      <c r="AA32" s="34"/>
      <c r="AB32" s="2" t="s">
        <v>1317</v>
      </c>
      <c r="AC32" s="6"/>
      <c r="AD32" s="6"/>
      <c r="AE32" s="6"/>
      <c r="AF32" s="22"/>
      <c r="AG32" s="42"/>
      <c r="AH32" s="2" t="s">
        <v>1317</v>
      </c>
      <c r="AI32" s="6"/>
      <c r="AJ32" s="6"/>
      <c r="AK32" s="6"/>
      <c r="AL32" s="22"/>
    </row>
    <row r="33" ht="14.25" customHeight="1" spans="1:38">
      <c r="A33" s="21">
        <v>31</v>
      </c>
      <c r="B33" s="2" t="s">
        <v>1318</v>
      </c>
      <c r="C33" s="6">
        <v>45075</v>
      </c>
      <c r="D33" s="6">
        <v>45075</v>
      </c>
      <c r="E33" s="6">
        <v>45076</v>
      </c>
      <c r="F33" s="22" t="s">
        <v>134</v>
      </c>
      <c r="G33" s="21">
        <v>31</v>
      </c>
      <c r="H33" s="2" t="s">
        <v>1319</v>
      </c>
      <c r="I33" s="6">
        <v>45189</v>
      </c>
      <c r="J33" s="6">
        <v>45190</v>
      </c>
      <c r="K33" s="6">
        <v>45190</v>
      </c>
      <c r="L33" s="22" t="s">
        <v>134</v>
      </c>
      <c r="M33" s="21">
        <v>31</v>
      </c>
      <c r="N33" s="34"/>
      <c r="O33" s="2" t="s">
        <v>1320</v>
      </c>
      <c r="P33" s="6">
        <v>45166</v>
      </c>
      <c r="Q33" s="6">
        <v>45167</v>
      </c>
      <c r="R33" s="6">
        <v>45167</v>
      </c>
      <c r="S33" s="22" t="s">
        <v>1230</v>
      </c>
      <c r="T33" s="42"/>
      <c r="U33" s="2" t="s">
        <v>1320</v>
      </c>
      <c r="V33" s="6">
        <v>45166</v>
      </c>
      <c r="W33" s="6">
        <v>45167</v>
      </c>
      <c r="X33" s="6">
        <v>45167</v>
      </c>
      <c r="Y33" s="22" t="s">
        <v>1230</v>
      </c>
      <c r="Z33" s="21">
        <v>31</v>
      </c>
      <c r="AA33" s="34"/>
      <c r="AB33" s="2" t="s">
        <v>1320</v>
      </c>
      <c r="AC33" s="6"/>
      <c r="AD33" s="6"/>
      <c r="AE33" s="6"/>
      <c r="AF33" s="22"/>
      <c r="AG33" s="42"/>
      <c r="AH33" s="2" t="s">
        <v>1320</v>
      </c>
      <c r="AI33" s="6"/>
      <c r="AJ33" s="6"/>
      <c r="AK33" s="6"/>
      <c r="AL33" s="22"/>
    </row>
    <row r="34" ht="14.25" customHeight="1" spans="1:38">
      <c r="A34" s="21">
        <v>32</v>
      </c>
      <c r="B34" s="2" t="s">
        <v>1321</v>
      </c>
      <c r="C34" s="6">
        <v>45100</v>
      </c>
      <c r="D34" s="6">
        <v>45100</v>
      </c>
      <c r="E34" s="6">
        <v>45101</v>
      </c>
      <c r="F34" s="22" t="s">
        <v>134</v>
      </c>
      <c r="G34" s="21">
        <v>32</v>
      </c>
      <c r="H34" s="2" t="s">
        <v>1322</v>
      </c>
      <c r="I34" s="6">
        <v>45194</v>
      </c>
      <c r="J34" s="6">
        <v>45195</v>
      </c>
      <c r="K34" s="6">
        <v>45195</v>
      </c>
      <c r="L34" s="22" t="s">
        <v>134</v>
      </c>
      <c r="M34" s="21">
        <v>32</v>
      </c>
      <c r="N34" s="34"/>
      <c r="O34" s="2" t="s">
        <v>1323</v>
      </c>
      <c r="P34" s="6">
        <v>45168</v>
      </c>
      <c r="Q34" s="6">
        <v>45169</v>
      </c>
      <c r="R34" s="6">
        <v>45169</v>
      </c>
      <c r="S34" s="22" t="s">
        <v>1230</v>
      </c>
      <c r="T34" s="42"/>
      <c r="U34" s="2" t="s">
        <v>1323</v>
      </c>
      <c r="V34" s="6">
        <v>45168</v>
      </c>
      <c r="W34" s="6">
        <v>45169</v>
      </c>
      <c r="X34" s="6">
        <v>45169</v>
      </c>
      <c r="Y34" s="22" t="s">
        <v>1230</v>
      </c>
      <c r="Z34" s="21">
        <v>32</v>
      </c>
      <c r="AA34" s="34"/>
      <c r="AB34" s="2" t="s">
        <v>1323</v>
      </c>
      <c r="AC34" s="6"/>
      <c r="AD34" s="6"/>
      <c r="AE34" s="6"/>
      <c r="AF34" s="22"/>
      <c r="AG34" s="42"/>
      <c r="AH34" s="2" t="s">
        <v>1323</v>
      </c>
      <c r="AI34" s="6"/>
      <c r="AJ34" s="6"/>
      <c r="AK34" s="6"/>
      <c r="AL34" s="22"/>
    </row>
    <row r="35" ht="14.25" customHeight="1" spans="1:38">
      <c r="A35" s="21">
        <v>33</v>
      </c>
      <c r="B35" s="2" t="s">
        <v>1324</v>
      </c>
      <c r="C35" s="6">
        <v>45079</v>
      </c>
      <c r="D35" s="6">
        <v>45079</v>
      </c>
      <c r="E35" s="6">
        <v>45080</v>
      </c>
      <c r="F35" s="22" t="s">
        <v>134</v>
      </c>
      <c r="G35" s="21">
        <v>33</v>
      </c>
      <c r="H35" s="2" t="s">
        <v>1325</v>
      </c>
      <c r="I35" s="6">
        <v>45187</v>
      </c>
      <c r="J35" s="6">
        <v>45188</v>
      </c>
      <c r="K35" s="6">
        <v>45188</v>
      </c>
      <c r="L35" s="22" t="s">
        <v>134</v>
      </c>
      <c r="M35" s="21">
        <v>33</v>
      </c>
      <c r="N35" s="34"/>
      <c r="O35" s="2" t="s">
        <v>1326</v>
      </c>
      <c r="P35" s="6">
        <v>45170</v>
      </c>
      <c r="Q35" s="6">
        <v>45171</v>
      </c>
      <c r="R35" s="6">
        <v>45171</v>
      </c>
      <c r="S35" s="22" t="s">
        <v>1230</v>
      </c>
      <c r="T35" s="42"/>
      <c r="U35" s="2" t="s">
        <v>1326</v>
      </c>
      <c r="V35" s="6">
        <v>45170</v>
      </c>
      <c r="W35" s="6">
        <v>45171</v>
      </c>
      <c r="X35" s="6">
        <v>45171</v>
      </c>
      <c r="Y35" s="22" t="s">
        <v>1230</v>
      </c>
      <c r="Z35" s="21">
        <v>33</v>
      </c>
      <c r="AA35" s="34"/>
      <c r="AB35" s="2" t="s">
        <v>1326</v>
      </c>
      <c r="AC35" s="6"/>
      <c r="AD35" s="6"/>
      <c r="AE35" s="6"/>
      <c r="AF35" s="22"/>
      <c r="AG35" s="42"/>
      <c r="AH35" s="2" t="s">
        <v>1326</v>
      </c>
      <c r="AI35" s="6"/>
      <c r="AJ35" s="6"/>
      <c r="AK35" s="6"/>
      <c r="AL35" s="22"/>
    </row>
    <row r="36" ht="14.25" customHeight="1" spans="1:38">
      <c r="A36" s="21">
        <v>34</v>
      </c>
      <c r="B36" s="2" t="s">
        <v>1327</v>
      </c>
      <c r="C36" s="6">
        <v>45077</v>
      </c>
      <c r="D36" s="6">
        <v>45077</v>
      </c>
      <c r="E36" s="6">
        <v>45078</v>
      </c>
      <c r="F36" s="22" t="s">
        <v>134</v>
      </c>
      <c r="G36" s="21">
        <v>34</v>
      </c>
      <c r="H36" s="2" t="s">
        <v>1328</v>
      </c>
      <c r="I36" s="6">
        <v>45192</v>
      </c>
      <c r="J36" s="6">
        <v>45193</v>
      </c>
      <c r="K36" s="6">
        <v>45193</v>
      </c>
      <c r="L36" s="22" t="s">
        <v>134</v>
      </c>
      <c r="M36" s="21">
        <v>34</v>
      </c>
      <c r="N36" s="34"/>
      <c r="O36" s="2" t="s">
        <v>1329</v>
      </c>
      <c r="P36" s="6">
        <v>45172</v>
      </c>
      <c r="Q36" s="6">
        <v>45173</v>
      </c>
      <c r="R36" s="6">
        <v>45173</v>
      </c>
      <c r="S36" s="22" t="s">
        <v>1230</v>
      </c>
      <c r="T36" s="42"/>
      <c r="U36" s="2" t="s">
        <v>1329</v>
      </c>
      <c r="V36" s="6">
        <v>45172</v>
      </c>
      <c r="W36" s="6">
        <v>45173</v>
      </c>
      <c r="X36" s="6">
        <v>45173</v>
      </c>
      <c r="Y36" s="22" t="s">
        <v>1230</v>
      </c>
      <c r="Z36" s="21">
        <v>34</v>
      </c>
      <c r="AA36" s="34"/>
      <c r="AB36" s="2" t="s">
        <v>1329</v>
      </c>
      <c r="AC36" s="6"/>
      <c r="AD36" s="6"/>
      <c r="AE36" s="6"/>
      <c r="AF36" s="22"/>
      <c r="AG36" s="42"/>
      <c r="AH36" s="2" t="s">
        <v>1329</v>
      </c>
      <c r="AI36" s="6"/>
      <c r="AJ36" s="6"/>
      <c r="AK36" s="6"/>
      <c r="AL36" s="22"/>
    </row>
    <row r="37" ht="14.25" customHeight="1" spans="1:38">
      <c r="A37" s="21">
        <v>35</v>
      </c>
      <c r="B37" s="2" t="s">
        <v>1330</v>
      </c>
      <c r="C37" s="6">
        <v>45102</v>
      </c>
      <c r="D37" s="6">
        <v>45102</v>
      </c>
      <c r="E37" s="6">
        <v>45103</v>
      </c>
      <c r="F37" s="22" t="s">
        <v>134</v>
      </c>
      <c r="G37" s="21">
        <v>35</v>
      </c>
      <c r="H37" s="2" t="s">
        <v>1331</v>
      </c>
      <c r="I37" s="6">
        <v>45196</v>
      </c>
      <c r="J37" s="6">
        <v>45197</v>
      </c>
      <c r="K37" s="6">
        <v>45197</v>
      </c>
      <c r="L37" s="22" t="s">
        <v>134</v>
      </c>
      <c r="M37" s="21">
        <v>35</v>
      </c>
      <c r="N37" s="34"/>
      <c r="O37" s="2" t="s">
        <v>1332</v>
      </c>
      <c r="P37" s="6">
        <v>45175</v>
      </c>
      <c r="Q37" s="6">
        <v>45176</v>
      </c>
      <c r="R37" s="6">
        <v>45176</v>
      </c>
      <c r="S37" s="22" t="s">
        <v>1230</v>
      </c>
      <c r="T37" s="42"/>
      <c r="U37" s="2" t="s">
        <v>1332</v>
      </c>
      <c r="V37" s="6">
        <v>45175</v>
      </c>
      <c r="W37" s="6">
        <v>45176</v>
      </c>
      <c r="X37" s="6">
        <v>45176</v>
      </c>
      <c r="Y37" s="22" t="s">
        <v>1230</v>
      </c>
      <c r="Z37" s="21">
        <v>35</v>
      </c>
      <c r="AA37" s="34"/>
      <c r="AB37" s="2" t="s">
        <v>1332</v>
      </c>
      <c r="AC37" s="6"/>
      <c r="AD37" s="6"/>
      <c r="AE37" s="6"/>
      <c r="AF37" s="22"/>
      <c r="AG37" s="42"/>
      <c r="AH37" s="2" t="s">
        <v>1332</v>
      </c>
      <c r="AI37" s="6"/>
      <c r="AJ37" s="6"/>
      <c r="AK37" s="6"/>
      <c r="AL37" s="22"/>
    </row>
    <row r="38" ht="14.25" customHeight="1" spans="1:38">
      <c r="A38" s="21">
        <v>36</v>
      </c>
      <c r="B38" s="2" t="s">
        <v>1333</v>
      </c>
      <c r="C38" s="6">
        <v>45078</v>
      </c>
      <c r="D38" s="6">
        <v>45078</v>
      </c>
      <c r="E38" s="6">
        <v>45079</v>
      </c>
      <c r="F38" s="22" t="s">
        <v>134</v>
      </c>
      <c r="G38" s="21">
        <v>36</v>
      </c>
      <c r="H38" s="2" t="s">
        <v>1334</v>
      </c>
      <c r="I38" s="6">
        <v>45189</v>
      </c>
      <c r="J38" s="6">
        <v>45190</v>
      </c>
      <c r="K38" s="6">
        <v>45190</v>
      </c>
      <c r="L38" s="22" t="s">
        <v>134</v>
      </c>
      <c r="M38" s="21">
        <v>36</v>
      </c>
      <c r="N38" s="34"/>
      <c r="O38" s="2" t="s">
        <v>1335</v>
      </c>
      <c r="P38" s="6">
        <v>45176</v>
      </c>
      <c r="Q38" s="6">
        <v>45177</v>
      </c>
      <c r="R38" s="6">
        <v>45177</v>
      </c>
      <c r="S38" s="22" t="s">
        <v>1230</v>
      </c>
      <c r="T38" s="42"/>
      <c r="U38" s="2" t="s">
        <v>1335</v>
      </c>
      <c r="V38" s="6">
        <v>45177</v>
      </c>
      <c r="W38" s="6">
        <v>45178</v>
      </c>
      <c r="X38" s="6">
        <v>45178</v>
      </c>
      <c r="Y38" s="22" t="s">
        <v>1230</v>
      </c>
      <c r="Z38" s="21">
        <v>36</v>
      </c>
      <c r="AA38" s="34"/>
      <c r="AB38" s="2" t="s">
        <v>1335</v>
      </c>
      <c r="AC38" s="6"/>
      <c r="AD38" s="6"/>
      <c r="AE38" s="6"/>
      <c r="AF38" s="22"/>
      <c r="AG38" s="42"/>
      <c r="AH38" s="2" t="s">
        <v>1335</v>
      </c>
      <c r="AI38" s="6"/>
      <c r="AJ38" s="6"/>
      <c r="AK38" s="6"/>
      <c r="AL38" s="22"/>
    </row>
    <row r="39" ht="14.25" customHeight="1" spans="1:38">
      <c r="A39" s="21">
        <v>37</v>
      </c>
      <c r="B39" s="2" t="s">
        <v>1336</v>
      </c>
      <c r="C39" s="6">
        <v>45106</v>
      </c>
      <c r="D39" s="6">
        <v>45106</v>
      </c>
      <c r="E39" s="6">
        <v>45107</v>
      </c>
      <c r="F39" s="22" t="s">
        <v>134</v>
      </c>
      <c r="G39" s="21">
        <v>37</v>
      </c>
      <c r="H39" s="2" t="s">
        <v>1337</v>
      </c>
      <c r="I39" s="6">
        <v>45194</v>
      </c>
      <c r="J39" s="6">
        <v>45195</v>
      </c>
      <c r="K39" s="6">
        <v>45195</v>
      </c>
      <c r="L39" s="22" t="s">
        <v>134</v>
      </c>
      <c r="M39" s="21">
        <v>37</v>
      </c>
      <c r="N39" s="34"/>
      <c r="O39" s="2" t="s">
        <v>1338</v>
      </c>
      <c r="P39" s="6">
        <v>45177</v>
      </c>
      <c r="Q39" s="6">
        <v>45179</v>
      </c>
      <c r="R39" s="6">
        <v>45179</v>
      </c>
      <c r="S39" s="22" t="s">
        <v>1230</v>
      </c>
      <c r="T39" s="42"/>
      <c r="U39" s="2" t="s">
        <v>1338</v>
      </c>
      <c r="V39" s="6">
        <v>45177</v>
      </c>
      <c r="W39" s="6">
        <v>45179</v>
      </c>
      <c r="X39" s="6">
        <v>45179</v>
      </c>
      <c r="Y39" s="22" t="s">
        <v>1230</v>
      </c>
      <c r="Z39" s="21">
        <v>37</v>
      </c>
      <c r="AA39" s="34"/>
      <c r="AB39" s="2" t="s">
        <v>1338</v>
      </c>
      <c r="AC39" s="6"/>
      <c r="AD39" s="6"/>
      <c r="AE39" s="6"/>
      <c r="AF39" s="22"/>
      <c r="AG39" s="42"/>
      <c r="AH39" s="2" t="s">
        <v>1338</v>
      </c>
      <c r="AI39" s="6"/>
      <c r="AJ39" s="6"/>
      <c r="AK39" s="6"/>
      <c r="AL39" s="22"/>
    </row>
    <row r="40" ht="14.25" customHeight="1" spans="1:38">
      <c r="A40" s="21">
        <v>38</v>
      </c>
      <c r="B40" s="2" t="s">
        <v>1339</v>
      </c>
      <c r="C40" s="6">
        <v>45083</v>
      </c>
      <c r="D40" s="6">
        <v>45083</v>
      </c>
      <c r="E40" s="6">
        <v>45084</v>
      </c>
      <c r="F40" s="22" t="s">
        <v>134</v>
      </c>
      <c r="G40" s="21">
        <v>38</v>
      </c>
      <c r="H40" s="2" t="s">
        <v>1340</v>
      </c>
      <c r="I40" s="6">
        <v>45198</v>
      </c>
      <c r="J40" s="6">
        <v>45199</v>
      </c>
      <c r="K40" s="6">
        <v>45199</v>
      </c>
      <c r="L40" s="22" t="s">
        <v>134</v>
      </c>
      <c r="M40" s="21">
        <v>38</v>
      </c>
      <c r="N40" s="34"/>
      <c r="O40" s="2" t="s">
        <v>1341</v>
      </c>
      <c r="P40" s="6">
        <v>45177</v>
      </c>
      <c r="Q40" s="6">
        <v>45181</v>
      </c>
      <c r="R40" s="6">
        <v>45181</v>
      </c>
      <c r="S40" s="22" t="s">
        <v>1230</v>
      </c>
      <c r="T40" s="42"/>
      <c r="U40" s="2" t="s">
        <v>1341</v>
      </c>
      <c r="V40" s="6">
        <v>45177</v>
      </c>
      <c r="W40" s="6">
        <v>45181</v>
      </c>
      <c r="X40" s="6">
        <v>45181</v>
      </c>
      <c r="Y40" s="22" t="s">
        <v>1230</v>
      </c>
      <c r="Z40" s="21">
        <v>38</v>
      </c>
      <c r="AA40" s="34"/>
      <c r="AB40" s="2" t="s">
        <v>1341</v>
      </c>
      <c r="AC40" s="6"/>
      <c r="AD40" s="6"/>
      <c r="AE40" s="6"/>
      <c r="AF40" s="22"/>
      <c r="AG40" s="42"/>
      <c r="AH40" s="2" t="s">
        <v>1341</v>
      </c>
      <c r="AI40" s="6"/>
      <c r="AJ40" s="6"/>
      <c r="AK40" s="6"/>
      <c r="AL40" s="22"/>
    </row>
    <row r="41" customHeight="1" spans="1:38">
      <c r="A41" s="21">
        <v>39</v>
      </c>
      <c r="B41" s="2" t="s">
        <v>1342</v>
      </c>
      <c r="C41" s="6">
        <v>45080</v>
      </c>
      <c r="D41" s="6">
        <v>45080</v>
      </c>
      <c r="E41" s="6">
        <v>45081</v>
      </c>
      <c r="F41" s="22" t="s">
        <v>134</v>
      </c>
      <c r="G41" s="21">
        <v>39</v>
      </c>
      <c r="H41" s="2" t="s">
        <v>1343</v>
      </c>
      <c r="I41" s="6">
        <v>45192</v>
      </c>
      <c r="J41" s="6">
        <v>45193</v>
      </c>
      <c r="K41" s="6">
        <v>45193</v>
      </c>
      <c r="L41" s="22" t="s">
        <v>134</v>
      </c>
      <c r="M41" s="35">
        <v>39</v>
      </c>
      <c r="N41" s="36"/>
      <c r="O41" s="37" t="s">
        <v>1344</v>
      </c>
      <c r="P41" s="38">
        <v>45177</v>
      </c>
      <c r="Q41" s="38">
        <v>45182</v>
      </c>
      <c r="R41" s="38">
        <v>45182</v>
      </c>
      <c r="S41" s="43" t="s">
        <v>1230</v>
      </c>
      <c r="T41" s="44"/>
      <c r="U41" s="37" t="s">
        <v>1344</v>
      </c>
      <c r="V41" s="38">
        <v>45177</v>
      </c>
      <c r="W41" s="38">
        <v>45182</v>
      </c>
      <c r="X41" s="38">
        <v>45182</v>
      </c>
      <c r="Y41" s="43" t="s">
        <v>1230</v>
      </c>
      <c r="Z41" s="35">
        <v>39</v>
      </c>
      <c r="AA41" s="36"/>
      <c r="AB41" s="37" t="s">
        <v>1344</v>
      </c>
      <c r="AC41" s="38"/>
      <c r="AD41" s="38"/>
      <c r="AE41" s="38"/>
      <c r="AF41" s="43"/>
      <c r="AG41" s="44"/>
      <c r="AH41" s="37" t="s">
        <v>1344</v>
      </c>
      <c r="AI41" s="38"/>
      <c r="AJ41" s="38"/>
      <c r="AK41" s="38"/>
      <c r="AL41" s="43"/>
    </row>
    <row r="42" customHeight="1" spans="1:37">
      <c r="A42" s="21">
        <v>40</v>
      </c>
      <c r="B42" s="2" t="s">
        <v>1345</v>
      </c>
      <c r="C42" s="6">
        <v>45107</v>
      </c>
      <c r="D42" s="6">
        <v>45107</v>
      </c>
      <c r="E42" s="6">
        <v>45108</v>
      </c>
      <c r="F42" s="22" t="s">
        <v>134</v>
      </c>
      <c r="G42" s="21">
        <v>40</v>
      </c>
      <c r="H42" s="2" t="s">
        <v>1346</v>
      </c>
      <c r="I42" s="6">
        <v>45201</v>
      </c>
      <c r="J42" s="6">
        <v>45202</v>
      </c>
      <c r="K42" s="6">
        <v>45202</v>
      </c>
      <c r="L42" s="22" t="s">
        <v>134</v>
      </c>
      <c r="V42" s="1"/>
      <c r="Y42" s="11"/>
      <c r="AI42" s="1"/>
      <c r="AJ42" s="1"/>
      <c r="AK42" s="1"/>
    </row>
    <row r="43" spans="1:37">
      <c r="A43" s="21">
        <v>41</v>
      </c>
      <c r="B43" s="2" t="s">
        <v>1347</v>
      </c>
      <c r="C43" s="6">
        <v>45086</v>
      </c>
      <c r="D43" s="6">
        <v>45086</v>
      </c>
      <c r="E43" s="6">
        <v>45087</v>
      </c>
      <c r="F43" s="22" t="s">
        <v>134</v>
      </c>
      <c r="G43" s="21">
        <v>41</v>
      </c>
      <c r="H43" s="2" t="s">
        <v>1348</v>
      </c>
      <c r="I43" s="6">
        <v>45195</v>
      </c>
      <c r="J43" s="6">
        <v>45196</v>
      </c>
      <c r="K43" s="6">
        <v>45196</v>
      </c>
      <c r="L43" s="22" t="s">
        <v>134</v>
      </c>
      <c r="V43" s="1"/>
      <c r="Y43" s="11"/>
      <c r="AI43" s="1"/>
      <c r="AJ43" s="1"/>
      <c r="AK43" s="1"/>
    </row>
    <row r="44" spans="1:37">
      <c r="A44" s="21">
        <v>42</v>
      </c>
      <c r="B44" s="2" t="s">
        <v>1349</v>
      </c>
      <c r="C44" s="6">
        <v>45082</v>
      </c>
      <c r="D44" s="6">
        <v>45082</v>
      </c>
      <c r="E44" s="6">
        <v>45083</v>
      </c>
      <c r="F44" s="22" t="s">
        <v>134</v>
      </c>
      <c r="G44" s="21">
        <v>42</v>
      </c>
      <c r="H44" s="2" t="s">
        <v>1350</v>
      </c>
      <c r="I44" s="6">
        <v>45194</v>
      </c>
      <c r="J44" s="6">
        <v>45195</v>
      </c>
      <c r="K44" s="6">
        <v>45195</v>
      </c>
      <c r="L44" s="22" t="s">
        <v>134</v>
      </c>
      <c r="V44" s="1"/>
      <c r="Y44" s="11"/>
      <c r="AI44" s="1"/>
      <c r="AJ44" s="1"/>
      <c r="AK44" s="1"/>
    </row>
    <row r="45" spans="1:37">
      <c r="A45" s="21">
        <v>43</v>
      </c>
      <c r="B45" s="2" t="s">
        <v>1351</v>
      </c>
      <c r="C45" s="6">
        <v>45085</v>
      </c>
      <c r="D45" s="6">
        <v>45085</v>
      </c>
      <c r="E45" s="6">
        <v>45086</v>
      </c>
      <c r="F45" s="22" t="s">
        <v>134</v>
      </c>
      <c r="G45" s="21">
        <v>43</v>
      </c>
      <c r="H45" s="2" t="s">
        <v>1352</v>
      </c>
      <c r="I45" s="6">
        <v>45202</v>
      </c>
      <c r="J45" s="6">
        <v>45203</v>
      </c>
      <c r="K45" s="6">
        <v>45203</v>
      </c>
      <c r="L45" s="22" t="s">
        <v>134</v>
      </c>
      <c r="V45" s="1"/>
      <c r="Y45" s="11"/>
      <c r="AI45" s="1"/>
      <c r="AJ45" s="1"/>
      <c r="AK45" s="1"/>
    </row>
    <row r="46" spans="1:37">
      <c r="A46" s="21">
        <v>44</v>
      </c>
      <c r="B46" s="2" t="s">
        <v>1353</v>
      </c>
      <c r="C46" s="6">
        <v>45084</v>
      </c>
      <c r="D46" s="6">
        <v>45084</v>
      </c>
      <c r="E46" s="6">
        <v>45085</v>
      </c>
      <c r="F46" s="22" t="s">
        <v>134</v>
      </c>
      <c r="G46" s="21">
        <v>44</v>
      </c>
      <c r="H46" s="2" t="s">
        <v>1354</v>
      </c>
      <c r="I46" s="6">
        <v>45196</v>
      </c>
      <c r="J46" s="6">
        <v>45197</v>
      </c>
      <c r="K46" s="6">
        <v>45197</v>
      </c>
      <c r="L46" s="22" t="s">
        <v>134</v>
      </c>
      <c r="V46" s="1"/>
      <c r="Y46" s="11"/>
      <c r="AI46" s="1"/>
      <c r="AJ46" s="1"/>
      <c r="AK46" s="1"/>
    </row>
    <row r="47" spans="1:37">
      <c r="A47" s="21">
        <v>45</v>
      </c>
      <c r="B47" s="2" t="s">
        <v>1355</v>
      </c>
      <c r="C47" s="6">
        <v>45109</v>
      </c>
      <c r="D47" s="6">
        <v>45109</v>
      </c>
      <c r="E47" s="6">
        <v>45110</v>
      </c>
      <c r="F47" s="22" t="s">
        <v>134</v>
      </c>
      <c r="G47" s="21">
        <v>45</v>
      </c>
      <c r="H47" s="2" t="s">
        <v>1356</v>
      </c>
      <c r="I47" s="6">
        <v>45195</v>
      </c>
      <c r="J47" s="6">
        <v>45196</v>
      </c>
      <c r="K47" s="6">
        <v>45196</v>
      </c>
      <c r="L47" s="22" t="s">
        <v>134</v>
      </c>
      <c r="V47" s="1"/>
      <c r="Y47" s="11"/>
      <c r="AI47" s="1"/>
      <c r="AJ47" s="1"/>
      <c r="AK47" s="1"/>
    </row>
    <row r="48" spans="1:37">
      <c r="A48" s="21">
        <v>46</v>
      </c>
      <c r="B48" s="2" t="s">
        <v>1357</v>
      </c>
      <c r="C48" s="6">
        <v>45087</v>
      </c>
      <c r="D48" s="6">
        <v>45087</v>
      </c>
      <c r="E48" s="6">
        <v>45088</v>
      </c>
      <c r="F48" s="22" t="s">
        <v>134</v>
      </c>
      <c r="G48" s="21">
        <v>46</v>
      </c>
      <c r="H48" s="2" t="s">
        <v>1358</v>
      </c>
      <c r="I48" s="6">
        <v>45204</v>
      </c>
      <c r="J48" s="6">
        <v>45205</v>
      </c>
      <c r="K48" s="6">
        <v>45205</v>
      </c>
      <c r="L48" s="22" t="s">
        <v>134</v>
      </c>
      <c r="V48" s="1"/>
      <c r="Y48" s="11"/>
      <c r="AI48" s="1"/>
      <c r="AJ48" s="1"/>
      <c r="AK48" s="1"/>
    </row>
    <row r="49" spans="1:37">
      <c r="A49" s="21">
        <v>47</v>
      </c>
      <c r="B49" s="2" t="s">
        <v>1359</v>
      </c>
      <c r="C49" s="6">
        <v>45085</v>
      </c>
      <c r="D49" s="6">
        <v>45085</v>
      </c>
      <c r="E49" s="6">
        <v>45086</v>
      </c>
      <c r="F49" s="22" t="s">
        <v>134</v>
      </c>
      <c r="G49" s="21">
        <v>47</v>
      </c>
      <c r="H49" s="2" t="s">
        <v>1360</v>
      </c>
      <c r="I49" s="6">
        <v>45197</v>
      </c>
      <c r="J49" s="6">
        <v>45198</v>
      </c>
      <c r="K49" s="6">
        <v>45198</v>
      </c>
      <c r="L49" s="22" t="s">
        <v>134</v>
      </c>
      <c r="V49" s="1"/>
      <c r="Y49" s="11"/>
      <c r="AI49" s="1"/>
      <c r="AJ49" s="1"/>
      <c r="AK49" s="1"/>
    </row>
    <row r="50" spans="1:37">
      <c r="A50" s="21">
        <v>48</v>
      </c>
      <c r="B50" s="2" t="s">
        <v>1361</v>
      </c>
      <c r="C50" s="6">
        <v>45111</v>
      </c>
      <c r="D50" s="6">
        <v>45111</v>
      </c>
      <c r="E50" s="6">
        <v>45112</v>
      </c>
      <c r="F50" s="22" t="s">
        <v>134</v>
      </c>
      <c r="G50" s="21">
        <v>48</v>
      </c>
      <c r="H50" s="2" t="s">
        <v>1362</v>
      </c>
      <c r="I50" s="6">
        <v>45197</v>
      </c>
      <c r="J50" s="6">
        <v>45198</v>
      </c>
      <c r="K50" s="6">
        <v>45198</v>
      </c>
      <c r="L50" s="22" t="s">
        <v>134</v>
      </c>
      <c r="V50" s="1"/>
      <c r="Y50" s="11"/>
      <c r="AI50" s="1"/>
      <c r="AJ50" s="1"/>
      <c r="AK50" s="1"/>
    </row>
    <row r="51" spans="1:37">
      <c r="A51" s="21">
        <v>49</v>
      </c>
      <c r="B51" s="2" t="s">
        <v>1363</v>
      </c>
      <c r="C51" s="6">
        <v>45094</v>
      </c>
      <c r="D51" s="6">
        <v>45094</v>
      </c>
      <c r="E51" s="6">
        <v>45095</v>
      </c>
      <c r="F51" s="22" t="s">
        <v>134</v>
      </c>
      <c r="G51" s="21">
        <v>49</v>
      </c>
      <c r="H51" s="2" t="s">
        <v>1364</v>
      </c>
      <c r="I51" s="6"/>
      <c r="J51" s="6"/>
      <c r="K51" s="6"/>
      <c r="L51" s="23"/>
      <c r="V51" s="1"/>
      <c r="Y51" s="11"/>
      <c r="AI51" s="1"/>
      <c r="AJ51" s="1"/>
      <c r="AK51" s="1"/>
    </row>
    <row r="52" spans="1:37">
      <c r="A52" s="21">
        <v>50</v>
      </c>
      <c r="B52" s="2" t="s">
        <v>1365</v>
      </c>
      <c r="C52" s="6">
        <v>45086</v>
      </c>
      <c r="D52" s="6">
        <v>45086</v>
      </c>
      <c r="E52" s="6">
        <v>45087</v>
      </c>
      <c r="F52" s="22" t="s">
        <v>134</v>
      </c>
      <c r="G52" s="21">
        <v>50</v>
      </c>
      <c r="H52" s="2" t="s">
        <v>1366</v>
      </c>
      <c r="I52" s="6">
        <v>45198</v>
      </c>
      <c r="J52" s="6">
        <v>45199</v>
      </c>
      <c r="K52" s="6">
        <v>45199</v>
      </c>
      <c r="L52" s="22" t="s">
        <v>134</v>
      </c>
      <c r="V52" s="1"/>
      <c r="Y52" s="11"/>
      <c r="AI52" s="1"/>
      <c r="AJ52" s="1"/>
      <c r="AK52" s="1"/>
    </row>
    <row r="53" spans="1:37">
      <c r="A53" s="21">
        <v>51</v>
      </c>
      <c r="B53" s="2" t="s">
        <v>1367</v>
      </c>
      <c r="C53" s="6">
        <v>45112</v>
      </c>
      <c r="D53" s="6">
        <v>45112</v>
      </c>
      <c r="E53" s="6">
        <v>45113</v>
      </c>
      <c r="F53" s="23" t="s">
        <v>134</v>
      </c>
      <c r="G53" s="21">
        <v>51</v>
      </c>
      <c r="H53" s="2" t="s">
        <v>1368</v>
      </c>
      <c r="I53" s="6"/>
      <c r="J53" s="6"/>
      <c r="K53" s="6"/>
      <c r="L53" s="23"/>
      <c r="V53" s="1"/>
      <c r="Y53" s="11"/>
      <c r="AI53" s="1"/>
      <c r="AJ53" s="1"/>
      <c r="AK53" s="1"/>
    </row>
    <row r="54" spans="1:37">
      <c r="A54" s="21">
        <v>52</v>
      </c>
      <c r="B54" s="2" t="s">
        <v>1369</v>
      </c>
      <c r="C54" s="6">
        <v>45091</v>
      </c>
      <c r="D54" s="6">
        <v>45091</v>
      </c>
      <c r="E54" s="6">
        <v>45092</v>
      </c>
      <c r="F54" s="22" t="s">
        <v>134</v>
      </c>
      <c r="G54" s="21">
        <v>52</v>
      </c>
      <c r="H54" s="2" t="s">
        <v>1370</v>
      </c>
      <c r="I54" s="6">
        <v>45203</v>
      </c>
      <c r="J54" s="6">
        <v>45204</v>
      </c>
      <c r="K54" s="6">
        <v>45204</v>
      </c>
      <c r="L54" s="22" t="s">
        <v>134</v>
      </c>
      <c r="V54" s="1"/>
      <c r="Y54" s="11"/>
      <c r="AI54" s="1"/>
      <c r="AJ54" s="1"/>
      <c r="AK54" s="1"/>
    </row>
    <row r="55" spans="1:37">
      <c r="A55" s="21">
        <v>53</v>
      </c>
      <c r="B55" s="2" t="s">
        <v>1371</v>
      </c>
      <c r="C55" s="6">
        <v>45087</v>
      </c>
      <c r="D55" s="6">
        <v>45087</v>
      </c>
      <c r="E55" s="6">
        <v>45088</v>
      </c>
      <c r="F55" s="22" t="s">
        <v>134</v>
      </c>
      <c r="G55" s="21">
        <v>53</v>
      </c>
      <c r="H55" s="2" t="s">
        <v>1372</v>
      </c>
      <c r="I55" s="6">
        <v>45199</v>
      </c>
      <c r="J55" s="6">
        <v>45200</v>
      </c>
      <c r="K55" s="6">
        <v>45200</v>
      </c>
      <c r="L55" s="22" t="s">
        <v>134</v>
      </c>
      <c r="V55" s="1"/>
      <c r="Y55" s="11"/>
      <c r="AI55" s="1"/>
      <c r="AJ55" s="1"/>
      <c r="AK55" s="1"/>
    </row>
    <row r="56" spans="1:37">
      <c r="A56" s="21">
        <v>54</v>
      </c>
      <c r="B56" s="2" t="s">
        <v>1373</v>
      </c>
      <c r="C56" s="6">
        <v>45113</v>
      </c>
      <c r="D56" s="6">
        <v>45113</v>
      </c>
      <c r="E56" s="6">
        <v>45114</v>
      </c>
      <c r="F56" s="23" t="s">
        <v>134</v>
      </c>
      <c r="G56" s="21">
        <v>54</v>
      </c>
      <c r="H56" s="2" t="s">
        <v>1374</v>
      </c>
      <c r="I56" s="6"/>
      <c r="J56" s="6"/>
      <c r="K56" s="6"/>
      <c r="L56" s="23"/>
      <c r="V56" s="1"/>
      <c r="Y56" s="11"/>
      <c r="AI56" s="1"/>
      <c r="AJ56" s="1"/>
      <c r="AK56" s="1"/>
    </row>
    <row r="57" spans="1:37">
      <c r="A57" s="21">
        <v>55</v>
      </c>
      <c r="B57" s="2" t="s">
        <v>1375</v>
      </c>
      <c r="C57" s="6">
        <v>45088</v>
      </c>
      <c r="D57" s="6">
        <v>45088</v>
      </c>
      <c r="E57" s="6">
        <v>45089</v>
      </c>
      <c r="F57" s="22" t="s">
        <v>134</v>
      </c>
      <c r="G57" s="21">
        <v>55</v>
      </c>
      <c r="H57" s="2" t="s">
        <v>1376</v>
      </c>
      <c r="I57" s="6">
        <v>45204</v>
      </c>
      <c r="J57" s="6">
        <v>45205</v>
      </c>
      <c r="K57" s="6">
        <v>45205</v>
      </c>
      <c r="L57" s="22" t="s">
        <v>134</v>
      </c>
      <c r="V57" s="1"/>
      <c r="Y57" s="11"/>
      <c r="AI57" s="1"/>
      <c r="AJ57" s="1"/>
      <c r="AK57" s="1"/>
    </row>
    <row r="58" spans="1:37">
      <c r="A58" s="21">
        <v>56</v>
      </c>
      <c r="B58" s="2" t="s">
        <v>1377</v>
      </c>
      <c r="C58" s="6">
        <v>45114</v>
      </c>
      <c r="D58" s="6">
        <v>45114</v>
      </c>
      <c r="E58" s="6">
        <v>45115</v>
      </c>
      <c r="F58" s="22" t="s">
        <v>134</v>
      </c>
      <c r="G58" s="21">
        <v>56</v>
      </c>
      <c r="H58" s="2" t="s">
        <v>1378</v>
      </c>
      <c r="I58" s="6">
        <v>45200</v>
      </c>
      <c r="J58" s="6">
        <v>45201</v>
      </c>
      <c r="K58" s="6">
        <v>45201</v>
      </c>
      <c r="L58" s="22" t="s">
        <v>134</v>
      </c>
      <c r="V58" s="1"/>
      <c r="Y58" s="11"/>
      <c r="AI58" s="1"/>
      <c r="AJ58" s="1"/>
      <c r="AK58" s="1"/>
    </row>
    <row r="59" spans="1:37">
      <c r="A59" s="21">
        <v>57</v>
      </c>
      <c r="B59" s="2" t="s">
        <v>1379</v>
      </c>
      <c r="C59" s="6">
        <v>45095</v>
      </c>
      <c r="D59" s="6">
        <v>45095</v>
      </c>
      <c r="E59" s="6">
        <v>45096</v>
      </c>
      <c r="F59" s="22" t="s">
        <v>134</v>
      </c>
      <c r="G59" s="21">
        <v>57</v>
      </c>
      <c r="H59" s="2" t="s">
        <v>1380</v>
      </c>
      <c r="I59" s="6"/>
      <c r="J59" s="6"/>
      <c r="K59" s="6"/>
      <c r="L59" s="23"/>
      <c r="V59" s="1"/>
      <c r="Y59" s="11"/>
      <c r="AI59" s="1"/>
      <c r="AJ59" s="1"/>
      <c r="AK59" s="1"/>
    </row>
    <row r="60" spans="1:37">
      <c r="A60" s="21">
        <v>58</v>
      </c>
      <c r="B60" s="2" t="s">
        <v>1381</v>
      </c>
      <c r="C60" s="6">
        <v>45089</v>
      </c>
      <c r="D60" s="6">
        <v>45089</v>
      </c>
      <c r="E60" s="6">
        <v>45090</v>
      </c>
      <c r="F60" s="22" t="s">
        <v>134</v>
      </c>
      <c r="G60" s="21">
        <v>58</v>
      </c>
      <c r="H60" s="2" t="s">
        <v>1382</v>
      </c>
      <c r="I60" s="6"/>
      <c r="J60" s="6"/>
      <c r="K60" s="6"/>
      <c r="L60" s="23"/>
      <c r="V60" s="1"/>
      <c r="Y60" s="11"/>
      <c r="AI60" s="1"/>
      <c r="AJ60" s="1"/>
      <c r="AK60" s="1"/>
    </row>
    <row r="61" spans="1:37">
      <c r="A61" s="21">
        <v>59</v>
      </c>
      <c r="B61" s="2" t="s">
        <v>1383</v>
      </c>
      <c r="C61" s="6">
        <v>45115</v>
      </c>
      <c r="D61" s="6">
        <v>45115</v>
      </c>
      <c r="E61" s="6">
        <v>45116</v>
      </c>
      <c r="F61" s="22" t="s">
        <v>134</v>
      </c>
      <c r="G61" s="21">
        <v>59</v>
      </c>
      <c r="H61" s="2" t="s">
        <v>1384</v>
      </c>
      <c r="I61" s="6">
        <v>45201</v>
      </c>
      <c r="J61" s="6">
        <v>45202</v>
      </c>
      <c r="K61" s="6">
        <v>45202</v>
      </c>
      <c r="L61" s="22" t="s">
        <v>134</v>
      </c>
      <c r="V61" s="1"/>
      <c r="Y61" s="11"/>
      <c r="AI61" s="1"/>
      <c r="AJ61" s="1"/>
      <c r="AK61" s="1"/>
    </row>
    <row r="62" spans="1:37">
      <c r="A62" s="21">
        <v>60</v>
      </c>
      <c r="B62" s="2" t="s">
        <v>1385</v>
      </c>
      <c r="C62" s="6">
        <v>45099</v>
      </c>
      <c r="D62" s="6">
        <v>45099</v>
      </c>
      <c r="E62" s="6">
        <v>45100</v>
      </c>
      <c r="F62" s="22" t="s">
        <v>134</v>
      </c>
      <c r="G62" s="21">
        <v>60</v>
      </c>
      <c r="H62" s="2" t="s">
        <v>1386</v>
      </c>
      <c r="I62" s="6"/>
      <c r="J62" s="6"/>
      <c r="K62" s="6"/>
      <c r="L62" s="23"/>
      <c r="V62" s="1"/>
      <c r="Y62" s="11"/>
      <c r="AI62" s="1"/>
      <c r="AJ62" s="1"/>
      <c r="AK62" s="1"/>
    </row>
    <row r="63" spans="1:37">
      <c r="A63" s="21">
        <v>61</v>
      </c>
      <c r="B63" s="2" t="s">
        <v>1387</v>
      </c>
      <c r="C63" s="6">
        <v>45090</v>
      </c>
      <c r="D63" s="6">
        <v>45090</v>
      </c>
      <c r="E63" s="6">
        <v>45091</v>
      </c>
      <c r="F63" s="22" t="s">
        <v>134</v>
      </c>
      <c r="G63" s="21">
        <v>61</v>
      </c>
      <c r="H63" s="2" t="s">
        <v>1388</v>
      </c>
      <c r="I63" s="6"/>
      <c r="J63" s="6"/>
      <c r="K63" s="6"/>
      <c r="L63" s="23"/>
      <c r="V63" s="1"/>
      <c r="Y63" s="11"/>
      <c r="AI63" s="1"/>
      <c r="AJ63" s="1"/>
      <c r="AK63" s="1"/>
    </row>
    <row r="64" spans="1:37">
      <c r="A64" s="21">
        <v>62</v>
      </c>
      <c r="B64" s="2" t="s">
        <v>1389</v>
      </c>
      <c r="C64" s="6">
        <v>45130</v>
      </c>
      <c r="D64" s="6">
        <v>45130</v>
      </c>
      <c r="E64" s="6">
        <v>45131</v>
      </c>
      <c r="F64" s="23" t="s">
        <v>134</v>
      </c>
      <c r="G64" s="21">
        <v>62</v>
      </c>
      <c r="H64" s="2" t="s">
        <v>1390</v>
      </c>
      <c r="I64" s="6">
        <v>45202</v>
      </c>
      <c r="J64" s="6">
        <v>45203</v>
      </c>
      <c r="K64" s="6">
        <v>45203</v>
      </c>
      <c r="L64" s="22" t="s">
        <v>134</v>
      </c>
      <c r="V64" s="1"/>
      <c r="Y64" s="11"/>
      <c r="AI64" s="1"/>
      <c r="AJ64" s="1"/>
      <c r="AK64" s="1"/>
    </row>
    <row r="65" spans="1:37">
      <c r="A65" s="21">
        <v>63</v>
      </c>
      <c r="B65" s="2" t="s">
        <v>1391</v>
      </c>
      <c r="C65" s="6">
        <v>45101</v>
      </c>
      <c r="D65" s="6">
        <v>45101</v>
      </c>
      <c r="E65" s="6">
        <v>45102</v>
      </c>
      <c r="F65" s="22" t="s">
        <v>134</v>
      </c>
      <c r="G65" s="21">
        <v>63</v>
      </c>
      <c r="H65" s="2" t="s">
        <v>1392</v>
      </c>
      <c r="I65" s="6"/>
      <c r="J65" s="6"/>
      <c r="K65" s="6"/>
      <c r="L65" s="23"/>
      <c r="V65" s="1"/>
      <c r="Y65" s="11"/>
      <c r="AI65" s="1"/>
      <c r="AJ65" s="1"/>
      <c r="AK65" s="1"/>
    </row>
    <row r="66" spans="1:37">
      <c r="A66" s="21">
        <v>64</v>
      </c>
      <c r="B66" s="2" t="s">
        <v>1393</v>
      </c>
      <c r="C66" s="6">
        <v>45091</v>
      </c>
      <c r="D66" s="6">
        <v>45091</v>
      </c>
      <c r="E66" s="6">
        <v>45092</v>
      </c>
      <c r="F66" s="22" t="s">
        <v>134</v>
      </c>
      <c r="G66" s="21">
        <v>64</v>
      </c>
      <c r="H66" s="2" t="s">
        <v>1394</v>
      </c>
      <c r="I66" s="6">
        <v>45203</v>
      </c>
      <c r="J66" s="6">
        <v>45204</v>
      </c>
      <c r="K66" s="6">
        <v>45204</v>
      </c>
      <c r="L66" s="22" t="s">
        <v>134</v>
      </c>
      <c r="V66" s="1"/>
      <c r="Y66" s="11"/>
      <c r="AI66" s="1"/>
      <c r="AJ66" s="1"/>
      <c r="AK66" s="1"/>
    </row>
    <row r="67" spans="1:37">
      <c r="A67" s="21">
        <v>65</v>
      </c>
      <c r="B67" s="2" t="s">
        <v>1395</v>
      </c>
      <c r="C67" s="6">
        <v>45126</v>
      </c>
      <c r="D67" s="6">
        <v>45126</v>
      </c>
      <c r="E67" s="6">
        <v>45127</v>
      </c>
      <c r="F67" s="22" t="s">
        <v>134</v>
      </c>
      <c r="G67" s="21">
        <v>65</v>
      </c>
      <c r="H67" s="2" t="s">
        <v>1396</v>
      </c>
      <c r="I67" s="6"/>
      <c r="J67" s="6"/>
      <c r="K67" s="6"/>
      <c r="L67" s="23"/>
      <c r="V67" s="1"/>
      <c r="Y67" s="11"/>
      <c r="AI67" s="1"/>
      <c r="AJ67" s="1"/>
      <c r="AK67" s="1"/>
    </row>
    <row r="68" spans="1:37">
      <c r="A68" s="21">
        <v>66</v>
      </c>
      <c r="B68" s="2" t="s">
        <v>1397</v>
      </c>
      <c r="C68" s="6">
        <v>45103</v>
      </c>
      <c r="D68" s="6">
        <v>45103</v>
      </c>
      <c r="E68" s="6">
        <v>45104</v>
      </c>
      <c r="F68" s="22" t="s">
        <v>134</v>
      </c>
      <c r="G68" s="21">
        <v>66</v>
      </c>
      <c r="H68" s="2" t="s">
        <v>1398</v>
      </c>
      <c r="I68" s="6"/>
      <c r="J68" s="6"/>
      <c r="K68" s="6"/>
      <c r="L68" s="23"/>
      <c r="V68" s="1"/>
      <c r="Y68" s="11"/>
      <c r="AI68" s="1"/>
      <c r="AJ68" s="1"/>
      <c r="AK68" s="1"/>
    </row>
    <row r="69" spans="1:37">
      <c r="A69" s="21">
        <v>67</v>
      </c>
      <c r="B69" s="2" t="s">
        <v>1399</v>
      </c>
      <c r="C69" s="6">
        <v>45097</v>
      </c>
      <c r="D69" s="6">
        <v>45097</v>
      </c>
      <c r="E69" s="6">
        <v>45098</v>
      </c>
      <c r="F69" s="22" t="s">
        <v>134</v>
      </c>
      <c r="G69" s="21">
        <v>67</v>
      </c>
      <c r="H69" s="2" t="s">
        <v>1400</v>
      </c>
      <c r="I69" s="6"/>
      <c r="J69" s="6"/>
      <c r="K69" s="6"/>
      <c r="L69" s="23"/>
      <c r="V69" s="1"/>
      <c r="Y69" s="11"/>
      <c r="AI69" s="1"/>
      <c r="AJ69" s="1"/>
      <c r="AK69" s="1"/>
    </row>
    <row r="70" spans="1:37">
      <c r="A70" s="21">
        <v>68</v>
      </c>
      <c r="B70" s="2" t="s">
        <v>1401</v>
      </c>
      <c r="C70" s="6">
        <v>45127</v>
      </c>
      <c r="D70" s="6">
        <v>45127</v>
      </c>
      <c r="E70" s="6">
        <v>45128</v>
      </c>
      <c r="F70" s="22" t="s">
        <v>134</v>
      </c>
      <c r="G70" s="21">
        <v>68</v>
      </c>
      <c r="H70" s="2" t="s">
        <v>1402</v>
      </c>
      <c r="I70" s="6"/>
      <c r="J70" s="6"/>
      <c r="K70" s="6"/>
      <c r="L70" s="23"/>
      <c r="V70" s="1"/>
      <c r="Y70" s="11"/>
      <c r="AI70" s="1"/>
      <c r="AJ70" s="1"/>
      <c r="AK70" s="1"/>
    </row>
    <row r="71" spans="1:37">
      <c r="A71" s="21">
        <v>69</v>
      </c>
      <c r="B71" s="2" t="s">
        <v>1403</v>
      </c>
      <c r="C71" s="6">
        <v>45092</v>
      </c>
      <c r="D71" s="6">
        <v>45092</v>
      </c>
      <c r="E71" s="6">
        <v>45093</v>
      </c>
      <c r="F71" s="22" t="s">
        <v>134</v>
      </c>
      <c r="G71" s="21">
        <v>69</v>
      </c>
      <c r="H71" s="2" t="s">
        <v>1404</v>
      </c>
      <c r="I71" s="6"/>
      <c r="J71" s="6"/>
      <c r="K71" s="6"/>
      <c r="L71" s="23"/>
      <c r="V71" s="1"/>
      <c r="Y71" s="11"/>
      <c r="AI71" s="1"/>
      <c r="AJ71" s="1"/>
      <c r="AK71" s="1"/>
    </row>
    <row r="72" spans="1:37">
      <c r="A72" s="21">
        <v>70</v>
      </c>
      <c r="B72" s="2" t="s">
        <v>1405</v>
      </c>
      <c r="C72" s="6">
        <v>45128</v>
      </c>
      <c r="D72" s="6">
        <v>45128</v>
      </c>
      <c r="E72" s="6">
        <v>45129</v>
      </c>
      <c r="F72" s="23" t="s">
        <v>134</v>
      </c>
      <c r="G72" s="21">
        <v>70</v>
      </c>
      <c r="H72" s="2" t="s">
        <v>1406</v>
      </c>
      <c r="I72" s="6"/>
      <c r="J72" s="6"/>
      <c r="K72" s="6"/>
      <c r="L72" s="23"/>
      <c r="V72" s="1"/>
      <c r="Y72" s="11"/>
      <c r="AI72" s="1"/>
      <c r="AJ72" s="1"/>
      <c r="AK72" s="1"/>
    </row>
    <row r="73" spans="1:37">
      <c r="A73" s="21">
        <v>71</v>
      </c>
      <c r="B73" s="2" t="s">
        <v>1407</v>
      </c>
      <c r="C73" s="6">
        <v>45107</v>
      </c>
      <c r="D73" s="6">
        <v>45107</v>
      </c>
      <c r="E73" s="6">
        <v>45108</v>
      </c>
      <c r="F73" s="22" t="s">
        <v>134</v>
      </c>
      <c r="G73" s="21">
        <v>71</v>
      </c>
      <c r="H73" s="2" t="s">
        <v>1408</v>
      </c>
      <c r="I73" s="6"/>
      <c r="J73" s="6"/>
      <c r="K73" s="6"/>
      <c r="L73" s="23"/>
      <c r="V73" s="1"/>
      <c r="Y73" s="11"/>
      <c r="AI73" s="1"/>
      <c r="AJ73" s="1"/>
      <c r="AK73" s="1"/>
    </row>
    <row r="74" spans="1:37">
      <c r="A74" s="21">
        <v>72</v>
      </c>
      <c r="B74" s="2" t="s">
        <v>1409</v>
      </c>
      <c r="C74" s="6">
        <v>45093</v>
      </c>
      <c r="D74" s="6">
        <v>45093</v>
      </c>
      <c r="E74" s="6">
        <v>45094</v>
      </c>
      <c r="F74" s="22" t="s">
        <v>134</v>
      </c>
      <c r="G74" s="21">
        <v>72</v>
      </c>
      <c r="H74" s="2" t="s">
        <v>1410</v>
      </c>
      <c r="I74" s="6"/>
      <c r="J74" s="6"/>
      <c r="K74" s="6"/>
      <c r="L74" s="23"/>
      <c r="V74" s="1"/>
      <c r="Y74" s="11"/>
      <c r="AI74" s="1"/>
      <c r="AJ74" s="1"/>
      <c r="AK74" s="1"/>
    </row>
    <row r="75" spans="1:37">
      <c r="A75" s="21">
        <v>73</v>
      </c>
      <c r="B75" s="2" t="s">
        <v>1411</v>
      </c>
      <c r="C75" s="6">
        <v>45130</v>
      </c>
      <c r="D75" s="6">
        <v>45130</v>
      </c>
      <c r="E75" s="6">
        <v>45131</v>
      </c>
      <c r="F75" s="23" t="s">
        <v>134</v>
      </c>
      <c r="G75" s="21">
        <v>73</v>
      </c>
      <c r="H75" s="2" t="s">
        <v>1412</v>
      </c>
      <c r="I75" s="6"/>
      <c r="J75" s="6"/>
      <c r="K75" s="6"/>
      <c r="L75" s="23"/>
      <c r="V75" s="1"/>
      <c r="Y75" s="11"/>
      <c r="AI75" s="1"/>
      <c r="AJ75" s="1"/>
      <c r="AK75" s="1"/>
    </row>
    <row r="76" spans="1:37">
      <c r="A76" s="21">
        <v>74</v>
      </c>
      <c r="B76" s="2" t="s">
        <v>1413</v>
      </c>
      <c r="C76" s="6">
        <v>45108</v>
      </c>
      <c r="D76" s="6">
        <v>45108</v>
      </c>
      <c r="E76" s="6">
        <v>45109</v>
      </c>
      <c r="F76" s="22" t="s">
        <v>134</v>
      </c>
      <c r="G76" s="21">
        <v>74</v>
      </c>
      <c r="H76" s="2" t="s">
        <v>1414</v>
      </c>
      <c r="I76" s="6"/>
      <c r="J76" s="6"/>
      <c r="K76" s="6"/>
      <c r="L76" s="23"/>
      <c r="V76" s="1"/>
      <c r="Y76" s="11"/>
      <c r="AI76" s="1"/>
      <c r="AJ76" s="1"/>
      <c r="AK76" s="1"/>
    </row>
    <row r="77" spans="1:37">
      <c r="A77" s="21">
        <v>75</v>
      </c>
      <c r="B77" s="2" t="s">
        <v>1415</v>
      </c>
      <c r="C77" s="6">
        <v>45094</v>
      </c>
      <c r="D77" s="6">
        <v>45094</v>
      </c>
      <c r="E77" s="6">
        <v>45095</v>
      </c>
      <c r="F77" s="22" t="s">
        <v>134</v>
      </c>
      <c r="G77" s="21">
        <v>75</v>
      </c>
      <c r="H77" s="2" t="s">
        <v>1416</v>
      </c>
      <c r="I77" s="6"/>
      <c r="J77" s="6"/>
      <c r="K77" s="6"/>
      <c r="L77" s="23"/>
      <c r="V77" s="1"/>
      <c r="Y77" s="11"/>
      <c r="AI77" s="1"/>
      <c r="AJ77" s="1"/>
      <c r="AK77" s="1"/>
    </row>
    <row r="78" spans="1:37">
      <c r="A78" s="21">
        <v>76</v>
      </c>
      <c r="B78" s="2" t="s">
        <v>1417</v>
      </c>
      <c r="C78" s="6">
        <v>45131</v>
      </c>
      <c r="D78" s="6">
        <v>45131</v>
      </c>
      <c r="E78" s="6">
        <v>45132</v>
      </c>
      <c r="F78" s="22" t="s">
        <v>134</v>
      </c>
      <c r="G78" s="21">
        <v>76</v>
      </c>
      <c r="H78" s="2" t="s">
        <v>1418</v>
      </c>
      <c r="I78" s="6"/>
      <c r="J78" s="6"/>
      <c r="K78" s="6"/>
      <c r="L78" s="23"/>
      <c r="V78" s="1"/>
      <c r="Y78" s="11"/>
      <c r="AI78" s="1"/>
      <c r="AJ78" s="1"/>
      <c r="AK78" s="1"/>
    </row>
    <row r="79" spans="1:37">
      <c r="A79" s="21">
        <v>77</v>
      </c>
      <c r="B79" s="2" t="s">
        <v>1419</v>
      </c>
      <c r="C79" s="6">
        <v>45113</v>
      </c>
      <c r="D79" s="6">
        <v>45113</v>
      </c>
      <c r="E79" s="6">
        <v>45114</v>
      </c>
      <c r="F79" s="22" t="s">
        <v>134</v>
      </c>
      <c r="G79" s="21">
        <v>77</v>
      </c>
      <c r="H79" s="2" t="s">
        <v>1420</v>
      </c>
      <c r="I79" s="6"/>
      <c r="J79" s="6"/>
      <c r="K79" s="6"/>
      <c r="L79" s="23"/>
      <c r="V79" s="1"/>
      <c r="Y79" s="11"/>
      <c r="AI79" s="1"/>
      <c r="AJ79" s="1"/>
      <c r="AK79" s="1"/>
    </row>
    <row r="80" spans="1:37">
      <c r="A80" s="21">
        <v>78</v>
      </c>
      <c r="B80" s="2" t="s">
        <v>1421</v>
      </c>
      <c r="C80" s="6">
        <v>45095</v>
      </c>
      <c r="D80" s="6">
        <v>45095</v>
      </c>
      <c r="E80" s="6">
        <v>45096</v>
      </c>
      <c r="F80" s="22" t="s">
        <v>134</v>
      </c>
      <c r="G80" s="21">
        <v>78</v>
      </c>
      <c r="H80" s="2" t="s">
        <v>1422</v>
      </c>
      <c r="I80" s="6"/>
      <c r="J80" s="6"/>
      <c r="K80" s="6"/>
      <c r="L80" s="23"/>
      <c r="V80" s="1"/>
      <c r="Y80" s="11"/>
      <c r="AI80" s="1"/>
      <c r="AJ80" s="1"/>
      <c r="AK80" s="1"/>
    </row>
    <row r="81" spans="1:12">
      <c r="A81" s="21">
        <v>79</v>
      </c>
      <c r="B81" s="2" t="s">
        <v>1423</v>
      </c>
      <c r="C81" s="6">
        <v>45132</v>
      </c>
      <c r="D81" s="6">
        <v>45132</v>
      </c>
      <c r="E81" s="6">
        <v>45133</v>
      </c>
      <c r="F81" s="22" t="s">
        <v>134</v>
      </c>
      <c r="G81" s="21">
        <v>79</v>
      </c>
      <c r="H81" s="2" t="s">
        <v>1424</v>
      </c>
      <c r="I81" s="6"/>
      <c r="J81" s="6"/>
      <c r="K81" s="6"/>
      <c r="L81" s="23"/>
    </row>
    <row r="82" spans="1:12">
      <c r="A82" s="21">
        <v>80</v>
      </c>
      <c r="B82" s="2" t="s">
        <v>1425</v>
      </c>
      <c r="C82" s="6">
        <v>45116</v>
      </c>
      <c r="D82" s="6">
        <v>45116</v>
      </c>
      <c r="E82" s="6">
        <v>45117</v>
      </c>
      <c r="F82" s="23" t="s">
        <v>134</v>
      </c>
      <c r="G82" s="21">
        <v>80</v>
      </c>
      <c r="H82" s="2" t="s">
        <v>1426</v>
      </c>
      <c r="I82" s="6"/>
      <c r="J82" s="6"/>
      <c r="K82" s="6"/>
      <c r="L82" s="23"/>
    </row>
    <row r="83" spans="1:12">
      <c r="A83" s="21">
        <v>81</v>
      </c>
      <c r="B83" s="2" t="s">
        <v>1427</v>
      </c>
      <c r="C83" s="6">
        <v>45109</v>
      </c>
      <c r="D83" s="6">
        <v>45109</v>
      </c>
      <c r="E83" s="6">
        <v>45110</v>
      </c>
      <c r="F83" s="23" t="s">
        <v>134</v>
      </c>
      <c r="G83" s="21">
        <v>81</v>
      </c>
      <c r="H83" s="2" t="s">
        <v>1428</v>
      </c>
      <c r="I83" s="6"/>
      <c r="J83" s="6"/>
      <c r="K83" s="6"/>
      <c r="L83" s="23"/>
    </row>
    <row r="84" spans="1:12">
      <c r="A84" s="21">
        <v>82</v>
      </c>
      <c r="B84" s="2" t="s">
        <v>1429</v>
      </c>
      <c r="C84" s="6">
        <v>45138</v>
      </c>
      <c r="D84" s="6">
        <v>45138</v>
      </c>
      <c r="E84" s="6">
        <v>45139</v>
      </c>
      <c r="F84" s="23" t="s">
        <v>134</v>
      </c>
      <c r="G84" s="21">
        <v>82</v>
      </c>
      <c r="H84" s="2" t="s">
        <v>1430</v>
      </c>
      <c r="I84" s="6"/>
      <c r="J84" s="6"/>
      <c r="K84" s="6"/>
      <c r="L84" s="23"/>
    </row>
    <row r="85" spans="1:12">
      <c r="A85" s="21">
        <v>83</v>
      </c>
      <c r="B85" s="2" t="s">
        <v>1431</v>
      </c>
      <c r="C85" s="6">
        <v>45109</v>
      </c>
      <c r="D85" s="6">
        <v>45109</v>
      </c>
      <c r="E85" s="6">
        <v>45110</v>
      </c>
      <c r="F85" s="23" t="s">
        <v>134</v>
      </c>
      <c r="G85" s="21">
        <v>83</v>
      </c>
      <c r="H85" s="2" t="s">
        <v>1432</v>
      </c>
      <c r="I85" s="6"/>
      <c r="J85" s="6"/>
      <c r="K85" s="6"/>
      <c r="L85" s="23"/>
    </row>
    <row r="86" spans="1:12">
      <c r="A86" s="21">
        <v>84</v>
      </c>
      <c r="B86" s="2" t="s">
        <v>1433</v>
      </c>
      <c r="C86" s="6">
        <v>45140</v>
      </c>
      <c r="D86" s="6">
        <v>45140</v>
      </c>
      <c r="E86" s="6">
        <v>45141</v>
      </c>
      <c r="F86" s="23" t="s">
        <v>134</v>
      </c>
      <c r="G86" s="21">
        <v>84</v>
      </c>
      <c r="H86" s="2" t="s">
        <v>1434</v>
      </c>
      <c r="I86" s="6"/>
      <c r="J86" s="6"/>
      <c r="K86" s="6"/>
      <c r="L86" s="23"/>
    </row>
    <row r="87" spans="1:12">
      <c r="A87" s="21">
        <v>85</v>
      </c>
      <c r="B87" s="2" t="s">
        <v>1435</v>
      </c>
      <c r="C87" s="6">
        <v>45117</v>
      </c>
      <c r="D87" s="6">
        <v>45117</v>
      </c>
      <c r="E87" s="6">
        <v>45118</v>
      </c>
      <c r="F87" s="23" t="s">
        <v>134</v>
      </c>
      <c r="G87" s="21">
        <v>85</v>
      </c>
      <c r="H87" s="2" t="s">
        <v>1436</v>
      </c>
      <c r="I87" s="6"/>
      <c r="J87" s="6"/>
      <c r="K87" s="6"/>
      <c r="L87" s="23"/>
    </row>
    <row r="88" spans="1:12">
      <c r="A88" s="21">
        <v>86</v>
      </c>
      <c r="B88" s="2" t="s">
        <v>1437</v>
      </c>
      <c r="C88" s="6">
        <v>45109</v>
      </c>
      <c r="D88" s="6">
        <v>45109</v>
      </c>
      <c r="E88" s="6">
        <v>45117</v>
      </c>
      <c r="F88" s="22" t="s">
        <v>134</v>
      </c>
      <c r="G88" s="21">
        <v>86</v>
      </c>
      <c r="H88" s="2" t="s">
        <v>1438</v>
      </c>
      <c r="I88" s="6"/>
      <c r="J88" s="6"/>
      <c r="K88" s="6"/>
      <c r="L88" s="23"/>
    </row>
    <row r="89" spans="1:12">
      <c r="A89" s="21">
        <v>87</v>
      </c>
      <c r="B89" s="2" t="s">
        <v>1439</v>
      </c>
      <c r="C89" s="6">
        <v>45141</v>
      </c>
      <c r="D89" s="6">
        <v>45141</v>
      </c>
      <c r="E89" s="6">
        <v>45142</v>
      </c>
      <c r="F89" s="23" t="s">
        <v>134</v>
      </c>
      <c r="G89" s="21">
        <v>87</v>
      </c>
      <c r="H89" s="2" t="s">
        <v>1440</v>
      </c>
      <c r="I89" s="6"/>
      <c r="J89" s="6"/>
      <c r="K89" s="6"/>
      <c r="L89" s="23"/>
    </row>
    <row r="90" spans="1:12">
      <c r="A90" s="21">
        <v>88</v>
      </c>
      <c r="B90" s="2" t="s">
        <v>1441</v>
      </c>
      <c r="C90" s="6">
        <v>45120</v>
      </c>
      <c r="D90" s="6">
        <v>45120</v>
      </c>
      <c r="E90" s="6">
        <v>45121</v>
      </c>
      <c r="F90" s="23" t="s">
        <v>134</v>
      </c>
      <c r="G90" s="21">
        <v>88</v>
      </c>
      <c r="H90" s="2" t="s">
        <v>1442</v>
      </c>
      <c r="I90" s="6"/>
      <c r="J90" s="6"/>
      <c r="K90" s="6"/>
      <c r="L90" s="23"/>
    </row>
    <row r="91" spans="1:12">
      <c r="A91" s="21">
        <v>89</v>
      </c>
      <c r="B91" s="2" t="s">
        <v>1443</v>
      </c>
      <c r="C91" s="6">
        <v>45120</v>
      </c>
      <c r="D91" s="6">
        <v>45120</v>
      </c>
      <c r="E91" s="6">
        <v>45121</v>
      </c>
      <c r="F91" s="23" t="s">
        <v>134</v>
      </c>
      <c r="G91" s="21">
        <v>89</v>
      </c>
      <c r="H91" s="2" t="s">
        <v>1444</v>
      </c>
      <c r="I91" s="6"/>
      <c r="J91" s="6"/>
      <c r="K91" s="6"/>
      <c r="L91" s="23"/>
    </row>
    <row r="92" spans="1:12">
      <c r="A92" s="21">
        <v>90</v>
      </c>
      <c r="B92" s="2" t="s">
        <v>1445</v>
      </c>
      <c r="C92" s="6">
        <v>45144</v>
      </c>
      <c r="D92" s="6">
        <v>45144</v>
      </c>
      <c r="E92" s="6">
        <v>45145</v>
      </c>
      <c r="F92" s="23" t="s">
        <v>134</v>
      </c>
      <c r="G92" s="21">
        <v>90</v>
      </c>
      <c r="H92" s="2" t="s">
        <v>1446</v>
      </c>
      <c r="I92" s="6"/>
      <c r="J92" s="6"/>
      <c r="K92" s="6"/>
      <c r="L92" s="23"/>
    </row>
    <row r="93" spans="1:12">
      <c r="A93" s="21">
        <v>91</v>
      </c>
      <c r="B93" s="2" t="s">
        <v>1447</v>
      </c>
      <c r="C93" s="6">
        <v>45121</v>
      </c>
      <c r="D93" s="6">
        <v>45121</v>
      </c>
      <c r="E93" s="6">
        <v>45122</v>
      </c>
      <c r="F93" s="23" t="s">
        <v>134</v>
      </c>
      <c r="G93" s="21">
        <v>91</v>
      </c>
      <c r="H93" s="2" t="s">
        <v>1448</v>
      </c>
      <c r="I93" s="6"/>
      <c r="J93" s="6"/>
      <c r="K93" s="6"/>
      <c r="L93" s="23"/>
    </row>
    <row r="94" spans="1:12">
      <c r="A94" s="21">
        <v>92</v>
      </c>
      <c r="B94" s="2" t="s">
        <v>1449</v>
      </c>
      <c r="C94" s="6">
        <v>45121</v>
      </c>
      <c r="D94" s="6">
        <v>45121</v>
      </c>
      <c r="E94" s="6">
        <v>45122</v>
      </c>
      <c r="F94" s="23" t="s">
        <v>134</v>
      </c>
      <c r="G94" s="21">
        <v>92</v>
      </c>
      <c r="H94" s="2" t="s">
        <v>1450</v>
      </c>
      <c r="I94" s="6"/>
      <c r="J94" s="6"/>
      <c r="K94" s="6"/>
      <c r="L94" s="23"/>
    </row>
    <row r="95" spans="1:12">
      <c r="A95" s="21">
        <v>93</v>
      </c>
      <c r="B95" s="2" t="s">
        <v>1451</v>
      </c>
      <c r="C95" s="6">
        <v>45145</v>
      </c>
      <c r="D95" s="6">
        <v>45145</v>
      </c>
      <c r="E95" s="6">
        <v>45146</v>
      </c>
      <c r="F95" s="23" t="s">
        <v>134</v>
      </c>
      <c r="G95" s="21">
        <v>93</v>
      </c>
      <c r="H95" s="2" t="s">
        <v>1452</v>
      </c>
      <c r="I95" s="6"/>
      <c r="J95" s="6"/>
      <c r="K95" s="6"/>
      <c r="L95" s="23"/>
    </row>
    <row r="96" spans="1:12">
      <c r="A96" s="21">
        <v>94</v>
      </c>
      <c r="B96" s="2" t="s">
        <v>1453</v>
      </c>
      <c r="C96" s="6">
        <v>45128</v>
      </c>
      <c r="D96" s="6">
        <v>45128</v>
      </c>
      <c r="E96" s="6">
        <v>45129</v>
      </c>
      <c r="F96" s="23" t="s">
        <v>134</v>
      </c>
      <c r="G96" s="21">
        <v>94</v>
      </c>
      <c r="H96" s="2" t="s">
        <v>1454</v>
      </c>
      <c r="I96" s="6"/>
      <c r="J96" s="6"/>
      <c r="K96" s="6"/>
      <c r="L96" s="23"/>
    </row>
    <row r="97" spans="1:12">
      <c r="A97" s="21">
        <v>95</v>
      </c>
      <c r="B97" s="2" t="s">
        <v>1455</v>
      </c>
      <c r="C97" s="6">
        <v>45122</v>
      </c>
      <c r="D97" s="6">
        <v>45122</v>
      </c>
      <c r="E97" s="6">
        <v>45123</v>
      </c>
      <c r="F97" s="23" t="s">
        <v>134</v>
      </c>
      <c r="G97" s="21">
        <v>95</v>
      </c>
      <c r="H97" s="2" t="s">
        <v>1456</v>
      </c>
      <c r="I97" s="6"/>
      <c r="J97" s="6"/>
      <c r="K97" s="6"/>
      <c r="L97" s="23"/>
    </row>
    <row r="98" spans="1:12">
      <c r="A98" s="21">
        <v>96</v>
      </c>
      <c r="B98" s="2" t="s">
        <v>1457</v>
      </c>
      <c r="C98" s="6">
        <v>45147</v>
      </c>
      <c r="D98" s="6">
        <v>45147</v>
      </c>
      <c r="E98" s="6">
        <v>45148</v>
      </c>
      <c r="F98" s="23" t="s">
        <v>134</v>
      </c>
      <c r="G98" s="21">
        <v>96</v>
      </c>
      <c r="H98" s="2" t="s">
        <v>1458</v>
      </c>
      <c r="I98" s="6"/>
      <c r="J98" s="6"/>
      <c r="K98" s="6"/>
      <c r="L98" s="23"/>
    </row>
    <row r="99" spans="1:12">
      <c r="A99" s="21">
        <v>97</v>
      </c>
      <c r="B99" s="2" t="s">
        <v>1459</v>
      </c>
      <c r="C99" s="6">
        <v>45138</v>
      </c>
      <c r="D99" s="6">
        <v>45138</v>
      </c>
      <c r="E99" s="6">
        <v>45139</v>
      </c>
      <c r="F99" s="23" t="s">
        <v>134</v>
      </c>
      <c r="G99" s="21">
        <v>97</v>
      </c>
      <c r="H99" s="2" t="s">
        <v>1460</v>
      </c>
      <c r="I99" s="6"/>
      <c r="J99" s="6"/>
      <c r="K99" s="6"/>
      <c r="L99" s="23"/>
    </row>
    <row r="100" spans="1:12">
      <c r="A100" s="21">
        <v>98</v>
      </c>
      <c r="B100" s="2" t="s">
        <v>1461</v>
      </c>
      <c r="C100" s="6">
        <v>45149</v>
      </c>
      <c r="D100" s="6">
        <v>45149</v>
      </c>
      <c r="E100" s="6">
        <v>45150</v>
      </c>
      <c r="F100" s="23" t="s">
        <v>134</v>
      </c>
      <c r="G100" s="21">
        <v>98</v>
      </c>
      <c r="H100" s="2" t="s">
        <v>1462</v>
      </c>
      <c r="I100" s="6"/>
      <c r="J100" s="6"/>
      <c r="K100" s="6"/>
      <c r="L100" s="23"/>
    </row>
    <row r="101" spans="1:12">
      <c r="A101" s="21">
        <v>99</v>
      </c>
      <c r="B101" s="2" t="s">
        <v>1463</v>
      </c>
      <c r="C101" s="6">
        <v>45138</v>
      </c>
      <c r="D101" s="6">
        <v>45138</v>
      </c>
      <c r="E101" s="6">
        <v>45139</v>
      </c>
      <c r="F101" s="23" t="s">
        <v>134</v>
      </c>
      <c r="G101" s="21">
        <v>99</v>
      </c>
      <c r="H101" s="2" t="s">
        <v>1464</v>
      </c>
      <c r="I101" s="6"/>
      <c r="J101" s="6"/>
      <c r="K101" s="6"/>
      <c r="L101" s="23"/>
    </row>
    <row r="102" spans="1:12">
      <c r="A102" s="21">
        <v>100</v>
      </c>
      <c r="B102" s="2" t="s">
        <v>1465</v>
      </c>
      <c r="C102" s="6">
        <v>45138</v>
      </c>
      <c r="D102" s="6">
        <v>45138</v>
      </c>
      <c r="E102" s="6">
        <v>45139</v>
      </c>
      <c r="F102" s="23" t="s">
        <v>134</v>
      </c>
      <c r="G102" s="21">
        <v>100</v>
      </c>
      <c r="H102" s="2" t="s">
        <v>1466</v>
      </c>
      <c r="I102" s="6"/>
      <c r="J102" s="6"/>
      <c r="K102" s="6"/>
      <c r="L102" s="23"/>
    </row>
    <row r="103" spans="1:12">
      <c r="A103" s="21">
        <v>101</v>
      </c>
      <c r="B103" s="2" t="s">
        <v>1467</v>
      </c>
      <c r="C103" s="6">
        <v>45151</v>
      </c>
      <c r="D103" s="6">
        <v>45151</v>
      </c>
      <c r="E103" s="6">
        <v>45152</v>
      </c>
      <c r="F103" s="23" t="s">
        <v>134</v>
      </c>
      <c r="G103" s="21">
        <v>101</v>
      </c>
      <c r="H103" s="2" t="s">
        <v>1468</v>
      </c>
      <c r="I103" s="6"/>
      <c r="J103" s="6"/>
      <c r="K103" s="6"/>
      <c r="L103" s="23"/>
    </row>
    <row r="104" ht="15.75" spans="1:12">
      <c r="A104" s="21">
        <v>102</v>
      </c>
      <c r="B104" s="2" t="s">
        <v>1469</v>
      </c>
      <c r="C104" s="6">
        <v>45139</v>
      </c>
      <c r="D104" s="6">
        <v>45139</v>
      </c>
      <c r="E104" s="6">
        <v>45140</v>
      </c>
      <c r="F104" s="23" t="s">
        <v>134</v>
      </c>
      <c r="G104" s="21">
        <v>102</v>
      </c>
      <c r="H104" s="37" t="s">
        <v>1470</v>
      </c>
      <c r="I104" s="38"/>
      <c r="J104" s="38"/>
      <c r="K104" s="38"/>
      <c r="L104" s="53"/>
    </row>
    <row r="105" spans="1:6">
      <c r="A105" s="21">
        <v>103</v>
      </c>
      <c r="B105" s="2" t="s">
        <v>1471</v>
      </c>
      <c r="C105" s="6">
        <v>45150</v>
      </c>
      <c r="D105" s="6">
        <v>45150</v>
      </c>
      <c r="E105" s="6">
        <v>45151</v>
      </c>
      <c r="F105" s="23" t="s">
        <v>134</v>
      </c>
    </row>
    <row r="106" spans="1:6">
      <c r="A106" s="21">
        <v>104</v>
      </c>
      <c r="B106" s="2" t="s">
        <v>1472</v>
      </c>
      <c r="C106" s="6">
        <v>45152</v>
      </c>
      <c r="D106" s="6">
        <v>45152</v>
      </c>
      <c r="E106" s="6">
        <v>45153</v>
      </c>
      <c r="F106" s="23" t="s">
        <v>134</v>
      </c>
    </row>
    <row r="107" spans="1:6">
      <c r="A107" s="21">
        <v>105</v>
      </c>
      <c r="B107" s="2" t="s">
        <v>1473</v>
      </c>
      <c r="C107" s="6">
        <v>45148</v>
      </c>
      <c r="D107" s="6">
        <v>45148</v>
      </c>
      <c r="E107" s="6">
        <v>45149</v>
      </c>
      <c r="F107" s="22" t="s">
        <v>134</v>
      </c>
    </row>
    <row r="108" spans="1:6">
      <c r="A108" s="21">
        <v>106</v>
      </c>
      <c r="B108" s="2" t="s">
        <v>1474</v>
      </c>
      <c r="C108" s="6">
        <v>45151</v>
      </c>
      <c r="D108" s="6">
        <v>45151</v>
      </c>
      <c r="E108" s="6">
        <v>45152</v>
      </c>
      <c r="F108" s="23" t="s">
        <v>134</v>
      </c>
    </row>
    <row r="109" ht="15.75" spans="1:6">
      <c r="A109" s="35">
        <v>107</v>
      </c>
      <c r="B109" s="37" t="s">
        <v>1475</v>
      </c>
      <c r="C109" s="38">
        <v>45154</v>
      </c>
      <c r="D109" s="38">
        <v>45154</v>
      </c>
      <c r="E109" s="38">
        <v>45155</v>
      </c>
      <c r="F109" s="43" t="s">
        <v>134</v>
      </c>
    </row>
  </sheetData>
  <autoFilter ref="A2:AL109">
    <extLst/>
  </autoFilter>
  <mergeCells count="12">
    <mergeCell ref="A1:F1"/>
    <mergeCell ref="G1:L1"/>
    <mergeCell ref="M1:Y1"/>
    <mergeCell ref="Z1:AL1"/>
    <mergeCell ref="N2:O2"/>
    <mergeCell ref="T2:U2"/>
    <mergeCell ref="AA2:AB2"/>
    <mergeCell ref="AG2:AH2"/>
    <mergeCell ref="N3:N41"/>
    <mergeCell ref="T3:T41"/>
    <mergeCell ref="AA3:AA41"/>
    <mergeCell ref="AG3:AG41"/>
  </mergeCells>
  <conditionalFormatting sqref="N2">
    <cfRule type="duplicateValues" dxfId="2" priority="455"/>
  </conditionalFormatting>
  <conditionalFormatting sqref="T2">
    <cfRule type="duplicateValues" dxfId="2" priority="399"/>
  </conditionalFormatting>
  <conditionalFormatting sqref="AA2">
    <cfRule type="duplicateValues" dxfId="2" priority="381"/>
  </conditionalFormatting>
  <conditionalFormatting sqref="AG2">
    <cfRule type="duplicateValues" dxfId="2" priority="376"/>
  </conditionalFormatting>
  <conditionalFormatting sqref="H4">
    <cfRule type="duplicateValues" dxfId="2" priority="411"/>
  </conditionalFormatting>
  <conditionalFormatting sqref="I35:K35">
    <cfRule type="containsBlanks" priority="65">
      <formula>LEN(TRIM(I35))=0</formula>
    </cfRule>
  </conditionalFormatting>
  <conditionalFormatting sqref="B2:B109">
    <cfRule type="duplicateValues" dxfId="2" priority="461"/>
  </conditionalFormatting>
  <conditionalFormatting sqref="B110:B1048576">
    <cfRule type="duplicateValues" dxfId="2" priority="453"/>
  </conditionalFormatting>
  <conditionalFormatting sqref="H8:H104">
    <cfRule type="duplicateValues" dxfId="2" priority="475"/>
  </conditionalFormatting>
  <conditionalFormatting sqref="O81:O1048576">
    <cfRule type="duplicateValues" dxfId="2" priority="410"/>
  </conditionalFormatting>
  <conditionalFormatting sqref="H2:H3 H5:H7">
    <cfRule type="duplicateValues" dxfId="2" priority="451"/>
  </conditionalFormatting>
  <conditionalFormatting sqref="C3:E109">
    <cfRule type="containsBlanks" dxfId="3" priority="284">
      <formula>LEN(TRIM(C3))=0</formula>
    </cfRule>
    <cfRule type="containsBlanks" dxfId="4" priority="283">
      <formula>LEN(TRIM(C3))=0</formula>
    </cfRule>
    <cfRule type="containsBlanks" priority="285">
      <formula>LEN(TRIM(C3))=0</formula>
    </cfRule>
  </conditionalFormatting>
  <conditionalFormatting sqref="I3:K28 I30:K31 I35:K35 I51:K51 I53:K53 I56:K56 I59:K60 I62:K63 I65:K65 I67:K104">
    <cfRule type="containsBlanks" dxfId="3" priority="130">
      <formula>LEN(TRIM(I3))=0</formula>
    </cfRule>
    <cfRule type="containsBlanks" dxfId="4" priority="129">
      <formula>LEN(TRIM(I3))=0</formula>
    </cfRule>
  </conditionalFormatting>
  <conditionalFormatting sqref="P10:R12">
    <cfRule type="containsBlanks" dxfId="4" priority="2">
      <formula>LEN(TRIM(P10))=0</formula>
    </cfRule>
    <cfRule type="containsBlanks" dxfId="3" priority="3">
      <formula>LEN(TRIM(P10))=0</formula>
    </cfRule>
    <cfRule type="containsBlanks" priority="4">
      <formula>LEN(TRIM(P10))=0</formula>
    </cfRule>
  </conditionalFormatting>
  <conditionalFormatting sqref="V10:X12">
    <cfRule type="containsBlanks" dxfId="4" priority="21">
      <formula>LEN(TRIM(V10))=0</formula>
    </cfRule>
    <cfRule type="containsBlanks" dxfId="3" priority="22">
      <formula>LEN(TRIM(V10))=0</formula>
    </cfRule>
    <cfRule type="containsBlanks" priority="23">
      <formula>LEN(TRIM(V10))=0</formula>
    </cfRule>
  </conditionalFormatting>
  <conditionalFormatting sqref="I14:K15">
    <cfRule type="containsBlanks" priority="176">
      <formula>LEN(TRIM(I14))=0</formula>
    </cfRule>
  </conditionalFormatting>
  <conditionalFormatting sqref="P14:R30">
    <cfRule type="containsBlanks" priority="17">
      <formula>LEN(TRIM(P14))=0</formula>
    </cfRule>
  </conditionalFormatting>
  <conditionalFormatting sqref="P14:R41">
    <cfRule type="containsBlanks" dxfId="4" priority="14">
      <formula>LEN(TRIM(P14))=0</formula>
    </cfRule>
    <cfRule type="containsBlanks" dxfId="3" priority="15">
      <formula>LEN(TRIM(P14))=0</formula>
    </cfRule>
  </conditionalFormatting>
  <conditionalFormatting sqref="V14:X30">
    <cfRule type="containsBlanks" priority="36">
      <formula>LEN(TRIM(V14))=0</formula>
    </cfRule>
  </conditionalFormatting>
  <conditionalFormatting sqref="V14:X41">
    <cfRule type="containsBlanks" dxfId="3" priority="34">
      <formula>LEN(TRIM(V14))=0</formula>
    </cfRule>
    <cfRule type="containsBlanks" dxfId="4" priority="33">
      <formula>LEN(TRIM(V14))=0</formula>
    </cfRule>
  </conditionalFormatting>
  <conditionalFormatting sqref="I17:K28">
    <cfRule type="containsBlanks" priority="66">
      <formula>LEN(TRIM(I17))=0</formula>
    </cfRule>
  </conditionalFormatting>
  <conditionalFormatting sqref="I30:K31">
    <cfRule type="containsBlanks" priority="1">
      <formula>LEN(TRIM(I30))=0</formula>
    </cfRule>
  </conditionalFormatting>
  <conditionalFormatting sqref="P32:R41">
    <cfRule type="containsBlanks" priority="16">
      <formula>LEN(TRIM(P32))=0</formula>
    </cfRule>
  </conditionalFormatting>
  <conditionalFormatting sqref="V32:X41">
    <cfRule type="containsBlanks" priority="35">
      <formula>LEN(TRIM(V32))=0</formula>
    </cfRule>
  </conditionalFormatting>
  <conditionalFormatting sqref="U81:U1048576 O42:O80">
    <cfRule type="duplicateValues" dxfId="2" priority="395"/>
  </conditionalFormatting>
  <conditionalFormatting sqref="AB81:AB1048576 V42:V80">
    <cfRule type="duplicateValues" dxfId="2" priority="384"/>
  </conditionalFormatting>
  <conditionalFormatting sqref="AH81:AH1048576 AB42:AB80">
    <cfRule type="duplicateValues" dxfId="2" priority="382"/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399975585192419"/>
  </sheetPr>
  <dimension ref="A1:N31"/>
  <sheetViews>
    <sheetView workbookViewId="0">
      <pane ySplit="2" topLeftCell="A3" activePane="bottomLeft" state="frozen"/>
      <selection/>
      <selection pane="bottomLeft" activeCell="N16" sqref="N16"/>
    </sheetView>
  </sheetViews>
  <sheetFormatPr defaultColWidth="9" defaultRowHeight="15"/>
  <cols>
    <col min="1" max="1" width="13.8333333333333" customWidth="1"/>
    <col min="2" max="2" width="10.5" customWidth="1"/>
    <col min="3" max="5" width="11.5833333333333" customWidth="1"/>
    <col min="6" max="6" width="25" style="1" customWidth="1"/>
    <col min="7" max="7" width="11.5833333333333" style="1" customWidth="1"/>
    <col min="8" max="8" width="13.8333333333333" customWidth="1"/>
    <col min="9" max="9" width="10.5" customWidth="1"/>
    <col min="10" max="12" width="11.5833333333333" customWidth="1"/>
    <col min="13" max="13" width="25" style="1" customWidth="1"/>
    <col min="14" max="14" width="11.5833333333333" style="1" customWidth="1"/>
  </cols>
  <sheetData>
    <row r="1" spans="1:14">
      <c r="A1" s="2" t="s">
        <v>1476</v>
      </c>
      <c r="B1" s="3"/>
      <c r="C1" s="3"/>
      <c r="D1" s="3"/>
      <c r="E1" s="3"/>
      <c r="F1" s="3"/>
      <c r="G1" s="3"/>
      <c r="H1" s="2" t="s">
        <v>1476</v>
      </c>
      <c r="I1" s="3"/>
      <c r="J1" s="3"/>
      <c r="K1" s="3"/>
      <c r="L1" s="3"/>
      <c r="M1" s="3"/>
      <c r="N1" s="3"/>
    </row>
    <row r="2" spans="1:14">
      <c r="A2" s="4" t="s">
        <v>2</v>
      </c>
      <c r="B2" s="5"/>
      <c r="C2" s="6" t="s">
        <v>4</v>
      </c>
      <c r="D2" s="6" t="s">
        <v>5</v>
      </c>
      <c r="E2" s="6" t="s">
        <v>6</v>
      </c>
      <c r="F2" s="3" t="s">
        <v>1477</v>
      </c>
      <c r="G2" s="3" t="s">
        <v>1478</v>
      </c>
      <c r="H2" s="4" t="s">
        <v>2</v>
      </c>
      <c r="I2" s="5"/>
      <c r="J2" s="6" t="s">
        <v>4</v>
      </c>
      <c r="K2" s="6" t="s">
        <v>5</v>
      </c>
      <c r="L2" s="6" t="s">
        <v>6</v>
      </c>
      <c r="M2" s="3" t="s">
        <v>1477</v>
      </c>
      <c r="N2" s="3" t="s">
        <v>1478</v>
      </c>
    </row>
    <row r="3" spans="1:14">
      <c r="A3" s="2" t="s">
        <v>1479</v>
      </c>
      <c r="B3" s="2" t="s">
        <v>1480</v>
      </c>
      <c r="C3" s="6">
        <v>45060</v>
      </c>
      <c r="D3" s="6">
        <v>45060</v>
      </c>
      <c r="E3" s="6">
        <v>45061</v>
      </c>
      <c r="F3" s="7" t="s">
        <v>1481</v>
      </c>
      <c r="G3" s="6">
        <v>45078</v>
      </c>
      <c r="H3" s="2" t="s">
        <v>1482</v>
      </c>
      <c r="I3" s="2" t="s">
        <v>1483</v>
      </c>
      <c r="J3" s="6">
        <v>45064</v>
      </c>
      <c r="K3" s="6">
        <v>45064</v>
      </c>
      <c r="L3" s="6">
        <v>45065</v>
      </c>
      <c r="M3" s="7" t="s">
        <v>1484</v>
      </c>
      <c r="N3" s="6">
        <v>45158</v>
      </c>
    </row>
    <row r="4" spans="1:14">
      <c r="A4" s="2" t="s">
        <v>1485</v>
      </c>
      <c r="B4" s="2" t="s">
        <v>1486</v>
      </c>
      <c r="C4" s="6">
        <v>45066</v>
      </c>
      <c r="D4" s="6">
        <v>45066</v>
      </c>
      <c r="E4" s="6">
        <v>45067</v>
      </c>
      <c r="F4" s="7" t="s">
        <v>1487</v>
      </c>
      <c r="G4" s="6">
        <v>45096</v>
      </c>
      <c r="H4" s="8" t="s">
        <v>1488</v>
      </c>
      <c r="I4" s="2" t="s">
        <v>1489</v>
      </c>
      <c r="J4" s="6">
        <v>45158</v>
      </c>
      <c r="K4" s="6">
        <v>45159</v>
      </c>
      <c r="L4" s="6">
        <v>45159</v>
      </c>
      <c r="M4" s="7" t="s">
        <v>1490</v>
      </c>
      <c r="N4" s="6">
        <v>45165</v>
      </c>
    </row>
    <row r="5" spans="1:14">
      <c r="A5" s="2"/>
      <c r="B5" s="2" t="s">
        <v>1491</v>
      </c>
      <c r="C5" s="6">
        <v>45068</v>
      </c>
      <c r="D5" s="6">
        <v>45068</v>
      </c>
      <c r="E5" s="6">
        <v>45069</v>
      </c>
      <c r="F5" s="7" t="s">
        <v>1492</v>
      </c>
      <c r="G5" s="6">
        <v>45096</v>
      </c>
      <c r="H5" s="9"/>
      <c r="I5" s="2" t="s">
        <v>1493</v>
      </c>
      <c r="J5" s="6">
        <v>45162</v>
      </c>
      <c r="K5" s="6">
        <v>45163</v>
      </c>
      <c r="L5" s="6">
        <v>45163</v>
      </c>
      <c r="M5" s="7" t="s">
        <v>1494</v>
      </c>
      <c r="N5" s="6">
        <v>45169</v>
      </c>
    </row>
    <row r="6" spans="1:14">
      <c r="A6" s="2" t="s">
        <v>1495</v>
      </c>
      <c r="B6" s="2" t="s">
        <v>1496</v>
      </c>
      <c r="C6" s="6">
        <v>45070</v>
      </c>
      <c r="D6" s="6">
        <v>45070</v>
      </c>
      <c r="E6" s="6">
        <v>45071</v>
      </c>
      <c r="F6" s="7" t="s">
        <v>1497</v>
      </c>
      <c r="G6" s="6">
        <v>45101</v>
      </c>
      <c r="H6" s="9"/>
      <c r="I6" s="2" t="s">
        <v>1498</v>
      </c>
      <c r="J6" s="6">
        <v>45168</v>
      </c>
      <c r="K6" s="6">
        <v>45169</v>
      </c>
      <c r="L6" s="6">
        <v>45169</v>
      </c>
      <c r="M6" s="7" t="s">
        <v>1499</v>
      </c>
      <c r="N6" s="6">
        <v>45176</v>
      </c>
    </row>
    <row r="7" spans="1:14">
      <c r="A7" s="2"/>
      <c r="B7" s="2" t="s">
        <v>1500</v>
      </c>
      <c r="C7" s="6">
        <v>45071</v>
      </c>
      <c r="D7" s="6">
        <v>45071</v>
      </c>
      <c r="E7" s="6">
        <v>45072</v>
      </c>
      <c r="F7" s="7" t="s">
        <v>1501</v>
      </c>
      <c r="G7" s="6">
        <v>45103</v>
      </c>
      <c r="H7" s="10"/>
      <c r="I7" s="2" t="s">
        <v>1502</v>
      </c>
      <c r="J7" s="6">
        <v>45174</v>
      </c>
      <c r="K7" s="6">
        <v>45175</v>
      </c>
      <c r="L7" s="6">
        <v>45175</v>
      </c>
      <c r="M7" s="7" t="s">
        <v>1503</v>
      </c>
      <c r="N7" s="6">
        <v>45181</v>
      </c>
    </row>
    <row r="8" spans="1:14">
      <c r="A8" s="2"/>
      <c r="B8" s="2" t="s">
        <v>1504</v>
      </c>
      <c r="C8" s="6">
        <v>45073</v>
      </c>
      <c r="D8" s="6">
        <v>45073</v>
      </c>
      <c r="E8" s="6">
        <v>45074</v>
      </c>
      <c r="F8" s="7" t="s">
        <v>1505</v>
      </c>
      <c r="G8" s="6">
        <v>45105</v>
      </c>
      <c r="H8" s="2" t="s">
        <v>1506</v>
      </c>
      <c r="I8" s="2" t="s">
        <v>1507</v>
      </c>
      <c r="J8" s="6">
        <v>45180</v>
      </c>
      <c r="K8" s="6">
        <v>45181</v>
      </c>
      <c r="L8" s="6">
        <v>45181</v>
      </c>
      <c r="M8" s="7" t="s">
        <v>1508</v>
      </c>
      <c r="N8" s="6">
        <v>45184</v>
      </c>
    </row>
    <row r="9" spans="1:14">
      <c r="A9" s="2" t="s">
        <v>1509</v>
      </c>
      <c r="B9" s="2" t="s">
        <v>1510</v>
      </c>
      <c r="C9" s="6">
        <v>45075</v>
      </c>
      <c r="D9" s="6">
        <v>45075</v>
      </c>
      <c r="E9" s="6">
        <v>45076</v>
      </c>
      <c r="F9" s="7" t="s">
        <v>1511</v>
      </c>
      <c r="G9" s="6">
        <v>45109</v>
      </c>
      <c r="H9" s="2"/>
      <c r="I9" s="2" t="s">
        <v>1512</v>
      </c>
      <c r="J9" s="6">
        <v>45181</v>
      </c>
      <c r="K9" s="6">
        <v>45182</v>
      </c>
      <c r="L9" s="6">
        <v>45182</v>
      </c>
      <c r="M9" s="7" t="s">
        <v>1513</v>
      </c>
      <c r="N9" s="6">
        <v>45186</v>
      </c>
    </row>
    <row r="10" spans="1:14">
      <c r="A10" s="2"/>
      <c r="B10" s="2" t="s">
        <v>1514</v>
      </c>
      <c r="C10" s="6">
        <v>45078</v>
      </c>
      <c r="D10" s="6">
        <v>45078</v>
      </c>
      <c r="E10" s="6">
        <v>45079</v>
      </c>
      <c r="F10" s="7" t="s">
        <v>1515</v>
      </c>
      <c r="G10" s="6">
        <v>45111</v>
      </c>
      <c r="H10" s="2"/>
      <c r="I10" s="2" t="s">
        <v>1516</v>
      </c>
      <c r="J10" s="6">
        <v>45185</v>
      </c>
      <c r="K10" s="6">
        <v>45186</v>
      </c>
      <c r="L10" s="6">
        <v>45186</v>
      </c>
      <c r="M10" s="7" t="s">
        <v>1517</v>
      </c>
      <c r="N10" s="6">
        <v>45190</v>
      </c>
    </row>
    <row r="11" spans="1:14">
      <c r="A11" s="2"/>
      <c r="B11" s="2" t="s">
        <v>1518</v>
      </c>
      <c r="C11" s="6">
        <v>45079</v>
      </c>
      <c r="D11" s="6">
        <v>45079</v>
      </c>
      <c r="E11" s="6">
        <v>45080</v>
      </c>
      <c r="F11" s="7" t="s">
        <v>1519</v>
      </c>
      <c r="G11" s="6">
        <v>45114</v>
      </c>
      <c r="H11" s="2" t="s">
        <v>1520</v>
      </c>
      <c r="I11" s="2" t="s">
        <v>1521</v>
      </c>
      <c r="J11" s="6">
        <v>45187</v>
      </c>
      <c r="K11" s="6">
        <v>45188</v>
      </c>
      <c r="L11" s="6">
        <v>45188</v>
      </c>
      <c r="M11" s="7" t="s">
        <v>1522</v>
      </c>
      <c r="N11" s="6">
        <v>45192</v>
      </c>
    </row>
    <row r="12" spans="1:14">
      <c r="A12" s="2" t="s">
        <v>1523</v>
      </c>
      <c r="B12" s="2" t="s">
        <v>1524</v>
      </c>
      <c r="C12" s="6">
        <v>45083</v>
      </c>
      <c r="D12" s="6">
        <v>45083</v>
      </c>
      <c r="E12" s="6">
        <v>45084</v>
      </c>
      <c r="F12" s="7" t="s">
        <v>1525</v>
      </c>
      <c r="G12" s="7">
        <v>45116</v>
      </c>
      <c r="H12" s="2"/>
      <c r="I12" s="2" t="s">
        <v>1526</v>
      </c>
      <c r="J12" s="6">
        <v>45189</v>
      </c>
      <c r="K12" s="6">
        <v>45190</v>
      </c>
      <c r="L12" s="6">
        <v>45190</v>
      </c>
      <c r="M12" s="7" t="s">
        <v>1527</v>
      </c>
      <c r="N12" s="6">
        <v>45194</v>
      </c>
    </row>
    <row r="13" spans="1:14">
      <c r="A13" s="2"/>
      <c r="B13" s="2" t="s">
        <v>1528</v>
      </c>
      <c r="C13" s="6">
        <v>45086</v>
      </c>
      <c r="D13" s="6">
        <v>45086</v>
      </c>
      <c r="E13" s="6">
        <v>45087</v>
      </c>
      <c r="F13" s="7" t="s">
        <v>1529</v>
      </c>
      <c r="G13" s="6">
        <v>45118</v>
      </c>
      <c r="H13" s="2" t="s">
        <v>1530</v>
      </c>
      <c r="I13" s="2" t="s">
        <v>1531</v>
      </c>
      <c r="J13" s="6">
        <v>45195</v>
      </c>
      <c r="K13" s="6">
        <v>45196</v>
      </c>
      <c r="L13" s="6">
        <v>45196</v>
      </c>
      <c r="M13" s="7" t="s">
        <v>1532</v>
      </c>
      <c r="N13" s="6">
        <v>45201</v>
      </c>
    </row>
    <row r="14" spans="1:14">
      <c r="A14" s="2" t="s">
        <v>1533</v>
      </c>
      <c r="B14" s="2" t="s">
        <v>1534</v>
      </c>
      <c r="C14" s="6">
        <v>45087</v>
      </c>
      <c r="D14" s="6">
        <v>45087</v>
      </c>
      <c r="E14" s="6">
        <v>45088</v>
      </c>
      <c r="F14" s="7" t="s">
        <v>1535</v>
      </c>
      <c r="G14" s="7">
        <v>45120</v>
      </c>
      <c r="H14" s="2"/>
      <c r="I14" s="2" t="s">
        <v>1536</v>
      </c>
      <c r="J14" s="6">
        <v>45196</v>
      </c>
      <c r="K14" s="6">
        <v>45197</v>
      </c>
      <c r="L14" s="6">
        <v>45197</v>
      </c>
      <c r="M14" s="7" t="s">
        <v>1537</v>
      </c>
      <c r="N14" s="6">
        <v>45203</v>
      </c>
    </row>
    <row r="15" spans="1:14">
      <c r="A15" s="2"/>
      <c r="B15" s="2" t="s">
        <v>1538</v>
      </c>
      <c r="C15" s="6">
        <v>45094</v>
      </c>
      <c r="D15" s="6">
        <v>45094</v>
      </c>
      <c r="E15" s="6">
        <v>45095</v>
      </c>
      <c r="F15" s="7" t="s">
        <v>1539</v>
      </c>
      <c r="G15" s="6">
        <v>45122</v>
      </c>
      <c r="H15" s="2"/>
      <c r="I15" s="2" t="s">
        <v>1540</v>
      </c>
      <c r="J15" s="6">
        <v>45197</v>
      </c>
      <c r="K15" s="6">
        <v>45198</v>
      </c>
      <c r="L15" s="6">
        <v>45198</v>
      </c>
      <c r="M15" s="7" t="s">
        <v>1541</v>
      </c>
      <c r="N15" s="6">
        <v>45205</v>
      </c>
    </row>
    <row r="16" spans="1:14">
      <c r="A16" s="2"/>
      <c r="B16" s="2" t="s">
        <v>1542</v>
      </c>
      <c r="C16" s="6">
        <v>45091</v>
      </c>
      <c r="D16" s="6">
        <v>45091</v>
      </c>
      <c r="E16" s="6">
        <v>45092</v>
      </c>
      <c r="F16" s="7" t="s">
        <v>1543</v>
      </c>
      <c r="G16" s="7">
        <v>45124</v>
      </c>
      <c r="H16" s="2" t="s">
        <v>1544</v>
      </c>
      <c r="I16" s="2" t="s">
        <v>1545</v>
      </c>
      <c r="J16" s="6">
        <v>45203</v>
      </c>
      <c r="K16" s="6">
        <v>45204</v>
      </c>
      <c r="L16" s="6">
        <v>45204</v>
      </c>
      <c r="M16" s="6"/>
      <c r="N16" s="6"/>
    </row>
    <row r="17" spans="1:14">
      <c r="A17" s="2" t="s">
        <v>1546</v>
      </c>
      <c r="B17" s="2" t="s">
        <v>1547</v>
      </c>
      <c r="C17" s="6">
        <v>45095</v>
      </c>
      <c r="D17" s="6">
        <v>45095</v>
      </c>
      <c r="E17" s="6">
        <v>45096</v>
      </c>
      <c r="F17" s="7" t="s">
        <v>1548</v>
      </c>
      <c r="G17" s="6">
        <v>45126</v>
      </c>
      <c r="H17" s="2"/>
      <c r="I17" s="2" t="s">
        <v>1549</v>
      </c>
      <c r="J17" s="6">
        <v>45204</v>
      </c>
      <c r="K17" s="6">
        <v>45205</v>
      </c>
      <c r="L17" s="6">
        <v>45205</v>
      </c>
      <c r="M17" s="6"/>
      <c r="N17" s="6"/>
    </row>
    <row r="18" spans="1:14">
      <c r="A18" s="2"/>
      <c r="B18" s="2" t="s">
        <v>1550</v>
      </c>
      <c r="C18" s="6">
        <v>45099</v>
      </c>
      <c r="D18" s="6">
        <v>45099</v>
      </c>
      <c r="E18" s="6">
        <v>45100</v>
      </c>
      <c r="F18" s="7" t="s">
        <v>1551</v>
      </c>
      <c r="G18" s="7">
        <v>45128</v>
      </c>
      <c r="H18" s="2"/>
      <c r="I18" s="2" t="s">
        <v>1552</v>
      </c>
      <c r="J18" s="6"/>
      <c r="K18" s="6"/>
      <c r="L18" s="6"/>
      <c r="M18" s="6"/>
      <c r="N18" s="6"/>
    </row>
    <row r="19" spans="1:14">
      <c r="A19" s="2"/>
      <c r="B19" s="2" t="s">
        <v>1553</v>
      </c>
      <c r="C19" s="6">
        <v>45101</v>
      </c>
      <c r="D19" s="6">
        <v>45101</v>
      </c>
      <c r="E19" s="6">
        <v>45102</v>
      </c>
      <c r="F19" s="7" t="s">
        <v>1554</v>
      </c>
      <c r="G19" s="6">
        <v>45130</v>
      </c>
      <c r="H19" s="2"/>
      <c r="I19" s="2" t="s">
        <v>1555</v>
      </c>
      <c r="J19" s="6"/>
      <c r="K19" s="6"/>
      <c r="L19" s="6"/>
      <c r="M19" s="6"/>
      <c r="N19" s="6"/>
    </row>
    <row r="20" spans="1:14">
      <c r="A20" s="2"/>
      <c r="B20" s="2" t="s">
        <v>1556</v>
      </c>
      <c r="C20" s="6">
        <v>45103</v>
      </c>
      <c r="D20" s="6">
        <v>45103</v>
      </c>
      <c r="E20" s="6">
        <v>45104</v>
      </c>
      <c r="F20" s="7" t="s">
        <v>1557</v>
      </c>
      <c r="G20" s="7">
        <v>45132</v>
      </c>
      <c r="H20" s="2" t="s">
        <v>1558</v>
      </c>
      <c r="I20" s="2" t="s">
        <v>1559</v>
      </c>
      <c r="J20" s="6"/>
      <c r="K20" s="6"/>
      <c r="L20" s="6"/>
      <c r="M20" s="6"/>
      <c r="N20" s="6"/>
    </row>
    <row r="21" spans="1:14">
      <c r="A21" s="2" t="s">
        <v>1560</v>
      </c>
      <c r="B21" s="2" t="s">
        <v>1561</v>
      </c>
      <c r="C21" s="6">
        <v>45107</v>
      </c>
      <c r="D21" s="6">
        <v>45107</v>
      </c>
      <c r="E21" s="6">
        <v>45108</v>
      </c>
      <c r="F21" s="7" t="s">
        <v>1562</v>
      </c>
      <c r="G21" s="6">
        <v>45134</v>
      </c>
      <c r="H21" s="2"/>
      <c r="I21" s="2" t="s">
        <v>1563</v>
      </c>
      <c r="J21" s="6"/>
      <c r="K21" s="6"/>
      <c r="L21" s="6"/>
      <c r="M21" s="6"/>
      <c r="N21" s="6"/>
    </row>
    <row r="22" spans="1:14">
      <c r="A22" s="2"/>
      <c r="B22" s="2" t="s">
        <v>1564</v>
      </c>
      <c r="C22" s="6">
        <v>45108</v>
      </c>
      <c r="D22" s="6">
        <v>45108</v>
      </c>
      <c r="E22" s="6">
        <v>45109</v>
      </c>
      <c r="F22" s="7" t="s">
        <v>1565</v>
      </c>
      <c r="G22" s="6">
        <v>45138</v>
      </c>
      <c r="H22" s="2"/>
      <c r="I22" s="2" t="s">
        <v>1566</v>
      </c>
      <c r="J22" s="6"/>
      <c r="K22" s="6"/>
      <c r="L22" s="6"/>
      <c r="M22" s="6"/>
      <c r="N22" s="6"/>
    </row>
    <row r="23" spans="1:14">
      <c r="A23" s="2"/>
      <c r="B23" s="2" t="s">
        <v>1567</v>
      </c>
      <c r="C23" s="6">
        <v>45113</v>
      </c>
      <c r="D23" s="6">
        <v>45113</v>
      </c>
      <c r="E23" s="6">
        <v>45114</v>
      </c>
      <c r="F23" s="7" t="s">
        <v>1568</v>
      </c>
      <c r="G23" s="6">
        <v>45140</v>
      </c>
      <c r="H23" s="2"/>
      <c r="I23" s="2" t="s">
        <v>1569</v>
      </c>
      <c r="J23" s="6"/>
      <c r="K23" s="6"/>
      <c r="L23" s="6"/>
      <c r="M23" s="6"/>
      <c r="N23" s="6"/>
    </row>
    <row r="24" spans="1:14">
      <c r="A24" s="2"/>
      <c r="B24" s="2" t="s">
        <v>1570</v>
      </c>
      <c r="C24" s="6">
        <v>45116</v>
      </c>
      <c r="D24" s="6">
        <v>45116</v>
      </c>
      <c r="E24" s="6">
        <v>45117</v>
      </c>
      <c r="F24" s="7" t="s">
        <v>1571</v>
      </c>
      <c r="G24" s="6">
        <v>45142</v>
      </c>
      <c r="H24" s="2" t="s">
        <v>1572</v>
      </c>
      <c r="I24" s="2" t="s">
        <v>1573</v>
      </c>
      <c r="J24" s="6"/>
      <c r="K24" s="6"/>
      <c r="L24" s="6"/>
      <c r="M24" s="6"/>
      <c r="N24" s="6"/>
    </row>
    <row r="25" spans="1:14">
      <c r="A25" s="2" t="s">
        <v>1574</v>
      </c>
      <c r="B25" s="2" t="s">
        <v>1575</v>
      </c>
      <c r="C25" s="6">
        <v>45117</v>
      </c>
      <c r="D25" s="6">
        <v>45117</v>
      </c>
      <c r="E25" s="6">
        <v>45118</v>
      </c>
      <c r="F25" s="7" t="s">
        <v>1576</v>
      </c>
      <c r="G25" s="6">
        <v>45144</v>
      </c>
      <c r="H25" s="2"/>
      <c r="I25" s="2" t="s">
        <v>1577</v>
      </c>
      <c r="J25" s="6"/>
      <c r="K25" s="6"/>
      <c r="L25" s="6"/>
      <c r="M25" s="6"/>
      <c r="N25" s="6"/>
    </row>
    <row r="26" spans="1:14">
      <c r="A26" s="2"/>
      <c r="B26" s="2" t="s">
        <v>1578</v>
      </c>
      <c r="C26" s="6">
        <v>45120</v>
      </c>
      <c r="D26" s="6">
        <v>45120</v>
      </c>
      <c r="E26" s="6">
        <v>45121</v>
      </c>
      <c r="F26" s="7" t="s">
        <v>1579</v>
      </c>
      <c r="G26" s="6">
        <v>45146</v>
      </c>
      <c r="H26" s="2"/>
      <c r="I26" s="2" t="s">
        <v>1580</v>
      </c>
      <c r="J26" s="6"/>
      <c r="K26" s="6"/>
      <c r="L26" s="6"/>
      <c r="M26" s="6"/>
      <c r="N26" s="6"/>
    </row>
    <row r="27" spans="1:14">
      <c r="A27" s="2"/>
      <c r="B27" s="2" t="s">
        <v>1581</v>
      </c>
      <c r="C27" s="6">
        <v>45121</v>
      </c>
      <c r="D27" s="6">
        <v>45121</v>
      </c>
      <c r="E27" s="6">
        <v>45122</v>
      </c>
      <c r="F27" s="7" t="s">
        <v>1582</v>
      </c>
      <c r="G27" s="6">
        <v>45148</v>
      </c>
      <c r="H27" s="2"/>
      <c r="I27" s="2" t="s">
        <v>1583</v>
      </c>
      <c r="J27" s="6"/>
      <c r="K27" s="6"/>
      <c r="L27" s="6"/>
      <c r="M27" s="6"/>
      <c r="N27" s="6"/>
    </row>
    <row r="28" spans="1:14">
      <c r="A28" s="2"/>
      <c r="B28" s="2" t="s">
        <v>1584</v>
      </c>
      <c r="C28" s="6">
        <v>45128</v>
      </c>
      <c r="D28" s="6">
        <v>45128</v>
      </c>
      <c r="E28" s="6">
        <v>45129</v>
      </c>
      <c r="F28" s="7" t="s">
        <v>1585</v>
      </c>
      <c r="G28" s="6">
        <v>45150</v>
      </c>
      <c r="H28" s="2" t="s">
        <v>1586</v>
      </c>
      <c r="I28" s="2" t="s">
        <v>1587</v>
      </c>
      <c r="J28" s="6"/>
      <c r="K28" s="6"/>
      <c r="L28" s="6"/>
      <c r="M28" s="6"/>
      <c r="N28" s="6"/>
    </row>
    <row r="29" spans="1:14">
      <c r="A29" s="2" t="s">
        <v>1588</v>
      </c>
      <c r="B29" s="2" t="s">
        <v>1589</v>
      </c>
      <c r="C29" s="6">
        <v>45138</v>
      </c>
      <c r="D29" s="6">
        <v>45138</v>
      </c>
      <c r="E29" s="6">
        <v>45139</v>
      </c>
      <c r="F29" s="7" t="s">
        <v>1590</v>
      </c>
      <c r="G29" s="6">
        <v>45152</v>
      </c>
      <c r="H29" s="2"/>
      <c r="I29" s="2" t="s">
        <v>1591</v>
      </c>
      <c r="J29" s="6"/>
      <c r="K29" s="6"/>
      <c r="L29" s="6"/>
      <c r="M29" s="6"/>
      <c r="N29" s="6"/>
    </row>
    <row r="30" spans="1:14">
      <c r="A30" s="2"/>
      <c r="B30" s="2" t="s">
        <v>1592</v>
      </c>
      <c r="C30" s="6">
        <v>45139</v>
      </c>
      <c r="D30" s="6">
        <v>45139</v>
      </c>
      <c r="E30" s="6">
        <v>45140</v>
      </c>
      <c r="F30" s="7" t="s">
        <v>1593</v>
      </c>
      <c r="G30" s="6">
        <v>45154</v>
      </c>
      <c r="H30" s="2"/>
      <c r="I30" s="2" t="s">
        <v>1594</v>
      </c>
      <c r="J30" s="6"/>
      <c r="K30" s="6"/>
      <c r="L30" s="6"/>
      <c r="M30" s="6"/>
      <c r="N30" s="6"/>
    </row>
    <row r="31" spans="1:7">
      <c r="A31" s="2"/>
      <c r="B31" s="2" t="s">
        <v>1595</v>
      </c>
      <c r="C31" s="6">
        <v>45148</v>
      </c>
      <c r="D31" s="6">
        <v>45148</v>
      </c>
      <c r="E31" s="6">
        <v>45149</v>
      </c>
      <c r="F31" s="7" t="s">
        <v>1596</v>
      </c>
      <c r="G31" s="6">
        <v>45156</v>
      </c>
    </row>
  </sheetData>
  <mergeCells count="21">
    <mergeCell ref="A1:G1"/>
    <mergeCell ref="H1:N1"/>
    <mergeCell ref="A2:B2"/>
    <mergeCell ref="H2:I2"/>
    <mergeCell ref="A4:A5"/>
    <mergeCell ref="A6:A8"/>
    <mergeCell ref="A9:A11"/>
    <mergeCell ref="A12:A13"/>
    <mergeCell ref="A14:A16"/>
    <mergeCell ref="A17:A20"/>
    <mergeCell ref="A21:A24"/>
    <mergeCell ref="A25:A28"/>
    <mergeCell ref="A29:A31"/>
    <mergeCell ref="H4:H7"/>
    <mergeCell ref="H8:H10"/>
    <mergeCell ref="H11:H12"/>
    <mergeCell ref="H13:H15"/>
    <mergeCell ref="H16:H19"/>
    <mergeCell ref="H20:H23"/>
    <mergeCell ref="H24:H27"/>
    <mergeCell ref="H28:H30"/>
  </mergeCells>
  <conditionalFormatting sqref="I3">
    <cfRule type="duplicateValues" dxfId="2" priority="51"/>
  </conditionalFormatting>
  <conditionalFormatting sqref="B3:B31">
    <cfRule type="duplicateValues" dxfId="2" priority="52"/>
  </conditionalFormatting>
  <conditionalFormatting sqref="I4:I30">
    <cfRule type="duplicateValues" dxfId="2" priority="121"/>
  </conditionalFormatting>
  <conditionalFormatting sqref="J6:L11">
    <cfRule type="containsBlanks" dxfId="4" priority="2">
      <formula>LEN(TRIM(J6))=0</formula>
    </cfRule>
    <cfRule type="containsBlanks" dxfId="3" priority="3">
      <formula>LEN(TRIM(J6))=0</formula>
    </cfRule>
  </conditionalFormatting>
  <conditionalFormatting sqref="J7:L11">
    <cfRule type="containsBlanks" priority="1">
      <formula>LEN(TRIM(J7))=0</formula>
    </cfRule>
  </conditionalFormatting>
  <conditionalFormatting sqref="C28:E31">
    <cfRule type="containsBlanks" dxfId="4" priority="20">
      <formula>LEN(TRIM(C28))=0</formula>
    </cfRule>
    <cfRule type="containsBlanks" dxfId="3" priority="21">
      <formula>LEN(TRIM(C28))=0</formula>
    </cfRule>
    <cfRule type="containsBlanks" priority="22">
      <formula>LEN(TRIM(C28))=0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普通梁场</vt:lpstr>
      <vt:lpstr>智慧梁场(溪南港)</vt:lpstr>
      <vt:lpstr>强度数据</vt:lpstr>
      <vt:lpstr>保护层数据</vt:lpstr>
      <vt:lpstr>智慧梁场(甘棠) </vt:lpstr>
      <vt:lpstr>已施工梁片统计</vt:lpstr>
      <vt:lpstr>溪南港桥面系</vt:lpstr>
      <vt:lpstr>溪南港负弯矩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 troye</dc:creator>
  <cp:lastModifiedBy>waitingfu</cp:lastModifiedBy>
  <cp:revision>1</cp:revision>
  <dcterms:created xsi:type="dcterms:W3CDTF">2015-11-09T12:36:00Z</dcterms:created>
  <cp:lastPrinted>2023-07-04T07:28:00Z</cp:lastPrinted>
  <dcterms:modified xsi:type="dcterms:W3CDTF">2023-10-15T04:41:04Z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KSOReadingLayout">
    <vt:bool>true</vt:bool>
  </property>
  <property fmtid="{D5CDD505-2E9C-101B-9397-08002B2CF9AE}" pid="4" name="ICV">
    <vt:lpwstr>A1AE041940AD4B039B6236B0E20B7862_12</vt:lpwstr>
  </property>
</Properties>
</file>