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t\Desktop\临时文件\"/>
    </mc:Choice>
  </mc:AlternateContent>
  <xr:revisionPtr revIDLastSave="0" documentId="13_ncr:1_{CF8FD4CE-58E9-4AF8-B233-3478EC2F18D4}" xr6:coauthVersionLast="38" xr6:coauthVersionMax="38" xr10:uidLastSave="{00000000-0000-0000-0000-000000000000}"/>
  <bookViews>
    <workbookView xWindow="0" yWindow="0" windowWidth="17401" windowHeight="5712" xr2:uid="{0E204811-7E40-4918-8D1F-2B26DBD6511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8" i="1" l="1"/>
  <c r="E17" i="1" l="1"/>
  <c r="E16" i="1"/>
  <c r="E21" i="1"/>
  <c r="E22" i="1"/>
  <c r="F14" i="1"/>
  <c r="F11" i="1"/>
  <c r="E15" i="1"/>
  <c r="E14" i="1"/>
  <c r="E13" i="1"/>
  <c r="E19" i="1"/>
  <c r="E18" i="1"/>
  <c r="E12" i="1"/>
  <c r="E11" i="1"/>
  <c r="E9" i="1"/>
  <c r="E10" i="1"/>
  <c r="E8" i="1"/>
  <c r="E7" i="1"/>
  <c r="E5" i="1"/>
  <c r="E4" i="1"/>
  <c r="E3" i="1"/>
  <c r="F3" i="1" s="1"/>
  <c r="E2" i="1"/>
</calcChain>
</file>

<file path=xl/sharedStrings.xml><?xml version="1.0" encoding="utf-8"?>
<sst xmlns="http://schemas.openxmlformats.org/spreadsheetml/2006/main" count="105" uniqueCount="90">
  <si>
    <t>采购项目</t>
    <phoneticPr fontId="4" type="noConversion"/>
  </si>
  <si>
    <t>数量</t>
    <phoneticPr fontId="4" type="noConversion"/>
  </si>
  <si>
    <t>型号</t>
    <phoneticPr fontId="4" type="noConversion"/>
  </si>
  <si>
    <t>单价</t>
    <phoneticPr fontId="4" type="noConversion"/>
  </si>
  <si>
    <t>总价</t>
    <phoneticPr fontId="4" type="noConversion"/>
  </si>
  <si>
    <t>备注</t>
    <phoneticPr fontId="4" type="noConversion"/>
  </si>
  <si>
    <t>arduino</t>
    <phoneticPr fontId="4" type="noConversion"/>
  </si>
  <si>
    <t>nano</t>
    <phoneticPr fontId="4" type="noConversion"/>
  </si>
  <si>
    <t>链接</t>
    <phoneticPr fontId="4" type="noConversion"/>
  </si>
  <si>
    <t>Pro mini</t>
    <phoneticPr fontId="4" type="noConversion"/>
  </si>
  <si>
    <t>USB转ttl</t>
    <phoneticPr fontId="4" type="noConversion"/>
  </si>
  <si>
    <t>ft232rl</t>
    <phoneticPr fontId="4" type="noConversion"/>
  </si>
  <si>
    <t>方案两者选一，nano不用买USB转ttl模块
pro mini 比较轻便小巧，需要另有模块烧录程序其他没区别</t>
    <phoneticPr fontId="4" type="noConversion"/>
  </si>
  <si>
    <t>树莓派</t>
  </si>
  <si>
    <t>3 model b</t>
  </si>
  <si>
    <t>舵机驱动板</t>
  </si>
  <si>
    <t>16路PWM</t>
    <phoneticPr fontId="4" type="noConversion"/>
  </si>
  <si>
    <t>舵机</t>
    <phoneticPr fontId="4" type="noConversion"/>
  </si>
  <si>
    <t>MG92B</t>
  </si>
  <si>
    <t>mg91</t>
    <phoneticPr fontId="4" type="noConversion"/>
  </si>
  <si>
    <t>sg90</t>
    <phoneticPr fontId="4" type="noConversion"/>
  </si>
  <si>
    <t>感觉可以不买</t>
    <phoneticPr fontId="4" type="noConversion"/>
  </si>
  <si>
    <t>锂电池</t>
    <phoneticPr fontId="4" type="noConversion"/>
  </si>
  <si>
    <t>2200mah 20C 2s 7.4V XT60插头</t>
    <phoneticPr fontId="4" type="noConversion"/>
  </si>
  <si>
    <t>转接线</t>
    <phoneticPr fontId="4" type="noConversion"/>
  </si>
  <si>
    <t>xt60插头</t>
    <phoneticPr fontId="4" type="noConversion"/>
  </si>
  <si>
    <t>WIFI模块</t>
  </si>
  <si>
    <t>ESP8266</t>
    <phoneticPr fontId="4" type="noConversion"/>
  </si>
  <si>
    <t>黑色红外遥控器+接收板</t>
    <phoneticPr fontId="4" type="noConversion"/>
  </si>
  <si>
    <t xml:space="preserve">红外无线遥控套件 </t>
    <phoneticPr fontId="4" type="noConversion"/>
  </si>
  <si>
    <t>b3平衡充</t>
    <phoneticPr fontId="4" type="noConversion"/>
  </si>
  <si>
    <t>20w</t>
    <phoneticPr fontId="4" type="noConversion"/>
  </si>
  <si>
    <t>arduino：pro mini 328</t>
  </si>
  <si>
    <t>树莓派：3 model b</t>
  </si>
  <si>
    <t>pca9685 pwm 舵机驱动板</t>
  </si>
  <si>
    <t>散热片</t>
  </si>
  <si>
    <t>compression spring（弹簧）</t>
  </si>
  <si>
    <t>Torque spring（变扭弹簧）</t>
  </si>
  <si>
    <t>Extension spring（拉伸弹簧）</t>
  </si>
  <si>
    <t>Flat self-tapping screws (various)（自攻螺丝）</t>
  </si>
  <si>
    <t>Rivets (various)（铆钉）</t>
  </si>
  <si>
    <t>Infrared sensor and remote（红外传感器及其接收器）</t>
  </si>
  <si>
    <t>Buzzer（蜂鸣器）</t>
  </si>
  <si>
    <t>Amplifier（放大器）</t>
  </si>
  <si>
    <t>Capacitor（电容）——暂定</t>
  </si>
  <si>
    <t>Resistor (various)电阻（已购）</t>
  </si>
  <si>
    <t>18650/18500 batteries（电池）</t>
  </si>
  <si>
    <t>Battery holder电池盒（要与上面的配套）</t>
  </si>
  <si>
    <t>14500 3.7V Li-ion battery with smart charger（这个也买）2</t>
  </si>
  <si>
    <t>MG92B servo（舵机）</t>
  </si>
  <si>
    <t>MG91 servo（舵机）</t>
  </si>
  <si>
    <t>Longer servo screw（与舵机配套的）</t>
  </si>
  <si>
    <t>ToF lidar</t>
  </si>
  <si>
    <t>c</t>
    <phoneticPr fontId="4" type="noConversion"/>
  </si>
  <si>
    <t>电池+智能充</t>
    <phoneticPr fontId="4" type="noConversion"/>
  </si>
  <si>
    <t>感觉没必要买用18650就行</t>
    <phoneticPr fontId="4" type="noConversion"/>
  </si>
  <si>
    <t>好像选错了，忽略掉吧╮(╯﹏╰）╭</t>
    <phoneticPr fontId="4" type="noConversion"/>
  </si>
  <si>
    <t>蜂鸣器</t>
    <phoneticPr fontId="4" type="noConversion"/>
  </si>
  <si>
    <t>1份（5个）</t>
    <phoneticPr fontId="4" type="noConversion"/>
  </si>
  <si>
    <t>raspberry pi Night NoIR camera</t>
  </si>
  <si>
    <t>暂时不用买吧</t>
    <phoneticPr fontId="4" type="noConversion"/>
  </si>
  <si>
    <t>超声波测距模块</t>
    <phoneticPr fontId="4" type="noConversion"/>
  </si>
  <si>
    <t>us-100</t>
    <phoneticPr fontId="4" type="noConversion"/>
  </si>
  <si>
    <t>激光测距模块</t>
    <phoneticPr fontId="4" type="noConversion"/>
  </si>
  <si>
    <t>GY-530 VL53L0X</t>
  </si>
  <si>
    <t>两个选一即可，激光模块比较小，可以藏起来</t>
    <phoneticPr fontId="4" type="noConversion"/>
  </si>
  <si>
    <t>电池盒</t>
    <phoneticPr fontId="4" type="noConversion"/>
  </si>
  <si>
    <t>完全不知道该买哪种</t>
    <phoneticPr fontId="4" type="noConversion"/>
  </si>
  <si>
    <t>散热片</t>
    <phoneticPr fontId="4" type="noConversion"/>
  </si>
  <si>
    <t>3m双面胶</t>
    <phoneticPr fontId="4" type="noConversion"/>
  </si>
  <si>
    <t>黑</t>
    <phoneticPr fontId="4" type="noConversion"/>
  </si>
  <si>
    <t>1m</t>
    <phoneticPr fontId="4" type="noConversion"/>
  </si>
  <si>
    <t>开关</t>
    <phoneticPr fontId="4" type="noConversion"/>
  </si>
  <si>
    <t>MSS-22D18G2(2P2T)</t>
  </si>
  <si>
    <t>面包板</t>
    <phoneticPr fontId="4" type="noConversion"/>
  </si>
  <si>
    <t>杜邦线</t>
    <phoneticPr fontId="4" type="noConversion"/>
  </si>
  <si>
    <t>待选购</t>
    <phoneticPr fontId="4" type="noConversion"/>
  </si>
  <si>
    <t>舵机延长线</t>
    <phoneticPr fontId="4" type="noConversion"/>
  </si>
  <si>
    <t>已包含电容</t>
    <phoneticPr fontId="4" type="noConversion"/>
  </si>
  <si>
    <t>没有铆枪，不用了吧</t>
    <phoneticPr fontId="4" type="noConversion"/>
  </si>
  <si>
    <t>Adafruit Capacitive Touch Sensor Breakout - MPR121（触摸传感器貌似不用）</t>
    <phoneticPr fontId="4" type="noConversion"/>
  </si>
  <si>
    <t>暂不购买</t>
    <phoneticPr fontId="4" type="noConversion"/>
  </si>
  <si>
    <t>跳线</t>
    <phoneticPr fontId="4" type="noConversion"/>
  </si>
  <si>
    <t>螺栓螺母</t>
    <phoneticPr fontId="4" type="noConversion"/>
  </si>
  <si>
    <t>垫圈（平，弹簧）</t>
    <phoneticPr fontId="4" type="noConversion"/>
  </si>
  <si>
    <t>按最贵的算</t>
    <phoneticPr fontId="4" type="noConversion"/>
  </si>
  <si>
    <t>电磨笔</t>
    <phoneticPr fontId="4" type="noConversion"/>
  </si>
  <si>
    <t>套餐</t>
    <phoneticPr fontId="4" type="noConversion"/>
  </si>
  <si>
    <t>雪糕棍</t>
    <phoneticPr fontId="4" type="noConversion"/>
  </si>
  <si>
    <t>木板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</si>
</sst>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2" fillId="2" borderId="0" xfId="1" applyAlignment="1">
      <alignment horizontal="center" vertical="center" wrapText="1"/>
    </xf>
    <xf numFmtId="0" fontId="1" fillId="4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0" xfId="1" applyAlignment="1">
      <alignment horizontal="center" vertical="center"/>
    </xf>
  </cellXfs>
  <cellStyles count="4">
    <cellStyle name="20% - 着色 3" xfId="3" builtinId="38"/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A39C-2AF1-41A2-974E-86B2DA2AE26F}">
  <dimension ref="A1:S50"/>
  <sheetViews>
    <sheetView tabSelected="1" topLeftCell="A14" workbookViewId="0">
      <selection activeCell="G29" sqref="G29"/>
    </sheetView>
  </sheetViews>
  <sheetFormatPr defaultRowHeight="13.95" x14ac:dyDescent="0.25"/>
  <cols>
    <col min="1" max="1" width="29.44140625" customWidth="1"/>
    <col min="2" max="2" width="25.21875" customWidth="1"/>
    <col min="3" max="3" width="14.109375" customWidth="1"/>
    <col min="4" max="4" width="17.88671875" customWidth="1"/>
    <col min="5" max="5" width="19.44140625" customWidth="1"/>
    <col min="6" max="6" width="8.88671875" customWidth="1"/>
    <col min="8" max="8" width="53.88671875" customWidth="1"/>
    <col min="9" max="9" width="6.5546875" customWidth="1"/>
    <col min="10" max="10" width="20.33203125" customWidth="1"/>
  </cols>
  <sheetData>
    <row r="1" spans="1:19" x14ac:dyDescent="0.25">
      <c r="A1" t="s">
        <v>0</v>
      </c>
      <c r="B1" t="s">
        <v>2</v>
      </c>
      <c r="C1" t="s">
        <v>1</v>
      </c>
      <c r="D1" t="s">
        <v>3</v>
      </c>
      <c r="E1" s="8" t="s">
        <v>4</v>
      </c>
      <c r="F1" s="8"/>
      <c r="G1" t="s">
        <v>8</v>
      </c>
      <c r="H1" t="s">
        <v>5</v>
      </c>
    </row>
    <row r="2" spans="1:19" ht="13.95" customHeight="1" x14ac:dyDescent="0.25">
      <c r="A2" t="s">
        <v>6</v>
      </c>
      <c r="B2" t="s">
        <v>7</v>
      </c>
      <c r="C2">
        <v>4</v>
      </c>
      <c r="D2">
        <v>18</v>
      </c>
      <c r="E2">
        <f>D2*C2</f>
        <v>72</v>
      </c>
      <c r="H2" s="6" t="s">
        <v>12</v>
      </c>
      <c r="K2" t="s">
        <v>53</v>
      </c>
      <c r="L2" t="s">
        <v>32</v>
      </c>
      <c r="Q2">
        <v>1</v>
      </c>
    </row>
    <row r="3" spans="1:19" ht="47.8" customHeight="1" x14ac:dyDescent="0.25">
      <c r="A3" s="3" t="s">
        <v>6</v>
      </c>
      <c r="B3" s="3" t="s">
        <v>9</v>
      </c>
      <c r="C3" s="3">
        <v>4</v>
      </c>
      <c r="D3" s="3">
        <v>21.28</v>
      </c>
      <c r="E3" s="3">
        <f>D3*C3</f>
        <v>85.12</v>
      </c>
      <c r="F3" s="7">
        <f>E3+E4</f>
        <v>114.94</v>
      </c>
      <c r="H3" s="6"/>
      <c r="K3" t="s">
        <v>53</v>
      </c>
      <c r="L3" t="s">
        <v>33</v>
      </c>
      <c r="R3">
        <v>1</v>
      </c>
    </row>
    <row r="4" spans="1:19" x14ac:dyDescent="0.25">
      <c r="A4" s="3" t="s">
        <v>10</v>
      </c>
      <c r="B4" s="3" t="s">
        <v>11</v>
      </c>
      <c r="C4" s="3">
        <v>2</v>
      </c>
      <c r="D4" s="3">
        <v>14.91</v>
      </c>
      <c r="E4" s="3">
        <f>D4*C4</f>
        <v>29.82</v>
      </c>
      <c r="F4" s="7"/>
      <c r="H4" s="6"/>
      <c r="K4" t="s">
        <v>53</v>
      </c>
      <c r="L4" t="s">
        <v>34</v>
      </c>
      <c r="Q4">
        <v>1</v>
      </c>
    </row>
    <row r="5" spans="1:19" x14ac:dyDescent="0.25">
      <c r="A5" t="s">
        <v>13</v>
      </c>
      <c r="B5" t="s">
        <v>14</v>
      </c>
      <c r="C5">
        <v>1</v>
      </c>
      <c r="D5">
        <v>222</v>
      </c>
      <c r="E5">
        <f>D5*C5</f>
        <v>222</v>
      </c>
      <c r="K5" t="s">
        <v>53</v>
      </c>
      <c r="L5" t="s">
        <v>41</v>
      </c>
    </row>
    <row r="6" spans="1:19" x14ac:dyDescent="0.25">
      <c r="A6" t="s">
        <v>59</v>
      </c>
      <c r="C6">
        <v>1</v>
      </c>
      <c r="D6">
        <v>99</v>
      </c>
      <c r="H6" s="4" t="s">
        <v>60</v>
      </c>
      <c r="K6" t="s">
        <v>53</v>
      </c>
      <c r="L6" t="s">
        <v>44</v>
      </c>
      <c r="P6">
        <v>1</v>
      </c>
    </row>
    <row r="7" spans="1:19" x14ac:dyDescent="0.25">
      <c r="A7" t="s">
        <v>15</v>
      </c>
      <c r="B7" t="s">
        <v>16</v>
      </c>
      <c r="C7">
        <v>4</v>
      </c>
      <c r="D7">
        <v>16.55</v>
      </c>
      <c r="E7">
        <f t="shared" ref="E7:E19" si="0">D7*C7</f>
        <v>66.2</v>
      </c>
      <c r="H7" s="2" t="s">
        <v>78</v>
      </c>
      <c r="K7" t="s">
        <v>53</v>
      </c>
      <c r="L7" t="s">
        <v>45</v>
      </c>
    </row>
    <row r="8" spans="1:19" x14ac:dyDescent="0.25">
      <c r="A8" s="9" t="s">
        <v>17</v>
      </c>
      <c r="B8" t="s">
        <v>18</v>
      </c>
      <c r="C8">
        <v>15</v>
      </c>
      <c r="D8">
        <v>38</v>
      </c>
      <c r="E8">
        <f t="shared" si="0"/>
        <v>570</v>
      </c>
      <c r="K8" t="s">
        <v>53</v>
      </c>
      <c r="L8" t="s">
        <v>46</v>
      </c>
      <c r="P8">
        <v>2</v>
      </c>
    </row>
    <row r="9" spans="1:19" x14ac:dyDescent="0.25">
      <c r="A9" s="9"/>
      <c r="B9" t="s">
        <v>19</v>
      </c>
      <c r="C9">
        <v>2</v>
      </c>
      <c r="D9">
        <v>30</v>
      </c>
      <c r="E9">
        <f t="shared" si="0"/>
        <v>60</v>
      </c>
      <c r="H9" s="4" t="s">
        <v>21</v>
      </c>
      <c r="K9" t="s">
        <v>53</v>
      </c>
      <c r="L9" t="s">
        <v>47</v>
      </c>
      <c r="O9">
        <v>1</v>
      </c>
    </row>
    <row r="10" spans="1:19" x14ac:dyDescent="0.25">
      <c r="A10" s="9"/>
      <c r="B10" t="s">
        <v>20</v>
      </c>
      <c r="C10">
        <v>15</v>
      </c>
      <c r="D10">
        <v>8.81</v>
      </c>
      <c r="E10">
        <f t="shared" si="0"/>
        <v>132.15</v>
      </c>
      <c r="K10" t="s">
        <v>53</v>
      </c>
      <c r="L10" t="s">
        <v>48</v>
      </c>
    </row>
    <row r="11" spans="1:19" x14ac:dyDescent="0.25">
      <c r="A11" s="3" t="s">
        <v>22</v>
      </c>
      <c r="B11" s="3" t="s">
        <v>23</v>
      </c>
      <c r="C11" s="3">
        <v>2</v>
      </c>
      <c r="D11" s="3">
        <v>75</v>
      </c>
      <c r="E11" s="3">
        <f t="shared" si="0"/>
        <v>150</v>
      </c>
      <c r="F11" s="8">
        <f>SUM(E11:E13)</f>
        <v>224.4</v>
      </c>
      <c r="H11" s="8" t="s">
        <v>56</v>
      </c>
      <c r="K11" t="s">
        <v>53</v>
      </c>
      <c r="L11" t="s">
        <v>49</v>
      </c>
      <c r="Q11">
        <v>13</v>
      </c>
    </row>
    <row r="12" spans="1:19" x14ac:dyDescent="0.25">
      <c r="A12" s="3" t="s">
        <v>24</v>
      </c>
      <c r="B12" s="3" t="s">
        <v>25</v>
      </c>
      <c r="C12" s="3">
        <v>4</v>
      </c>
      <c r="D12" s="3">
        <v>3.6</v>
      </c>
      <c r="E12" s="3">
        <f t="shared" si="0"/>
        <v>14.4</v>
      </c>
      <c r="F12" s="8"/>
      <c r="H12" s="8"/>
      <c r="K12" t="s">
        <v>53</v>
      </c>
      <c r="L12" t="s">
        <v>50</v>
      </c>
      <c r="Q12">
        <v>1</v>
      </c>
    </row>
    <row r="13" spans="1:19" x14ac:dyDescent="0.25">
      <c r="A13" s="3" t="s">
        <v>30</v>
      </c>
      <c r="B13" s="3" t="s">
        <v>31</v>
      </c>
      <c r="C13" s="3">
        <v>2</v>
      </c>
      <c r="D13" s="3">
        <v>30</v>
      </c>
      <c r="E13" s="3">
        <f t="shared" si="0"/>
        <v>60</v>
      </c>
      <c r="F13" s="8"/>
      <c r="H13" s="8"/>
      <c r="K13" t="s">
        <v>53</v>
      </c>
      <c r="L13" t="s">
        <v>35</v>
      </c>
      <c r="S13">
        <v>2</v>
      </c>
    </row>
    <row r="14" spans="1:19" x14ac:dyDescent="0.25">
      <c r="A14" s="9" t="s">
        <v>54</v>
      </c>
      <c r="B14">
        <v>18650</v>
      </c>
      <c r="C14">
        <v>2</v>
      </c>
      <c r="D14">
        <v>32</v>
      </c>
      <c r="E14">
        <f t="shared" si="0"/>
        <v>64</v>
      </c>
      <c r="F14" s="8">
        <f>SUM(E14:E15)</f>
        <v>112</v>
      </c>
      <c r="K14" t="s">
        <v>53</v>
      </c>
      <c r="L14" t="s">
        <v>42</v>
      </c>
    </row>
    <row r="15" spans="1:19" x14ac:dyDescent="0.25">
      <c r="A15" s="9"/>
      <c r="B15">
        <v>14500</v>
      </c>
      <c r="C15">
        <v>2</v>
      </c>
      <c r="D15">
        <v>24</v>
      </c>
      <c r="E15">
        <f t="shared" si="0"/>
        <v>48</v>
      </c>
      <c r="F15" s="8"/>
      <c r="H15" s="4" t="s">
        <v>55</v>
      </c>
      <c r="K15" t="s">
        <v>53</v>
      </c>
      <c r="L15" t="s">
        <v>52</v>
      </c>
    </row>
    <row r="16" spans="1:19" x14ac:dyDescent="0.25">
      <c r="A16" s="9" t="s">
        <v>66</v>
      </c>
      <c r="B16">
        <v>18650</v>
      </c>
      <c r="C16" s="3">
        <v>2</v>
      </c>
      <c r="D16" s="3">
        <v>5.5</v>
      </c>
      <c r="E16" s="3">
        <f t="shared" si="0"/>
        <v>11</v>
      </c>
      <c r="F16" s="1"/>
    </row>
    <row r="17" spans="1:8" x14ac:dyDescent="0.25">
      <c r="A17" s="9"/>
      <c r="B17">
        <v>14500</v>
      </c>
      <c r="C17" s="3">
        <v>2</v>
      </c>
      <c r="D17" s="3">
        <v>3.9</v>
      </c>
      <c r="E17" s="3">
        <f t="shared" si="0"/>
        <v>7.8</v>
      </c>
      <c r="F17" s="1"/>
    </row>
    <row r="18" spans="1:8" x14ac:dyDescent="0.25">
      <c r="A18" t="s">
        <v>26</v>
      </c>
      <c r="B18" t="s">
        <v>27</v>
      </c>
      <c r="C18">
        <v>4</v>
      </c>
      <c r="D18">
        <v>16.010000000000002</v>
      </c>
      <c r="E18">
        <f t="shared" si="0"/>
        <v>64.040000000000006</v>
      </c>
    </row>
    <row r="19" spans="1:8" x14ac:dyDescent="0.25">
      <c r="A19" t="s">
        <v>29</v>
      </c>
      <c r="B19" t="s">
        <v>28</v>
      </c>
      <c r="C19">
        <v>2</v>
      </c>
      <c r="D19">
        <v>3.16</v>
      </c>
      <c r="E19">
        <f t="shared" si="0"/>
        <v>6.32</v>
      </c>
    </row>
    <row r="20" spans="1:8" x14ac:dyDescent="0.25">
      <c r="A20" t="s">
        <v>57</v>
      </c>
      <c r="C20" t="s">
        <v>58</v>
      </c>
      <c r="D20">
        <v>3.7</v>
      </c>
      <c r="E20">
        <v>3.7</v>
      </c>
    </row>
    <row r="21" spans="1:8" x14ac:dyDescent="0.25">
      <c r="A21" s="3" t="s">
        <v>61</v>
      </c>
      <c r="B21" s="3" t="s">
        <v>62</v>
      </c>
      <c r="C21" s="3">
        <v>2</v>
      </c>
      <c r="D21" s="3">
        <v>23.18</v>
      </c>
      <c r="E21" s="3">
        <f t="shared" ref="E21:E22" si="1">D21*C21</f>
        <v>46.36</v>
      </c>
      <c r="H21" s="10" t="s">
        <v>65</v>
      </c>
    </row>
    <row r="22" spans="1:8" x14ac:dyDescent="0.25">
      <c r="A22" s="3" t="s">
        <v>63</v>
      </c>
      <c r="B22" s="3" t="s">
        <v>64</v>
      </c>
      <c r="C22" s="3">
        <v>2</v>
      </c>
      <c r="D22" s="3">
        <v>59.55</v>
      </c>
      <c r="E22" s="3">
        <f t="shared" si="1"/>
        <v>119.1</v>
      </c>
      <c r="H22" s="10"/>
    </row>
    <row r="23" spans="1:8" x14ac:dyDescent="0.25">
      <c r="A23" t="s">
        <v>68</v>
      </c>
      <c r="C23">
        <v>20</v>
      </c>
      <c r="E23">
        <v>6.5</v>
      </c>
    </row>
    <row r="24" spans="1:8" x14ac:dyDescent="0.25">
      <c r="A24" t="s">
        <v>69</v>
      </c>
      <c r="B24" t="s">
        <v>70</v>
      </c>
      <c r="C24" t="s">
        <v>71</v>
      </c>
      <c r="D24">
        <v>5.9</v>
      </c>
      <c r="E24">
        <v>5.9</v>
      </c>
    </row>
    <row r="25" spans="1:8" x14ac:dyDescent="0.25">
      <c r="A25" t="s">
        <v>72</v>
      </c>
      <c r="B25" t="s">
        <v>73</v>
      </c>
      <c r="C25">
        <v>5</v>
      </c>
      <c r="E25">
        <v>1.73</v>
      </c>
    </row>
    <row r="26" spans="1:8" x14ac:dyDescent="0.25">
      <c r="A26" t="s">
        <v>86</v>
      </c>
      <c r="B26" t="s">
        <v>87</v>
      </c>
      <c r="E26">
        <v>82</v>
      </c>
    </row>
    <row r="28" spans="1:8" x14ac:dyDescent="0.25">
      <c r="F28" t="s">
        <v>4</v>
      </c>
      <c r="G28">
        <f>SUM(F3,E5,D6,E7:E10,F14,E16:E20,E22,E23:E26)</f>
        <v>1684.3799999999999</v>
      </c>
      <c r="H28" t="s">
        <v>85</v>
      </c>
    </row>
    <row r="31" spans="1:8" x14ac:dyDescent="0.25">
      <c r="A31" s="5" t="s">
        <v>76</v>
      </c>
    </row>
    <row r="32" spans="1:8" x14ac:dyDescent="0.25">
      <c r="A32" t="s">
        <v>51</v>
      </c>
      <c r="D32">
        <v>30</v>
      </c>
    </row>
    <row r="33" spans="1:8" x14ac:dyDescent="0.25">
      <c r="A33" t="s">
        <v>36</v>
      </c>
      <c r="D33">
        <v>30</v>
      </c>
    </row>
    <row r="34" spans="1:8" x14ac:dyDescent="0.25">
      <c r="A34" t="s">
        <v>37</v>
      </c>
      <c r="D34">
        <v>10</v>
      </c>
    </row>
    <row r="35" spans="1:8" x14ac:dyDescent="0.25">
      <c r="A35" t="s">
        <v>38</v>
      </c>
      <c r="D35">
        <v>5</v>
      </c>
    </row>
    <row r="36" spans="1:8" x14ac:dyDescent="0.25">
      <c r="A36" t="s">
        <v>39</v>
      </c>
      <c r="H36" s="4" t="s">
        <v>79</v>
      </c>
    </row>
    <row r="37" spans="1:8" x14ac:dyDescent="0.25">
      <c r="A37" t="s">
        <v>40</v>
      </c>
    </row>
    <row r="38" spans="1:8" x14ac:dyDescent="0.25">
      <c r="A38" t="s">
        <v>74</v>
      </c>
      <c r="D38">
        <v>4</v>
      </c>
    </row>
    <row r="39" spans="1:8" x14ac:dyDescent="0.25">
      <c r="A39" t="s">
        <v>75</v>
      </c>
    </row>
    <row r="40" spans="1:8" x14ac:dyDescent="0.25">
      <c r="A40" t="s">
        <v>77</v>
      </c>
    </row>
    <row r="41" spans="1:8" x14ac:dyDescent="0.25">
      <c r="A41" t="s">
        <v>82</v>
      </c>
    </row>
    <row r="42" spans="1:8" x14ac:dyDescent="0.25">
      <c r="A42" t="s">
        <v>83</v>
      </c>
    </row>
    <row r="43" spans="1:8" x14ac:dyDescent="0.25">
      <c r="A43" t="s">
        <v>84</v>
      </c>
    </row>
    <row r="44" spans="1:8" x14ac:dyDescent="0.25">
      <c r="A44" t="s">
        <v>88</v>
      </c>
    </row>
    <row r="45" spans="1:8" x14ac:dyDescent="0.25">
      <c r="A45" t="s">
        <v>89</v>
      </c>
    </row>
    <row r="48" spans="1:8" x14ac:dyDescent="0.25">
      <c r="A48" s="5" t="s">
        <v>81</v>
      </c>
    </row>
    <row r="49" spans="1:8" x14ac:dyDescent="0.25">
      <c r="A49" t="s">
        <v>80</v>
      </c>
    </row>
    <row r="50" spans="1:8" x14ac:dyDescent="0.25">
      <c r="A50" t="s">
        <v>43</v>
      </c>
      <c r="H50" s="4" t="s">
        <v>67</v>
      </c>
    </row>
  </sheetData>
  <mergeCells count="10">
    <mergeCell ref="H21:H22"/>
    <mergeCell ref="A16:A17"/>
    <mergeCell ref="H2:H4"/>
    <mergeCell ref="F3:F4"/>
    <mergeCell ref="E1:F1"/>
    <mergeCell ref="A8:A10"/>
    <mergeCell ref="A14:A15"/>
    <mergeCell ref="F11:F13"/>
    <mergeCell ref="F14:F15"/>
    <mergeCell ref="H11:H1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alext</dc:creator>
  <cp:lastModifiedBy>alext</cp:lastModifiedBy>
  <dcterms:created xsi:type="dcterms:W3CDTF">2018-11-15T02:19:01Z</dcterms:created>
  <dcterms:modified xsi:type="dcterms:W3CDTF">2018-11-15T13:02:13Z</dcterms:modified>
</cp:coreProperties>
</file>