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codeName="ThisWorkbook" defaultThemeVersion="166925"/>
  <xr:revisionPtr revIDLastSave="0" documentId="13_ncr:1_{FFE0A224-3A90-49EC-93AA-3F3637389E6A}" xr6:coauthVersionLast="47" xr6:coauthVersionMax="47" xr10:uidLastSave="{00000000-0000-0000-0000-000000000000}"/>
  <bookViews>
    <workbookView xWindow="51480" yWindow="-120" windowWidth="29040" windowHeight="15720" xr2:uid="{00000000-000D-0000-FFFF-FFFF00000000}"/>
  </bookViews>
  <sheets>
    <sheet name="Project tracker" sheetId="1" r:id="rId1"/>
    <sheet name="Setup" sheetId="2" r:id="rId2"/>
  </sheets>
  <definedNames>
    <definedName name="CategoryList">Setup!$B$5:$B$16</definedName>
    <definedName name="EmployeeList">Setup!$C$5:$C$16</definedName>
    <definedName name="FlagPercent">'Project tracker'!$F$2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 l="1"/>
  <c r="J16" i="1"/>
  <c r="E15" i="1"/>
  <c r="G15" i="1" s="1"/>
  <c r="E14" i="1"/>
  <c r="G14" i="1" s="1"/>
  <c r="E13" i="1"/>
  <c r="J14" i="1"/>
  <c r="J15" i="1"/>
  <c r="E12" i="1"/>
  <c r="E11" i="1"/>
  <c r="E10" i="1"/>
  <c r="E9" i="1"/>
  <c r="E8" i="1"/>
  <c r="E7" i="1"/>
  <c r="E6" i="1"/>
  <c r="E5" i="1"/>
  <c r="J13" i="1" l="1"/>
  <c r="G13" i="1"/>
  <c r="J5" i="1" l="1"/>
  <c r="J12" i="1"/>
  <c r="J6" i="1"/>
  <c r="J7" i="1"/>
  <c r="J8" i="1"/>
  <c r="J9" i="1"/>
  <c r="J10" i="1"/>
  <c r="J11" i="1"/>
  <c r="G7" i="1"/>
  <c r="G8" i="1"/>
  <c r="G9" i="1"/>
  <c r="G10" i="1"/>
  <c r="G11" i="1"/>
  <c r="G12" i="1"/>
  <c r="G5" i="1"/>
  <c r="G6" i="1"/>
</calcChain>
</file>

<file path=xl/sharedStrings.xml><?xml version="1.0" encoding="utf-8"?>
<sst xmlns="http://schemas.openxmlformats.org/spreadsheetml/2006/main" count="73" uniqueCount="38">
  <si>
    <t>Project</t>
  </si>
  <si>
    <t>Category</t>
  </si>
  <si>
    <t>Notes</t>
  </si>
  <si>
    <t>Setup</t>
  </si>
  <si>
    <t>Category Name</t>
  </si>
  <si>
    <t>Assigned to</t>
  </si>
  <si>
    <t>Project tracker</t>
  </si>
  <si>
    <t>Estimated finish</t>
  </si>
  <si>
    <t>Actual start</t>
  </si>
  <si>
    <t>Actual finish</t>
  </si>
  <si>
    <t>Actual duration (in days)</t>
  </si>
  <si>
    <t>Estimated start</t>
  </si>
  <si>
    <t>Estimated duration
(in days)</t>
  </si>
  <si>
    <t>Home Page</t>
  </si>
  <si>
    <t>Project Name</t>
  </si>
  <si>
    <t>Website Development</t>
  </si>
  <si>
    <t>Presentation</t>
  </si>
  <si>
    <t>Report</t>
  </si>
  <si>
    <t>Percent over/under to highlight numbers</t>
  </si>
  <si>
    <t>Student Name</t>
  </si>
  <si>
    <t>Project names, category names, and student names can all be modified. Additional rows can be added as needed by the team.</t>
  </si>
  <si>
    <t>To update list options, select 'Setup'.</t>
  </si>
  <si>
    <t>About Page</t>
  </si>
  <si>
    <t>Shop Page - Specials</t>
  </si>
  <si>
    <t>Shop Page - Store</t>
  </si>
  <si>
    <t>Contact Page</t>
  </si>
  <si>
    <t>Navbar</t>
  </si>
  <si>
    <t>Christopher Johnson</t>
  </si>
  <si>
    <t>Crystal Chapman</t>
  </si>
  <si>
    <t>Jaden Chapman</t>
  </si>
  <si>
    <t>Kenneth Garrison</t>
  </si>
  <si>
    <t>Storyboard</t>
  </si>
  <si>
    <t>FlowChart</t>
  </si>
  <si>
    <t>Package Completion</t>
  </si>
  <si>
    <t>Script</t>
  </si>
  <si>
    <t>Production</t>
  </si>
  <si>
    <t>Final Submission</t>
  </si>
  <si>
    <t>Final Submissions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</si>
</sst>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1" x14ac:knownFonts="1">
    <font>
      <sz val="11"/>
      <color theme="3" tint="-0.499984740745262"/>
      <name val="Calibri"/>
      <family val="2"/>
      <scheme val="minor"/>
    </font>
    <font>
      <b/>
      <sz val="11"/>
      <color rgb="FF3F3F3F"/>
      <name val="Calibri"/>
      <family val="2"/>
      <scheme val="minor"/>
    </font>
    <font>
      <sz val="8"/>
      <color theme="3"/>
      <name val="Calibri"/>
      <family val="2"/>
      <scheme val="minor"/>
    </font>
    <font>
      <sz val="24"/>
      <color theme="3"/>
      <name val="Calibri"/>
      <family val="2"/>
      <scheme val="minor"/>
    </font>
    <font>
      <sz val="24"/>
      <color theme="3"/>
      <name val="Calibri Light"/>
      <family val="2"/>
      <scheme val="major"/>
    </font>
    <font>
      <b/>
      <sz val="12"/>
      <color theme="9" tint="-0.499984740745262"/>
      <name val="Calibri"/>
      <family val="2"/>
      <scheme val="minor"/>
    </font>
    <font>
      <b/>
      <sz val="11"/>
      <color theme="2" tint="-0.89996032593768116"/>
      <name val="Calibri"/>
      <family val="2"/>
      <scheme val="minor"/>
    </font>
    <font>
      <sz val="11"/>
      <color theme="2" tint="-0.89992980742820516"/>
      <name val="Calibri"/>
      <family val="2"/>
      <scheme val="minor"/>
    </font>
    <font>
      <sz val="11"/>
      <color theme="2" tint="-0.89989928891872917"/>
      <name val="Calibri"/>
      <family val="2"/>
      <scheme val="minor"/>
    </font>
    <font>
      <sz val="11"/>
      <color theme="0"/>
      <name val="Calibri"/>
      <family val="2"/>
      <scheme val="minor"/>
    </font>
    <font>
      <b/>
      <sz val="11"/>
      <color theme="9"/>
      <name val="Calibri"/>
      <family val="2"/>
      <scheme val="minor"/>
    </font>
    <font>
      <sz val="11"/>
      <color theme="3" tint="-0.499984740745262"/>
      <name val="Verdana"/>
      <family val="2"/>
    </font>
    <font>
      <sz val="12"/>
      <color theme="3" tint="-0.499984740745262"/>
      <name val="Verdana"/>
      <family val="2"/>
    </font>
    <font>
      <sz val="12"/>
      <color theme="3" tint="-0.499984740745262"/>
      <name val="Calibri"/>
      <family val="2"/>
      <scheme val="minor"/>
    </font>
    <font>
      <sz val="12"/>
      <color theme="9" tint="-0.499984740745262"/>
      <name val="Calibri"/>
      <family val="2"/>
      <scheme val="minor"/>
    </font>
    <font>
      <b/>
      <sz val="28"/>
      <color theme="9" tint="-0.499984740745262"/>
      <name val="Calibri"/>
      <family val="2"/>
      <scheme val="minor"/>
    </font>
    <font>
      <sz val="48"/>
      <color theme="9" tint="-0.499984740745262"/>
      <name val="Calibri Light"/>
      <family val="2"/>
      <scheme val="major"/>
    </font>
    <font>
      <sz val="11"/>
      <color theme="9" tint="-0.499984740745262"/>
      <name val="Calibri"/>
      <family val="2"/>
      <scheme val="minor"/>
    </font>
    <font>
      <sz val="11"/>
      <name val="Calibri"/>
      <family val="2"/>
      <scheme val="minor"/>
    </font>
    <font>
      <sz val="12"/>
      <color theme="1"/>
      <name val="Verdana"/>
      <family val="2"/>
    </font>
    <font>
      <sz val="8"/>
      <name val="Calibri"/>
      <family val="2"/>
      <scheme val="minor"/>
    </font>
  </fonts>
  <fills count="9">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7" tint="0.39994506668294322"/>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
      <left/>
      <right/>
      <top style="thin">
        <color auto="1"/>
      </top>
      <bottom style="thin">
        <color auto="1"/>
      </bottom>
      <diagonal/>
    </border>
    <border>
      <left/>
      <right/>
      <top style="thin">
        <color theme="7" tint="0.39994506668294322"/>
      </top>
      <bottom style="thin">
        <color auto="1"/>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9">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14" fontId="14" fillId="4" borderId="0" xfId="8" applyFont="1" applyFill="1" applyAlignment="1">
      <alignment horizontal="right" vertical="center" wrapText="1"/>
    </xf>
    <xf numFmtId="9" fontId="15"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7" fillId="5" borderId="0" xfId="0" applyFont="1" applyFill="1">
      <alignment vertical="center"/>
    </xf>
    <xf numFmtId="0" fontId="17" fillId="6" borderId="0" xfId="0" applyFont="1" applyFill="1">
      <alignment vertical="center"/>
    </xf>
    <xf numFmtId="0" fontId="16"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8" fillId="5" borderId="0" xfId="0" applyFont="1" applyFill="1" applyAlignment="1">
      <alignment horizontal="left" vertical="center" indent="1"/>
    </xf>
    <xf numFmtId="14" fontId="19" fillId="0" borderId="0" xfId="0" applyNumberFormat="1" applyFont="1" applyAlignment="1">
      <alignment horizontal="left" vertical="center" wrapText="1" indent="2"/>
    </xf>
    <xf numFmtId="14" fontId="19" fillId="0" borderId="0" xfId="0" applyNumberFormat="1" applyFont="1" applyAlignment="1">
      <alignment horizontal="left" vertical="center" indent="2"/>
    </xf>
    <xf numFmtId="0" fontId="6" fillId="8" borderId="9" xfId="0" applyFont="1" applyFill="1" applyBorder="1" applyAlignment="1">
      <alignment horizontal="left" vertical="center" indent="1"/>
    </xf>
    <xf numFmtId="0" fontId="17" fillId="5" borderId="8" xfId="0" applyFont="1" applyFill="1" applyBorder="1" applyAlignment="1">
      <alignment horizontal="left" vertical="center" indent="1"/>
    </xf>
    <xf numFmtId="0" fontId="0" fillId="0" borderId="0" xfId="0" applyAlignment="1">
      <alignment vertical="center" wrapText="1"/>
    </xf>
    <xf numFmtId="0" fontId="12" fillId="4" borderId="0" xfId="0" applyFont="1" applyFill="1" applyAlignment="1">
      <alignment horizontal="left" vertical="center" indent="2"/>
    </xf>
    <xf numFmtId="14" fontId="19" fillId="4" borderId="0" xfId="8" applyFont="1" applyFill="1" applyAlignment="1">
      <alignment horizontal="left" vertical="center" indent="2"/>
    </xf>
    <xf numFmtId="0" fontId="16" fillId="4" borderId="0" xfId="9" applyFont="1" applyFill="1" applyAlignment="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4">
    <dxf>
      <font>
        <b/>
        <i val="0"/>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3"/>
      <tableStyleElement type="headerRow" dxfId="22"/>
    </tableStyle>
    <tableStyle name="Custom Table Style 2" pivot="0" count="2" xr9:uid="{FFDA21C0-6F5D-4BB1-A228-A4BC4D9DA682}">
      <tableStyleElement type="wholeTable" dxfId="21"/>
      <tableStyleElement type="headerRow" dxfId="20"/>
    </tableStyle>
    <tableStyle name="Table Style 1" pivot="0" count="3" xr9:uid="{5F9F0DBC-1B06-494D-8D4F-D10423CEAFF4}">
      <tableStyleElement type="headerRow" dxfId="19"/>
      <tableStyleElement type="firstRowStripe" dxfId="18"/>
      <tableStyleElement type="secondRowStripe" dxfId="17"/>
    </tableStyle>
  </tableStyles>
  <colors>
    <mruColors>
      <color rgb="FFEAEAEA"/>
      <color rgb="FFF8F8F8"/>
    </mruColors>
  </color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10</xdr:col>
      <xdr:colOff>952966</xdr:colOff>
      <xdr:row>1</xdr:row>
      <xdr:rowOff>323851</xdr:rowOff>
    </xdr:from>
    <xdr:to>
      <xdr:col>10</xdr:col>
      <xdr:colOff>1943566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708660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K16" totalsRowShown="0" headerRowDxfId="16" dataDxfId="15">
  <autoFilter ref="B4:K16"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000-000001000000}" name="Project" dataDxfId="14"/>
    <tableColumn id="2" xr3:uid="{00000000-0010-0000-0000-000002000000}" name="Category" dataDxfId="13"/>
    <tableColumn id="3" xr3:uid="{00000000-0010-0000-0000-000003000000}" name="Assigned to" dataDxfId="12"/>
    <tableColumn id="4" xr3:uid="{00000000-0010-0000-0000-000004000000}" name="Estimated start" dataDxfId="11"/>
    <tableColumn id="5" xr3:uid="{00000000-0010-0000-0000-000005000000}" name="Estimated finish" dataDxfId="10"/>
    <tableColumn id="7" xr3:uid="{00000000-0010-0000-0000-000007000000}" name="Estimated duration_x000a_(in days)" dataDxfId="9">
      <calculatedColumnFormula>IF(COUNTA('Project tracker'!$E5,'Project tracker'!$F5)&lt;&gt;2,"",DAYS360('Project tracker'!$E5,'Project tracker'!$F5,FALSE))</calculatedColumnFormula>
    </tableColumn>
    <tableColumn id="8" xr3:uid="{00000000-0010-0000-0000-000008000000}" name="Actual start" dataDxfId="8"/>
    <tableColumn id="9" xr3:uid="{00000000-0010-0000-0000-000009000000}" name="Actual finish" dataDxfId="7"/>
    <tableColumn id="11" xr3:uid="{00000000-0010-0000-0000-00000B000000}" name="Actual duration (in days)" dataDxfId="6">
      <calculatedColumnFormula>IF(COUNTA('Project tracker'!$H5,'Project tracker'!$I5)&lt;&gt;2,"",DAYS360('Project tracker'!$H5,'Project tracker'!$I5,FALSE))</calculatedColumnFormula>
    </tableColumn>
    <tableColumn id="12" xr3:uid="{00000000-0010-0000-0000-00000C000000}" name="Notes" dataDxfId="5"/>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6" totalsRowShown="0" headerRowDxfId="4" dataDxfId="3">
  <autoFilter ref="B4:C16" xr:uid="{00000000-0009-0000-0100-000003000000}">
    <filterColumn colId="0" hiddenButton="1"/>
    <filterColumn colId="1" hiddenButton="1"/>
  </autoFilter>
  <tableColumns count="2">
    <tableColumn id="1" xr3:uid="{00000000-0010-0000-0100-000001000000}" name="Category Name" dataDxfId="2"/>
    <tableColumn id="2" xr3:uid="{00000000-0010-0000-0100-000002000000}" name="Student Name" dataDxfId="1"/>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L16"/>
  <sheetViews>
    <sheetView showGridLines="0" tabSelected="1" zoomScaleNormal="100" workbookViewId="0">
      <pane ySplit="4" topLeftCell="A5" activePane="bottomLeft" state="frozen"/>
      <selection pane="bottomLeft" activeCell="D12" sqref="D12"/>
    </sheetView>
  </sheetViews>
  <sheetFormatPr defaultColWidth="9.140625" defaultRowHeight="30" customHeight="1" x14ac:dyDescent="0.25"/>
  <cols>
    <col min="1" max="1" width="6.7109375" style="3" customWidth="1"/>
    <col min="2" max="2" width="34.28515625" style="16" customWidth="1"/>
    <col min="3" max="3" width="41.85546875" style="16" customWidth="1"/>
    <col min="4" max="4" width="48.7109375" style="16" customWidth="1"/>
    <col min="5" max="6" width="18.7109375" style="17" customWidth="1"/>
    <col min="7" max="7" width="18.7109375" style="16" customWidth="1"/>
    <col min="8" max="8" width="22.85546875" style="17" customWidth="1"/>
    <col min="9" max="9" width="29.42578125" style="17" customWidth="1"/>
    <col min="10" max="10" width="16" style="16" customWidth="1"/>
    <col min="11" max="11" width="35.28515625" style="16" customWidth="1"/>
    <col min="12" max="12" width="35.85546875" style="2" customWidth="1"/>
    <col min="13" max="37" width="3.28515625" style="2" customWidth="1"/>
    <col min="38" max="16384" width="9.140625" style="2"/>
  </cols>
  <sheetData>
    <row r="1" spans="1:12" s="5" customFormat="1" ht="30" customHeight="1" x14ac:dyDescent="0.25">
      <c r="A1" s="3"/>
      <c r="B1" s="3"/>
      <c r="C1" s="3"/>
      <c r="D1" s="3"/>
      <c r="E1" s="4"/>
      <c r="F1" s="4"/>
      <c r="G1" s="3"/>
      <c r="H1" s="4"/>
      <c r="I1" s="4"/>
      <c r="J1" s="3"/>
      <c r="K1" s="3"/>
    </row>
    <row r="2" spans="1:12" s="5" customFormat="1" ht="80.099999999999994" customHeight="1" x14ac:dyDescent="0.25">
      <c r="A2" s="3"/>
      <c r="B2" s="28" t="s">
        <v>6</v>
      </c>
      <c r="C2" s="28"/>
      <c r="D2" s="28"/>
      <c r="E2" s="6" t="s">
        <v>18</v>
      </c>
      <c r="F2" s="7">
        <v>0.25</v>
      </c>
      <c r="G2" s="3"/>
      <c r="H2" s="4"/>
      <c r="I2" s="4"/>
      <c r="J2" s="3"/>
      <c r="K2" s="3"/>
      <c r="L2" s="5" t="s">
        <v>21</v>
      </c>
    </row>
    <row r="3" spans="1:12" s="5" customFormat="1" ht="30" customHeight="1" x14ac:dyDescent="0.25">
      <c r="A3" s="3"/>
      <c r="B3" s="3"/>
      <c r="C3" s="3"/>
      <c r="D3" s="3"/>
      <c r="E3" s="8"/>
      <c r="F3" s="8"/>
      <c r="G3" s="3"/>
      <c r="H3" s="8"/>
      <c r="I3" s="8"/>
      <c r="J3" s="3"/>
      <c r="K3" s="3"/>
    </row>
    <row r="4" spans="1:12" s="5" customFormat="1" ht="62.1" customHeight="1" x14ac:dyDescent="0.25">
      <c r="A4" s="9"/>
      <c r="B4" s="14" t="s">
        <v>0</v>
      </c>
      <c r="C4" s="14" t="s">
        <v>1</v>
      </c>
      <c r="D4" s="14" t="s">
        <v>5</v>
      </c>
      <c r="E4" s="21" t="s">
        <v>11</v>
      </c>
      <c r="F4" s="21" t="s">
        <v>7</v>
      </c>
      <c r="G4" s="14" t="s">
        <v>12</v>
      </c>
      <c r="H4" s="21" t="s">
        <v>8</v>
      </c>
      <c r="I4" s="21" t="s">
        <v>9</v>
      </c>
      <c r="J4" s="14" t="s">
        <v>10</v>
      </c>
      <c r="K4" s="14" t="s">
        <v>2</v>
      </c>
    </row>
    <row r="5" spans="1:12" s="5" customFormat="1" ht="33.950000000000003" customHeight="1" x14ac:dyDescent="0.25">
      <c r="A5" s="3"/>
      <c r="B5" s="15" t="s">
        <v>15</v>
      </c>
      <c r="C5" s="15" t="s">
        <v>13</v>
      </c>
      <c r="D5" s="15" t="s">
        <v>27</v>
      </c>
      <c r="E5" s="22">
        <f ca="1">TODAY()</f>
        <v>45612</v>
      </c>
      <c r="F5" s="22">
        <v>45619</v>
      </c>
      <c r="G5" s="18">
        <f ca="1">IF(COUNTA('Project tracker'!$E5,'Project tracker'!$F5)&lt;&gt;2,"",DAYS360('Project tracker'!$E5,'Project tracker'!$F5,FALSE))</f>
        <v>7</v>
      </c>
      <c r="H5" s="22">
        <v>45610</v>
      </c>
      <c r="I5" s="22"/>
      <c r="J5" s="18" t="str">
        <f>IF(COUNTA('Project tracker'!$H5,'Project tracker'!$I5)&lt;&gt;2,"",DAYS360('Project tracker'!$H5,'Project tracker'!$I5,FALSE))</f>
        <v/>
      </c>
      <c r="K5" s="15"/>
    </row>
    <row r="6" spans="1:12" s="5" customFormat="1" ht="33.950000000000003" customHeight="1" x14ac:dyDescent="0.25">
      <c r="A6" s="3"/>
      <c r="B6" s="15" t="s">
        <v>15</v>
      </c>
      <c r="C6" s="15" t="s">
        <v>22</v>
      </c>
      <c r="D6" s="15" t="s">
        <v>28</v>
      </c>
      <c r="E6" s="22">
        <f ca="1">TODAY()+4</f>
        <v>45616</v>
      </c>
      <c r="F6" s="22">
        <v>45619</v>
      </c>
      <c r="G6" s="18">
        <f ca="1">IF(COUNTA('Project tracker'!$E6,'Project tracker'!$F6)&lt;&gt;2,"",DAYS360('Project tracker'!$E6,'Project tracker'!$F6,FALSE))</f>
        <v>3</v>
      </c>
      <c r="H6" s="22"/>
      <c r="I6" s="22"/>
      <c r="J6" s="18" t="str">
        <f>IF(COUNTA('Project tracker'!$H6,'Project tracker'!$I6)&lt;&gt;2,"",DAYS360('Project tracker'!$H6,'Project tracker'!$I6,FALSE))</f>
        <v/>
      </c>
      <c r="K6" s="15"/>
    </row>
    <row r="7" spans="1:12" s="5" customFormat="1" ht="33.950000000000003" customHeight="1" x14ac:dyDescent="0.25">
      <c r="A7" s="3"/>
      <c r="B7" s="15" t="s">
        <v>15</v>
      </c>
      <c r="C7" s="15" t="s">
        <v>23</v>
      </c>
      <c r="D7" s="15" t="s">
        <v>29</v>
      </c>
      <c r="E7" s="22">
        <f ca="1">TODAY()+4</f>
        <v>45616</v>
      </c>
      <c r="F7" s="22">
        <v>45619</v>
      </c>
      <c r="G7" s="18">
        <f ca="1">IF(COUNTA('Project tracker'!$E7,'Project tracker'!$F7)&lt;&gt;2,"",DAYS360('Project tracker'!$E7,'Project tracker'!$F7,FALSE))</f>
        <v>3</v>
      </c>
      <c r="H7" s="22"/>
      <c r="I7" s="22"/>
      <c r="J7" s="18" t="str">
        <f>IF(COUNTA('Project tracker'!$H7,'Project tracker'!$I7)&lt;&gt;2,"",DAYS360('Project tracker'!$H7,'Project tracker'!$I7,FALSE))</f>
        <v/>
      </c>
      <c r="K7" s="15"/>
    </row>
    <row r="8" spans="1:12" s="5" customFormat="1" ht="33.950000000000003" customHeight="1" x14ac:dyDescent="0.25">
      <c r="A8" s="3"/>
      <c r="B8" s="15" t="s">
        <v>15</v>
      </c>
      <c r="C8" s="15" t="s">
        <v>24</v>
      </c>
      <c r="D8" s="15" t="s">
        <v>29</v>
      </c>
      <c r="E8" s="22">
        <f ca="1">TODAY()+4</f>
        <v>45616</v>
      </c>
      <c r="F8" s="22">
        <v>45619</v>
      </c>
      <c r="G8" s="18">
        <f ca="1">IF(COUNTA('Project tracker'!$E8,'Project tracker'!$F8)&lt;&gt;2,"",DAYS360('Project tracker'!$E8,'Project tracker'!$F8,FALSE))</f>
        <v>3</v>
      </c>
      <c r="H8" s="22"/>
      <c r="I8" s="22"/>
      <c r="J8" s="18" t="str">
        <f>IF(COUNTA('Project tracker'!$H8,'Project tracker'!$I8)&lt;&gt;2,"",DAYS360('Project tracker'!$H8,'Project tracker'!$I8,FALSE))</f>
        <v/>
      </c>
      <c r="K8" s="15"/>
    </row>
    <row r="9" spans="1:12" s="5" customFormat="1" ht="33.950000000000003" customHeight="1" x14ac:dyDescent="0.25">
      <c r="A9" s="3"/>
      <c r="B9" s="15" t="s">
        <v>15</v>
      </c>
      <c r="C9" s="15" t="s">
        <v>25</v>
      </c>
      <c r="D9" s="15" t="s">
        <v>30</v>
      </c>
      <c r="E9" s="22">
        <f ca="1">TODAY()+4</f>
        <v>45616</v>
      </c>
      <c r="F9" s="22">
        <v>45619</v>
      </c>
      <c r="G9" s="18">
        <f ca="1">IF(COUNTA('Project tracker'!$E9,'Project tracker'!$F9)&lt;&gt;2,"",DAYS360('Project tracker'!$E9,'Project tracker'!$F9,FALSE))</f>
        <v>3</v>
      </c>
      <c r="H9" s="22"/>
      <c r="I9" s="22"/>
      <c r="J9" s="18" t="str">
        <f>IF(COUNTA('Project tracker'!$H9,'Project tracker'!$I9)&lt;&gt;2,"",DAYS360('Project tracker'!$H9,'Project tracker'!$I9,FALSE))</f>
        <v/>
      </c>
      <c r="K9" s="15"/>
    </row>
    <row r="10" spans="1:12" s="5" customFormat="1" ht="33.950000000000003" customHeight="1" x14ac:dyDescent="0.25">
      <c r="A10" s="3"/>
      <c r="B10" s="15" t="s">
        <v>15</v>
      </c>
      <c r="C10" s="15" t="s">
        <v>26</v>
      </c>
      <c r="D10" s="15" t="s">
        <v>27</v>
      </c>
      <c r="E10" s="22">
        <f ca="1">TODAY()+4</f>
        <v>45616</v>
      </c>
      <c r="F10" s="22">
        <v>45619</v>
      </c>
      <c r="G10" s="18">
        <f ca="1">IF(COUNTA('Project tracker'!$E10,'Project tracker'!$F10)&lt;&gt;2,"",DAYS360('Project tracker'!$E10,'Project tracker'!$F10,FALSE))</f>
        <v>3</v>
      </c>
      <c r="H10" s="22"/>
      <c r="I10" s="22"/>
      <c r="J10" s="18" t="str">
        <f>IF(COUNTA('Project tracker'!$H10,'Project tracker'!$I10)&lt;&gt;2,"",DAYS360('Project tracker'!$H10,'Project tracker'!$I10,FALSE))</f>
        <v/>
      </c>
      <c r="K10" s="15"/>
    </row>
    <row r="11" spans="1:12" s="5" customFormat="1" ht="33.950000000000003" customHeight="1" x14ac:dyDescent="0.25">
      <c r="A11" s="3"/>
      <c r="B11" s="15" t="s">
        <v>17</v>
      </c>
      <c r="C11" s="15" t="s">
        <v>31</v>
      </c>
      <c r="D11" s="15" t="s">
        <v>28</v>
      </c>
      <c r="E11" s="22">
        <f ca="1">TODAY()+7</f>
        <v>45619</v>
      </c>
      <c r="F11" s="22">
        <v>45627</v>
      </c>
      <c r="G11" s="18">
        <f ca="1">IF(COUNTA('Project tracker'!$E11,'Project tracker'!$F11)&lt;&gt;2,"",DAYS360('Project tracker'!$E11,'Project tracker'!$F11,FALSE))</f>
        <v>8</v>
      </c>
      <c r="H11" s="22"/>
      <c r="I11" s="22"/>
      <c r="J11" s="18" t="str">
        <f>IF(COUNTA('Project tracker'!$H11,'Project tracker'!$I11)&lt;&gt;2,"",DAYS360('Project tracker'!$H11,'Project tracker'!$I11,FALSE))</f>
        <v/>
      </c>
      <c r="K11" s="15"/>
    </row>
    <row r="12" spans="1:12" s="5" customFormat="1" ht="33.950000000000003" customHeight="1" x14ac:dyDescent="0.25">
      <c r="A12" s="3"/>
      <c r="B12" s="15" t="s">
        <v>17</v>
      </c>
      <c r="C12" s="15" t="s">
        <v>32</v>
      </c>
      <c r="D12" s="15" t="s">
        <v>29</v>
      </c>
      <c r="E12" s="22">
        <f ca="1">TODAY()+7</f>
        <v>45619</v>
      </c>
      <c r="F12" s="22">
        <v>45627</v>
      </c>
      <c r="G12" s="18">
        <f ca="1">IF(COUNTA('Project tracker'!$E12,'Project tracker'!$F12)&lt;&gt;2,"",DAYS360('Project tracker'!$E12,'Project tracker'!$F12,FALSE))</f>
        <v>8</v>
      </c>
      <c r="H12" s="22"/>
      <c r="I12" s="22"/>
      <c r="J12" s="18" t="str">
        <f>IF(COUNTA('Project tracker'!$H12,'Project tracker'!$I12)&lt;&gt;2,"",DAYS360('Project tracker'!$H12,'Project tracker'!$I12,FALSE))</f>
        <v/>
      </c>
      <c r="K12" s="15"/>
    </row>
    <row r="13" spans="1:12" s="5" customFormat="1" ht="33.950000000000003" customHeight="1" x14ac:dyDescent="0.25">
      <c r="A13" s="3"/>
      <c r="B13" s="15" t="s">
        <v>17</v>
      </c>
      <c r="C13" s="15" t="s">
        <v>33</v>
      </c>
      <c r="D13" s="15" t="s">
        <v>27</v>
      </c>
      <c r="E13" s="22">
        <f ca="1">TODAY()+12</f>
        <v>45624</v>
      </c>
      <c r="F13" s="22">
        <v>45627</v>
      </c>
      <c r="G13" s="18">
        <f ca="1">IF(COUNTA('Project tracker'!$E13,'Project tracker'!$F13)&lt;&gt;2,"",DAYS360('Project tracker'!$E13,'Project tracker'!$F13,FALSE))</f>
        <v>3</v>
      </c>
      <c r="H13" s="22"/>
      <c r="I13" s="22"/>
      <c r="J13" s="18" t="str">
        <f>IF(COUNTA('Project tracker'!$H13,'Project tracker'!$I13)&lt;&gt;2,"",DAYS360('Project tracker'!$H13,'Project tracker'!$I13,FALSE))</f>
        <v/>
      </c>
      <c r="K13" s="15"/>
    </row>
    <row r="14" spans="1:12" s="5" customFormat="1" ht="30" customHeight="1" x14ac:dyDescent="0.25">
      <c r="A14" s="3"/>
      <c r="B14" s="15" t="s">
        <v>16</v>
      </c>
      <c r="C14" s="15" t="s">
        <v>34</v>
      </c>
      <c r="D14" s="15" t="s">
        <v>28</v>
      </c>
      <c r="E14" s="22">
        <f ca="1">TODAY()+12</f>
        <v>45624</v>
      </c>
      <c r="F14" s="22">
        <v>45627</v>
      </c>
      <c r="G14" s="18">
        <f ca="1">IF(COUNTA('Project tracker'!$E14,'Project tracker'!$F14)&lt;&gt;2,"",DAYS360('Project tracker'!$E14,'Project tracker'!$F14,FALSE))</f>
        <v>3</v>
      </c>
      <c r="H14" s="22"/>
      <c r="I14" s="22"/>
      <c r="J14" s="18" t="str">
        <f>IF(COUNTA('Project tracker'!$H14,'Project tracker'!$I14)&lt;&gt;2,"",DAYS360('Project tracker'!$H14,'Project tracker'!$I14,FALSE))</f>
        <v/>
      </c>
      <c r="K14" s="15"/>
    </row>
    <row r="15" spans="1:12" ht="30" customHeight="1" x14ac:dyDescent="0.25">
      <c r="B15" s="15" t="s">
        <v>16</v>
      </c>
      <c r="C15" s="15" t="s">
        <v>35</v>
      </c>
      <c r="D15" s="15" t="s">
        <v>30</v>
      </c>
      <c r="E15" s="22">
        <f ca="1">TODAY()+12</f>
        <v>45624</v>
      </c>
      <c r="F15" s="22">
        <v>45627</v>
      </c>
      <c r="G15" s="18">
        <f ca="1">IF(COUNTA('Project tracker'!$E15,'Project tracker'!$F15)&lt;&gt;2,"",DAYS360('Project tracker'!$E15,'Project tracker'!$F15,FALSE))</f>
        <v>3</v>
      </c>
      <c r="H15" s="22"/>
      <c r="I15" s="22"/>
      <c r="J15" s="18" t="str">
        <f>IF(COUNTA('Project tracker'!$H15,'Project tracker'!$I15)&lt;&gt;2,"",DAYS360('Project tracker'!$H15,'Project tracker'!$I15,FALSE))</f>
        <v/>
      </c>
      <c r="K15" s="15"/>
    </row>
    <row r="16" spans="1:12" ht="30" customHeight="1" x14ac:dyDescent="0.25">
      <c r="B16" s="26" t="s">
        <v>37</v>
      </c>
      <c r="C16" s="26" t="s">
        <v>36</v>
      </c>
      <c r="D16" s="26" t="s">
        <v>27</v>
      </c>
      <c r="E16" s="27">
        <v>45627</v>
      </c>
      <c r="F16" s="27">
        <v>45630</v>
      </c>
      <c r="G16" s="18">
        <f>IF(COUNTA('Project tracker'!$E16,'Project tracker'!$F16)&lt;&gt;2,"",DAYS360('Project tracker'!$E16,'Project tracker'!$F16,FALSE))</f>
        <v>3</v>
      </c>
      <c r="H16" s="27"/>
      <c r="I16" s="27"/>
      <c r="J16" s="18" t="str">
        <f>IF(COUNTA('Project tracker'!$H16,'Project tracker'!$I16)&lt;&gt;2,"",DAYS360('Project tracker'!$H16,'Project tracker'!$I16,FALSE))</f>
        <v/>
      </c>
      <c r="K16" s="26"/>
    </row>
  </sheetData>
  <mergeCells count="1">
    <mergeCell ref="B2:D2"/>
  </mergeCells>
  <conditionalFormatting sqref="J5:J16">
    <cfRule type="expression" dxfId="0" priority="2">
      <formula>(ABS((J5-G5))/G5)&gt;FlagPercent</formula>
    </cfRule>
  </conditionalFormatting>
  <dataValidations count="13">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stimated duration in days is auto calculated in this column" sqref="G4" xr:uid="{00000000-0002-0000-0000-00000C000000}"/>
    <dataValidation allowBlank="1" showInputMessage="1" showErrorMessage="1" prompt="Enter the actual project start date in this column" sqref="H4" xr:uid="{00000000-0002-0000-0000-00000D000000}"/>
    <dataValidation allowBlank="1" showInputMessage="1" showErrorMessage="1" prompt="Enter the actual project finish date in this column" sqref="I4" xr:uid="{00000000-0002-0000-0000-00000E000000}"/>
    <dataValidation allowBlank="1" showInputMessage="1" showErrorMessage="1" prompt="Actual number of days is auto calculated in this column. Values that meet the Over/Under criteria are highlighted bold font styling." sqref="J4" xr:uid="{00000000-0002-0000-0000-000012000000}"/>
    <dataValidation allowBlank="1" showInputMessage="1" showErrorMessage="1" prompt="Enter notes for projects in this column" sqref="K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n employee from the list or create a new employee to display in this list from the Setup worksheet." sqref="D5:D16" xr:uid="{00000000-0002-0000-0000-000003000000}">
      <formula1>EmployeeList</formula1>
    </dataValidation>
    <dataValidation type="list" allowBlank="1" showInputMessage="1" showErrorMessage="1" error="Select a category from the list or create a new category to display in this list from the Setup worksheet." sqref="C5" xr:uid="{DED2B81E-631C-4B6E-90EC-523AAF7D2FAE}">
      <formula1>CategoryList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error="Select a category from the list or create a new category to display in this list from the Setup worksheet." xr:uid="{00000000-0002-0000-0000-000002000000}">
          <x14:formula1>
            <xm:f>Setup!$B$4:$B$15</xm:f>
          </x14:formula1>
          <xm:sqref>C6:C15</xm:sqref>
        </x14:dataValidation>
        <x14:dataValidation type="list" allowBlank="1" showInputMessage="1" showErrorMessage="1" xr:uid="{9489376F-3107-4275-8580-2FC73A7BDA6E}">
          <x14:formula1>
            <xm:f>Setup!$A$4:$A$130</xm:f>
          </x14:formula1>
          <xm:sqref>B6:B15</xm:sqref>
        </x14:dataValidation>
        <x14:dataValidation type="list" allowBlank="1" showInputMessage="1" showErrorMessage="1" xr:uid="{B6B8315A-902E-411C-9195-213E25C4F970}">
          <x14:formula1>
            <xm:f>Setup!$A$5:$A$15</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E16"/>
  <sheetViews>
    <sheetView showGridLines="0" zoomScaleNormal="100" workbookViewId="0">
      <pane ySplit="4" topLeftCell="A5" activePane="bottomLeft" state="frozen"/>
      <selection pane="bottomLeft"/>
    </sheetView>
  </sheetViews>
  <sheetFormatPr defaultColWidth="9" defaultRowHeight="30" customHeight="1" x14ac:dyDescent="0.25"/>
  <cols>
    <col min="1" max="1" width="22.7109375" style="10" bestFit="1" customWidth="1"/>
    <col min="2" max="3" width="18.42578125" style="20" customWidth="1"/>
    <col min="4" max="4" width="12.42578125" style="11" customWidth="1"/>
    <col min="5" max="5" width="39.7109375" style="1" customWidth="1"/>
    <col min="6" max="16384" width="9" style="1"/>
  </cols>
  <sheetData>
    <row r="1" spans="1:5" customFormat="1" ht="30" customHeight="1" x14ac:dyDescent="0.25">
      <c r="A1" s="10"/>
      <c r="B1" s="10"/>
      <c r="C1" s="10"/>
      <c r="D1" s="10"/>
      <c r="E1" s="1"/>
    </row>
    <row r="2" spans="1:5" customFormat="1" ht="80.099999999999994" customHeight="1" x14ac:dyDescent="0.25">
      <c r="A2" s="10"/>
      <c r="B2" s="13" t="s">
        <v>3</v>
      </c>
      <c r="C2" s="11"/>
      <c r="D2" s="11"/>
      <c r="E2" s="25" t="s">
        <v>20</v>
      </c>
    </row>
    <row r="3" spans="1:5" customFormat="1" ht="30" customHeight="1" x14ac:dyDescent="0.25">
      <c r="A3" s="10"/>
      <c r="B3" s="11"/>
      <c r="C3" s="11"/>
      <c r="D3" s="11"/>
    </row>
    <row r="4" spans="1:5" customFormat="1" ht="62.1" customHeight="1" x14ac:dyDescent="0.25">
      <c r="A4" s="23" t="s">
        <v>14</v>
      </c>
      <c r="B4" s="19" t="s">
        <v>4</v>
      </c>
      <c r="C4" s="19" t="s">
        <v>19</v>
      </c>
      <c r="D4" s="12"/>
    </row>
    <row r="5" spans="1:5" customFormat="1" ht="33.950000000000003" customHeight="1" x14ac:dyDescent="0.25">
      <c r="A5" s="24" t="s">
        <v>17</v>
      </c>
      <c r="B5" s="19" t="s">
        <v>13</v>
      </c>
      <c r="C5" s="19" t="s">
        <v>27</v>
      </c>
      <c r="D5" s="11"/>
    </row>
    <row r="6" spans="1:5" customFormat="1" ht="33.950000000000003" customHeight="1" x14ac:dyDescent="0.25">
      <c r="A6" s="24" t="s">
        <v>15</v>
      </c>
      <c r="B6" s="19" t="s">
        <v>22</v>
      </c>
      <c r="C6" s="19" t="s">
        <v>28</v>
      </c>
      <c r="D6" s="11"/>
    </row>
    <row r="7" spans="1:5" customFormat="1" ht="33.950000000000003" customHeight="1" x14ac:dyDescent="0.25">
      <c r="A7" s="24" t="s">
        <v>16</v>
      </c>
      <c r="B7" s="19" t="s">
        <v>23</v>
      </c>
      <c r="C7" s="19" t="s">
        <v>29</v>
      </c>
      <c r="D7" s="11"/>
    </row>
    <row r="8" spans="1:5" customFormat="1" ht="33.950000000000003" customHeight="1" x14ac:dyDescent="0.25">
      <c r="A8" s="24"/>
      <c r="B8" s="19" t="s">
        <v>24</v>
      </c>
      <c r="C8" s="19" t="s">
        <v>30</v>
      </c>
      <c r="D8" s="11"/>
    </row>
    <row r="9" spans="1:5" customFormat="1" ht="33.950000000000003" customHeight="1" x14ac:dyDescent="0.25">
      <c r="A9" s="24"/>
      <c r="B9" s="19" t="s">
        <v>25</v>
      </c>
      <c r="C9" s="19"/>
      <c r="D9" s="11"/>
    </row>
    <row r="10" spans="1:5" customFormat="1" ht="33.950000000000003" customHeight="1" x14ac:dyDescent="0.25">
      <c r="A10" s="24"/>
      <c r="B10" s="19" t="s">
        <v>26</v>
      </c>
      <c r="C10" s="19"/>
      <c r="D10" s="11"/>
    </row>
    <row r="11" spans="1:5" customFormat="1" ht="30" customHeight="1" x14ac:dyDescent="0.25">
      <c r="A11" s="24"/>
      <c r="B11" s="19" t="s">
        <v>31</v>
      </c>
      <c r="C11" s="19"/>
      <c r="D11" s="11"/>
    </row>
    <row r="12" spans="1:5" ht="30" customHeight="1" x14ac:dyDescent="0.25">
      <c r="A12" s="24"/>
      <c r="B12" s="19" t="s">
        <v>32</v>
      </c>
      <c r="C12" s="19"/>
    </row>
    <row r="13" spans="1:5" ht="30" customHeight="1" x14ac:dyDescent="0.25">
      <c r="A13" s="24"/>
      <c r="B13" s="19" t="s">
        <v>33</v>
      </c>
      <c r="C13" s="19"/>
    </row>
    <row r="14" spans="1:5" ht="30" customHeight="1" x14ac:dyDescent="0.25">
      <c r="A14" s="24"/>
      <c r="B14" s="19" t="s">
        <v>34</v>
      </c>
      <c r="C14" s="19"/>
    </row>
    <row r="15" spans="1:5" ht="30" customHeight="1" x14ac:dyDescent="0.25">
      <c r="A15" s="24"/>
      <c r="B15" s="19" t="s">
        <v>35</v>
      </c>
      <c r="C15" s="19"/>
    </row>
    <row r="16" spans="1:5" ht="30" customHeight="1" x14ac:dyDescent="0.25">
      <c r="A16" s="24"/>
      <c r="B16" s="19" t="s">
        <v>36</v>
      </c>
      <c r="C16" s="19"/>
    </row>
  </sheetData>
  <phoneticPr fontId="20" type="noConversion"/>
  <dataValidations xWindow="65" yWindow="266"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A4: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1 6 " ? > < D a t a M a s h u p   x m l n s = " h t t p : / / s c h e m a s . m i c r o s o f t . c o m / D a t a M a s h u p " > A A A A A B Q D A A B Q S w M E F A A C A A g A F m h u 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F m h 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Z o b l k o i k e 4 D g A A A B E A A A A T A B w A R m 9 y b X V s Y X M v U 2 V j d G l v b j E u b S C i G A A o o B Q A A A A A A A A A A A A A A A A A A A A A A A A A A A A r T k 0 u y c z P U w i G 0 I b W A F B L A Q I t A B Q A A g A I A B Z o b l m G V K h z p A A A A P Y A A A A S A A A A A A A A A A A A A A A A A A A A A A B D b 2 5 m a W c v U G F j a 2 F n Z S 5 4 b W x Q S w E C L Q A U A A I A C A A W a G 5 Z D 8 r p q 6 Q A A A D p A A A A E w A A A A A A A A A A A A A A A A D w A A A A W 0 N v b n R l b n R f V H l w Z X N d L n h t b F B L A Q I t A B Q A A g A I A B Z o b 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c p R n k y X a g T 7 q 0 u b U p d f s o A A A A A A I A A A A A A B B m A A A A A Q A A I A A A A K g 5 i H D k T H t L E i j G 7 k f n u K u E h B V K H f + u F 9 6 l u s j Q K c u Q A A A A A A 6 A A A A A A g A A I A A A A O i e 2 l t + c o r P d h H O a e a y c e 5 a B j E x + 7 I h S 7 G k 8 x q 1 N n Y k U A A A A L Q C E V Y n r + H m a D y W p Y i D S N m b F q W Z x B Z + v q f 7 R 0 E k l 9 W h q p d S 7 L 0 B x f M X x O a W 2 n D 6 Q 6 S U w d W B l m 4 o v 8 N B e J E L g H A L t I r s J z X f E h V I e J d W d Z F y Q A A A A E 2 T V 5 e v b Y t N B D a D c E A y S 5 c b j X 9 X W k H U P x V T + 2 W T h e v l 0 B B T E l e l E C L J C o 4 / J O K G H d H g G H 8 l 7 Y I c D 6 t s f I 0 e 0 2 8 = < / 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022C92-E26D-4B0B-AE16-F3CE6A7B07D0}">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9807B1A-1128-4578-8B2A-BF6360F37D46}">
  <ds:schemaRefs>
    <ds:schemaRef ds:uri="http://schemas.microsoft.com/DataMashup"/>
  </ds:schemaRefs>
</ds:datastoreItem>
</file>

<file path=customXml/itemProps3.xml><?xml version="1.0" encoding="utf-8"?>
<ds:datastoreItem xmlns:ds="http://schemas.openxmlformats.org/officeDocument/2006/customXml" ds:itemID="{BD2D0561-904D-4725-9E9E-2EA6679D00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49A735F-26B1-4E78-8A0C-0BB0DF32B8FF}">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 tracker</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2024-11-16T16:36:59Z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