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public Polytechnic\Capstone\GDN-main\ck\"/>
    </mc:Choice>
  </mc:AlternateContent>
  <xr:revisionPtr revIDLastSave="0" documentId="13_ncr:1_{8067F081-3B90-435A-AA52-DE11A7CC3CE8}" xr6:coauthVersionLast="47" xr6:coauthVersionMax="47" xr10:uidLastSave="{00000000-0000-0000-0000-000000000000}"/>
  <bookViews>
    <workbookView minimized="1" xWindow="1536" yWindow="1536" windowWidth="17280" windowHeight="8964" xr2:uid="{54FB36C0-2897-4CF5-84DF-CFBD08D8BAA3}"/>
  </bookViews>
  <sheets>
    <sheet name="Sheet1" sheetId="1" r:id="rId1"/>
    <sheet name="Sheet2" sheetId="5" r:id="rId2"/>
    <sheet name="train" sheetId="4" r:id="rId3"/>
    <sheet name="all" sheetId="8" r:id="rId4"/>
    <sheet name="under" sheetId="9" r:id="rId5"/>
  </sheets>
  <definedNames>
    <definedName name="_xlnm._FilterDatabase" localSheetId="0" hidden="1">Sheet1!$A$1:$I$42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2" i="1"/>
  <c r="D41" i="1"/>
  <c r="E41" i="1"/>
  <c r="D42" i="1"/>
  <c r="E4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22" i="9"/>
  <c r="D21" i="9"/>
  <c r="D23" i="9" s="1"/>
  <c r="D21" i="8"/>
  <c r="D22" i="8"/>
  <c r="D23" i="8" l="1"/>
  <c r="D21" i="4"/>
  <c r="D23" i="4" s="1"/>
  <c r="D22" i="4"/>
</calcChain>
</file>

<file path=xl/sharedStrings.xml><?xml version="1.0" encoding="utf-8"?>
<sst xmlns="http://schemas.openxmlformats.org/spreadsheetml/2006/main" count="239" uniqueCount="167">
  <si>
    <t>ck</t>
  </si>
  <si>
    <t>ck1</t>
  </si>
  <si>
    <t>ck2</t>
  </si>
  <si>
    <t>ck3</t>
  </si>
  <si>
    <t>ck4</t>
  </si>
  <si>
    <t>ck5</t>
  </si>
  <si>
    <t>ck6</t>
  </si>
  <si>
    <t>ck7</t>
  </si>
  <si>
    <t>ck8</t>
  </si>
  <si>
    <t>ck9</t>
  </si>
  <si>
    <t>ck10</t>
  </si>
  <si>
    <t>ck11</t>
  </si>
  <si>
    <t>ck12</t>
  </si>
  <si>
    <t>ck13</t>
  </si>
  <si>
    <t>wrapper.py</t>
  </si>
  <si>
    <t>wrapper1.py</t>
  </si>
  <si>
    <t>wrapper2.py</t>
  </si>
  <si>
    <t>wrapper3.py</t>
  </si>
  <si>
    <t>wrapper4.py</t>
  </si>
  <si>
    <t>wrapper5.py</t>
  </si>
  <si>
    <t>wrapper6.py</t>
  </si>
  <si>
    <t>wrapper7.py</t>
  </si>
  <si>
    <t>wrapper8.py</t>
  </si>
  <si>
    <t>wrapper9.py</t>
  </si>
  <si>
    <t>wrapper10.py</t>
  </si>
  <si>
    <t>wrapper11.py</t>
  </si>
  <si>
    <t>wrapper12.py</t>
  </si>
  <si>
    <t>wrapper13.py</t>
  </si>
  <si>
    <t>Container</t>
  </si>
  <si>
    <t>Python File</t>
  </si>
  <si>
    <t>GPU</t>
  </si>
  <si>
    <t>GPU Memory Usage (MiB)</t>
  </si>
  <si>
    <t>PID</t>
  </si>
  <si>
    <t>Dataset</t>
  </si>
  <si>
    <t>Sampling</t>
  </si>
  <si>
    <t>smap_m</t>
  </si>
  <si>
    <t>swat_ori</t>
  </si>
  <si>
    <t>msl_m</t>
  </si>
  <si>
    <t>ck14</t>
  </si>
  <si>
    <t>wrapper14.py</t>
  </si>
  <si>
    <t>Remarks</t>
  </si>
  <si>
    <t>ck15</t>
  </si>
  <si>
    <t>wrapper15.py</t>
  </si>
  <si>
    <t>slide_win</t>
  </si>
  <si>
    <t>out_layer_num</t>
  </si>
  <si>
    <t>topk</t>
  </si>
  <si>
    <t>swat_ori_10</t>
  </si>
  <si>
    <t>swat_ori_30</t>
  </si>
  <si>
    <t>swat_ori_50</t>
  </si>
  <si>
    <t>swat_ori_70</t>
  </si>
  <si>
    <t>swat_ori_90</t>
  </si>
  <si>
    <t>smap_m_10</t>
  </si>
  <si>
    <t>smap_m_30</t>
  </si>
  <si>
    <t>smap_m_50</t>
  </si>
  <si>
    <t>smap_m_70</t>
  </si>
  <si>
    <t>smap_m_90</t>
  </si>
  <si>
    <t>msl_m_10</t>
  </si>
  <si>
    <t>msl_m_50</t>
  </si>
  <si>
    <t>msl_m_70</t>
  </si>
  <si>
    <t>msl_m_90</t>
  </si>
  <si>
    <t>Total completed</t>
  </si>
  <si>
    <t>Total experiment</t>
  </si>
  <si>
    <t>Total % complete</t>
  </si>
  <si>
    <t>Status</t>
  </si>
  <si>
    <t>gpu</t>
  </si>
  <si>
    <t>pid</t>
  </si>
  <si>
    <t>memory</t>
  </si>
  <si>
    <t>msl_m_30</t>
  </si>
  <si>
    <t>msl_m_all_10</t>
  </si>
  <si>
    <t>msl_m_all_30</t>
  </si>
  <si>
    <t>msl_m_all_50</t>
  </si>
  <si>
    <t>msl_m_all_70</t>
  </si>
  <si>
    <t>msl_m_all_90</t>
  </si>
  <si>
    <t>smap_m_all_10</t>
  </si>
  <si>
    <t>smap_m_all_30</t>
  </si>
  <si>
    <t>smap_m_all_50</t>
  </si>
  <si>
    <t>smap_m_all_70</t>
  </si>
  <si>
    <t>smap_m_all_90</t>
  </si>
  <si>
    <t>swat_ori_all_10</t>
  </si>
  <si>
    <t>swat_ori_all_30</t>
  </si>
  <si>
    <t>swat_ori_all_50</t>
  </si>
  <si>
    <t>swat_ori_all_70</t>
  </si>
  <si>
    <t>swat_ori_all_90</t>
  </si>
  <si>
    <t>ck16</t>
  </si>
  <si>
    <t>ck17</t>
  </si>
  <si>
    <t>ck18</t>
  </si>
  <si>
    <t>ck19</t>
  </si>
  <si>
    <t>ck20</t>
  </si>
  <si>
    <t>wrapper16.py</t>
  </si>
  <si>
    <t>wrapper17.py</t>
  </si>
  <si>
    <t>wrapper18.py</t>
  </si>
  <si>
    <t>wrapper19.py</t>
  </si>
  <si>
    <t>wrapper20.py</t>
  </si>
  <si>
    <t>ck21</t>
  </si>
  <si>
    <t>wrapper21.py</t>
  </si>
  <si>
    <t>ck22</t>
  </si>
  <si>
    <t>wrapper22.py</t>
  </si>
  <si>
    <t>all</t>
  </si>
  <si>
    <t>median_s</t>
  </si>
  <si>
    <t>ck23</t>
  </si>
  <si>
    <t>wrapper23.py</t>
  </si>
  <si>
    <t>median</t>
  </si>
  <si>
    <t>mean_s</t>
  </si>
  <si>
    <t>mean</t>
  </si>
  <si>
    <t>last_s</t>
  </si>
  <si>
    <t>last</t>
  </si>
  <si>
    <t>first_s</t>
  </si>
  <si>
    <t>first</t>
  </si>
  <si>
    <t>pca_s</t>
  </si>
  <si>
    <t>pca</t>
  </si>
  <si>
    <t>all_s</t>
  </si>
  <si>
    <t>ck24</t>
  </si>
  <si>
    <t>wrapper24.py</t>
  </si>
  <si>
    <t>ck25</t>
  </si>
  <si>
    <t>ck26</t>
  </si>
  <si>
    <t>ck27</t>
  </si>
  <si>
    <t>ck28</t>
  </si>
  <si>
    <t>ck29</t>
  </si>
  <si>
    <t>ck30</t>
  </si>
  <si>
    <t>wrapper25.py</t>
  </si>
  <si>
    <t>wrapper26.py</t>
  </si>
  <si>
    <t>wrapper27.py</t>
  </si>
  <si>
    <t>wrapper28.py</t>
  </si>
  <si>
    <t>wrapper29.py</t>
  </si>
  <si>
    <t>wrapper30.py</t>
  </si>
  <si>
    <t>ck31</t>
  </si>
  <si>
    <t>wrapper31.py</t>
  </si>
  <si>
    <t>ck32</t>
  </si>
  <si>
    <t>ck33</t>
  </si>
  <si>
    <t>ck34</t>
  </si>
  <si>
    <t>ck35</t>
  </si>
  <si>
    <t>wrapper32.py</t>
  </si>
  <si>
    <t>wrapper33.py</t>
  </si>
  <si>
    <t>wrapper34.py</t>
  </si>
  <si>
    <t>wrapper35.py</t>
  </si>
  <si>
    <t>ck36</t>
  </si>
  <si>
    <t>wrapper36.py</t>
  </si>
  <si>
    <t>ck37</t>
  </si>
  <si>
    <t>wrapper37.py</t>
  </si>
  <si>
    <t>ck38</t>
  </si>
  <si>
    <t>wrapper38.py</t>
  </si>
  <si>
    <t>slide_win: 10; out_layer_num: 2; topk: 5</t>
  </si>
  <si>
    <t>slide_win: 10; out_layer_num: 2; topk: 10</t>
  </si>
  <si>
    <t>slide_win: 10; out_layer_num: 2; topk: 20</t>
  </si>
  <si>
    <t>slide_win: 10; out_layer_num: 3; topk: 5</t>
  </si>
  <si>
    <t>slide_win: 10; out_layer_num: 3; topk: 10</t>
  </si>
  <si>
    <t>slide_win: 10; out_layer_num: 3; topk: 20</t>
  </si>
  <si>
    <t>slide_win: 20; out_layer_num: 2; topk: 10</t>
  </si>
  <si>
    <t>slide_win: 20; out_layer_num: 2; topk: 20</t>
  </si>
  <si>
    <t>slide_win: 20; out_layer_num: 3; topk: 20</t>
  </si>
  <si>
    <t>ck39</t>
  </si>
  <si>
    <t>wrapper39.py</t>
  </si>
  <si>
    <t>ck40</t>
  </si>
  <si>
    <t>wrapper40.py</t>
  </si>
  <si>
    <t>slide_win: 20; out_layer_num: 3; topk: 10</t>
  </si>
  <si>
    <t>adasyn_10</t>
  </si>
  <si>
    <t>slide_win: 5; out_layer_num: 2; topk: 5</t>
  </si>
  <si>
    <t>slide_win: 5; out_layer_num: 2; topk: 10</t>
  </si>
  <si>
    <t>slide_win: 5; out_layer_num: 2; topk: 20</t>
  </si>
  <si>
    <t>slide_win: 5; out_layer_num: 3; topk: 5</t>
  </si>
  <si>
    <t>slide_win: 5; out_layer_num: 3; topk: 10</t>
  </si>
  <si>
    <t>slide_win: 5; out_layer_num: 3; topk: 20</t>
  </si>
  <si>
    <t>slide_win: 20; out_layer_num: 2; topk: 5</t>
  </si>
  <si>
    <t>slide_win: 20; out_layer_num: 3; topk: 5</t>
  </si>
  <si>
    <t>adasyn_10_s</t>
  </si>
  <si>
    <t>adasyn_1</t>
  </si>
  <si>
    <t>adasyn_1_s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</si>
</sst>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160020</xdr:rowOff>
    </xdr:from>
    <xdr:to>
      <xdr:col>10</xdr:col>
      <xdr:colOff>502920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AA539BD-DB89-450F-A7F8-D53DF25F326B}"/>
            </a:ext>
          </a:extLst>
        </xdr:cNvPr>
        <xdr:cNvSpPr/>
      </xdr:nvSpPr>
      <xdr:spPr>
        <a:xfrm>
          <a:off x="0" y="5829300"/>
          <a:ext cx="13060680" cy="2057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>
              <a:noFill/>
            </a:rPr>
            <a:t>1111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0</xdr:rowOff>
    </xdr:from>
    <xdr:to>
      <xdr:col>14</xdr:col>
      <xdr:colOff>15240</xdr:colOff>
      <xdr:row>19</xdr:row>
      <xdr:rowOff>15240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7FF9473-8F45-4265-B054-FD88783D3ABC}"/>
            </a:ext>
          </a:extLst>
        </xdr:cNvPr>
        <xdr:cNvSpPr/>
      </xdr:nvSpPr>
      <xdr:spPr>
        <a:xfrm>
          <a:off x="8526780" y="0"/>
          <a:ext cx="762000" cy="3672840"/>
        </a:xfrm>
        <a:prstGeom prst="rect">
          <a:avLst/>
        </a:prstGeom>
        <a:noFill/>
        <a:ln w="285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>
            <a:noFill/>
          </a:endParaRPr>
        </a:p>
      </xdr:txBody>
    </xdr:sp>
    <xdr:clientData/>
  </xdr:twoCellAnchor>
  <xdr:twoCellAnchor>
    <xdr:from>
      <xdr:col>0</xdr:col>
      <xdr:colOff>0</xdr:colOff>
      <xdr:row>16</xdr:row>
      <xdr:rowOff>7620</xdr:rowOff>
    </xdr:from>
    <xdr:to>
      <xdr:col>20</xdr:col>
      <xdr:colOff>701040</xdr:colOff>
      <xdr:row>17</xdr:row>
      <xdr:rowOff>22860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252B42D-9A96-4880-9E3E-CB51CA1B19FE}"/>
            </a:ext>
          </a:extLst>
        </xdr:cNvPr>
        <xdr:cNvSpPr/>
      </xdr:nvSpPr>
      <xdr:spPr>
        <a:xfrm>
          <a:off x="0" y="3116580"/>
          <a:ext cx="14500860" cy="1981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>
              <a:noFill/>
            </a:rPr>
            <a:t>1111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868680</xdr:colOff>
      <xdr:row>0</xdr:row>
      <xdr:rowOff>0</xdr:rowOff>
    </xdr:from>
    <xdr:to>
      <xdr:col>18</xdr:col>
      <xdr:colOff>0</xdr:colOff>
      <xdr:row>19</xdr:row>
      <xdr:rowOff>15240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B821481-A6D4-44DD-8C62-8AF7D8F23ABF}"/>
            </a:ext>
          </a:extLst>
        </xdr:cNvPr>
        <xdr:cNvSpPr/>
      </xdr:nvSpPr>
      <xdr:spPr>
        <a:xfrm>
          <a:off x="13235940" y="0"/>
          <a:ext cx="883920" cy="3672840"/>
        </a:xfrm>
        <a:prstGeom prst="rect">
          <a:avLst/>
        </a:prstGeom>
        <a:noFill/>
        <a:ln w="285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>
            <a:noFill/>
          </a:endParaRPr>
        </a:p>
      </xdr:txBody>
    </xdr:sp>
    <xdr:clientData/>
  </xdr:twoCellAnchor>
  <xdr:twoCellAnchor>
    <xdr:from>
      <xdr:col>0</xdr:col>
      <xdr:colOff>0</xdr:colOff>
      <xdr:row>7</xdr:row>
      <xdr:rowOff>152400</xdr:rowOff>
    </xdr:from>
    <xdr:to>
      <xdr:col>18</xdr:col>
      <xdr:colOff>0</xdr:colOff>
      <xdr:row>8</xdr:row>
      <xdr:rowOff>167640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C1F670E-439D-4E98-AD6F-E12A85A2DC88}"/>
            </a:ext>
          </a:extLst>
        </xdr:cNvPr>
        <xdr:cNvSpPr/>
      </xdr:nvSpPr>
      <xdr:spPr>
        <a:xfrm>
          <a:off x="0" y="1615440"/>
          <a:ext cx="14119860" cy="1981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>
              <a:noFill/>
            </a:rPr>
            <a:t>1111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5</xdr:row>
      <xdr:rowOff>167640</xdr:rowOff>
    </xdr:from>
    <xdr:to>
      <xdr:col>15</xdr:col>
      <xdr:colOff>22860</xdr:colOff>
      <xdr:row>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B39F16B-C386-413F-8CA9-5F87FF986C0D}"/>
            </a:ext>
          </a:extLst>
        </xdr:cNvPr>
        <xdr:cNvSpPr/>
      </xdr:nvSpPr>
      <xdr:spPr>
        <a:xfrm>
          <a:off x="22860" y="1082040"/>
          <a:ext cx="11490960" cy="1981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>
              <a:noFill/>
            </a:rPr>
            <a:t>1111</a:t>
          </a:r>
        </a:p>
      </xdr:txBody>
    </xdr:sp>
    <xdr:clientData/>
  </xdr:twoCellAnchor>
  <xdr:twoCellAnchor>
    <xdr:from>
      <xdr:col>5</xdr:col>
      <xdr:colOff>15240</xdr:colOff>
      <xdr:row>0</xdr:row>
      <xdr:rowOff>15240</xdr:rowOff>
    </xdr:from>
    <xdr:to>
      <xdr:col>6</xdr:col>
      <xdr:colOff>22860</xdr:colOff>
      <xdr:row>19</xdr:row>
      <xdr:rowOff>7620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CF7A6CE-C322-4421-9614-E53BE83AC493}"/>
            </a:ext>
          </a:extLst>
        </xdr:cNvPr>
        <xdr:cNvSpPr/>
      </xdr:nvSpPr>
      <xdr:spPr>
        <a:xfrm>
          <a:off x="2743200" y="15240"/>
          <a:ext cx="883920" cy="3467100"/>
        </a:xfrm>
        <a:prstGeom prst="rect">
          <a:avLst/>
        </a:prstGeom>
        <a:noFill/>
        <a:ln w="285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>
            <a:noFill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9321-154B-4829-80D1-8F4A1550F1F8}">
  <sheetPr filterMode="1"/>
  <dimension ref="A1:L63"/>
  <sheetViews>
    <sheetView tabSelected="1" workbookViewId="0">
      <selection activeCell="K44" sqref="K44"/>
    </sheetView>
  </sheetViews>
  <sheetFormatPr defaultRowHeight="14.4" x14ac:dyDescent="0.3"/>
  <cols>
    <col min="1" max="1" width="11.109375" style="3" customWidth="1"/>
    <col min="2" max="3" width="14.6640625" style="3" customWidth="1"/>
    <col min="4" max="4" width="8.88671875" style="3"/>
    <col min="5" max="5" width="24.77734375" style="3" customWidth="1"/>
    <col min="6" max="6" width="15" style="10" customWidth="1"/>
    <col min="7" max="7" width="20.21875" style="3" customWidth="1"/>
    <col min="8" max="8" width="45.33203125" style="3" customWidth="1"/>
    <col min="9" max="9" width="19.5546875" style="3" customWidth="1"/>
    <col min="10" max="16384" width="8.88671875" style="3"/>
  </cols>
  <sheetData>
    <row r="1" spans="1:12" x14ac:dyDescent="0.3">
      <c r="A1" s="2" t="s">
        <v>28</v>
      </c>
      <c r="B1" s="2" t="s">
        <v>29</v>
      </c>
      <c r="C1" s="2" t="s">
        <v>32</v>
      </c>
      <c r="D1" s="2" t="s">
        <v>30</v>
      </c>
      <c r="E1" s="2" t="s">
        <v>31</v>
      </c>
      <c r="F1" s="8" t="s">
        <v>33</v>
      </c>
      <c r="G1" s="2" t="s">
        <v>34</v>
      </c>
      <c r="H1" s="2" t="s">
        <v>40</v>
      </c>
      <c r="I1" s="2" t="s">
        <v>63</v>
      </c>
    </row>
    <row r="2" spans="1:12" hidden="1" x14ac:dyDescent="0.3">
      <c r="A2" s="4" t="s">
        <v>0</v>
      </c>
      <c r="B2" s="4" t="s">
        <v>14</v>
      </c>
      <c r="C2" s="4">
        <v>2263887</v>
      </c>
      <c r="D2" s="4">
        <f>VLOOKUP($C2, Sheet2!$A$2:$C$50, 2, FALSE)</f>
        <v>0</v>
      </c>
      <c r="E2" s="4">
        <f>VLOOKUP($C2, Sheet2!$A$2:$C$50, 3, FALSE)</f>
        <v>579</v>
      </c>
      <c r="F2" s="9" t="s">
        <v>165</v>
      </c>
      <c r="G2" s="4">
        <v>0</v>
      </c>
      <c r="H2" s="4" t="s">
        <v>156</v>
      </c>
      <c r="I2" s="4"/>
      <c r="J2" s="4"/>
    </row>
    <row r="3" spans="1:12" hidden="1" x14ac:dyDescent="0.3">
      <c r="A3" s="4" t="s">
        <v>1</v>
      </c>
      <c r="B3" s="4" t="s">
        <v>15</v>
      </c>
      <c r="C3" s="4">
        <v>2869672</v>
      </c>
      <c r="D3" s="4">
        <f>VLOOKUP($C3, Sheet2!$A$2:$C$50, 2, FALSE)</f>
        <v>1</v>
      </c>
      <c r="E3" s="4">
        <f>VLOOKUP($C3, Sheet2!$A$2:$C$50, 3, FALSE)</f>
        <v>619</v>
      </c>
      <c r="F3" s="9" t="s">
        <v>165</v>
      </c>
      <c r="G3" s="4">
        <v>0</v>
      </c>
      <c r="H3" s="4" t="s">
        <v>149</v>
      </c>
      <c r="I3" s="4"/>
      <c r="J3" s="4"/>
    </row>
    <row r="4" spans="1:12" hidden="1" x14ac:dyDescent="0.3">
      <c r="A4" s="4" t="s">
        <v>2</v>
      </c>
      <c r="B4" s="4" t="s">
        <v>16</v>
      </c>
      <c r="C4" s="4"/>
      <c r="D4" s="4" t="e">
        <f>VLOOKUP($C4, Sheet2!$A$2:$C$50, 2, FALSE)</f>
        <v>#N/A</v>
      </c>
      <c r="E4" s="4" t="e">
        <f>VLOOKUP($C4, Sheet2!$A$2:$C$50, 3, FALSE)</f>
        <v>#N/A</v>
      </c>
      <c r="F4" s="9" t="s">
        <v>165</v>
      </c>
      <c r="G4" s="4">
        <v>0</v>
      </c>
      <c r="H4" s="4" t="s">
        <v>158</v>
      </c>
      <c r="I4" s="4"/>
      <c r="J4" s="4"/>
    </row>
    <row r="5" spans="1:12" hidden="1" x14ac:dyDescent="0.3">
      <c r="A5" s="4" t="s">
        <v>3</v>
      </c>
      <c r="B5" s="4" t="s">
        <v>17</v>
      </c>
      <c r="C5" s="4">
        <v>2265756</v>
      </c>
      <c r="D5" s="4">
        <f>VLOOKUP($C5, Sheet2!$A$2:$C$50, 2, FALSE)</f>
        <v>3</v>
      </c>
      <c r="E5" s="4">
        <f>VLOOKUP($C5, Sheet2!$A$2:$C$50, 3, FALSE)</f>
        <v>581</v>
      </c>
      <c r="F5" s="9" t="s">
        <v>165</v>
      </c>
      <c r="G5" s="4">
        <v>0</v>
      </c>
      <c r="H5" s="4" t="s">
        <v>159</v>
      </c>
      <c r="I5" s="4"/>
      <c r="J5" s="4"/>
    </row>
    <row r="6" spans="1:12" hidden="1" x14ac:dyDescent="0.3">
      <c r="A6" s="4" t="s">
        <v>4</v>
      </c>
      <c r="B6" s="4" t="s">
        <v>18</v>
      </c>
      <c r="C6" s="4">
        <v>2266393</v>
      </c>
      <c r="D6" s="4">
        <f>VLOOKUP($C6, Sheet2!$A$2:$C$50, 2, FALSE)</f>
        <v>4</v>
      </c>
      <c r="E6" s="4">
        <f>VLOOKUP($C6, Sheet2!$A$2:$C$50, 3, FALSE)</f>
        <v>581</v>
      </c>
      <c r="F6" s="9" t="s">
        <v>165</v>
      </c>
      <c r="G6" s="4">
        <v>0</v>
      </c>
      <c r="H6" s="4" t="s">
        <v>160</v>
      </c>
      <c r="I6" s="4"/>
      <c r="J6" s="4"/>
    </row>
    <row r="7" spans="1:12" hidden="1" x14ac:dyDescent="0.3">
      <c r="A7" s="4" t="s">
        <v>5</v>
      </c>
      <c r="B7" s="4" t="s">
        <v>19</v>
      </c>
      <c r="C7" s="4">
        <v>2870768</v>
      </c>
      <c r="D7" s="4">
        <f>VLOOKUP($C7, Sheet2!$A$2:$C$50, 2, FALSE)</f>
        <v>5</v>
      </c>
      <c r="E7" s="4">
        <f>VLOOKUP($C7, Sheet2!$A$2:$C$50, 3, FALSE)</f>
        <v>577</v>
      </c>
      <c r="F7" s="9" t="s">
        <v>166</v>
      </c>
      <c r="G7" s="4">
        <v>0</v>
      </c>
      <c r="H7" s="4" t="s">
        <v>147</v>
      </c>
      <c r="I7" s="4"/>
      <c r="J7" s="4"/>
    </row>
    <row r="8" spans="1:12" hidden="1" x14ac:dyDescent="0.3">
      <c r="A8" s="4" t="s">
        <v>6</v>
      </c>
      <c r="B8" s="4" t="s">
        <v>20</v>
      </c>
      <c r="C8" s="4">
        <v>2267053</v>
      </c>
      <c r="D8" s="4">
        <f>VLOOKUP($C8, Sheet2!$A$2:$C$50, 2, FALSE)</f>
        <v>6</v>
      </c>
      <c r="E8" s="4">
        <f>VLOOKUP($C8, Sheet2!$A$2:$C$50, 3, FALSE)</f>
        <v>579</v>
      </c>
      <c r="F8" s="9" t="s">
        <v>165</v>
      </c>
      <c r="G8" s="4">
        <v>0</v>
      </c>
      <c r="H8" s="4" t="s">
        <v>141</v>
      </c>
      <c r="I8" s="4"/>
      <c r="J8" s="4"/>
    </row>
    <row r="9" spans="1:12" hidden="1" x14ac:dyDescent="0.3">
      <c r="A9" s="4" t="s">
        <v>7</v>
      </c>
      <c r="B9" s="4" t="s">
        <v>21</v>
      </c>
      <c r="C9" s="4">
        <v>2267998</v>
      </c>
      <c r="D9" s="4">
        <f>VLOOKUP($C9, Sheet2!$A$2:$C$50, 2, FALSE)</f>
        <v>7</v>
      </c>
      <c r="E9" s="4">
        <f>VLOOKUP($C9, Sheet2!$A$2:$C$50, 3, FALSE)</f>
        <v>581</v>
      </c>
      <c r="F9" s="9" t="s">
        <v>165</v>
      </c>
      <c r="G9" s="4">
        <v>0</v>
      </c>
      <c r="H9" s="4" t="s">
        <v>142</v>
      </c>
      <c r="I9" s="4"/>
      <c r="J9" s="4"/>
    </row>
    <row r="10" spans="1:12" hidden="1" x14ac:dyDescent="0.3">
      <c r="A10" s="4" t="s">
        <v>8</v>
      </c>
      <c r="B10" s="4" t="s">
        <v>22</v>
      </c>
      <c r="C10" s="4">
        <v>2871580</v>
      </c>
      <c r="D10" s="4">
        <f>VLOOKUP($C10, Sheet2!$A$2:$C$50, 2, FALSE)</f>
        <v>0</v>
      </c>
      <c r="E10" s="4">
        <f>VLOOKUP($C10, Sheet2!$A$2:$C$50, 3, FALSE)</f>
        <v>621</v>
      </c>
      <c r="F10" s="9" t="s">
        <v>166</v>
      </c>
      <c r="G10" s="4">
        <v>0</v>
      </c>
      <c r="H10" s="4" t="s">
        <v>148</v>
      </c>
      <c r="I10" s="4"/>
      <c r="J10" s="4"/>
    </row>
    <row r="11" spans="1:12" hidden="1" x14ac:dyDescent="0.3">
      <c r="A11" s="4" t="s">
        <v>9</v>
      </c>
      <c r="B11" s="4" t="s">
        <v>23</v>
      </c>
      <c r="C11" s="4">
        <v>2268574</v>
      </c>
      <c r="D11" s="4">
        <f>VLOOKUP($C11, Sheet2!$A$2:$C$50, 2, FALSE)</f>
        <v>1</v>
      </c>
      <c r="E11" s="4">
        <f>VLOOKUP($C11, Sheet2!$A$2:$C$50, 3, FALSE)</f>
        <v>579</v>
      </c>
      <c r="F11" s="9" t="s">
        <v>165</v>
      </c>
      <c r="G11" s="4">
        <v>0</v>
      </c>
      <c r="H11" s="4" t="s">
        <v>144</v>
      </c>
      <c r="I11" s="4"/>
      <c r="J11" s="4"/>
      <c r="K11" s="4"/>
    </row>
    <row r="12" spans="1:12" hidden="1" x14ac:dyDescent="0.3">
      <c r="A12" s="4" t="s">
        <v>10</v>
      </c>
      <c r="B12" s="4" t="s">
        <v>24</v>
      </c>
      <c r="C12" s="4">
        <v>2269358</v>
      </c>
      <c r="D12" s="4">
        <f>VLOOKUP($C12, Sheet2!$A$2:$C$50, 2, FALSE)</f>
        <v>2</v>
      </c>
      <c r="E12" s="4">
        <f>VLOOKUP($C12, Sheet2!$A$2:$C$50, 3, FALSE)</f>
        <v>581</v>
      </c>
      <c r="F12" s="9" t="s">
        <v>165</v>
      </c>
      <c r="G12" s="4">
        <v>0</v>
      </c>
      <c r="H12" s="4" t="s">
        <v>145</v>
      </c>
      <c r="I12" s="4"/>
      <c r="J12" s="4"/>
      <c r="K12" s="4"/>
    </row>
    <row r="13" spans="1:12" hidden="1" x14ac:dyDescent="0.3">
      <c r="A13" s="4" t="s">
        <v>11</v>
      </c>
      <c r="B13" s="4" t="s">
        <v>25</v>
      </c>
      <c r="C13" s="4">
        <v>2269867</v>
      </c>
      <c r="D13" s="4">
        <f>VLOOKUP($C13, Sheet2!$A$2:$C$50, 2, FALSE)</f>
        <v>3</v>
      </c>
      <c r="E13" s="4">
        <f>VLOOKUP($C13, Sheet2!$A$2:$C$50, 3, FALSE)</f>
        <v>623</v>
      </c>
      <c r="F13" s="9" t="s">
        <v>165</v>
      </c>
      <c r="G13" s="4">
        <v>0</v>
      </c>
      <c r="H13" s="4" t="s">
        <v>146</v>
      </c>
      <c r="I13" s="4"/>
      <c r="J13" s="4"/>
      <c r="K13" s="4"/>
      <c r="L13" s="4"/>
    </row>
    <row r="14" spans="1:12" hidden="1" x14ac:dyDescent="0.3">
      <c r="A14" s="4" t="s">
        <v>12</v>
      </c>
      <c r="B14" s="4" t="s">
        <v>26</v>
      </c>
      <c r="C14" s="4">
        <v>2270601</v>
      </c>
      <c r="D14" s="4">
        <f>VLOOKUP($C14, Sheet2!$A$2:$C$50, 2, FALSE)</f>
        <v>4</v>
      </c>
      <c r="E14" s="4">
        <f>VLOOKUP($C14, Sheet2!$A$2:$C$50, 3, FALSE)</f>
        <v>579</v>
      </c>
      <c r="F14" s="9" t="s">
        <v>165</v>
      </c>
      <c r="G14" s="4">
        <v>0</v>
      </c>
      <c r="H14" s="4" t="s">
        <v>162</v>
      </c>
      <c r="I14" s="4"/>
      <c r="J14" s="4"/>
      <c r="K14" s="4"/>
    </row>
    <row r="15" spans="1:12" hidden="1" x14ac:dyDescent="0.3">
      <c r="A15" s="4" t="s">
        <v>13</v>
      </c>
      <c r="B15" s="4" t="s">
        <v>27</v>
      </c>
      <c r="C15" s="4">
        <v>2271145</v>
      </c>
      <c r="D15" s="4">
        <f>VLOOKUP($C15, Sheet2!$A$2:$C$50, 2, FALSE)</f>
        <v>5</v>
      </c>
      <c r="E15" s="4">
        <f>VLOOKUP($C15, Sheet2!$A$2:$C$50, 3, FALSE)</f>
        <v>581</v>
      </c>
      <c r="F15" s="9" t="s">
        <v>165</v>
      </c>
      <c r="G15" s="4">
        <v>0</v>
      </c>
      <c r="H15" s="4" t="s">
        <v>147</v>
      </c>
      <c r="I15" s="4"/>
      <c r="J15" s="4"/>
      <c r="K15" s="4"/>
    </row>
    <row r="16" spans="1:12" hidden="1" x14ac:dyDescent="0.3">
      <c r="A16" s="4" t="s">
        <v>38</v>
      </c>
      <c r="B16" s="4" t="s">
        <v>39</v>
      </c>
      <c r="C16" s="4">
        <v>2872801</v>
      </c>
      <c r="D16" s="4">
        <f>VLOOKUP($C16, Sheet2!$A$2:$C$50, 2, FALSE)</f>
        <v>6</v>
      </c>
      <c r="E16" s="4">
        <f>VLOOKUP($C16, Sheet2!$A$2:$C$50, 3, FALSE)</f>
        <v>619</v>
      </c>
      <c r="F16" s="9" t="s">
        <v>166</v>
      </c>
      <c r="G16" s="4">
        <v>0</v>
      </c>
      <c r="H16" s="4" t="s">
        <v>149</v>
      </c>
      <c r="I16" s="4"/>
      <c r="J16" s="4"/>
      <c r="K16" s="4"/>
    </row>
    <row r="17" spans="1:11" hidden="1" x14ac:dyDescent="0.3">
      <c r="A17" s="4" t="s">
        <v>41</v>
      </c>
      <c r="B17" s="4" t="s">
        <v>42</v>
      </c>
      <c r="C17" s="4"/>
      <c r="D17" s="4" t="e">
        <f>VLOOKUP($C17, Sheet2!$A$2:$C$50, 2, FALSE)</f>
        <v>#N/A</v>
      </c>
      <c r="E17" s="4" t="e">
        <f>VLOOKUP($C17, Sheet2!$A$2:$C$50, 3, FALSE)</f>
        <v>#N/A</v>
      </c>
      <c r="F17" s="9" t="s">
        <v>165</v>
      </c>
      <c r="G17" s="4">
        <v>0</v>
      </c>
      <c r="H17" s="4" t="s">
        <v>163</v>
      </c>
      <c r="I17" s="4"/>
      <c r="J17" s="4"/>
      <c r="K17" s="4"/>
    </row>
    <row r="18" spans="1:11" hidden="1" x14ac:dyDescent="0.3">
      <c r="A18" s="4" t="s">
        <v>83</v>
      </c>
      <c r="B18" s="4" t="s">
        <v>88</v>
      </c>
      <c r="C18" s="4">
        <v>2271749</v>
      </c>
      <c r="D18" s="4">
        <f>VLOOKUP($C18, Sheet2!$A$2:$C$50, 2, FALSE)</f>
        <v>0</v>
      </c>
      <c r="E18" s="4">
        <f>VLOOKUP($C18, Sheet2!$A$2:$C$50, 3, FALSE)</f>
        <v>581</v>
      </c>
      <c r="F18" s="9" t="s">
        <v>165</v>
      </c>
      <c r="G18" s="4">
        <v>0</v>
      </c>
      <c r="H18" s="4" t="s">
        <v>154</v>
      </c>
      <c r="I18" s="4"/>
      <c r="J18" s="4"/>
      <c r="K18" s="4"/>
    </row>
    <row r="19" spans="1:11" x14ac:dyDescent="0.3">
      <c r="A19" s="4" t="s">
        <v>84</v>
      </c>
      <c r="B19" s="4" t="s">
        <v>89</v>
      </c>
      <c r="C19" s="4">
        <v>641644</v>
      </c>
      <c r="D19" s="4">
        <f>VLOOKUP($C19, Sheet2!$A$2:$C$50, 2, FALSE)</f>
        <v>1</v>
      </c>
      <c r="E19" s="4">
        <f>VLOOKUP($C19, Sheet2!$A$2:$C$50, 3, FALSE)</f>
        <v>623</v>
      </c>
      <c r="F19" s="9" t="s">
        <v>155</v>
      </c>
      <c r="G19" s="4">
        <v>0</v>
      </c>
      <c r="H19" s="4" t="s">
        <v>149</v>
      </c>
      <c r="I19" s="4"/>
      <c r="J19" s="4"/>
      <c r="K19" s="4"/>
    </row>
    <row r="20" spans="1:11" hidden="1" x14ac:dyDescent="0.3">
      <c r="A20" s="4" t="s">
        <v>85</v>
      </c>
      <c r="B20" s="4" t="s">
        <v>90</v>
      </c>
      <c r="C20" s="4">
        <v>2864580</v>
      </c>
      <c r="D20" s="4">
        <f>VLOOKUP($C20, Sheet2!$A$2:$C$50, 2, FALSE)</f>
        <v>2</v>
      </c>
      <c r="E20" s="4">
        <f>VLOOKUP($C20, Sheet2!$A$2:$C$50, 3, FALSE)</f>
        <v>557</v>
      </c>
      <c r="F20" s="9" t="s">
        <v>166</v>
      </c>
      <c r="G20" s="4">
        <v>0</v>
      </c>
      <c r="H20" s="4" t="s">
        <v>156</v>
      </c>
      <c r="I20" s="4"/>
      <c r="J20" s="4"/>
      <c r="K20" s="4"/>
    </row>
    <row r="21" spans="1:11" hidden="1" x14ac:dyDescent="0.3">
      <c r="A21" s="4" t="s">
        <v>86</v>
      </c>
      <c r="B21" s="4" t="s">
        <v>91</v>
      </c>
      <c r="C21" s="4">
        <v>2272241</v>
      </c>
      <c r="D21" s="4">
        <f>VLOOKUP($C21, Sheet2!$A$2:$C$50, 2, FALSE)</f>
        <v>3</v>
      </c>
      <c r="E21" s="4">
        <f>VLOOKUP($C21, Sheet2!$A$2:$C$50, 3, FALSE)</f>
        <v>581</v>
      </c>
      <c r="F21" s="9" t="s">
        <v>166</v>
      </c>
      <c r="G21" s="4">
        <v>0</v>
      </c>
      <c r="H21" s="4" t="s">
        <v>157</v>
      </c>
      <c r="I21" s="4"/>
      <c r="J21" s="4"/>
      <c r="K21" s="4"/>
    </row>
    <row r="22" spans="1:11" hidden="1" x14ac:dyDescent="0.3">
      <c r="A22" s="4" t="s">
        <v>87</v>
      </c>
      <c r="B22" s="4" t="s">
        <v>92</v>
      </c>
      <c r="C22" s="4">
        <v>2272919</v>
      </c>
      <c r="D22" s="4">
        <f>VLOOKUP($C22, Sheet2!$A$2:$C$50, 2, FALSE)</f>
        <v>4</v>
      </c>
      <c r="E22" s="4">
        <f>VLOOKUP($C22, Sheet2!$A$2:$C$50, 3, FALSE)</f>
        <v>621</v>
      </c>
      <c r="F22" s="9" t="s">
        <v>166</v>
      </c>
      <c r="G22" s="4">
        <v>0</v>
      </c>
      <c r="H22" s="4" t="s">
        <v>158</v>
      </c>
      <c r="I22" s="4"/>
      <c r="J22" s="4"/>
      <c r="K22" s="4"/>
    </row>
    <row r="23" spans="1:11" hidden="1" x14ac:dyDescent="0.3">
      <c r="A23" s="4" t="s">
        <v>93</v>
      </c>
      <c r="B23" s="4" t="s">
        <v>94</v>
      </c>
      <c r="C23" s="4">
        <v>2273491</v>
      </c>
      <c r="D23" s="4">
        <f>VLOOKUP($C23, Sheet2!$A$2:$C$50, 2, FALSE)</f>
        <v>6</v>
      </c>
      <c r="E23" s="4">
        <f>VLOOKUP($C23, Sheet2!$A$2:$C$50, 3, FALSE)</f>
        <v>581</v>
      </c>
      <c r="F23" s="9" t="s">
        <v>166</v>
      </c>
      <c r="G23" s="4">
        <v>0</v>
      </c>
      <c r="H23" s="4" t="s">
        <v>159</v>
      </c>
      <c r="I23" s="4"/>
      <c r="J23" s="4"/>
      <c r="K23" s="4"/>
    </row>
    <row r="24" spans="1:11" hidden="1" x14ac:dyDescent="0.3">
      <c r="A24" s="4" t="s">
        <v>95</v>
      </c>
      <c r="B24" s="4" t="s">
        <v>96</v>
      </c>
      <c r="C24" s="4">
        <v>2273886</v>
      </c>
      <c r="D24" s="4">
        <f>VLOOKUP($C24, Sheet2!$A$2:$C$50, 2, FALSE)</f>
        <v>7</v>
      </c>
      <c r="E24" s="4">
        <f>VLOOKUP($C24, Sheet2!$A$2:$C$50, 3, FALSE)</f>
        <v>581</v>
      </c>
      <c r="F24" s="9" t="s">
        <v>166</v>
      </c>
      <c r="G24" s="4">
        <v>0</v>
      </c>
      <c r="H24" s="4" t="s">
        <v>160</v>
      </c>
      <c r="I24" s="4"/>
      <c r="J24" s="4"/>
      <c r="K24" s="4"/>
    </row>
    <row r="25" spans="1:11" hidden="1" x14ac:dyDescent="0.3">
      <c r="A25" s="4" t="s">
        <v>99</v>
      </c>
      <c r="B25" s="4" t="s">
        <v>100</v>
      </c>
      <c r="C25" s="4">
        <v>2274644</v>
      </c>
      <c r="D25" s="4">
        <f>VLOOKUP($C25, Sheet2!$A$2:$C$50, 2, FALSE)</f>
        <v>5</v>
      </c>
      <c r="E25" s="4">
        <f>VLOOKUP($C25, Sheet2!$A$2:$C$50, 3, FALSE)</f>
        <v>621</v>
      </c>
      <c r="F25" s="9" t="s">
        <v>166</v>
      </c>
      <c r="G25" s="4">
        <v>0</v>
      </c>
      <c r="H25" s="4" t="s">
        <v>161</v>
      </c>
      <c r="I25" s="4"/>
      <c r="J25" s="4"/>
      <c r="K25" s="4"/>
    </row>
    <row r="26" spans="1:11" hidden="1" x14ac:dyDescent="0.3">
      <c r="A26" s="4" t="s">
        <v>111</v>
      </c>
      <c r="B26" s="4" t="s">
        <v>112</v>
      </c>
      <c r="C26" s="4">
        <v>2275715</v>
      </c>
      <c r="D26" s="4">
        <f>VLOOKUP($C26, Sheet2!$A$2:$C$50, 2, FALSE)</f>
        <v>0</v>
      </c>
      <c r="E26" s="4">
        <f>VLOOKUP($C26, Sheet2!$A$2:$C$50, 3, FALSE)</f>
        <v>579</v>
      </c>
      <c r="F26" s="9" t="s">
        <v>166</v>
      </c>
      <c r="G26" s="4">
        <v>0</v>
      </c>
      <c r="H26" s="4" t="s">
        <v>141</v>
      </c>
      <c r="I26" s="4"/>
      <c r="J26" s="4"/>
      <c r="K26" s="4"/>
    </row>
    <row r="27" spans="1:11" s="4" customFormat="1" hidden="1" x14ac:dyDescent="0.3">
      <c r="A27" s="4" t="s">
        <v>113</v>
      </c>
      <c r="B27" s="4" t="s">
        <v>119</v>
      </c>
      <c r="C27" s="4">
        <v>2865158</v>
      </c>
      <c r="D27" s="4">
        <f>VLOOKUP($C27, Sheet2!$A$2:$C$50, 2, FALSE)</f>
        <v>1</v>
      </c>
      <c r="E27" s="4">
        <f>VLOOKUP($C27, Sheet2!$A$2:$C$50, 3, FALSE)</f>
        <v>581</v>
      </c>
      <c r="F27" s="9" t="s">
        <v>166</v>
      </c>
      <c r="G27" s="4">
        <v>0</v>
      </c>
      <c r="H27" s="4" t="s">
        <v>142</v>
      </c>
    </row>
    <row r="28" spans="1:11" hidden="1" x14ac:dyDescent="0.3">
      <c r="A28" s="4" t="s">
        <v>114</v>
      </c>
      <c r="B28" s="4" t="s">
        <v>120</v>
      </c>
      <c r="C28" s="4">
        <v>2866650</v>
      </c>
      <c r="D28" s="4">
        <f>VLOOKUP($C28, Sheet2!$A$2:$C$50, 2, FALSE)</f>
        <v>2</v>
      </c>
      <c r="E28" s="4">
        <f>VLOOKUP($C28, Sheet2!$A$2:$C$50, 3, FALSE)</f>
        <v>619</v>
      </c>
      <c r="F28" s="9" t="s">
        <v>166</v>
      </c>
      <c r="G28" s="4">
        <v>0</v>
      </c>
      <c r="H28" s="4" t="s">
        <v>143</v>
      </c>
      <c r="I28" s="4"/>
      <c r="J28" s="4"/>
      <c r="K28" s="4"/>
    </row>
    <row r="29" spans="1:11" hidden="1" x14ac:dyDescent="0.3">
      <c r="A29" s="4" t="s">
        <v>115</v>
      </c>
      <c r="B29" s="4" t="s">
        <v>121</v>
      </c>
      <c r="C29" s="4">
        <v>2276464</v>
      </c>
      <c r="D29" s="4">
        <f>VLOOKUP($C29, Sheet2!$A$2:$C$50, 2, FALSE)</f>
        <v>3</v>
      </c>
      <c r="E29" s="4">
        <f>VLOOKUP($C29, Sheet2!$A$2:$C$50, 3, FALSE)</f>
        <v>579</v>
      </c>
      <c r="F29" s="9" t="s">
        <v>166</v>
      </c>
      <c r="G29" s="4">
        <v>0</v>
      </c>
      <c r="H29" s="4" t="s">
        <v>144</v>
      </c>
      <c r="I29" s="4"/>
      <c r="J29" s="4"/>
      <c r="K29" s="4"/>
    </row>
    <row r="30" spans="1:11" hidden="1" x14ac:dyDescent="0.3">
      <c r="A30" s="4" t="s">
        <v>116</v>
      </c>
      <c r="B30" s="4" t="s">
        <v>122</v>
      </c>
      <c r="C30" s="4">
        <v>2867185</v>
      </c>
      <c r="D30" s="4">
        <f>VLOOKUP($C30, Sheet2!$A$2:$C$50, 2, FALSE)</f>
        <v>4</v>
      </c>
      <c r="E30" s="4">
        <f>VLOOKUP($C30, Sheet2!$A$2:$C$50, 3, FALSE)</f>
        <v>579</v>
      </c>
      <c r="F30" s="9" t="s">
        <v>166</v>
      </c>
      <c r="G30" s="4">
        <v>0</v>
      </c>
      <c r="H30" s="4" t="s">
        <v>145</v>
      </c>
      <c r="I30" s="4"/>
      <c r="J30" s="4"/>
      <c r="K30" s="4"/>
    </row>
    <row r="31" spans="1:11" hidden="1" x14ac:dyDescent="0.3">
      <c r="A31" s="4" t="s">
        <v>117</v>
      </c>
      <c r="B31" s="4" t="s">
        <v>123</v>
      </c>
      <c r="C31" s="4">
        <v>2277014</v>
      </c>
      <c r="D31" s="4">
        <f>VLOOKUP($C31, Sheet2!$A$2:$C$50, 2, FALSE)</f>
        <v>5</v>
      </c>
      <c r="E31" s="4">
        <f>VLOOKUP($C31, Sheet2!$A$2:$C$50, 3, FALSE)</f>
        <v>623</v>
      </c>
      <c r="F31" s="9" t="s">
        <v>166</v>
      </c>
      <c r="G31" s="4">
        <v>0</v>
      </c>
      <c r="H31" s="4" t="s">
        <v>146</v>
      </c>
      <c r="I31" s="4"/>
      <c r="J31" s="4"/>
      <c r="K31" s="4"/>
    </row>
    <row r="32" spans="1:11" hidden="1" x14ac:dyDescent="0.3">
      <c r="A32" s="4" t="s">
        <v>118</v>
      </c>
      <c r="B32" s="4" t="s">
        <v>124</v>
      </c>
      <c r="C32" s="4">
        <v>2868056</v>
      </c>
      <c r="D32" s="4">
        <f>VLOOKUP($C32, Sheet2!$A$2:$C$50, 2, FALSE)</f>
        <v>7</v>
      </c>
      <c r="E32" s="4">
        <f>VLOOKUP($C32, Sheet2!$A$2:$C$50, 3, FALSE)</f>
        <v>557</v>
      </c>
      <c r="F32" s="9" t="s">
        <v>166</v>
      </c>
      <c r="G32" s="4">
        <v>0</v>
      </c>
      <c r="H32" s="4" t="s">
        <v>162</v>
      </c>
      <c r="I32" s="4"/>
      <c r="J32" s="4"/>
      <c r="K32" s="4"/>
    </row>
    <row r="33" spans="1:11" x14ac:dyDescent="0.3">
      <c r="A33" s="4" t="s">
        <v>125</v>
      </c>
      <c r="B33" s="4" t="s">
        <v>126</v>
      </c>
      <c r="C33" s="4"/>
      <c r="D33" s="4" t="e">
        <f>VLOOKUP($C33, Sheet2!$A$2:$C$50, 2, FALSE)</f>
        <v>#N/A</v>
      </c>
      <c r="E33" s="4" t="e">
        <f>VLOOKUP($C33, Sheet2!$A$2:$C$50, 3, FALSE)</f>
        <v>#N/A</v>
      </c>
      <c r="F33" s="9" t="s">
        <v>164</v>
      </c>
      <c r="G33" s="4">
        <v>0</v>
      </c>
      <c r="H33" s="4" t="s">
        <v>147</v>
      </c>
      <c r="I33" s="4"/>
      <c r="J33" s="4"/>
      <c r="K33" s="4"/>
    </row>
    <row r="34" spans="1:11" x14ac:dyDescent="0.3">
      <c r="A34" s="4" t="s">
        <v>127</v>
      </c>
      <c r="B34" s="4" t="s">
        <v>131</v>
      </c>
      <c r="C34" s="4"/>
      <c r="D34" s="4" t="e">
        <f>VLOOKUP($C34, Sheet2!$A$2:$C$50, 2, FALSE)</f>
        <v>#N/A</v>
      </c>
      <c r="E34" s="4" t="e">
        <f>VLOOKUP($C34, Sheet2!$A$2:$C$50, 3, FALSE)</f>
        <v>#N/A</v>
      </c>
      <c r="F34" s="9" t="s">
        <v>164</v>
      </c>
      <c r="G34" s="4">
        <v>0</v>
      </c>
      <c r="H34" s="4" t="s">
        <v>148</v>
      </c>
      <c r="I34" s="4"/>
      <c r="J34" s="4"/>
      <c r="K34" s="4"/>
    </row>
    <row r="35" spans="1:11" hidden="1" x14ac:dyDescent="0.3">
      <c r="A35" s="4" t="s">
        <v>128</v>
      </c>
      <c r="B35" s="4" t="s">
        <v>132</v>
      </c>
      <c r="C35" s="4">
        <v>2277784</v>
      </c>
      <c r="D35" s="4">
        <f>VLOOKUP($C35, Sheet2!$A$2:$C$50, 2, FALSE)</f>
        <v>2</v>
      </c>
      <c r="E35" s="4">
        <f>VLOOKUP($C35, Sheet2!$A$2:$C$50, 3, FALSE)</f>
        <v>581</v>
      </c>
      <c r="F35" s="9" t="s">
        <v>166</v>
      </c>
      <c r="G35" s="4">
        <v>0</v>
      </c>
      <c r="H35" s="4" t="s">
        <v>163</v>
      </c>
      <c r="I35" s="4"/>
      <c r="J35" s="4"/>
      <c r="K35" s="4"/>
    </row>
    <row r="36" spans="1:11" hidden="1" x14ac:dyDescent="0.3">
      <c r="A36" s="4" t="s">
        <v>129</v>
      </c>
      <c r="B36" s="4" t="s">
        <v>133</v>
      </c>
      <c r="C36" s="4">
        <v>2278337</v>
      </c>
      <c r="D36" s="4">
        <f>VLOOKUP($C36, Sheet2!$A$2:$C$50, 2, FALSE)</f>
        <v>3</v>
      </c>
      <c r="E36" s="4">
        <f>VLOOKUP($C36, Sheet2!$A$2:$C$50, 3, FALSE)</f>
        <v>581</v>
      </c>
      <c r="F36" s="9" t="s">
        <v>166</v>
      </c>
      <c r="G36" s="4">
        <v>0</v>
      </c>
      <c r="H36" s="4" t="s">
        <v>154</v>
      </c>
      <c r="I36" s="4"/>
      <c r="J36" s="4"/>
      <c r="K36" s="4"/>
    </row>
    <row r="37" spans="1:11" x14ac:dyDescent="0.3">
      <c r="A37" s="4" t="s">
        <v>130</v>
      </c>
      <c r="B37" s="4" t="s">
        <v>134</v>
      </c>
      <c r="C37" s="4">
        <v>655665</v>
      </c>
      <c r="D37" s="4">
        <f>VLOOKUP($C37, Sheet2!$A$2:$C$50, 2, FALSE)</f>
        <v>4</v>
      </c>
      <c r="E37" s="4">
        <f>VLOOKUP($C37, Sheet2!$A$2:$C$50, 3, FALSE)</f>
        <v>623</v>
      </c>
      <c r="F37" s="9" t="s">
        <v>164</v>
      </c>
      <c r="G37" s="4">
        <v>0</v>
      </c>
      <c r="H37" s="4" t="s">
        <v>149</v>
      </c>
      <c r="I37" s="4"/>
      <c r="J37" s="4"/>
      <c r="K37" s="4"/>
    </row>
    <row r="38" spans="1:11" hidden="1" x14ac:dyDescent="0.3">
      <c r="A38" s="4" t="s">
        <v>135</v>
      </c>
      <c r="B38" s="4" t="s">
        <v>136</v>
      </c>
      <c r="C38" s="4">
        <v>2279600</v>
      </c>
      <c r="D38" s="4">
        <f>VLOOKUP($C38, Sheet2!$A$2:$C$50, 2, FALSE)</f>
        <v>5</v>
      </c>
      <c r="E38" s="4">
        <f>VLOOKUP($C38, Sheet2!$A$2:$C$50, 3, FALSE)</f>
        <v>581</v>
      </c>
      <c r="F38" s="9" t="s">
        <v>165</v>
      </c>
      <c r="G38" s="4">
        <v>0</v>
      </c>
      <c r="H38" s="4" t="s">
        <v>157</v>
      </c>
      <c r="I38" s="4"/>
      <c r="J38" s="4"/>
      <c r="K38" s="4"/>
    </row>
    <row r="39" spans="1:11" hidden="1" x14ac:dyDescent="0.3">
      <c r="A39" s="4" t="s">
        <v>137</v>
      </c>
      <c r="B39" s="4" t="s">
        <v>138</v>
      </c>
      <c r="C39" s="4">
        <v>2280526</v>
      </c>
      <c r="D39" s="4">
        <f>VLOOKUP($C39, Sheet2!$A$2:$C$50, 2, FALSE)</f>
        <v>6</v>
      </c>
      <c r="E39" s="4">
        <f>VLOOKUP($C39, Sheet2!$A$2:$C$50, 3, FALSE)</f>
        <v>621</v>
      </c>
      <c r="F39" s="9" t="s">
        <v>165</v>
      </c>
      <c r="G39" s="4">
        <v>0</v>
      </c>
      <c r="H39" s="4" t="s">
        <v>161</v>
      </c>
      <c r="I39" s="4"/>
      <c r="J39" s="4"/>
      <c r="K39" s="4"/>
    </row>
    <row r="40" spans="1:11" hidden="1" x14ac:dyDescent="0.3">
      <c r="A40" s="4" t="s">
        <v>139</v>
      </c>
      <c r="B40" s="4" t="s">
        <v>140</v>
      </c>
      <c r="C40" s="4">
        <v>2282699</v>
      </c>
      <c r="D40" s="4">
        <f>VLOOKUP($C40, Sheet2!$A$2:$C$50, 2, FALSE)</f>
        <v>7</v>
      </c>
      <c r="E40" s="4">
        <f>VLOOKUP($C40, Sheet2!$A$2:$C$50, 3, FALSE)</f>
        <v>641</v>
      </c>
      <c r="F40" s="9" t="s">
        <v>165</v>
      </c>
      <c r="G40" s="4">
        <v>0</v>
      </c>
      <c r="H40" s="4" t="s">
        <v>143</v>
      </c>
      <c r="I40" s="4"/>
      <c r="J40" s="4"/>
      <c r="K40" s="4"/>
    </row>
    <row r="41" spans="1:11" hidden="1" x14ac:dyDescent="0.3">
      <c r="A41" s="4" t="s">
        <v>150</v>
      </c>
      <c r="B41" s="4" t="s">
        <v>151</v>
      </c>
      <c r="C41" s="4">
        <v>2283911</v>
      </c>
      <c r="D41" s="4">
        <f>VLOOKUP($C41, Sheet2!$A$2:$C$50, 2, FALSE)</f>
        <v>0</v>
      </c>
      <c r="E41" s="4">
        <f>VLOOKUP($C41, Sheet2!$A$2:$C$50, 3, FALSE)</f>
        <v>621</v>
      </c>
      <c r="F41" s="9" t="s">
        <v>165</v>
      </c>
      <c r="G41" s="4">
        <v>0</v>
      </c>
      <c r="H41" s="4" t="s">
        <v>148</v>
      </c>
      <c r="I41" s="4"/>
      <c r="J41" s="4"/>
      <c r="K41" s="4"/>
    </row>
    <row r="42" spans="1:11" hidden="1" x14ac:dyDescent="0.3">
      <c r="A42" s="4" t="s">
        <v>152</v>
      </c>
      <c r="B42" s="4" t="s">
        <v>153</v>
      </c>
      <c r="C42" s="4">
        <v>2284969</v>
      </c>
      <c r="D42" s="4">
        <f>VLOOKUP($C42, Sheet2!$A$2:$C$50, 2, FALSE)</f>
        <v>1</v>
      </c>
      <c r="E42" s="4">
        <f>VLOOKUP($C42, Sheet2!$A$2:$C$50, 3, FALSE)</f>
        <v>581</v>
      </c>
      <c r="F42" s="9" t="s">
        <v>165</v>
      </c>
      <c r="G42" s="4">
        <v>0</v>
      </c>
      <c r="H42" s="4" t="s">
        <v>163</v>
      </c>
      <c r="I42" s="4"/>
      <c r="J42" s="4"/>
      <c r="K42" s="4"/>
    </row>
    <row r="63" spans="8:8" x14ac:dyDescent="0.3">
      <c r="H63" s="4"/>
    </row>
  </sheetData>
  <autoFilter ref="A1:I42" xr:uid="{97489321-154B-4829-80D1-8F4A1550F1F8}">
    <filterColumn colId="5">
      <filters>
        <filter val="adasyn_10"/>
        <filter val="adasyn_10_s"/>
      </filters>
    </filterColumn>
  </autoFilter>
  <phoneticPr fontId="2" type="noConversion"/>
  <conditionalFormatting sqref="A2:B9 C3:C9 A10:A22">
    <cfRule type="expression" dxfId="4" priority="3">
      <formula>$C2="c"</formula>
    </cfRule>
  </conditionalFormatting>
  <conditionalFormatting sqref="B11:B22">
    <cfRule type="expression" dxfId="3" priority="5">
      <formula>$C10="c"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BD3E-3557-455F-8271-5CA127D120C8}">
  <dimension ref="A1:C38"/>
  <sheetViews>
    <sheetView workbookViewId="0">
      <selection activeCell="G7" sqref="G7"/>
    </sheetView>
  </sheetViews>
  <sheetFormatPr defaultRowHeight="14.4" x14ac:dyDescent="0.3"/>
  <sheetData>
    <row r="1" spans="1:3" x14ac:dyDescent="0.3">
      <c r="A1" t="s">
        <v>65</v>
      </c>
      <c r="B1" t="s">
        <v>64</v>
      </c>
      <c r="C1" t="s">
        <v>66</v>
      </c>
    </row>
    <row r="2" spans="1:3" x14ac:dyDescent="0.3">
      <c r="A2">
        <v>2263887</v>
      </c>
      <c r="B2">
        <v>0</v>
      </c>
      <c r="C2">
        <v>579</v>
      </c>
    </row>
    <row r="3" spans="1:3" x14ac:dyDescent="0.3">
      <c r="A3">
        <v>2271749</v>
      </c>
      <c r="B3">
        <v>0</v>
      </c>
      <c r="C3">
        <v>581</v>
      </c>
    </row>
    <row r="4" spans="1:3" x14ac:dyDescent="0.3">
      <c r="A4">
        <v>2275715</v>
      </c>
      <c r="B4">
        <v>0</v>
      </c>
      <c r="C4">
        <v>579</v>
      </c>
    </row>
    <row r="5" spans="1:3" x14ac:dyDescent="0.3">
      <c r="A5">
        <v>2283911</v>
      </c>
      <c r="B5">
        <v>0</v>
      </c>
      <c r="C5">
        <v>621</v>
      </c>
    </row>
    <row r="6" spans="1:3" x14ac:dyDescent="0.3">
      <c r="A6">
        <v>2871580</v>
      </c>
      <c r="B6">
        <v>0</v>
      </c>
      <c r="C6">
        <v>621</v>
      </c>
    </row>
    <row r="7" spans="1:3" x14ac:dyDescent="0.3">
      <c r="A7">
        <v>641644</v>
      </c>
      <c r="B7">
        <v>1</v>
      </c>
      <c r="C7">
        <v>623</v>
      </c>
    </row>
    <row r="8" spans="1:3" x14ac:dyDescent="0.3">
      <c r="A8">
        <v>2268574</v>
      </c>
      <c r="B8">
        <v>1</v>
      </c>
      <c r="C8">
        <v>579</v>
      </c>
    </row>
    <row r="9" spans="1:3" x14ac:dyDescent="0.3">
      <c r="A9">
        <v>2284969</v>
      </c>
      <c r="B9">
        <v>1</v>
      </c>
      <c r="C9">
        <v>581</v>
      </c>
    </row>
    <row r="10" spans="1:3" x14ac:dyDescent="0.3">
      <c r="A10">
        <v>2865158</v>
      </c>
      <c r="B10">
        <v>1</v>
      </c>
      <c r="C10">
        <v>581</v>
      </c>
    </row>
    <row r="11" spans="1:3" x14ac:dyDescent="0.3">
      <c r="A11">
        <v>2869672</v>
      </c>
      <c r="B11">
        <v>1</v>
      </c>
      <c r="C11">
        <v>619</v>
      </c>
    </row>
    <row r="12" spans="1:3" x14ac:dyDescent="0.3">
      <c r="A12">
        <v>2269358</v>
      </c>
      <c r="B12">
        <v>2</v>
      </c>
      <c r="C12">
        <v>581</v>
      </c>
    </row>
    <row r="13" spans="1:3" x14ac:dyDescent="0.3">
      <c r="A13">
        <v>2277784</v>
      </c>
      <c r="B13">
        <v>2</v>
      </c>
      <c r="C13">
        <v>581</v>
      </c>
    </row>
    <row r="14" spans="1:3" x14ac:dyDescent="0.3">
      <c r="A14">
        <v>2864580</v>
      </c>
      <c r="B14">
        <v>2</v>
      </c>
      <c r="C14">
        <v>557</v>
      </c>
    </row>
    <row r="15" spans="1:3" x14ac:dyDescent="0.3">
      <c r="A15">
        <v>2866650</v>
      </c>
      <c r="B15">
        <v>2</v>
      </c>
      <c r="C15">
        <v>619</v>
      </c>
    </row>
    <row r="16" spans="1:3" x14ac:dyDescent="0.3">
      <c r="A16">
        <v>2265756</v>
      </c>
      <c r="B16">
        <v>3</v>
      </c>
      <c r="C16">
        <v>581</v>
      </c>
    </row>
    <row r="17" spans="1:3" x14ac:dyDescent="0.3">
      <c r="A17">
        <v>2269867</v>
      </c>
      <c r="B17">
        <v>3</v>
      </c>
      <c r="C17">
        <v>623</v>
      </c>
    </row>
    <row r="18" spans="1:3" x14ac:dyDescent="0.3">
      <c r="A18">
        <v>2272241</v>
      </c>
      <c r="B18">
        <v>3</v>
      </c>
      <c r="C18">
        <v>581</v>
      </c>
    </row>
    <row r="19" spans="1:3" x14ac:dyDescent="0.3">
      <c r="A19">
        <v>2276464</v>
      </c>
      <c r="B19">
        <v>3</v>
      </c>
      <c r="C19">
        <v>579</v>
      </c>
    </row>
    <row r="20" spans="1:3" x14ac:dyDescent="0.3">
      <c r="A20">
        <v>2278337</v>
      </c>
      <c r="B20">
        <v>3</v>
      </c>
      <c r="C20">
        <v>581</v>
      </c>
    </row>
    <row r="21" spans="1:3" x14ac:dyDescent="0.3">
      <c r="A21">
        <v>655665</v>
      </c>
      <c r="B21">
        <v>4</v>
      </c>
      <c r="C21">
        <v>623</v>
      </c>
    </row>
    <row r="22" spans="1:3" x14ac:dyDescent="0.3">
      <c r="A22">
        <v>2266393</v>
      </c>
      <c r="B22">
        <v>4</v>
      </c>
      <c r="C22">
        <v>581</v>
      </c>
    </row>
    <row r="23" spans="1:3" x14ac:dyDescent="0.3">
      <c r="A23">
        <v>2270601</v>
      </c>
      <c r="B23">
        <v>4</v>
      </c>
      <c r="C23">
        <v>579</v>
      </c>
    </row>
    <row r="24" spans="1:3" x14ac:dyDescent="0.3">
      <c r="A24">
        <v>2272919</v>
      </c>
      <c r="B24">
        <v>4</v>
      </c>
      <c r="C24">
        <v>621</v>
      </c>
    </row>
    <row r="25" spans="1:3" x14ac:dyDescent="0.3">
      <c r="A25">
        <v>2867185</v>
      </c>
      <c r="B25">
        <v>4</v>
      </c>
      <c r="C25">
        <v>579</v>
      </c>
    </row>
    <row r="26" spans="1:3" x14ac:dyDescent="0.3">
      <c r="A26">
        <v>2271145</v>
      </c>
      <c r="B26">
        <v>5</v>
      </c>
      <c r="C26">
        <v>581</v>
      </c>
    </row>
    <row r="27" spans="1:3" x14ac:dyDescent="0.3">
      <c r="A27">
        <v>2274644</v>
      </c>
      <c r="B27">
        <v>5</v>
      </c>
      <c r="C27">
        <v>621</v>
      </c>
    </row>
    <row r="28" spans="1:3" x14ac:dyDescent="0.3">
      <c r="A28">
        <v>2277014</v>
      </c>
      <c r="B28">
        <v>5</v>
      </c>
      <c r="C28">
        <v>623</v>
      </c>
    </row>
    <row r="29" spans="1:3" x14ac:dyDescent="0.3">
      <c r="A29">
        <v>2279600</v>
      </c>
      <c r="B29">
        <v>5</v>
      </c>
      <c r="C29">
        <v>581</v>
      </c>
    </row>
    <row r="30" spans="1:3" x14ac:dyDescent="0.3">
      <c r="A30">
        <v>2870768</v>
      </c>
      <c r="B30">
        <v>5</v>
      </c>
      <c r="C30">
        <v>577</v>
      </c>
    </row>
    <row r="31" spans="1:3" x14ac:dyDescent="0.3">
      <c r="A31">
        <v>2267053</v>
      </c>
      <c r="B31">
        <v>6</v>
      </c>
      <c r="C31">
        <v>579</v>
      </c>
    </row>
    <row r="32" spans="1:3" x14ac:dyDescent="0.3">
      <c r="A32">
        <v>2273491</v>
      </c>
      <c r="B32">
        <v>6</v>
      </c>
      <c r="C32">
        <v>581</v>
      </c>
    </row>
    <row r="33" spans="1:3" x14ac:dyDescent="0.3">
      <c r="A33">
        <v>2280526</v>
      </c>
      <c r="B33">
        <v>6</v>
      </c>
      <c r="C33">
        <v>621</v>
      </c>
    </row>
    <row r="34" spans="1:3" x14ac:dyDescent="0.3">
      <c r="A34">
        <v>2872801</v>
      </c>
      <c r="B34">
        <v>6</v>
      </c>
      <c r="C34">
        <v>619</v>
      </c>
    </row>
    <row r="35" spans="1:3" x14ac:dyDescent="0.3">
      <c r="A35">
        <v>2267998</v>
      </c>
      <c r="B35">
        <v>7</v>
      </c>
      <c r="C35">
        <v>581</v>
      </c>
    </row>
    <row r="36" spans="1:3" x14ac:dyDescent="0.3">
      <c r="A36">
        <v>2273886</v>
      </c>
      <c r="B36">
        <v>7</v>
      </c>
      <c r="C36">
        <v>581</v>
      </c>
    </row>
    <row r="37" spans="1:3" x14ac:dyDescent="0.3">
      <c r="A37">
        <v>2282699</v>
      </c>
      <c r="B37">
        <v>7</v>
      </c>
      <c r="C37">
        <v>641</v>
      </c>
    </row>
    <row r="38" spans="1:3" x14ac:dyDescent="0.3">
      <c r="A38">
        <v>2868056</v>
      </c>
      <c r="B38">
        <v>7</v>
      </c>
      <c r="C38">
        <v>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0FCA-F58D-49A5-9409-9D32E077C061}">
  <dimension ref="A1:U23"/>
  <sheetViews>
    <sheetView workbookViewId="0">
      <selection sqref="A1:XFD1048576"/>
    </sheetView>
  </sheetViews>
  <sheetFormatPr defaultRowHeight="14.4" x14ac:dyDescent="0.3"/>
  <cols>
    <col min="1" max="1" width="5.109375" customWidth="1"/>
    <col min="2" max="2" width="4.44140625" customWidth="1"/>
    <col min="3" max="3" width="4.6640625" bestFit="1" customWidth="1"/>
    <col min="4" max="21" width="11" customWidth="1"/>
  </cols>
  <sheetData>
    <row r="1" spans="1:21" ht="28.8" x14ac:dyDescent="0.3">
      <c r="A1" s="1" t="s">
        <v>43</v>
      </c>
      <c r="B1" s="1" t="s">
        <v>44</v>
      </c>
      <c r="C1" s="1" t="s">
        <v>45</v>
      </c>
      <c r="D1" s="5" t="s">
        <v>37</v>
      </c>
      <c r="E1" s="5" t="s">
        <v>56</v>
      </c>
      <c r="F1" s="5" t="s">
        <v>67</v>
      </c>
      <c r="G1" s="5" t="s">
        <v>57</v>
      </c>
      <c r="H1" s="5" t="s">
        <v>58</v>
      </c>
      <c r="I1" s="5" t="s">
        <v>59</v>
      </c>
      <c r="J1" s="5" t="s">
        <v>35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  <c r="P1" s="5" t="s">
        <v>36</v>
      </c>
      <c r="Q1" s="5" t="s">
        <v>46</v>
      </c>
      <c r="R1" s="5" t="s">
        <v>47</v>
      </c>
      <c r="S1" s="5" t="s">
        <v>48</v>
      </c>
      <c r="T1" s="6" t="s">
        <v>49</v>
      </c>
      <c r="U1" s="6" t="s">
        <v>50</v>
      </c>
    </row>
    <row r="2" spans="1:21" x14ac:dyDescent="0.3">
      <c r="A2" s="1">
        <v>5</v>
      </c>
      <c r="B2" s="1">
        <v>2</v>
      </c>
      <c r="C2" s="1">
        <v>5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</row>
    <row r="3" spans="1:21" x14ac:dyDescent="0.3">
      <c r="A3" s="1">
        <v>5</v>
      </c>
      <c r="B3" s="1">
        <v>2</v>
      </c>
      <c r="C3" s="1">
        <v>10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</row>
    <row r="4" spans="1:21" x14ac:dyDescent="0.3">
      <c r="A4" s="1">
        <v>5</v>
      </c>
      <c r="B4" s="1">
        <v>2</v>
      </c>
      <c r="C4" s="1">
        <v>20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</row>
    <row r="5" spans="1:21" x14ac:dyDescent="0.3">
      <c r="A5" s="1">
        <v>5</v>
      </c>
      <c r="B5" s="1">
        <v>3</v>
      </c>
      <c r="C5" s="1">
        <v>5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</row>
    <row r="6" spans="1:21" x14ac:dyDescent="0.3">
      <c r="A6" s="1">
        <v>5</v>
      </c>
      <c r="B6" s="1">
        <v>3</v>
      </c>
      <c r="C6" s="1">
        <v>10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</row>
    <row r="7" spans="1:21" x14ac:dyDescent="0.3">
      <c r="A7" s="1">
        <v>5</v>
      </c>
      <c r="B7" s="1">
        <v>3</v>
      </c>
      <c r="C7" s="1">
        <v>20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</row>
    <row r="8" spans="1:21" x14ac:dyDescent="0.3">
      <c r="A8" s="1">
        <v>10</v>
      </c>
      <c r="B8" s="1">
        <v>2</v>
      </c>
      <c r="C8" s="1">
        <v>5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</row>
    <row r="9" spans="1:21" x14ac:dyDescent="0.3">
      <c r="A9" s="1">
        <v>10</v>
      </c>
      <c r="B9" s="1">
        <v>2</v>
      </c>
      <c r="C9" s="1">
        <v>10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</row>
    <row r="10" spans="1:21" x14ac:dyDescent="0.3">
      <c r="A10" s="1">
        <v>10</v>
      </c>
      <c r="B10" s="1">
        <v>2</v>
      </c>
      <c r="C10" s="1">
        <v>20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</row>
    <row r="11" spans="1:21" x14ac:dyDescent="0.3">
      <c r="A11" s="1">
        <v>10</v>
      </c>
      <c r="B11" s="1">
        <v>3</v>
      </c>
      <c r="C11" s="1">
        <v>5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</row>
    <row r="12" spans="1:21" x14ac:dyDescent="0.3">
      <c r="A12" s="1">
        <v>10</v>
      </c>
      <c r="B12" s="1">
        <v>3</v>
      </c>
      <c r="C12" s="1">
        <v>10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</row>
    <row r="13" spans="1:21" x14ac:dyDescent="0.3">
      <c r="A13" s="1">
        <v>10</v>
      </c>
      <c r="B13" s="1">
        <v>3</v>
      </c>
      <c r="C13" s="1">
        <v>20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</row>
    <row r="14" spans="1:21" x14ac:dyDescent="0.3">
      <c r="A14" s="1">
        <v>20</v>
      </c>
      <c r="B14" s="1">
        <v>2</v>
      </c>
      <c r="C14" s="1">
        <v>5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</row>
    <row r="15" spans="1:21" x14ac:dyDescent="0.3">
      <c r="A15" s="1">
        <v>20</v>
      </c>
      <c r="B15" s="1">
        <v>2</v>
      </c>
      <c r="C15" s="1">
        <v>10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</row>
    <row r="16" spans="1:21" x14ac:dyDescent="0.3">
      <c r="A16" s="1">
        <v>20</v>
      </c>
      <c r="B16" s="1">
        <v>2</v>
      </c>
      <c r="C16" s="1">
        <v>20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</row>
    <row r="17" spans="1:21" x14ac:dyDescent="0.3">
      <c r="A17" s="1">
        <v>20</v>
      </c>
      <c r="B17" s="1">
        <v>3</v>
      </c>
      <c r="C17" s="1">
        <v>5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</row>
    <row r="18" spans="1:21" x14ac:dyDescent="0.3">
      <c r="A18" s="1">
        <v>20</v>
      </c>
      <c r="B18" s="1">
        <v>3</v>
      </c>
      <c r="C18" s="1">
        <v>10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</row>
    <row r="19" spans="1:21" x14ac:dyDescent="0.3">
      <c r="A19" s="1">
        <v>20</v>
      </c>
      <c r="B19" s="1">
        <v>3</v>
      </c>
      <c r="C19" s="1">
        <v>20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</row>
    <row r="21" spans="1:21" x14ac:dyDescent="0.3">
      <c r="A21" t="s">
        <v>60</v>
      </c>
      <c r="D21">
        <f>COUNTIF(D2:U19, 1)</f>
        <v>324</v>
      </c>
    </row>
    <row r="22" spans="1:21" x14ac:dyDescent="0.3">
      <c r="A22" t="s">
        <v>61</v>
      </c>
      <c r="D22">
        <f>18*18</f>
        <v>324</v>
      </c>
    </row>
    <row r="23" spans="1:21" x14ac:dyDescent="0.3">
      <c r="A23" t="s">
        <v>62</v>
      </c>
      <c r="D23">
        <f>D21/D22</f>
        <v>1</v>
      </c>
    </row>
  </sheetData>
  <phoneticPr fontId="2" type="noConversion"/>
  <conditionalFormatting sqref="D2:U19">
    <cfRule type="cellIs" dxfId="2" priority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2307-C76A-4B88-BC28-D23AA2333F54}">
  <dimension ref="A1:R23"/>
  <sheetViews>
    <sheetView workbookViewId="0">
      <selection activeCell="R7" sqref="R7"/>
    </sheetView>
  </sheetViews>
  <sheetFormatPr defaultRowHeight="14.4" x14ac:dyDescent="0.3"/>
  <cols>
    <col min="1" max="1" width="5.109375" customWidth="1"/>
    <col min="2" max="2" width="4.44140625" customWidth="1"/>
    <col min="3" max="3" width="4.6640625" bestFit="1" customWidth="1"/>
    <col min="4" max="18" width="12.77734375" customWidth="1"/>
  </cols>
  <sheetData>
    <row r="1" spans="1:18" ht="28.8" x14ac:dyDescent="0.3">
      <c r="A1" s="1" t="s">
        <v>43</v>
      </c>
      <c r="B1" s="1" t="s">
        <v>44</v>
      </c>
      <c r="C1" s="1" t="s">
        <v>45</v>
      </c>
      <c r="D1" s="5" t="s">
        <v>68</v>
      </c>
      <c r="E1" s="5" t="s">
        <v>69</v>
      </c>
      <c r="F1" s="5" t="s">
        <v>70</v>
      </c>
      <c r="G1" s="5" t="s">
        <v>71</v>
      </c>
      <c r="H1" s="5" t="s">
        <v>72</v>
      </c>
      <c r="I1" s="5" t="s">
        <v>73</v>
      </c>
      <c r="J1" s="5" t="s">
        <v>74</v>
      </c>
      <c r="K1" s="5" t="s">
        <v>75</v>
      </c>
      <c r="L1" s="5" t="s">
        <v>76</v>
      </c>
      <c r="M1" s="5" t="s">
        <v>77</v>
      </c>
      <c r="N1" s="5" t="s">
        <v>78</v>
      </c>
      <c r="O1" s="5" t="s">
        <v>79</v>
      </c>
      <c r="P1" s="5" t="s">
        <v>80</v>
      </c>
      <c r="Q1" s="5" t="s">
        <v>81</v>
      </c>
      <c r="R1" s="5" t="s">
        <v>82</v>
      </c>
    </row>
    <row r="2" spans="1:18" x14ac:dyDescent="0.3">
      <c r="A2" s="1">
        <v>5</v>
      </c>
      <c r="B2" s="1">
        <v>2</v>
      </c>
      <c r="C2" s="1">
        <v>5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</row>
    <row r="3" spans="1:18" x14ac:dyDescent="0.3">
      <c r="A3" s="1">
        <v>5</v>
      </c>
      <c r="B3" s="1">
        <v>2</v>
      </c>
      <c r="C3" s="1">
        <v>10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</row>
    <row r="4" spans="1:18" x14ac:dyDescent="0.3">
      <c r="A4" s="1">
        <v>5</v>
      </c>
      <c r="B4" s="1">
        <v>2</v>
      </c>
      <c r="C4" s="1">
        <v>20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</row>
    <row r="5" spans="1:18" x14ac:dyDescent="0.3">
      <c r="A5" s="1">
        <v>5</v>
      </c>
      <c r="B5" s="1">
        <v>3</v>
      </c>
      <c r="C5" s="1">
        <v>5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</row>
    <row r="6" spans="1:18" x14ac:dyDescent="0.3">
      <c r="A6" s="1">
        <v>5</v>
      </c>
      <c r="B6" s="1">
        <v>3</v>
      </c>
      <c r="C6" s="1">
        <v>10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</row>
    <row r="7" spans="1:18" x14ac:dyDescent="0.3">
      <c r="A7" s="1">
        <v>5</v>
      </c>
      <c r="B7" s="1">
        <v>3</v>
      </c>
      <c r="C7" s="1">
        <v>20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</row>
    <row r="8" spans="1:18" x14ac:dyDescent="0.3">
      <c r="A8" s="1">
        <v>10</v>
      </c>
      <c r="B8" s="1">
        <v>2</v>
      </c>
      <c r="C8" s="1">
        <v>5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</row>
    <row r="9" spans="1:18" x14ac:dyDescent="0.3">
      <c r="A9" s="1">
        <v>10</v>
      </c>
      <c r="B9" s="1">
        <v>2</v>
      </c>
      <c r="C9" s="1">
        <v>10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</row>
    <row r="10" spans="1:18" x14ac:dyDescent="0.3">
      <c r="A10" s="1">
        <v>10</v>
      </c>
      <c r="B10" s="1">
        <v>2</v>
      </c>
      <c r="C10" s="1">
        <v>20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</row>
    <row r="11" spans="1:18" x14ac:dyDescent="0.3">
      <c r="A11" s="1">
        <v>10</v>
      </c>
      <c r="B11" s="1">
        <v>3</v>
      </c>
      <c r="C11" s="1">
        <v>5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</row>
    <row r="12" spans="1:18" x14ac:dyDescent="0.3">
      <c r="A12" s="1">
        <v>10</v>
      </c>
      <c r="B12" s="1">
        <v>3</v>
      </c>
      <c r="C12" s="1">
        <v>10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</row>
    <row r="13" spans="1:18" x14ac:dyDescent="0.3">
      <c r="A13" s="1">
        <v>10</v>
      </c>
      <c r="B13" s="1">
        <v>3</v>
      </c>
      <c r="C13" s="1">
        <v>20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0</v>
      </c>
    </row>
    <row r="14" spans="1:18" x14ac:dyDescent="0.3">
      <c r="A14" s="1">
        <v>20</v>
      </c>
      <c r="B14" s="1">
        <v>2</v>
      </c>
      <c r="C14" s="1">
        <v>5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</row>
    <row r="15" spans="1:18" x14ac:dyDescent="0.3">
      <c r="A15" s="1">
        <v>20</v>
      </c>
      <c r="B15" s="1">
        <v>2</v>
      </c>
      <c r="C15" s="1">
        <v>10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</row>
    <row r="16" spans="1:18" x14ac:dyDescent="0.3">
      <c r="A16" s="1">
        <v>20</v>
      </c>
      <c r="B16" s="1">
        <v>2</v>
      </c>
      <c r="C16" s="1">
        <v>20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0</v>
      </c>
    </row>
    <row r="17" spans="1:18" x14ac:dyDescent="0.3">
      <c r="A17" s="1">
        <v>20</v>
      </c>
      <c r="B17" s="1">
        <v>3</v>
      </c>
      <c r="C17" s="1">
        <v>5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</row>
    <row r="18" spans="1:18" x14ac:dyDescent="0.3">
      <c r="A18" s="1">
        <v>20</v>
      </c>
      <c r="B18" s="1">
        <v>3</v>
      </c>
      <c r="C18" s="1">
        <v>10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</row>
    <row r="19" spans="1:18" x14ac:dyDescent="0.3">
      <c r="A19" s="1">
        <v>20</v>
      </c>
      <c r="B19" s="1">
        <v>3</v>
      </c>
      <c r="C19" s="1">
        <v>20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0</v>
      </c>
    </row>
    <row r="21" spans="1:18" x14ac:dyDescent="0.3">
      <c r="A21" t="s">
        <v>60</v>
      </c>
      <c r="D21">
        <f>COUNTIF(D2:R19, 1)</f>
        <v>267</v>
      </c>
    </row>
    <row r="22" spans="1:18" x14ac:dyDescent="0.3">
      <c r="A22" t="s">
        <v>61</v>
      </c>
      <c r="D22">
        <f>18*15</f>
        <v>270</v>
      </c>
    </row>
    <row r="23" spans="1:18" x14ac:dyDescent="0.3">
      <c r="A23" t="s">
        <v>62</v>
      </c>
      <c r="D23">
        <f>D21/D22</f>
        <v>0.98888888888888893</v>
      </c>
    </row>
  </sheetData>
  <conditionalFormatting sqref="D2:R19">
    <cfRule type="cellIs" dxfId="1" priority="1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C14D-3E93-4574-BCD9-A05AFAB78897}">
  <dimension ref="A1:O23"/>
  <sheetViews>
    <sheetView workbookViewId="0">
      <selection activeCell="F16" sqref="F16"/>
    </sheetView>
  </sheetViews>
  <sheetFormatPr defaultRowHeight="14.4" x14ac:dyDescent="0.3"/>
  <cols>
    <col min="1" max="1" width="5.109375" customWidth="1"/>
    <col min="2" max="2" width="4.44140625" customWidth="1"/>
    <col min="3" max="3" width="4.6640625" bestFit="1" customWidth="1"/>
    <col min="4" max="15" width="12.77734375" customWidth="1"/>
  </cols>
  <sheetData>
    <row r="1" spans="1:15" x14ac:dyDescent="0.3">
      <c r="A1" s="1" t="s">
        <v>43</v>
      </c>
      <c r="B1" s="1" t="s">
        <v>44</v>
      </c>
      <c r="C1" s="1" t="s">
        <v>45</v>
      </c>
      <c r="D1" s="5" t="s">
        <v>97</v>
      </c>
      <c r="E1" s="5" t="s">
        <v>110</v>
      </c>
      <c r="F1" s="5" t="s">
        <v>107</v>
      </c>
      <c r="G1" s="5" t="s">
        <v>106</v>
      </c>
      <c r="H1" s="5" t="s">
        <v>105</v>
      </c>
      <c r="I1" s="5" t="s">
        <v>104</v>
      </c>
      <c r="J1" s="5" t="s">
        <v>103</v>
      </c>
      <c r="K1" s="5" t="s">
        <v>102</v>
      </c>
      <c r="L1" s="5" t="s">
        <v>101</v>
      </c>
      <c r="M1" s="5" t="s">
        <v>98</v>
      </c>
      <c r="N1" s="5" t="s">
        <v>109</v>
      </c>
      <c r="O1" s="5" t="s">
        <v>108</v>
      </c>
    </row>
    <row r="2" spans="1:15" x14ac:dyDescent="0.3">
      <c r="A2" s="1">
        <v>5</v>
      </c>
      <c r="B2" s="1">
        <v>2</v>
      </c>
      <c r="C2" s="1">
        <v>5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</row>
    <row r="3" spans="1:15" x14ac:dyDescent="0.3">
      <c r="A3" s="1">
        <v>5</v>
      </c>
      <c r="B3" s="1">
        <v>2</v>
      </c>
      <c r="C3" s="1">
        <v>10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0</v>
      </c>
    </row>
    <row r="4" spans="1:15" x14ac:dyDescent="0.3">
      <c r="A4" s="1">
        <v>5</v>
      </c>
      <c r="B4" s="1">
        <v>2</v>
      </c>
      <c r="C4" s="1">
        <v>20</v>
      </c>
      <c r="D4" s="7">
        <v>1</v>
      </c>
      <c r="E4" s="7">
        <v>0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0</v>
      </c>
      <c r="O4" s="7">
        <v>0</v>
      </c>
    </row>
    <row r="5" spans="1:15" x14ac:dyDescent="0.3">
      <c r="A5" s="1">
        <v>5</v>
      </c>
      <c r="B5" s="1">
        <v>3</v>
      </c>
      <c r="C5" s="1">
        <v>5</v>
      </c>
      <c r="D5" s="7">
        <v>0</v>
      </c>
      <c r="E5" s="7">
        <v>0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0</v>
      </c>
      <c r="O5" s="7">
        <v>0</v>
      </c>
    </row>
    <row r="6" spans="1:15" x14ac:dyDescent="0.3">
      <c r="A6" s="1">
        <v>5</v>
      </c>
      <c r="B6" s="1">
        <v>3</v>
      </c>
      <c r="C6" s="1">
        <v>10</v>
      </c>
      <c r="D6" s="7">
        <v>0</v>
      </c>
      <c r="E6" s="7">
        <v>0</v>
      </c>
      <c r="F6" s="7">
        <v>0</v>
      </c>
      <c r="G6" s="7">
        <v>0</v>
      </c>
      <c r="H6" s="7">
        <v>1</v>
      </c>
      <c r="I6" s="7">
        <v>1</v>
      </c>
      <c r="J6" s="7">
        <v>0</v>
      </c>
      <c r="K6" s="7">
        <v>1</v>
      </c>
      <c r="L6" s="7">
        <v>1</v>
      </c>
      <c r="M6" s="7">
        <v>1</v>
      </c>
      <c r="N6" s="7">
        <v>0</v>
      </c>
      <c r="O6" s="7">
        <v>0</v>
      </c>
    </row>
    <row r="7" spans="1:15" x14ac:dyDescent="0.3">
      <c r="A7" s="1">
        <v>5</v>
      </c>
      <c r="B7" s="1">
        <v>3</v>
      </c>
      <c r="C7" s="1">
        <v>20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1</v>
      </c>
      <c r="L7" s="7">
        <v>1</v>
      </c>
      <c r="M7" s="7">
        <v>1</v>
      </c>
      <c r="N7" s="7">
        <v>0</v>
      </c>
      <c r="O7" s="7">
        <v>0</v>
      </c>
    </row>
    <row r="8" spans="1:15" x14ac:dyDescent="0.3">
      <c r="A8" s="1">
        <v>10</v>
      </c>
      <c r="B8" s="1">
        <v>2</v>
      </c>
      <c r="C8" s="1">
        <v>5</v>
      </c>
      <c r="D8" s="7">
        <v>1</v>
      </c>
      <c r="E8" s="7">
        <v>1</v>
      </c>
      <c r="F8" s="7">
        <v>0</v>
      </c>
      <c r="G8" s="7">
        <v>0</v>
      </c>
      <c r="H8" s="7">
        <v>0</v>
      </c>
      <c r="I8" s="7">
        <v>1</v>
      </c>
      <c r="J8" s="7">
        <v>0</v>
      </c>
      <c r="K8" s="7">
        <v>1</v>
      </c>
      <c r="L8" s="7">
        <v>1</v>
      </c>
      <c r="M8" s="7">
        <v>1</v>
      </c>
      <c r="N8" s="7">
        <v>1</v>
      </c>
      <c r="O8" s="7">
        <v>1</v>
      </c>
    </row>
    <row r="9" spans="1:15" x14ac:dyDescent="0.3">
      <c r="A9" s="1">
        <v>10</v>
      </c>
      <c r="B9" s="1">
        <v>2</v>
      </c>
      <c r="C9" s="1">
        <v>10</v>
      </c>
      <c r="D9" s="7">
        <v>1</v>
      </c>
      <c r="E9" s="7">
        <v>1</v>
      </c>
      <c r="F9" s="7">
        <v>0</v>
      </c>
      <c r="G9" s="7">
        <v>0</v>
      </c>
      <c r="H9" s="7">
        <v>0</v>
      </c>
      <c r="I9" s="7">
        <v>1</v>
      </c>
      <c r="J9" s="7">
        <v>0</v>
      </c>
      <c r="K9" s="7">
        <v>1</v>
      </c>
      <c r="L9" s="7">
        <v>1</v>
      </c>
      <c r="M9" s="7">
        <v>1</v>
      </c>
      <c r="N9" s="7">
        <v>0</v>
      </c>
      <c r="O9" s="7">
        <v>1</v>
      </c>
    </row>
    <row r="10" spans="1:15" x14ac:dyDescent="0.3">
      <c r="A10" s="1">
        <v>10</v>
      </c>
      <c r="B10" s="1">
        <v>2</v>
      </c>
      <c r="C10" s="1">
        <v>20</v>
      </c>
      <c r="D10" s="7">
        <v>1</v>
      </c>
      <c r="E10" s="7">
        <v>1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1</v>
      </c>
      <c r="L10" s="7">
        <v>1</v>
      </c>
      <c r="M10" s="7">
        <v>1</v>
      </c>
      <c r="N10" s="7">
        <v>0</v>
      </c>
      <c r="O10" s="7">
        <v>1</v>
      </c>
    </row>
    <row r="11" spans="1:15" x14ac:dyDescent="0.3">
      <c r="A11" s="1">
        <v>10</v>
      </c>
      <c r="B11" s="1">
        <v>3</v>
      </c>
      <c r="C11" s="1">
        <v>5</v>
      </c>
      <c r="D11" s="7">
        <v>1</v>
      </c>
      <c r="E11" s="7">
        <v>1</v>
      </c>
      <c r="F11" s="7">
        <v>0</v>
      </c>
      <c r="G11" s="7">
        <v>0</v>
      </c>
      <c r="H11" s="7">
        <v>0</v>
      </c>
      <c r="I11" s="7">
        <v>1</v>
      </c>
      <c r="J11" s="7">
        <v>0</v>
      </c>
      <c r="K11" s="7">
        <v>1</v>
      </c>
      <c r="L11" s="7">
        <v>1</v>
      </c>
      <c r="M11" s="7">
        <v>1</v>
      </c>
      <c r="N11" s="7">
        <v>0</v>
      </c>
      <c r="O11" s="7">
        <v>0</v>
      </c>
    </row>
    <row r="12" spans="1:15" x14ac:dyDescent="0.3">
      <c r="A12" s="1">
        <v>10</v>
      </c>
      <c r="B12" s="1">
        <v>3</v>
      </c>
      <c r="C12" s="1">
        <v>10</v>
      </c>
      <c r="D12" s="7">
        <v>1</v>
      </c>
      <c r="E12" s="7">
        <v>1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1</v>
      </c>
      <c r="M12" s="7">
        <v>1</v>
      </c>
      <c r="N12" s="7">
        <v>0</v>
      </c>
      <c r="O12" s="7">
        <v>0</v>
      </c>
    </row>
    <row r="13" spans="1:15" x14ac:dyDescent="0.3">
      <c r="A13" s="1">
        <v>10</v>
      </c>
      <c r="B13" s="1">
        <v>3</v>
      </c>
      <c r="C13" s="1">
        <v>20</v>
      </c>
      <c r="D13" s="7">
        <v>1</v>
      </c>
      <c r="E13" s="7">
        <v>1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</row>
    <row r="14" spans="1:15" x14ac:dyDescent="0.3">
      <c r="A14" s="1">
        <v>20</v>
      </c>
      <c r="B14" s="1">
        <v>2</v>
      </c>
      <c r="C14" s="1">
        <v>5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</row>
    <row r="15" spans="1:15" x14ac:dyDescent="0.3">
      <c r="A15" s="1">
        <v>20</v>
      </c>
      <c r="B15" s="1">
        <v>2</v>
      </c>
      <c r="C15" s="1">
        <v>10</v>
      </c>
      <c r="D15" s="7">
        <v>1</v>
      </c>
      <c r="E15" s="7">
        <v>1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1</v>
      </c>
      <c r="M15" s="7">
        <v>1</v>
      </c>
      <c r="N15" s="7">
        <v>0</v>
      </c>
      <c r="O15" s="7">
        <v>1</v>
      </c>
    </row>
    <row r="16" spans="1:15" x14ac:dyDescent="0.3">
      <c r="A16" s="1">
        <v>20</v>
      </c>
      <c r="B16" s="1">
        <v>2</v>
      </c>
      <c r="C16" s="1">
        <v>20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1</v>
      </c>
      <c r="M16" s="7">
        <v>1</v>
      </c>
      <c r="N16" s="7">
        <v>0</v>
      </c>
      <c r="O16" s="7">
        <v>0</v>
      </c>
    </row>
    <row r="17" spans="1:15" x14ac:dyDescent="0.3">
      <c r="A17" s="1">
        <v>20</v>
      </c>
      <c r="B17" s="1">
        <v>3</v>
      </c>
      <c r="C17" s="1">
        <v>5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1</v>
      </c>
      <c r="M17" s="7">
        <v>1</v>
      </c>
      <c r="N17" s="7">
        <v>0</v>
      </c>
      <c r="O17" s="7">
        <v>0</v>
      </c>
    </row>
    <row r="18" spans="1:15" x14ac:dyDescent="0.3">
      <c r="A18" s="1">
        <v>20</v>
      </c>
      <c r="B18" s="1">
        <v>3</v>
      </c>
      <c r="C18" s="1">
        <v>10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7">
        <v>1</v>
      </c>
      <c r="M18" s="7">
        <v>1</v>
      </c>
      <c r="N18" s="7">
        <v>0</v>
      </c>
      <c r="O18" s="7">
        <v>0</v>
      </c>
    </row>
    <row r="19" spans="1:15" x14ac:dyDescent="0.3">
      <c r="A19" s="1">
        <v>20</v>
      </c>
      <c r="B19" s="1">
        <v>3</v>
      </c>
      <c r="C19" s="1">
        <v>20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1</v>
      </c>
      <c r="M19" s="7">
        <v>1</v>
      </c>
      <c r="N19" s="7">
        <v>0</v>
      </c>
      <c r="O19" s="7">
        <v>0</v>
      </c>
    </row>
    <row r="21" spans="1:15" x14ac:dyDescent="0.3">
      <c r="A21" t="s">
        <v>60</v>
      </c>
      <c r="D21">
        <f>COUNTIF(D2:O19, 1)</f>
        <v>115</v>
      </c>
    </row>
    <row r="22" spans="1:15" x14ac:dyDescent="0.3">
      <c r="A22" t="s">
        <v>61</v>
      </c>
      <c r="D22">
        <f>18*15</f>
        <v>270</v>
      </c>
    </row>
    <row r="23" spans="1:15" x14ac:dyDescent="0.3">
      <c r="A23" t="s">
        <v>62</v>
      </c>
      <c r="D23">
        <f>D21/D22</f>
        <v>0.42592592592592593</v>
      </c>
    </row>
  </sheetData>
  <conditionalFormatting sqref="D2:O19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train</vt:lpstr>
      <vt:lpstr>all</vt:lpstr>
      <vt:lpstr>under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2022-10-28T08:35:41Z</cp:lastPrinted>
  <dcterms:created xsi:type="dcterms:W3CDTF">2022-10-12T10:34:11Z</dcterms:created>
  <dcterms:modified xsi:type="dcterms:W3CDTF">2022-11-10T04:28:11Z</dcterms:modified>
</cp:coreProperties>
</file>