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"/>
    </mc:Choice>
  </mc:AlternateContent>
  <xr:revisionPtr revIDLastSave="0" documentId="13_ncr:1_{CB681D66-4F1D-4772-8598-976F35B2D1C4}" xr6:coauthVersionLast="41" xr6:coauthVersionMax="41" xr10:uidLastSave="{00000000-0000-0000-0000-000000000000}"/>
  <bookViews>
    <workbookView xWindow="2295" yWindow="2295" windowWidth="15375" windowHeight="7815" firstSheet="1" activeTab="2" xr2:uid="{E804A53E-73EF-40F2-B56C-269591973950}"/>
  </bookViews>
  <sheets>
    <sheet name="Tutorial 7" sheetId="1" r:id="rId1"/>
    <sheet name="Practice Materials" sheetId="2" r:id="rId2"/>
    <sheet name="Practice x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3" l="1"/>
  <c r="D10" i="3"/>
  <c r="E10" i="3"/>
  <c r="F10" i="3"/>
  <c r="G10" i="3"/>
  <c r="H10" i="3"/>
  <c r="I10" i="3"/>
  <c r="J10" i="3"/>
  <c r="C10" i="3"/>
  <c r="K8" i="3"/>
  <c r="I5" i="3"/>
  <c r="D5" i="3"/>
  <c r="E5" i="3"/>
  <c r="F5" i="3"/>
  <c r="G5" i="3"/>
  <c r="H5" i="3"/>
  <c r="C5" i="3"/>
  <c r="D4" i="3"/>
  <c r="E4" i="3"/>
  <c r="F4" i="3"/>
  <c r="G4" i="3"/>
  <c r="H4" i="3"/>
  <c r="C4" i="3"/>
  <c r="I3" i="3"/>
  <c r="D55" i="2" l="1"/>
  <c r="C55" i="2"/>
  <c r="B55" i="2"/>
  <c r="B53" i="2"/>
  <c r="C53" i="2"/>
  <c r="C50" i="2"/>
  <c r="C48" i="2"/>
  <c r="C51" i="2"/>
  <c r="B50" i="2"/>
  <c r="B48" i="2"/>
  <c r="B51" i="2"/>
  <c r="D51" i="2"/>
  <c r="D49" i="2"/>
  <c r="D47" i="2"/>
  <c r="D44" i="2"/>
  <c r="C44" i="2"/>
  <c r="B44" i="2"/>
  <c r="B41" i="2"/>
  <c r="F38" i="2"/>
  <c r="E38" i="2"/>
  <c r="D38" i="2"/>
  <c r="C38" i="2"/>
  <c r="B38" i="2"/>
  <c r="E36" i="2"/>
  <c r="D36" i="2"/>
  <c r="C36" i="2"/>
  <c r="B36" i="2"/>
  <c r="C34" i="2"/>
  <c r="D34" i="2"/>
  <c r="E34" i="2"/>
  <c r="E32" i="2"/>
  <c r="D32" i="2"/>
  <c r="C32" i="2"/>
  <c r="B32" i="2"/>
  <c r="F30" i="2"/>
  <c r="F28" i="2"/>
  <c r="F26" i="2"/>
  <c r="D22" i="2"/>
  <c r="C20" i="2"/>
  <c r="B18" i="2"/>
  <c r="E14" i="2"/>
  <c r="E12" i="2"/>
  <c r="E10" i="2"/>
  <c r="D11" i="2"/>
  <c r="D18" i="2" s="1"/>
  <c r="D16" i="2"/>
  <c r="D15" i="2" s="1"/>
  <c r="C16" i="2"/>
  <c r="C13" i="2" s="1"/>
  <c r="B16" i="2"/>
  <c r="B11" i="2" s="1"/>
  <c r="G4" i="2"/>
  <c r="B4" i="2"/>
  <c r="F3" i="2"/>
  <c r="F4" i="2" s="1"/>
  <c r="E3" i="2"/>
  <c r="E4" i="2" s="1"/>
  <c r="D3" i="2"/>
  <c r="D4" i="2" s="1"/>
  <c r="C3" i="2"/>
  <c r="C4" i="2" s="1"/>
  <c r="H36" i="1"/>
  <c r="D36" i="1"/>
  <c r="E36" i="1"/>
  <c r="F36" i="1"/>
  <c r="G36" i="1"/>
  <c r="C36" i="1"/>
  <c r="D35" i="1"/>
  <c r="E35" i="1"/>
  <c r="F35" i="1"/>
  <c r="G35" i="1"/>
  <c r="C35" i="1"/>
  <c r="H33" i="1"/>
  <c r="D34" i="1"/>
  <c r="E34" i="1"/>
  <c r="F34" i="1"/>
  <c r="G34" i="1"/>
  <c r="C34" i="1"/>
  <c r="E30" i="1"/>
  <c r="C30" i="1"/>
  <c r="D30" i="1"/>
  <c r="C29" i="1"/>
  <c r="D29" i="1"/>
  <c r="B29" i="1"/>
  <c r="B30" i="1" s="1"/>
  <c r="E27" i="1"/>
  <c r="H22" i="1"/>
  <c r="C21" i="1"/>
  <c r="D21" i="1"/>
  <c r="E21" i="1"/>
  <c r="F21" i="1"/>
  <c r="F22" i="1" s="1"/>
  <c r="G21" i="1"/>
  <c r="H21" i="1"/>
  <c r="B21" i="1"/>
  <c r="B22" i="1" s="1"/>
  <c r="C22" i="1"/>
  <c r="D22" i="1"/>
  <c r="E22" i="1"/>
  <c r="G22" i="1"/>
  <c r="J12" i="1"/>
  <c r="G13" i="1" s="1"/>
  <c r="G14" i="1" s="1"/>
  <c r="E6" i="1"/>
  <c r="E7" i="1" s="1"/>
  <c r="B6" i="1"/>
  <c r="B7" i="1" s="1"/>
  <c r="G5" i="1"/>
  <c r="G6" i="1" s="1"/>
  <c r="G7" i="1" s="1"/>
  <c r="F5" i="1"/>
  <c r="F6" i="1" s="1"/>
  <c r="F7" i="1" s="1"/>
  <c r="E5" i="1"/>
  <c r="D5" i="1"/>
  <c r="D6" i="1" s="1"/>
  <c r="D7" i="1" s="1"/>
  <c r="C5" i="1"/>
  <c r="C6" i="1" s="1"/>
  <c r="C7" i="1" s="1"/>
  <c r="B5" i="1"/>
  <c r="H4" i="1"/>
  <c r="H4" i="2" l="1"/>
  <c r="E16" i="2"/>
  <c r="E31" i="2"/>
  <c r="F32" i="2"/>
  <c r="D29" i="2"/>
  <c r="D13" i="2"/>
  <c r="D20" i="2" s="1"/>
  <c r="B15" i="2"/>
  <c r="B22" i="2" s="1"/>
  <c r="C11" i="2"/>
  <c r="C18" i="2" s="1"/>
  <c r="F22" i="2" s="1"/>
  <c r="B13" i="2"/>
  <c r="B20" i="2" s="1"/>
  <c r="C15" i="2"/>
  <c r="C22" i="2" s="1"/>
  <c r="E13" i="1"/>
  <c r="E14" i="1" s="1"/>
  <c r="I13" i="1"/>
  <c r="I14" i="1" s="1"/>
  <c r="B13" i="1"/>
  <c r="B14" i="1" s="1"/>
  <c r="F13" i="1"/>
  <c r="F14" i="1" s="1"/>
  <c r="C13" i="1"/>
  <c r="C14" i="1" s="1"/>
  <c r="H13" i="1"/>
  <c r="H14" i="1" s="1"/>
  <c r="D13" i="1"/>
  <c r="D14" i="1" s="1"/>
  <c r="H7" i="1"/>
  <c r="D96" i="1"/>
  <c r="D95" i="1"/>
  <c r="B89" i="1"/>
  <c r="D69" i="1"/>
  <c r="C69" i="1"/>
  <c r="B69" i="1"/>
  <c r="F63" i="1"/>
  <c r="F65" i="1"/>
  <c r="F67" i="1"/>
  <c r="A77" i="1"/>
  <c r="A83" i="1"/>
  <c r="A82" i="1"/>
  <c r="A81" i="1"/>
  <c r="A80" i="1"/>
  <c r="A79" i="1"/>
  <c r="A78" i="1"/>
  <c r="A76" i="1"/>
  <c r="A75" i="1"/>
  <c r="A74" i="1"/>
  <c r="A73" i="1"/>
  <c r="A72" i="1"/>
  <c r="E69" i="1"/>
  <c r="C57" i="1"/>
  <c r="F57" i="1" s="1"/>
  <c r="D57" i="1"/>
  <c r="B57" i="1"/>
  <c r="F51" i="1"/>
  <c r="F53" i="1"/>
  <c r="F55" i="1"/>
  <c r="F44" i="1"/>
  <c r="F42" i="1"/>
  <c r="D46" i="1"/>
  <c r="C46" i="1"/>
  <c r="B46" i="1"/>
  <c r="C27" i="2" l="1"/>
  <c r="B31" i="2"/>
  <c r="C29" i="2"/>
  <c r="D27" i="2"/>
  <c r="E29" i="2"/>
  <c r="B27" i="2"/>
  <c r="B34" i="2" s="1"/>
  <c r="E27" i="2"/>
  <c r="D31" i="2"/>
  <c r="C31" i="2"/>
  <c r="B29" i="2"/>
  <c r="D52" i="1"/>
  <c r="J14" i="1"/>
  <c r="B52" i="1"/>
  <c r="F69" i="1"/>
  <c r="B68" i="1" s="1"/>
  <c r="B56" i="1"/>
  <c r="C52" i="1"/>
  <c r="D54" i="1"/>
  <c r="B54" i="1"/>
  <c r="C56" i="1"/>
  <c r="C54" i="1"/>
  <c r="D56" i="1"/>
  <c r="F46" i="1"/>
  <c r="C43" i="1" s="1"/>
  <c r="E66" i="1" l="1"/>
  <c r="B79" i="1" s="1"/>
  <c r="C79" i="1" s="1"/>
  <c r="C68" i="1"/>
  <c r="E64" i="1"/>
  <c r="B75" i="1" s="1"/>
  <c r="C75" i="1" s="1"/>
  <c r="D68" i="1"/>
  <c r="B82" i="1" s="1"/>
  <c r="C82" i="1" s="1"/>
  <c r="E68" i="1"/>
  <c r="B83" i="1" s="1"/>
  <c r="C83" i="1" s="1"/>
  <c r="B64" i="1"/>
  <c r="B72" i="1" s="1"/>
  <c r="C72" i="1" s="1"/>
  <c r="C64" i="1"/>
  <c r="B73" i="1" s="1"/>
  <c r="C73" i="1" s="1"/>
  <c r="D64" i="1"/>
  <c r="B74" i="1" s="1"/>
  <c r="C74" i="1" s="1"/>
  <c r="B80" i="1"/>
  <c r="C80" i="1" s="1"/>
  <c r="D66" i="1"/>
  <c r="B78" i="1" s="1"/>
  <c r="C78" i="1" s="1"/>
  <c r="C66" i="1"/>
  <c r="B77" i="1" s="1"/>
  <c r="C77" i="1" s="1"/>
  <c r="B81" i="1"/>
  <c r="C81" i="1" s="1"/>
  <c r="B66" i="1"/>
  <c r="B76" i="1" s="1"/>
  <c r="C76" i="1" s="1"/>
  <c r="D45" i="1"/>
  <c r="B43" i="1"/>
  <c r="C45" i="1"/>
  <c r="D43" i="1"/>
  <c r="B45" i="1"/>
  <c r="C84" i="1" l="1"/>
  <c r="H19" i="1"/>
</calcChain>
</file>

<file path=xl/sharedStrings.xml><?xml version="1.0" encoding="utf-8"?>
<sst xmlns="http://schemas.openxmlformats.org/spreadsheetml/2006/main" count="163" uniqueCount="68">
  <si>
    <t>Intensity of bookings</t>
  </si>
  <si>
    <t>Type of flights</t>
  </si>
  <si>
    <t>Internal</t>
  </si>
  <si>
    <t>Regional</t>
  </si>
  <si>
    <t>International</t>
  </si>
  <si>
    <t>Fully booked</t>
  </si>
  <si>
    <t>Not fully booked</t>
  </si>
  <si>
    <t>Expected</t>
  </si>
  <si>
    <t>TOTAL</t>
  </si>
  <si>
    <t>Q6</t>
  </si>
  <si>
    <t>Q7</t>
  </si>
  <si>
    <t>Productivity</t>
  </si>
  <si>
    <t>High</t>
  </si>
  <si>
    <t>Good</t>
  </si>
  <si>
    <t>Average</t>
  </si>
  <si>
    <t>Low</t>
  </si>
  <si>
    <t>In-house</t>
  </si>
  <si>
    <t>Previous employment</t>
  </si>
  <si>
    <t>Type of Machines</t>
  </si>
  <si>
    <t>Cutting Machine</t>
  </si>
  <si>
    <t>Grinding machine</t>
  </si>
  <si>
    <t>Milling machine</t>
  </si>
  <si>
    <t>% defective, d</t>
  </si>
  <si>
    <t>d &lt;= 1</t>
  </si>
  <si>
    <t>1 &lt; d &lt; 2</t>
  </si>
  <si>
    <t>d &gt;= 2</t>
  </si>
  <si>
    <t>Q8</t>
  </si>
  <si>
    <t>Training method</t>
  </si>
  <si>
    <t>Outside agency</t>
  </si>
  <si>
    <t>Oi</t>
  </si>
  <si>
    <t>Ei</t>
  </si>
  <si>
    <t>(Oi-Ei)^2/Ei</t>
  </si>
  <si>
    <t>Total</t>
  </si>
  <si>
    <t>Q9</t>
  </si>
  <si>
    <t>Tosses of coin</t>
  </si>
  <si>
    <t>Heads</t>
  </si>
  <si>
    <t>Tails</t>
  </si>
  <si>
    <t>Observed</t>
  </si>
  <si>
    <t>Vaccination</t>
  </si>
  <si>
    <t>Group A (vaccinated)</t>
  </si>
  <si>
    <t>Q10</t>
  </si>
  <si>
    <t>Group B (control)</t>
  </si>
  <si>
    <t>Recovered</t>
  </si>
  <si>
    <t>Not recovered</t>
  </si>
  <si>
    <t>Q1</t>
  </si>
  <si>
    <t>Number</t>
  </si>
  <si>
    <t>Frequency, Oi</t>
  </si>
  <si>
    <t>Pi</t>
  </si>
  <si>
    <t>Q2</t>
  </si>
  <si>
    <t>Machine</t>
  </si>
  <si>
    <t>Total items produced /h</t>
  </si>
  <si>
    <t>Q3</t>
  </si>
  <si>
    <t>Colour</t>
  </si>
  <si>
    <t>Brown</t>
  </si>
  <si>
    <t>Yellow</t>
  </si>
  <si>
    <t>Red</t>
  </si>
  <si>
    <t>Orange</t>
  </si>
  <si>
    <t>Green</t>
  </si>
  <si>
    <t>Tan</t>
  </si>
  <si>
    <t>No. of M&amp;M’s</t>
  </si>
  <si>
    <t>Q4</t>
  </si>
  <si>
    <t>Television sold</t>
  </si>
  <si>
    <t>Small</t>
  </si>
  <si>
    <t>Medium</t>
  </si>
  <si>
    <t>Large</t>
  </si>
  <si>
    <t>Q5</t>
  </si>
  <si>
    <t>Number of heads</t>
  </si>
  <si>
    <t>(|Oi-Ei|-0.5)^2/Ei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</si>
</sst>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5EA-05AC-4DDE-923F-B0F31A1DEA38}">
  <dimension ref="A1:J96"/>
  <sheetViews>
    <sheetView topLeftCell="A4" zoomScaleNormal="100" workbookViewId="0">
      <selection activeCell="A18" sqref="A18:G19"/>
    </sheetView>
  </sheetViews>
  <sheetFormatPr defaultRowHeight="15" x14ac:dyDescent="0.25"/>
  <cols>
    <col min="1" max="1" width="20.85546875" customWidth="1"/>
    <col min="2" max="2" width="15.140625" customWidth="1"/>
    <col min="3" max="3" width="15.7109375" customWidth="1"/>
    <col min="4" max="5" width="15.28515625" customWidth="1"/>
  </cols>
  <sheetData>
    <row r="1" spans="1:10" x14ac:dyDescent="0.25">
      <c r="A1" s="5" t="s">
        <v>44</v>
      </c>
    </row>
    <row r="3" spans="1:10" x14ac:dyDescent="0.25">
      <c r="A3" t="s">
        <v>45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0" x14ac:dyDescent="0.25">
      <c r="A4" t="s">
        <v>46</v>
      </c>
      <c r="B4">
        <v>16</v>
      </c>
      <c r="C4">
        <v>20</v>
      </c>
      <c r="D4">
        <v>25</v>
      </c>
      <c r="E4">
        <v>14</v>
      </c>
      <c r="F4">
        <v>29</v>
      </c>
      <c r="G4">
        <v>28</v>
      </c>
      <c r="H4">
        <f>SUM(B4:G4)</f>
        <v>132</v>
      </c>
    </row>
    <row r="5" spans="1:10" x14ac:dyDescent="0.25">
      <c r="A5" t="s">
        <v>47</v>
      </c>
      <c r="B5">
        <f t="shared" ref="B5:G5" si="0">1/6</f>
        <v>0.16666666666666666</v>
      </c>
      <c r="C5">
        <f t="shared" si="0"/>
        <v>0.16666666666666666</v>
      </c>
      <c r="D5">
        <f t="shared" si="0"/>
        <v>0.16666666666666666</v>
      </c>
      <c r="E5">
        <f t="shared" si="0"/>
        <v>0.16666666666666666</v>
      </c>
      <c r="F5">
        <f t="shared" si="0"/>
        <v>0.16666666666666666</v>
      </c>
      <c r="G5">
        <f t="shared" si="0"/>
        <v>0.16666666666666666</v>
      </c>
    </row>
    <row r="6" spans="1:10" x14ac:dyDescent="0.25">
      <c r="A6" t="s">
        <v>30</v>
      </c>
      <c r="B6">
        <f>B5*132</f>
        <v>22</v>
      </c>
      <c r="C6">
        <f t="shared" ref="C6:G6" si="1">C5*132</f>
        <v>22</v>
      </c>
      <c r="D6">
        <f t="shared" si="1"/>
        <v>22</v>
      </c>
      <c r="E6">
        <f t="shared" si="1"/>
        <v>22</v>
      </c>
      <c r="F6">
        <f t="shared" si="1"/>
        <v>22</v>
      </c>
      <c r="G6">
        <f t="shared" si="1"/>
        <v>22</v>
      </c>
    </row>
    <row r="7" spans="1:10" x14ac:dyDescent="0.25">
      <c r="A7" t="s">
        <v>31</v>
      </c>
      <c r="B7">
        <f>(B4-B6)^2/B6</f>
        <v>1.6363636363636365</v>
      </c>
      <c r="C7">
        <f t="shared" ref="C7:G7" si="2">(C4-C6)^2/C6</f>
        <v>0.18181818181818182</v>
      </c>
      <c r="D7">
        <f t="shared" si="2"/>
        <v>0.40909090909090912</v>
      </c>
      <c r="E7">
        <f t="shared" si="2"/>
        <v>2.9090909090909092</v>
      </c>
      <c r="F7">
        <f t="shared" si="2"/>
        <v>2.2272727272727271</v>
      </c>
      <c r="G7">
        <f t="shared" si="2"/>
        <v>1.6363636363636365</v>
      </c>
      <c r="H7">
        <f>SUM(B7:G7)</f>
        <v>9</v>
      </c>
    </row>
    <row r="9" spans="1:10" x14ac:dyDescent="0.25">
      <c r="A9" s="5" t="s">
        <v>48</v>
      </c>
    </row>
    <row r="10" spans="1:10" x14ac:dyDescent="0.25">
      <c r="A10" s="5"/>
    </row>
    <row r="11" spans="1:10" x14ac:dyDescent="0.25">
      <c r="A11" t="s">
        <v>49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10" x14ac:dyDescent="0.25">
      <c r="A12" t="s">
        <v>50</v>
      </c>
      <c r="B12">
        <v>8</v>
      </c>
      <c r="C12">
        <v>7</v>
      </c>
      <c r="D12">
        <v>6</v>
      </c>
      <c r="E12">
        <v>9</v>
      </c>
      <c r="F12">
        <v>10</v>
      </c>
      <c r="G12">
        <v>8</v>
      </c>
      <c r="H12">
        <v>6</v>
      </c>
      <c r="I12">
        <v>10</v>
      </c>
      <c r="J12">
        <f>SUM(B12:I12)</f>
        <v>64</v>
      </c>
    </row>
    <row r="13" spans="1:10" x14ac:dyDescent="0.25">
      <c r="A13" t="s">
        <v>30</v>
      </c>
      <c r="B13">
        <f>J12/8</f>
        <v>8</v>
      </c>
      <c r="C13">
        <f>J12/8</f>
        <v>8</v>
      </c>
      <c r="D13">
        <f>J12/8</f>
        <v>8</v>
      </c>
      <c r="E13">
        <f>J12/8</f>
        <v>8</v>
      </c>
      <c r="F13">
        <f>J12/8</f>
        <v>8</v>
      </c>
      <c r="G13">
        <f>J12/8</f>
        <v>8</v>
      </c>
      <c r="H13">
        <f>J12/8</f>
        <v>8</v>
      </c>
      <c r="I13">
        <f>J12/8</f>
        <v>8</v>
      </c>
    </row>
    <row r="14" spans="1:10" x14ac:dyDescent="0.25">
      <c r="A14" t="s">
        <v>31</v>
      </c>
      <c r="B14">
        <f>(B12-B13)^2/B13</f>
        <v>0</v>
      </c>
      <c r="C14">
        <f t="shared" ref="C14:I14" si="3">(C12-C13)^2/C13</f>
        <v>0.125</v>
      </c>
      <c r="D14">
        <f t="shared" si="3"/>
        <v>0.5</v>
      </c>
      <c r="E14">
        <f t="shared" si="3"/>
        <v>0.125</v>
      </c>
      <c r="F14">
        <f t="shared" si="3"/>
        <v>0.5</v>
      </c>
      <c r="G14">
        <f t="shared" si="3"/>
        <v>0</v>
      </c>
      <c r="H14">
        <f t="shared" si="3"/>
        <v>0.5</v>
      </c>
      <c r="I14">
        <f t="shared" si="3"/>
        <v>0.5</v>
      </c>
      <c r="J14" s="5">
        <f>SUM(B14:I14)</f>
        <v>2.25</v>
      </c>
    </row>
    <row r="16" spans="1:10" x14ac:dyDescent="0.25">
      <c r="A16" s="5" t="s">
        <v>51</v>
      </c>
    </row>
    <row r="18" spans="1:8" x14ac:dyDescent="0.25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</row>
    <row r="19" spans="1:8" x14ac:dyDescent="0.25">
      <c r="A19" t="s">
        <v>59</v>
      </c>
      <c r="B19">
        <v>84</v>
      </c>
      <c r="C19">
        <v>79</v>
      </c>
      <c r="D19">
        <v>75</v>
      </c>
      <c r="E19">
        <v>49</v>
      </c>
      <c r="F19">
        <v>36</v>
      </c>
      <c r="G19">
        <v>47</v>
      </c>
      <c r="H19">
        <f ca="1">SUM(B19:H19)</f>
        <v>370</v>
      </c>
    </row>
    <row r="20" spans="1:8" x14ac:dyDescent="0.25">
      <c r="A20" t="s">
        <v>47</v>
      </c>
      <c r="B20">
        <v>0.3</v>
      </c>
      <c r="C20">
        <v>0.2</v>
      </c>
      <c r="D20">
        <v>0.2</v>
      </c>
      <c r="E20">
        <v>0.1</v>
      </c>
      <c r="F20">
        <v>0.1</v>
      </c>
      <c r="G20">
        <v>0.1</v>
      </c>
    </row>
    <row r="21" spans="1:8" x14ac:dyDescent="0.25">
      <c r="A21" t="s">
        <v>30</v>
      </c>
      <c r="B21">
        <f>B20*370</f>
        <v>111</v>
      </c>
      <c r="C21">
        <f t="shared" ref="C21:G21" si="4">C20*370</f>
        <v>74</v>
      </c>
      <c r="D21">
        <f t="shared" si="4"/>
        <v>74</v>
      </c>
      <c r="E21">
        <f t="shared" si="4"/>
        <v>37</v>
      </c>
      <c r="F21">
        <f t="shared" si="4"/>
        <v>37</v>
      </c>
      <c r="G21">
        <f t="shared" si="4"/>
        <v>37</v>
      </c>
      <c r="H21">
        <f>SUM(B21:G21)</f>
        <v>370</v>
      </c>
    </row>
    <row r="22" spans="1:8" x14ac:dyDescent="0.25">
      <c r="A22" t="s">
        <v>31</v>
      </c>
      <c r="B22">
        <f>(B19-B21)^2/B21</f>
        <v>6.5675675675675675</v>
      </c>
      <c r="C22">
        <f t="shared" ref="C22:G22" si="5">(C19-C21)^2/C21</f>
        <v>0.33783783783783783</v>
      </c>
      <c r="D22">
        <f t="shared" si="5"/>
        <v>1.3513513513513514E-2</v>
      </c>
      <c r="E22">
        <f t="shared" si="5"/>
        <v>3.8918918918918921</v>
      </c>
      <c r="F22">
        <f t="shared" si="5"/>
        <v>2.7027027027027029E-2</v>
      </c>
      <c r="G22">
        <f t="shared" si="5"/>
        <v>2.7027027027027026</v>
      </c>
      <c r="H22">
        <f>SUM(B22:G22)</f>
        <v>13.54054054054054</v>
      </c>
    </row>
    <row r="24" spans="1:8" x14ac:dyDescent="0.25">
      <c r="A24" s="5" t="s">
        <v>60</v>
      </c>
    </row>
    <row r="26" spans="1:8" x14ac:dyDescent="0.25">
      <c r="A26" t="s">
        <v>61</v>
      </c>
      <c r="B26" t="s">
        <v>62</v>
      </c>
      <c r="C26" t="s">
        <v>63</v>
      </c>
      <c r="D26" t="s">
        <v>64</v>
      </c>
    </row>
    <row r="27" spans="1:8" x14ac:dyDescent="0.25">
      <c r="A27" t="s">
        <v>29</v>
      </c>
      <c r="B27">
        <v>24</v>
      </c>
      <c r="C27">
        <v>37</v>
      </c>
      <c r="D27">
        <v>39</v>
      </c>
      <c r="E27">
        <f>SUM(B27:D27)</f>
        <v>100</v>
      </c>
    </row>
    <row r="28" spans="1:8" x14ac:dyDescent="0.25">
      <c r="A28" t="s">
        <v>47</v>
      </c>
      <c r="B28">
        <v>0.3</v>
      </c>
      <c r="C28">
        <v>0.4</v>
      </c>
      <c r="D28">
        <v>0.3</v>
      </c>
    </row>
    <row r="29" spans="1:8" x14ac:dyDescent="0.25">
      <c r="A29" t="s">
        <v>30</v>
      </c>
      <c r="B29">
        <f>B28*100</f>
        <v>30</v>
      </c>
      <c r="C29">
        <f t="shared" ref="C29:D29" si="6">C28*100</f>
        <v>40</v>
      </c>
      <c r="D29">
        <f t="shared" si="6"/>
        <v>30</v>
      </c>
    </row>
    <row r="30" spans="1:8" x14ac:dyDescent="0.25">
      <c r="A30" t="s">
        <v>31</v>
      </c>
      <c r="B30">
        <f>(B27-B29)^2/B29</f>
        <v>1.2</v>
      </c>
      <c r="C30">
        <f t="shared" ref="C30:D30" si="7">(C27-C29)^2/C29</f>
        <v>0.22500000000000001</v>
      </c>
      <c r="D30">
        <f t="shared" si="7"/>
        <v>2.7</v>
      </c>
      <c r="E30">
        <f>SUM(B30:D30)</f>
        <v>4.125</v>
      </c>
    </row>
    <row r="32" spans="1:8" x14ac:dyDescent="0.25">
      <c r="A32" s="5" t="s">
        <v>65</v>
      </c>
      <c r="B32" t="s">
        <v>66</v>
      </c>
      <c r="C32">
        <v>0</v>
      </c>
      <c r="D32">
        <v>1</v>
      </c>
      <c r="E32">
        <v>2</v>
      </c>
      <c r="F32">
        <v>3</v>
      </c>
      <c r="G32">
        <v>4</v>
      </c>
    </row>
    <row r="33" spans="1:8" x14ac:dyDescent="0.25">
      <c r="B33" t="s">
        <v>46</v>
      </c>
      <c r="C33">
        <v>5</v>
      </c>
      <c r="D33">
        <v>23</v>
      </c>
      <c r="E33">
        <v>39</v>
      </c>
      <c r="F33">
        <v>19</v>
      </c>
      <c r="G33">
        <v>14</v>
      </c>
      <c r="H33">
        <f>SUM(C33:G33)</f>
        <v>100</v>
      </c>
    </row>
    <row r="34" spans="1:8" x14ac:dyDescent="0.25">
      <c r="B34" t="s">
        <v>47</v>
      </c>
      <c r="C34">
        <f>_xlfn.BINOM.DIST(C32,4,0.5,)</f>
        <v>6.25E-2</v>
      </c>
      <c r="D34">
        <f t="shared" ref="D34:G34" si="8">_xlfn.BINOM.DIST(D32,4,0.5,)</f>
        <v>0.24999999999999994</v>
      </c>
      <c r="E34">
        <f t="shared" si="8"/>
        <v>0.375</v>
      </c>
      <c r="F34">
        <f t="shared" si="8"/>
        <v>0.25</v>
      </c>
      <c r="G34">
        <f t="shared" si="8"/>
        <v>6.25E-2</v>
      </c>
    </row>
    <row r="35" spans="1:8" x14ac:dyDescent="0.25">
      <c r="B35" t="s">
        <v>30</v>
      </c>
      <c r="C35">
        <f>C34*100</f>
        <v>6.25</v>
      </c>
      <c r="D35">
        <f t="shared" ref="D35:G35" si="9">D34*100</f>
        <v>24.999999999999993</v>
      </c>
      <c r="E35">
        <f t="shared" si="9"/>
        <v>37.5</v>
      </c>
      <c r="F35">
        <f t="shared" si="9"/>
        <v>25</v>
      </c>
      <c r="G35">
        <f t="shared" si="9"/>
        <v>6.25</v>
      </c>
    </row>
    <row r="36" spans="1:8" x14ac:dyDescent="0.25">
      <c r="B36" t="s">
        <v>31</v>
      </c>
      <c r="C36">
        <f>(C33-C35)^2/C35</f>
        <v>0.25</v>
      </c>
      <c r="D36">
        <f t="shared" ref="D36:G36" si="10">(D33-D35)^2/D35</f>
        <v>0.15999999999999892</v>
      </c>
      <c r="E36">
        <f t="shared" si="10"/>
        <v>0.06</v>
      </c>
      <c r="F36">
        <f t="shared" si="10"/>
        <v>1.44</v>
      </c>
      <c r="G36">
        <f t="shared" si="10"/>
        <v>9.61</v>
      </c>
      <c r="H36" s="5">
        <f>SUM(C36:G36)</f>
        <v>11.519999999999998</v>
      </c>
    </row>
    <row r="39" spans="1:8" x14ac:dyDescent="0.25">
      <c r="A39" t="s">
        <v>9</v>
      </c>
    </row>
    <row r="40" spans="1:8" ht="17.25" customHeight="1" x14ac:dyDescent="0.25">
      <c r="A40" s="6" t="s">
        <v>0</v>
      </c>
      <c r="B40" s="7" t="s">
        <v>1</v>
      </c>
      <c r="C40" s="7"/>
      <c r="D40" s="7"/>
      <c r="E40" s="1"/>
    </row>
    <row r="41" spans="1:8" x14ac:dyDescent="0.25">
      <c r="A41" s="6"/>
      <c r="B41" t="s">
        <v>2</v>
      </c>
      <c r="C41" t="s">
        <v>3</v>
      </c>
      <c r="D41" t="s">
        <v>4</v>
      </c>
      <c r="F41" t="s">
        <v>8</v>
      </c>
    </row>
    <row r="42" spans="1:8" x14ac:dyDescent="0.25">
      <c r="A42" t="s">
        <v>5</v>
      </c>
      <c r="B42">
        <v>154</v>
      </c>
      <c r="C42">
        <v>171</v>
      </c>
      <c r="D42">
        <v>275</v>
      </c>
      <c r="F42">
        <f>SUM(A42:D42)</f>
        <v>600</v>
      </c>
    </row>
    <row r="43" spans="1:8" x14ac:dyDescent="0.25">
      <c r="A43" t="s">
        <v>7</v>
      </c>
      <c r="B43" s="2">
        <f>F42*B46/F46</f>
        <v>150</v>
      </c>
      <c r="C43" s="2">
        <f>C46*F42/F46</f>
        <v>150</v>
      </c>
      <c r="D43" s="2">
        <f>D46*F42/F46</f>
        <v>300</v>
      </c>
      <c r="E43" s="2"/>
    </row>
    <row r="44" spans="1:8" x14ac:dyDescent="0.25">
      <c r="A44" t="s">
        <v>6</v>
      </c>
      <c r="B44">
        <v>96</v>
      </c>
      <c r="C44">
        <v>79</v>
      </c>
      <c r="D44">
        <v>225</v>
      </c>
      <c r="F44">
        <f>SUM(A44:D44)</f>
        <v>400</v>
      </c>
    </row>
    <row r="45" spans="1:8" x14ac:dyDescent="0.25">
      <c r="A45" t="s">
        <v>7</v>
      </c>
      <c r="B45" s="2">
        <f>B46*F44/F46</f>
        <v>100</v>
      </c>
      <c r="C45" s="2">
        <f>C46*F44/F46</f>
        <v>100</v>
      </c>
      <c r="D45" s="2">
        <f>D46*F44/F46</f>
        <v>200</v>
      </c>
      <c r="E45" s="2"/>
    </row>
    <row r="46" spans="1:8" x14ac:dyDescent="0.25">
      <c r="A46" t="s">
        <v>8</v>
      </c>
      <c r="B46">
        <f>B44+B42</f>
        <v>250</v>
      </c>
      <c r="C46">
        <f>C44+C42</f>
        <v>250</v>
      </c>
      <c r="D46">
        <f>D44+D42</f>
        <v>500</v>
      </c>
      <c r="F46">
        <f>SUM(A46:D46)</f>
        <v>1000</v>
      </c>
    </row>
    <row r="48" spans="1:8" x14ac:dyDescent="0.25">
      <c r="A48" t="s">
        <v>10</v>
      </c>
    </row>
    <row r="49" spans="1:6" x14ac:dyDescent="0.25">
      <c r="A49" s="6" t="s">
        <v>22</v>
      </c>
      <c r="B49" s="7" t="s">
        <v>18</v>
      </c>
      <c r="C49" s="7"/>
      <c r="D49" s="7"/>
      <c r="E49" s="1"/>
    </row>
    <row r="50" spans="1:6" x14ac:dyDescent="0.25">
      <c r="A50" s="6"/>
      <c r="B50" t="s">
        <v>19</v>
      </c>
      <c r="C50" t="s">
        <v>20</v>
      </c>
      <c r="D50" t="s">
        <v>21</v>
      </c>
      <c r="F50" t="s">
        <v>8</v>
      </c>
    </row>
    <row r="51" spans="1:6" x14ac:dyDescent="0.25">
      <c r="A51" t="s">
        <v>23</v>
      </c>
      <c r="B51">
        <v>22</v>
      </c>
      <c r="C51">
        <v>74</v>
      </c>
      <c r="D51">
        <v>102</v>
      </c>
      <c r="F51">
        <f>SUM(B51:D51)</f>
        <v>198</v>
      </c>
    </row>
    <row r="52" spans="1:6" x14ac:dyDescent="0.25">
      <c r="A52" t="s">
        <v>7</v>
      </c>
      <c r="B52" s="2">
        <f>B57*F51/F57</f>
        <v>19.8</v>
      </c>
      <c r="C52" s="2">
        <f>C57/F57*F51</f>
        <v>79.2</v>
      </c>
      <c r="D52" s="2">
        <f>D57*F51/F57</f>
        <v>99</v>
      </c>
      <c r="E52" s="2"/>
    </row>
    <row r="53" spans="1:6" x14ac:dyDescent="0.25">
      <c r="A53" t="s">
        <v>24</v>
      </c>
      <c r="B53">
        <v>31</v>
      </c>
      <c r="C53">
        <v>102</v>
      </c>
      <c r="D53">
        <v>143</v>
      </c>
      <c r="F53">
        <f>SUM(B53:D53)</f>
        <v>276</v>
      </c>
    </row>
    <row r="54" spans="1:6" x14ac:dyDescent="0.25">
      <c r="A54" t="s">
        <v>7</v>
      </c>
      <c r="B54" s="2">
        <f>B57*F53/F57</f>
        <v>27.6</v>
      </c>
      <c r="C54" s="2">
        <f>C57*F53/F57</f>
        <v>110.4</v>
      </c>
      <c r="D54" s="2">
        <f>D57*F53/F57</f>
        <v>138</v>
      </c>
      <c r="E54" s="2"/>
    </row>
    <row r="55" spans="1:6" x14ac:dyDescent="0.25">
      <c r="A55" t="s">
        <v>25</v>
      </c>
      <c r="B55">
        <v>7</v>
      </c>
      <c r="C55">
        <v>64</v>
      </c>
      <c r="D55">
        <v>55</v>
      </c>
      <c r="F55">
        <f>SUM(A55:D55)</f>
        <v>126</v>
      </c>
    </row>
    <row r="56" spans="1:6" x14ac:dyDescent="0.25">
      <c r="A56" t="s">
        <v>7</v>
      </c>
      <c r="B56" s="2">
        <f>F55*B57/F57</f>
        <v>12.6</v>
      </c>
      <c r="C56" s="2">
        <f>F55*C57/F57</f>
        <v>50.4</v>
      </c>
      <c r="D56" s="2">
        <f>F55*D57/F57</f>
        <v>63</v>
      </c>
      <c r="E56" s="2"/>
    </row>
    <row r="57" spans="1:6" x14ac:dyDescent="0.25">
      <c r="A57" t="s">
        <v>8</v>
      </c>
      <c r="B57">
        <f>B51+B53+B55</f>
        <v>60</v>
      </c>
      <c r="C57">
        <f t="shared" ref="C57:D57" si="11">C51+C53+C55</f>
        <v>240</v>
      </c>
      <c r="D57">
        <f t="shared" si="11"/>
        <v>300</v>
      </c>
      <c r="F57">
        <f>SUM(B57:D57)</f>
        <v>600</v>
      </c>
    </row>
    <row r="59" spans="1:6" x14ac:dyDescent="0.25">
      <c r="A59" t="s">
        <v>26</v>
      </c>
    </row>
    <row r="61" spans="1:6" x14ac:dyDescent="0.25">
      <c r="A61" s="6" t="s">
        <v>27</v>
      </c>
      <c r="B61" s="7" t="s">
        <v>11</v>
      </c>
      <c r="C61" s="7"/>
      <c r="D61" s="7"/>
      <c r="E61" s="7"/>
      <c r="F61" s="7"/>
    </row>
    <row r="62" spans="1:6" x14ac:dyDescent="0.25">
      <c r="A62" s="6"/>
      <c r="B62" t="s">
        <v>12</v>
      </c>
      <c r="C62" t="s">
        <v>13</v>
      </c>
      <c r="D62" t="s">
        <v>14</v>
      </c>
      <c r="E62" t="s">
        <v>15</v>
      </c>
      <c r="F62" t="s">
        <v>8</v>
      </c>
    </row>
    <row r="63" spans="1:6" x14ac:dyDescent="0.25">
      <c r="A63" t="s">
        <v>16</v>
      </c>
      <c r="B63">
        <v>26</v>
      </c>
      <c r="C63">
        <v>43</v>
      </c>
      <c r="D63">
        <v>62</v>
      </c>
      <c r="E63">
        <v>11</v>
      </c>
      <c r="F63">
        <f>SUM(B63:E63)</f>
        <v>142</v>
      </c>
    </row>
    <row r="64" spans="1:6" x14ac:dyDescent="0.25">
      <c r="A64" t="s">
        <v>7</v>
      </c>
      <c r="B64" s="2">
        <f>B69*F63/F69</f>
        <v>27.611111111111111</v>
      </c>
      <c r="C64" s="2">
        <f>C69/F69*F63</f>
        <v>39.444444444444443</v>
      </c>
      <c r="D64" s="2">
        <f>D69*F63/F69</f>
        <v>55.222222222222221</v>
      </c>
      <c r="E64" s="2">
        <f>F63*E69/F69</f>
        <v>19.722222222222221</v>
      </c>
    </row>
    <row r="65" spans="1:6" x14ac:dyDescent="0.25">
      <c r="A65" t="s">
        <v>28</v>
      </c>
      <c r="B65">
        <v>28</v>
      </c>
      <c r="C65">
        <v>40</v>
      </c>
      <c r="D65">
        <v>59</v>
      </c>
      <c r="E65">
        <v>20</v>
      </c>
      <c r="F65">
        <f>SUM(B65:E65)</f>
        <v>147</v>
      </c>
    </row>
    <row r="66" spans="1:6" x14ac:dyDescent="0.25">
      <c r="A66" t="s">
        <v>7</v>
      </c>
      <c r="B66" s="2">
        <f>B69*F65/F69</f>
        <v>28.583333333333332</v>
      </c>
      <c r="C66" s="2">
        <f>C69*F65/F69</f>
        <v>40.833333333333336</v>
      </c>
      <c r="D66" s="2">
        <f>D69*F65/F69</f>
        <v>57.166666666666664</v>
      </c>
      <c r="E66" s="2">
        <f>F65*E69/F69</f>
        <v>20.416666666666668</v>
      </c>
    </row>
    <row r="67" spans="1:6" x14ac:dyDescent="0.25">
      <c r="A67" t="s">
        <v>17</v>
      </c>
      <c r="B67">
        <v>16</v>
      </c>
      <c r="C67">
        <v>17</v>
      </c>
      <c r="D67">
        <v>19</v>
      </c>
      <c r="E67">
        <v>19</v>
      </c>
      <c r="F67">
        <f>SUM(B67:E67)</f>
        <v>71</v>
      </c>
    </row>
    <row r="68" spans="1:6" x14ac:dyDescent="0.25">
      <c r="A68" t="s">
        <v>7</v>
      </c>
      <c r="B68" s="2">
        <f>B69*F67/F69</f>
        <v>13.805555555555555</v>
      </c>
      <c r="C68" s="2">
        <f>C69*F67/F69</f>
        <v>19.722222222222221</v>
      </c>
      <c r="D68" s="2">
        <f>F67*D69/F69</f>
        <v>27.611111111111111</v>
      </c>
      <c r="E68" s="2">
        <f>E69*F67/F69</f>
        <v>9.8611111111111107</v>
      </c>
    </row>
    <row r="69" spans="1:6" x14ac:dyDescent="0.25">
      <c r="A69" t="s">
        <v>8</v>
      </c>
      <c r="B69">
        <f>B63+B65+B67</f>
        <v>70</v>
      </c>
      <c r="C69">
        <f>C63+C65+C67</f>
        <v>100</v>
      </c>
      <c r="D69">
        <f>D63+D65+D67</f>
        <v>140</v>
      </c>
      <c r="E69">
        <f t="shared" ref="E69" si="12">E63+E65+E67</f>
        <v>50</v>
      </c>
      <c r="F69">
        <f>SUM(B69:E69)</f>
        <v>360</v>
      </c>
    </row>
    <row r="71" spans="1:6" x14ac:dyDescent="0.25">
      <c r="A71" s="3" t="s">
        <v>29</v>
      </c>
      <c r="B71" s="3" t="s">
        <v>30</v>
      </c>
      <c r="C71" s="3" t="s">
        <v>31</v>
      </c>
    </row>
    <row r="72" spans="1:6" x14ac:dyDescent="0.25">
      <c r="A72" s="3">
        <f>B63</f>
        <v>26</v>
      </c>
      <c r="B72" s="3">
        <f>B64</f>
        <v>27.611111111111111</v>
      </c>
      <c r="C72" s="3">
        <f>(A72-B72)^2/B72</f>
        <v>9.4008495416946086E-2</v>
      </c>
    </row>
    <row r="73" spans="1:6" x14ac:dyDescent="0.25">
      <c r="A73" s="3">
        <f>C63</f>
        <v>43</v>
      </c>
      <c r="B73" s="3">
        <f>C64</f>
        <v>39.444444444444443</v>
      </c>
      <c r="C73" s="3">
        <f t="shared" ref="C73:C83" si="13">(A73-B73)^2/B73</f>
        <v>0.32050078247261377</v>
      </c>
    </row>
    <row r="74" spans="1:6" x14ac:dyDescent="0.25">
      <c r="A74" s="3">
        <f>D63</f>
        <v>62</v>
      </c>
      <c r="B74" s="3">
        <f>D64</f>
        <v>55.222222222222221</v>
      </c>
      <c r="C74" s="3">
        <f t="shared" si="13"/>
        <v>0.83188016990833913</v>
      </c>
    </row>
    <row r="75" spans="1:6" x14ac:dyDescent="0.25">
      <c r="A75" s="3">
        <f>E63</f>
        <v>11</v>
      </c>
      <c r="B75" s="3">
        <f>E64</f>
        <v>19.722222222222221</v>
      </c>
      <c r="C75" s="3">
        <f t="shared" si="13"/>
        <v>3.8574334898278555</v>
      </c>
    </row>
    <row r="76" spans="1:6" x14ac:dyDescent="0.25">
      <c r="A76" s="3">
        <f>B65</f>
        <v>28</v>
      </c>
      <c r="B76" s="3">
        <f>B66</f>
        <v>28.583333333333332</v>
      </c>
      <c r="C76" s="3">
        <f t="shared" si="13"/>
        <v>1.1904761904761857E-2</v>
      </c>
    </row>
    <row r="77" spans="1:6" x14ac:dyDescent="0.25">
      <c r="A77" s="3">
        <f>C65</f>
        <v>40</v>
      </c>
      <c r="B77" s="3">
        <f>C66</f>
        <v>40.833333333333336</v>
      </c>
      <c r="C77" s="3">
        <f t="shared" si="13"/>
        <v>1.7006802721088531E-2</v>
      </c>
    </row>
    <row r="78" spans="1:6" x14ac:dyDescent="0.25">
      <c r="A78" s="3">
        <f>D65</f>
        <v>59</v>
      </c>
      <c r="B78" s="3">
        <f>D66</f>
        <v>57.166666666666664</v>
      </c>
      <c r="C78" s="3">
        <f t="shared" si="13"/>
        <v>5.8794946550048743E-2</v>
      </c>
    </row>
    <row r="79" spans="1:6" x14ac:dyDescent="0.25">
      <c r="A79" s="3">
        <f>E65</f>
        <v>20</v>
      </c>
      <c r="B79" s="3">
        <f>E66</f>
        <v>20.416666666666668</v>
      </c>
      <c r="C79" s="3">
        <f t="shared" si="13"/>
        <v>8.5034013605442653E-3</v>
      </c>
    </row>
    <row r="80" spans="1:6" x14ac:dyDescent="0.25">
      <c r="A80" s="3">
        <f>B67</f>
        <v>16</v>
      </c>
      <c r="B80" s="3">
        <f>B68</f>
        <v>13.805555555555555</v>
      </c>
      <c r="C80" s="3">
        <f t="shared" si="13"/>
        <v>0.34881511289961997</v>
      </c>
    </row>
    <row r="81" spans="1:4" x14ac:dyDescent="0.25">
      <c r="A81" s="3">
        <f>C67</f>
        <v>17</v>
      </c>
      <c r="B81" s="3">
        <f>C68</f>
        <v>19.722222222222221</v>
      </c>
      <c r="C81" s="3">
        <f t="shared" si="13"/>
        <v>0.37574334898278539</v>
      </c>
    </row>
    <row r="82" spans="1:4" x14ac:dyDescent="0.25">
      <c r="A82" s="3">
        <f>D67</f>
        <v>19</v>
      </c>
      <c r="B82" s="3">
        <f>D68</f>
        <v>27.611111111111111</v>
      </c>
      <c r="C82" s="3">
        <f t="shared" si="13"/>
        <v>2.6855577911915938</v>
      </c>
    </row>
    <row r="83" spans="1:4" x14ac:dyDescent="0.25">
      <c r="A83" s="3">
        <f>E67</f>
        <v>19</v>
      </c>
      <c r="B83" s="3">
        <f>E68</f>
        <v>9.8611111111111107</v>
      </c>
      <c r="C83" s="3">
        <f t="shared" si="13"/>
        <v>8.4695618153364638</v>
      </c>
    </row>
    <row r="84" spans="1:4" x14ac:dyDescent="0.25">
      <c r="A84" s="3"/>
      <c r="B84" s="3" t="s">
        <v>32</v>
      </c>
      <c r="C84" s="4">
        <f>SUM(C71:C83)</f>
        <v>17.079710918572658</v>
      </c>
    </row>
    <row r="86" spans="1:4" x14ac:dyDescent="0.25">
      <c r="A86" t="s">
        <v>33</v>
      </c>
    </row>
    <row r="88" spans="1:4" x14ac:dyDescent="0.25">
      <c r="A88" t="s">
        <v>34</v>
      </c>
      <c r="B88" t="s">
        <v>35</v>
      </c>
      <c r="C88" t="s">
        <v>36</v>
      </c>
      <c r="D88" t="s">
        <v>32</v>
      </c>
    </row>
    <row r="89" spans="1:4" x14ac:dyDescent="0.25">
      <c r="A89" t="s">
        <v>37</v>
      </c>
      <c r="B89">
        <f>D89-C89</f>
        <v>454</v>
      </c>
      <c r="C89">
        <v>546</v>
      </c>
      <c r="D89">
        <v>1000</v>
      </c>
    </row>
    <row r="90" spans="1:4" x14ac:dyDescent="0.25">
      <c r="A90" t="s">
        <v>7</v>
      </c>
      <c r="B90">
        <v>500</v>
      </c>
      <c r="C90">
        <v>500</v>
      </c>
      <c r="D90">
        <v>1000</v>
      </c>
    </row>
    <row r="92" spans="1:4" x14ac:dyDescent="0.25">
      <c r="A92" t="s">
        <v>40</v>
      </c>
    </row>
    <row r="94" spans="1:4" x14ac:dyDescent="0.25">
      <c r="A94" t="s">
        <v>38</v>
      </c>
      <c r="B94" t="s">
        <v>42</v>
      </c>
      <c r="C94" t="s">
        <v>43</v>
      </c>
    </row>
    <row r="95" spans="1:4" x14ac:dyDescent="0.25">
      <c r="A95" t="s">
        <v>39</v>
      </c>
      <c r="B95">
        <v>75</v>
      </c>
      <c r="C95">
        <v>25</v>
      </c>
      <c r="D95">
        <f>SUM(B95:C95)</f>
        <v>100</v>
      </c>
    </row>
    <row r="96" spans="1:4" x14ac:dyDescent="0.25">
      <c r="A96" t="s">
        <v>41</v>
      </c>
      <c r="B96">
        <v>65</v>
      </c>
      <c r="C96">
        <v>35</v>
      </c>
      <c r="D96">
        <f>SUM(B96:C96)</f>
        <v>100</v>
      </c>
    </row>
  </sheetData>
  <mergeCells count="6">
    <mergeCell ref="A40:A41"/>
    <mergeCell ref="B40:D40"/>
    <mergeCell ref="A49:A50"/>
    <mergeCell ref="B49:D49"/>
    <mergeCell ref="A61:A62"/>
    <mergeCell ref="B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0C73-D898-4B5C-AE7A-712AD1E977BF}">
  <dimension ref="A1:H55"/>
  <sheetViews>
    <sheetView workbookViewId="0">
      <selection activeCell="A57" sqref="A57"/>
    </sheetView>
  </sheetViews>
  <sheetFormatPr defaultRowHeight="15" x14ac:dyDescent="0.25"/>
  <cols>
    <col min="1" max="1" width="12.42578125" customWidth="1"/>
  </cols>
  <sheetData>
    <row r="1" spans="1:8" x14ac:dyDescent="0.25">
      <c r="C1" t="s">
        <v>3</v>
      </c>
      <c r="D1" t="s">
        <v>4</v>
      </c>
    </row>
    <row r="2" spans="1:8" x14ac:dyDescent="0.25">
      <c r="A2" t="s">
        <v>29</v>
      </c>
      <c r="B2">
        <v>154</v>
      </c>
      <c r="C2">
        <v>171</v>
      </c>
      <c r="D2">
        <v>275</v>
      </c>
      <c r="E2">
        <v>79</v>
      </c>
      <c r="F2">
        <v>225</v>
      </c>
      <c r="G2">
        <v>96</v>
      </c>
    </row>
    <row r="3" spans="1:8" x14ac:dyDescent="0.25">
      <c r="A3" t="s">
        <v>30</v>
      </c>
      <c r="B3">
        <v>150</v>
      </c>
      <c r="C3">
        <f>B6*F6/D6</f>
        <v>150</v>
      </c>
      <c r="D3">
        <f>C6*F6/D6</f>
        <v>300</v>
      </c>
      <c r="E3">
        <f>B6*E6/D6</f>
        <v>100</v>
      </c>
      <c r="F3">
        <f>C6*E6/D6</f>
        <v>200</v>
      </c>
      <c r="G3">
        <v>100</v>
      </c>
    </row>
    <row r="4" spans="1:8" x14ac:dyDescent="0.25">
      <c r="A4" t="s">
        <v>31</v>
      </c>
      <c r="B4">
        <f>(B2-B3)^2/B3</f>
        <v>0.10666666666666667</v>
      </c>
      <c r="C4">
        <f>(C2-C3)^2/C3</f>
        <v>2.94</v>
      </c>
      <c r="D4">
        <f t="shared" ref="D4:G4" si="0">(D2-D3)^2/D3</f>
        <v>2.0833333333333335</v>
      </c>
      <c r="E4">
        <f t="shared" si="0"/>
        <v>4.41</v>
      </c>
      <c r="F4">
        <f t="shared" si="0"/>
        <v>3.125</v>
      </c>
      <c r="G4">
        <f t="shared" si="0"/>
        <v>0.16</v>
      </c>
      <c r="H4">
        <f>SUM(B4:G4)</f>
        <v>12.824999999999999</v>
      </c>
    </row>
    <row r="6" spans="1:8" x14ac:dyDescent="0.25">
      <c r="B6" s="5">
        <v>250</v>
      </c>
      <c r="C6" s="5">
        <v>500</v>
      </c>
      <c r="D6" s="5">
        <v>1000</v>
      </c>
      <c r="E6">
        <v>400</v>
      </c>
      <c r="F6">
        <v>600</v>
      </c>
    </row>
    <row r="8" spans="1:8" x14ac:dyDescent="0.25">
      <c r="A8" s="6" t="s">
        <v>22</v>
      </c>
      <c r="B8" s="7" t="s">
        <v>18</v>
      </c>
      <c r="C8" s="7"/>
      <c r="D8" s="7"/>
    </row>
    <row r="9" spans="1:8" x14ac:dyDescent="0.25">
      <c r="A9" s="6"/>
      <c r="B9" t="s">
        <v>19</v>
      </c>
      <c r="C9" t="s">
        <v>20</v>
      </c>
      <c r="D9" t="s">
        <v>21</v>
      </c>
    </row>
    <row r="10" spans="1:8" x14ac:dyDescent="0.25">
      <c r="A10" t="s">
        <v>23</v>
      </c>
      <c r="B10">
        <v>22</v>
      </c>
      <c r="C10">
        <v>74</v>
      </c>
      <c r="D10">
        <v>102</v>
      </c>
      <c r="E10">
        <f>SUM(B10:D10)</f>
        <v>198</v>
      </c>
      <c r="F10">
        <v>198</v>
      </c>
    </row>
    <row r="11" spans="1:8" x14ac:dyDescent="0.25">
      <c r="A11" t="s">
        <v>7</v>
      </c>
      <c r="B11" s="2">
        <f>B16*F10/F16</f>
        <v>19.8</v>
      </c>
      <c r="C11" s="2">
        <f>C16/F16*F10</f>
        <v>79.2</v>
      </c>
      <c r="D11" s="2">
        <f>D16*F10/F16</f>
        <v>99</v>
      </c>
    </row>
    <row r="12" spans="1:8" x14ac:dyDescent="0.25">
      <c r="A12" t="s">
        <v>24</v>
      </c>
      <c r="B12">
        <v>31</v>
      </c>
      <c r="C12">
        <v>102</v>
      </c>
      <c r="D12">
        <v>143</v>
      </c>
      <c r="E12">
        <f>SUM(B12:D12)</f>
        <v>276</v>
      </c>
      <c r="F12">
        <v>276</v>
      </c>
    </row>
    <row r="13" spans="1:8" x14ac:dyDescent="0.25">
      <c r="A13" t="s">
        <v>7</v>
      </c>
      <c r="B13" s="2">
        <f>B16*F12/F16</f>
        <v>27.6</v>
      </c>
      <c r="C13" s="2">
        <f>C16*F12/F16</f>
        <v>110.4</v>
      </c>
      <c r="D13" s="2">
        <f>D16*F12/F16</f>
        <v>138</v>
      </c>
    </row>
    <row r="14" spans="1:8" x14ac:dyDescent="0.25">
      <c r="A14" t="s">
        <v>25</v>
      </c>
      <c r="B14">
        <v>7</v>
      </c>
      <c r="C14">
        <v>64</v>
      </c>
      <c r="D14">
        <v>55</v>
      </c>
      <c r="E14">
        <f>SUM(B14:D14)</f>
        <v>126</v>
      </c>
      <c r="F14">
        <v>126</v>
      </c>
    </row>
    <row r="15" spans="1:8" x14ac:dyDescent="0.25">
      <c r="A15" t="s">
        <v>7</v>
      </c>
      <c r="B15" s="2">
        <f>F14*B16/F16</f>
        <v>12.6</v>
      </c>
      <c r="C15" s="2">
        <f>F14*C16/F16</f>
        <v>50.4</v>
      </c>
      <c r="D15" s="2">
        <f>F14*D16/F16</f>
        <v>63</v>
      </c>
    </row>
    <row r="16" spans="1:8" x14ac:dyDescent="0.25">
      <c r="A16" t="s">
        <v>8</v>
      </c>
      <c r="B16">
        <f>B10+B12+B14</f>
        <v>60</v>
      </c>
      <c r="C16">
        <f t="shared" ref="C16:D16" si="1">C10+C12+C14</f>
        <v>240</v>
      </c>
      <c r="D16">
        <f t="shared" si="1"/>
        <v>300</v>
      </c>
      <c r="E16">
        <f>SUM(E10:E14)</f>
        <v>600</v>
      </c>
      <c r="F16">
        <v>600</v>
      </c>
    </row>
    <row r="18" spans="1:6" x14ac:dyDescent="0.25">
      <c r="A18" t="s">
        <v>31</v>
      </c>
      <c r="B18">
        <f>(B10-B11)^2/B11</f>
        <v>0.2444444444444443</v>
      </c>
      <c r="C18">
        <f t="shared" ref="C18:D22" si="2">(C10-C11)^2/C11</f>
        <v>0.34141414141414178</v>
      </c>
      <c r="D18">
        <f t="shared" si="2"/>
        <v>9.0909090909090912E-2</v>
      </c>
    </row>
    <row r="20" spans="1:6" x14ac:dyDescent="0.25">
      <c r="B20">
        <f>(B12-B13)^2/B13</f>
        <v>0.41884057971014454</v>
      </c>
      <c r="C20">
        <f t="shared" si="2"/>
        <v>0.63913043478260956</v>
      </c>
      <c r="D20">
        <f t="shared" si="2"/>
        <v>0.18115942028985507</v>
      </c>
    </row>
    <row r="22" spans="1:6" x14ac:dyDescent="0.25">
      <c r="B22">
        <f>(B14-B15)^2/B15</f>
        <v>2.4888888888888885</v>
      </c>
      <c r="C22">
        <f t="shared" si="2"/>
        <v>3.6698412698412706</v>
      </c>
      <c r="D22">
        <f t="shared" si="2"/>
        <v>1.0158730158730158</v>
      </c>
      <c r="F22" s="5">
        <f>SUM(B18:D22)</f>
        <v>9.0905012861534615</v>
      </c>
    </row>
    <row r="24" spans="1:6" x14ac:dyDescent="0.25">
      <c r="A24" s="6" t="s">
        <v>27</v>
      </c>
      <c r="B24" s="7" t="s">
        <v>11</v>
      </c>
      <c r="C24" s="7"/>
      <c r="D24" s="7"/>
      <c r="E24" s="7"/>
      <c r="F24" s="7"/>
    </row>
    <row r="25" spans="1:6" x14ac:dyDescent="0.25">
      <c r="A25" s="6"/>
      <c r="B25" t="s">
        <v>12</v>
      </c>
      <c r="C25" t="s">
        <v>13</v>
      </c>
      <c r="D25" t="s">
        <v>14</v>
      </c>
      <c r="E25" t="s">
        <v>15</v>
      </c>
      <c r="F25" t="s">
        <v>8</v>
      </c>
    </row>
    <row r="26" spans="1:6" x14ac:dyDescent="0.25">
      <c r="A26" t="s">
        <v>16</v>
      </c>
      <c r="B26">
        <v>26</v>
      </c>
      <c r="C26">
        <v>43</v>
      </c>
      <c r="D26">
        <v>62</v>
      </c>
      <c r="E26">
        <v>11</v>
      </c>
      <c r="F26">
        <f>SUM(B26:E26)</f>
        <v>142</v>
      </c>
    </row>
    <row r="27" spans="1:6" x14ac:dyDescent="0.25">
      <c r="A27" t="s">
        <v>7</v>
      </c>
      <c r="B27" s="2">
        <f>B32*F26/F32</f>
        <v>27.611111111111111</v>
      </c>
      <c r="C27" s="2">
        <f>C32/F32*F26</f>
        <v>39.444444444444443</v>
      </c>
      <c r="D27" s="2">
        <f>D32*F26/F32</f>
        <v>55.222222222222221</v>
      </c>
      <c r="E27" s="2">
        <f>F26*E32/F32</f>
        <v>19.722222222222221</v>
      </c>
    </row>
    <row r="28" spans="1:6" x14ac:dyDescent="0.25">
      <c r="A28" t="s">
        <v>28</v>
      </c>
      <c r="B28">
        <v>28</v>
      </c>
      <c r="C28">
        <v>40</v>
      </c>
      <c r="D28">
        <v>59</v>
      </c>
      <c r="E28">
        <v>20</v>
      </c>
      <c r="F28">
        <f>SUM(B28:E28)</f>
        <v>147</v>
      </c>
    </row>
    <row r="29" spans="1:6" x14ac:dyDescent="0.25">
      <c r="A29" t="s">
        <v>7</v>
      </c>
      <c r="B29" s="2">
        <f>B32*F28/F32</f>
        <v>28.583333333333332</v>
      </c>
      <c r="C29" s="2">
        <f>C32*F28/F32</f>
        <v>40.833333333333336</v>
      </c>
      <c r="D29" s="2">
        <f>D32*F28/F32</f>
        <v>57.166666666666664</v>
      </c>
      <c r="E29" s="2">
        <f>F28*E32/F32</f>
        <v>20.416666666666668</v>
      </c>
    </row>
    <row r="30" spans="1:6" x14ac:dyDescent="0.25">
      <c r="A30" t="s">
        <v>17</v>
      </c>
      <c r="B30">
        <v>16</v>
      </c>
      <c r="C30">
        <v>17</v>
      </c>
      <c r="D30">
        <v>19</v>
      </c>
      <c r="E30">
        <v>19</v>
      </c>
      <c r="F30">
        <f>SUM(B30:E30)</f>
        <v>71</v>
      </c>
    </row>
    <row r="31" spans="1:6" x14ac:dyDescent="0.25">
      <c r="A31" t="s">
        <v>7</v>
      </c>
      <c r="B31" s="2">
        <f>B32*F30/F32</f>
        <v>13.805555555555555</v>
      </c>
      <c r="C31" s="2">
        <f>C32*F30/F32</f>
        <v>19.722222222222221</v>
      </c>
      <c r="D31" s="2">
        <f>F30*D32/F32</f>
        <v>27.611111111111111</v>
      </c>
      <c r="E31" s="2">
        <f>E32*F30/F32</f>
        <v>9.8611111111111107</v>
      </c>
    </row>
    <row r="32" spans="1:6" x14ac:dyDescent="0.25">
      <c r="A32" t="s">
        <v>8</v>
      </c>
      <c r="B32">
        <f>B26+B28+B30</f>
        <v>70</v>
      </c>
      <c r="C32">
        <f>C26+C28+C30</f>
        <v>100</v>
      </c>
      <c r="D32">
        <f>D26+D28+D30</f>
        <v>140</v>
      </c>
      <c r="E32">
        <f t="shared" ref="E32" si="3">E26+E28+E30</f>
        <v>50</v>
      </c>
      <c r="F32">
        <f>SUM(B32:E32)</f>
        <v>360</v>
      </c>
    </row>
    <row r="34" spans="1:6" x14ac:dyDescent="0.25">
      <c r="A34" t="s">
        <v>31</v>
      </c>
      <c r="B34">
        <f>(B26-B27)^2/B27</f>
        <v>9.4008495416946086E-2</v>
      </c>
      <c r="C34">
        <f t="shared" ref="C34:E38" si="4">(C26-C27)^2/C27</f>
        <v>0.32050078247261377</v>
      </c>
      <c r="D34">
        <f t="shared" si="4"/>
        <v>0.83188016990833913</v>
      </c>
      <c r="E34">
        <f t="shared" si="4"/>
        <v>3.8574334898278555</v>
      </c>
    </row>
    <row r="36" spans="1:6" x14ac:dyDescent="0.25">
      <c r="B36">
        <f>(B28-B29)^2/B29</f>
        <v>1.1904761904761857E-2</v>
      </c>
      <c r="C36">
        <f t="shared" si="4"/>
        <v>1.7006802721088531E-2</v>
      </c>
      <c r="D36">
        <f t="shared" si="4"/>
        <v>5.8794946550048743E-2</v>
      </c>
      <c r="E36">
        <f t="shared" si="4"/>
        <v>8.5034013605442653E-3</v>
      </c>
    </row>
    <row r="38" spans="1:6" x14ac:dyDescent="0.25">
      <c r="B38">
        <f>(B30-B31)^2/B31</f>
        <v>0.34881511289961997</v>
      </c>
      <c r="C38">
        <f t="shared" si="4"/>
        <v>0.37574334898278539</v>
      </c>
      <c r="D38">
        <f t="shared" si="4"/>
        <v>2.6855577911915938</v>
      </c>
      <c r="E38">
        <f t="shared" si="4"/>
        <v>8.4695618153364638</v>
      </c>
      <c r="F38">
        <f>SUM(B34:E38)</f>
        <v>17.079710918572658</v>
      </c>
    </row>
    <row r="40" spans="1:6" x14ac:dyDescent="0.25">
      <c r="A40" t="s">
        <v>34</v>
      </c>
      <c r="B40" t="s">
        <v>35</v>
      </c>
      <c r="C40" t="s">
        <v>36</v>
      </c>
      <c r="D40" t="s">
        <v>32</v>
      </c>
    </row>
    <row r="41" spans="1:6" x14ac:dyDescent="0.25">
      <c r="A41" t="s">
        <v>37</v>
      </c>
      <c r="B41">
        <f>D41-C41</f>
        <v>454</v>
      </c>
      <c r="C41">
        <v>546</v>
      </c>
      <c r="D41">
        <v>1000</v>
      </c>
    </row>
    <row r="42" spans="1:6" x14ac:dyDescent="0.25">
      <c r="A42" t="s">
        <v>7</v>
      </c>
      <c r="B42">
        <v>500</v>
      </c>
      <c r="C42">
        <v>500</v>
      </c>
      <c r="D42">
        <v>1000</v>
      </c>
    </row>
    <row r="44" spans="1:6" x14ac:dyDescent="0.25">
      <c r="A44" t="s">
        <v>67</v>
      </c>
      <c r="B44">
        <f>(ABS(B41-B42)-0.5)^2/B42</f>
        <v>4.1405000000000003</v>
      </c>
      <c r="C44">
        <f>(ABS(C41-C42)-0.5)^2/C42</f>
        <v>4.1405000000000003</v>
      </c>
      <c r="D44">
        <f>SUM(B44:C44)</f>
        <v>8.2810000000000006</v>
      </c>
    </row>
    <row r="46" spans="1:6" x14ac:dyDescent="0.25">
      <c r="A46" t="s">
        <v>38</v>
      </c>
      <c r="B46" t="s">
        <v>42</v>
      </c>
      <c r="C46" t="s">
        <v>43</v>
      </c>
    </row>
    <row r="47" spans="1:6" x14ac:dyDescent="0.25">
      <c r="A47" t="s">
        <v>39</v>
      </c>
      <c r="B47">
        <v>75</v>
      </c>
      <c r="C47">
        <v>25</v>
      </c>
      <c r="D47">
        <f>SUM(B47:C47)</f>
        <v>100</v>
      </c>
    </row>
    <row r="48" spans="1:6" x14ac:dyDescent="0.25">
      <c r="A48" t="s">
        <v>30</v>
      </c>
      <c r="B48">
        <f>B51*D47/D51</f>
        <v>70</v>
      </c>
      <c r="C48">
        <f>D47*C51/D51</f>
        <v>30</v>
      </c>
    </row>
    <row r="49" spans="1:4" x14ac:dyDescent="0.25">
      <c r="A49" t="s">
        <v>41</v>
      </c>
      <c r="B49">
        <v>65</v>
      </c>
      <c r="C49">
        <v>35</v>
      </c>
      <c r="D49">
        <f>SUM(B49:C49)</f>
        <v>100</v>
      </c>
    </row>
    <row r="50" spans="1:4" x14ac:dyDescent="0.25">
      <c r="A50" t="s">
        <v>30</v>
      </c>
      <c r="B50">
        <f>D49*B51/D51</f>
        <v>70</v>
      </c>
      <c r="C50">
        <f>C51*D49/D51</f>
        <v>30</v>
      </c>
    </row>
    <row r="51" spans="1:4" x14ac:dyDescent="0.25">
      <c r="B51">
        <f>B47+B49</f>
        <v>140</v>
      </c>
      <c r="C51">
        <f>SUM(C47+C49)</f>
        <v>60</v>
      </c>
      <c r="D51">
        <f>SUM(D47:D49)</f>
        <v>200</v>
      </c>
    </row>
    <row r="53" spans="1:4" x14ac:dyDescent="0.25">
      <c r="A53" t="s">
        <v>67</v>
      </c>
      <c r="B53">
        <f>(ABS(B47-B48)-0.5)^2/B48</f>
        <v>0.28928571428571431</v>
      </c>
      <c r="C53">
        <f>(ABS(C47-C48)-0.5)^2/C48</f>
        <v>0.67500000000000004</v>
      </c>
    </row>
    <row r="55" spans="1:4" x14ac:dyDescent="0.25">
      <c r="B55">
        <f>(ABS(B49-B50)-0.5)^2/B50</f>
        <v>0.28928571428571431</v>
      </c>
      <c r="C55">
        <f>(ABS(C49-C50)-0.5)^2/C50</f>
        <v>0.67500000000000004</v>
      </c>
      <c r="D55">
        <f>SUM(B53:C55)</f>
        <v>1.9285714285714288</v>
      </c>
    </row>
  </sheetData>
  <mergeCells count="4">
    <mergeCell ref="A8:A9"/>
    <mergeCell ref="B8:D8"/>
    <mergeCell ref="A24:A25"/>
    <mergeCell ref="B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39B-0747-4370-9E90-0B08ADC8D579}">
  <dimension ref="A1:K13"/>
  <sheetViews>
    <sheetView tabSelected="1" workbookViewId="0">
      <selection activeCell="B12" sqref="B12:H13"/>
    </sheetView>
  </sheetViews>
  <sheetFormatPr defaultRowHeight="15" x14ac:dyDescent="0.25"/>
  <cols>
    <col min="1" max="1" width="12.7109375" customWidth="1"/>
    <col min="2" max="2" width="22.85546875" customWidth="1"/>
  </cols>
  <sheetData>
    <row r="1" spans="1:11" x14ac:dyDescent="0.25">
      <c r="A1" t="s">
        <v>44</v>
      </c>
    </row>
    <row r="2" spans="1:11" x14ac:dyDescent="0.25">
      <c r="B2" t="s">
        <v>45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1" x14ac:dyDescent="0.25">
      <c r="B3" t="s">
        <v>46</v>
      </c>
      <c r="C3">
        <v>16</v>
      </c>
      <c r="D3">
        <v>20</v>
      </c>
      <c r="E3">
        <v>25</v>
      </c>
      <c r="F3">
        <v>14</v>
      </c>
      <c r="G3">
        <v>29</v>
      </c>
      <c r="H3">
        <v>28</v>
      </c>
      <c r="I3">
        <f>SUM(C3:H3)</f>
        <v>132</v>
      </c>
    </row>
    <row r="4" spans="1:11" x14ac:dyDescent="0.25">
      <c r="B4" t="s">
        <v>30</v>
      </c>
      <c r="C4">
        <f>1/6*132</f>
        <v>22</v>
      </c>
      <c r="D4">
        <f t="shared" ref="D4:H4" si="0">1/6*132</f>
        <v>22</v>
      </c>
      <c r="E4">
        <f t="shared" si="0"/>
        <v>22</v>
      </c>
      <c r="F4">
        <f t="shared" si="0"/>
        <v>22</v>
      </c>
      <c r="G4">
        <f t="shared" si="0"/>
        <v>22</v>
      </c>
      <c r="H4">
        <f t="shared" si="0"/>
        <v>22</v>
      </c>
    </row>
    <row r="5" spans="1:11" x14ac:dyDescent="0.25">
      <c r="B5" t="s">
        <v>31</v>
      </c>
      <c r="C5">
        <f>(C3-C4)^2/C4</f>
        <v>1.6363636363636365</v>
      </c>
      <c r="D5">
        <f t="shared" ref="D5:H5" si="1">(D3-D4)^2/D4</f>
        <v>0.18181818181818182</v>
      </c>
      <c r="E5">
        <f t="shared" si="1"/>
        <v>0.40909090909090912</v>
      </c>
      <c r="F5">
        <f t="shared" si="1"/>
        <v>2.9090909090909092</v>
      </c>
      <c r="G5">
        <f t="shared" si="1"/>
        <v>2.2272727272727271</v>
      </c>
      <c r="H5">
        <f t="shared" si="1"/>
        <v>1.6363636363636365</v>
      </c>
      <c r="I5">
        <f>SUM(C5:H5)</f>
        <v>9</v>
      </c>
    </row>
    <row r="7" spans="1:11" x14ac:dyDescent="0.25">
      <c r="A7" t="s">
        <v>48</v>
      </c>
      <c r="B7" t="s">
        <v>49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1" x14ac:dyDescent="0.25">
      <c r="B8" t="s">
        <v>50</v>
      </c>
      <c r="C8">
        <v>8</v>
      </c>
      <c r="D8">
        <v>7</v>
      </c>
      <c r="E8">
        <v>6</v>
      </c>
      <c r="F8">
        <v>9</v>
      </c>
      <c r="G8">
        <v>10</v>
      </c>
      <c r="H8">
        <v>8</v>
      </c>
      <c r="I8">
        <v>6</v>
      </c>
      <c r="J8">
        <v>10</v>
      </c>
      <c r="K8">
        <f>SUM(C8:J8)</f>
        <v>64</v>
      </c>
    </row>
    <row r="9" spans="1:11" x14ac:dyDescent="0.25">
      <c r="B9" t="s">
        <v>30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</row>
    <row r="10" spans="1:11" x14ac:dyDescent="0.25">
      <c r="B10" t="s">
        <v>31</v>
      </c>
      <c r="C10">
        <f>(C8-C9)^2/C9</f>
        <v>0</v>
      </c>
      <c r="D10">
        <f t="shared" ref="D10:J10" si="2">(D8-D9)^2/D9</f>
        <v>0.125</v>
      </c>
      <c r="E10">
        <f t="shared" si="2"/>
        <v>0.5</v>
      </c>
      <c r="F10">
        <f t="shared" si="2"/>
        <v>0.125</v>
      </c>
      <c r="G10">
        <f t="shared" si="2"/>
        <v>0.5</v>
      </c>
      <c r="H10">
        <f t="shared" si="2"/>
        <v>0</v>
      </c>
      <c r="I10">
        <f t="shared" si="2"/>
        <v>0.5</v>
      </c>
      <c r="J10">
        <f t="shared" si="2"/>
        <v>0.5</v>
      </c>
      <c r="K10">
        <f>SUM(C10:J10)</f>
        <v>2.25</v>
      </c>
    </row>
    <row r="12" spans="1:11" x14ac:dyDescent="0.25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</row>
    <row r="13" spans="1:11" x14ac:dyDescent="0.25">
      <c r="B13" t="s">
        <v>59</v>
      </c>
      <c r="C13">
        <v>84</v>
      </c>
      <c r="D13">
        <v>79</v>
      </c>
      <c r="E13">
        <v>75</v>
      </c>
      <c r="F13">
        <v>49</v>
      </c>
      <c r="G13">
        <v>36</v>
      </c>
      <c r="H13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 7</vt:lpstr>
      <vt:lpstr>Practice Materials</vt:lpstr>
      <vt:lpstr>Practice 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2019-07-22T13:25:21Z</dcterms:created>
  <dcterms:modified xsi:type="dcterms:W3CDTF">2019-08-29T04:21:02Z</dcterms:modified>
</cp:coreProperties>
</file>