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kolhessner/Downloads/"/>
    </mc:Choice>
  </mc:AlternateContent>
  <xr:revisionPtr revIDLastSave="0" documentId="13_ncr:1_{49D79BC6-7119-6D4C-B3FA-BB1D2B35DFAD}" xr6:coauthVersionLast="47" xr6:coauthVersionMax="47" xr10:uidLastSave="{00000000-0000-0000-0000-000000000000}"/>
  <bookViews>
    <workbookView xWindow="-38240" yWindow="-3440" windowWidth="31540" windowHeight="18660" xr2:uid="{8EE8A82D-CA82-7D48-AD43-07D6741A76C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33" i="1"/>
  <c r="L33" i="1" s="1"/>
  <c r="K34" i="1"/>
  <c r="L34" i="1" s="1"/>
  <c r="R9" i="1"/>
  <c r="T9" i="1"/>
  <c r="R4" i="1"/>
  <c r="T4" i="1"/>
  <c r="K2" i="1"/>
  <c r="L2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K31" i="1" l="1"/>
  <c r="K19" i="1"/>
  <c r="K7" i="1"/>
  <c r="L7" i="1" s="1"/>
  <c r="K10" i="1"/>
  <c r="L10" i="1" s="1"/>
  <c r="K27" i="1"/>
  <c r="K11" i="1"/>
  <c r="K26" i="1"/>
  <c r="L26" i="1" s="1"/>
  <c r="K22" i="1"/>
  <c r="L22" i="1" s="1"/>
  <c r="K14" i="1"/>
  <c r="K6" i="1"/>
  <c r="K29" i="1"/>
  <c r="L29" i="1" s="1"/>
  <c r="K25" i="1"/>
  <c r="L25" i="1" s="1"/>
  <c r="K21" i="1"/>
  <c r="K17" i="1"/>
  <c r="K13" i="1"/>
  <c r="K9" i="1"/>
  <c r="L9" i="1" s="1"/>
  <c r="K5" i="1"/>
  <c r="L31" i="1"/>
  <c r="K23" i="1"/>
  <c r="K15" i="1"/>
  <c r="L15" i="1" s="1"/>
  <c r="K30" i="1"/>
  <c r="K18" i="1"/>
  <c r="K32" i="1"/>
  <c r="L32" i="1" s="1"/>
  <c r="K28" i="1"/>
  <c r="L28" i="1" s="1"/>
  <c r="K24" i="1"/>
  <c r="K20" i="1"/>
  <c r="K16" i="1"/>
  <c r="L16" i="1" s="1"/>
  <c r="K12" i="1"/>
  <c r="L12" i="1" s="1"/>
  <c r="K8" i="1"/>
  <c r="K4" i="1"/>
  <c r="L4" i="1" s="1"/>
  <c r="L24" i="1"/>
  <c r="L20" i="1"/>
  <c r="L8" i="1"/>
  <c r="L27" i="1"/>
  <c r="L23" i="1"/>
  <c r="L19" i="1"/>
  <c r="L11" i="1"/>
  <c r="L3" i="1"/>
  <c r="L30" i="1"/>
  <c r="L18" i="1"/>
  <c r="L14" i="1"/>
  <c r="L6" i="1"/>
  <c r="L21" i="1"/>
  <c r="L17" i="1"/>
  <c r="L13" i="1"/>
  <c r="L5" i="1"/>
</calcChain>
</file>

<file path=xl/sharedStrings.xml><?xml version="1.0" encoding="utf-8"?>
<sst xmlns="http://schemas.openxmlformats.org/spreadsheetml/2006/main" count="23" uniqueCount="14">
  <si>
    <t>Spacing of Rhos</t>
  </si>
  <si>
    <t>Rho values</t>
  </si>
  <si>
    <t>increment 1</t>
  </si>
  <si>
    <t>increment 2</t>
  </si>
  <si>
    <t>increment 3</t>
  </si>
  <si>
    <t>EV level</t>
  </si>
  <si>
    <t>Safe</t>
  </si>
  <si>
    <t>Risky gain</t>
  </si>
  <si>
    <t>linex</t>
  </si>
  <si>
    <t>liney</t>
  </si>
  <si>
    <t>rho = 1</t>
  </si>
  <si>
    <t>rho = 0.75</t>
  </si>
  <si>
    <t>rho = 0.9</t>
  </si>
  <si>
    <t>CHECK (EV8)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</si>
</sst>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Rho 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Sheet1!$D$2:$D$34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0.3</c:v>
                </c:pt>
                <c:pt idx="1">
                  <c:v>0.45</c:v>
                </c:pt>
                <c:pt idx="2">
                  <c:v>0.52</c:v>
                </c:pt>
                <c:pt idx="3">
                  <c:v>0.59000000000000008</c:v>
                </c:pt>
                <c:pt idx="4">
                  <c:v>0.66000000000000014</c:v>
                </c:pt>
                <c:pt idx="5">
                  <c:v>0.7300000000000002</c:v>
                </c:pt>
                <c:pt idx="6">
                  <c:v>0.75000000000000022</c:v>
                </c:pt>
                <c:pt idx="7">
                  <c:v>0.77000000000000024</c:v>
                </c:pt>
                <c:pt idx="8">
                  <c:v>0.79000000000000026</c:v>
                </c:pt>
                <c:pt idx="9">
                  <c:v>0.81000000000000028</c:v>
                </c:pt>
                <c:pt idx="10">
                  <c:v>0.83000000000000029</c:v>
                </c:pt>
                <c:pt idx="11">
                  <c:v>0.85000000000000031</c:v>
                </c:pt>
                <c:pt idx="12">
                  <c:v>0.87000000000000033</c:v>
                </c:pt>
                <c:pt idx="13">
                  <c:v>0.89000000000000035</c:v>
                </c:pt>
                <c:pt idx="14">
                  <c:v>0.91000000000000036</c:v>
                </c:pt>
                <c:pt idx="15">
                  <c:v>0.93000000000000038</c:v>
                </c:pt>
                <c:pt idx="16">
                  <c:v>0.9500000000000004</c:v>
                </c:pt>
                <c:pt idx="17">
                  <c:v>0.97000000000000042</c:v>
                </c:pt>
                <c:pt idx="18">
                  <c:v>0.99000000000000044</c:v>
                </c:pt>
                <c:pt idx="19">
                  <c:v>1.0100000000000005</c:v>
                </c:pt>
                <c:pt idx="20">
                  <c:v>1.0300000000000005</c:v>
                </c:pt>
                <c:pt idx="21">
                  <c:v>1.0500000000000005</c:v>
                </c:pt>
                <c:pt idx="22">
                  <c:v>1.0700000000000005</c:v>
                </c:pt>
                <c:pt idx="23">
                  <c:v>1.0900000000000005</c:v>
                </c:pt>
                <c:pt idx="24">
                  <c:v>1.1100000000000005</c:v>
                </c:pt>
                <c:pt idx="25">
                  <c:v>1.1800000000000006</c:v>
                </c:pt>
                <c:pt idx="26">
                  <c:v>1.2500000000000007</c:v>
                </c:pt>
                <c:pt idx="27">
                  <c:v>1.3200000000000007</c:v>
                </c:pt>
                <c:pt idx="28">
                  <c:v>1.3900000000000008</c:v>
                </c:pt>
                <c:pt idx="29">
                  <c:v>1.4600000000000009</c:v>
                </c:pt>
                <c:pt idx="30">
                  <c:v>1.5300000000000009</c:v>
                </c:pt>
                <c:pt idx="31">
                  <c:v>1.7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B8-834A-AB3E-286A7BCC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99679"/>
        <c:axId val="840296319"/>
      </c:scatterChart>
      <c:valAx>
        <c:axId val="844799679"/>
        <c:scaling>
          <c:orientation val="minMax"/>
          <c:max val="1.100000000000000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296319"/>
        <c:crossesAt val="1"/>
        <c:crossBetween val="midCat"/>
      </c:valAx>
      <c:valAx>
        <c:axId val="84029631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99679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Trials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  <a:alpha val="2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Sheet1!$K$2:$K$36</c:f>
              <c:numCache>
                <c:formatCode>General</c:formatCode>
                <c:ptCount val="35"/>
                <c:pt idx="0">
                  <c:v>1.3245725663201053</c:v>
                </c:pt>
                <c:pt idx="1">
                  <c:v>4.8003963987539082</c:v>
                </c:pt>
                <c:pt idx="2">
                  <c:v>8.2868492060497125</c:v>
                </c:pt>
                <c:pt idx="3">
                  <c:v>3.0548467095754428</c:v>
                </c:pt>
                <c:pt idx="4">
                  <c:v>6.5866817798438877</c:v>
                </c:pt>
                <c:pt idx="5">
                  <c:v>10.470152945815027</c:v>
                </c:pt>
                <c:pt idx="6">
                  <c:v>3.5399466721955375</c:v>
                </c:pt>
                <c:pt idx="7">
                  <c:v>7.1747699857355434</c:v>
                </c:pt>
                <c:pt idx="8">
                  <c:v>10.897591219984909</c:v>
                </c:pt>
                <c:pt idx="9">
                  <c:v>3.6755343117967909</c:v>
                </c:pt>
                <c:pt idx="10">
                  <c:v>7.4330722862473708</c:v>
                </c:pt>
                <c:pt idx="11">
                  <c:v>11.266993177883396</c:v>
                </c:pt>
                <c:pt idx="12">
                  <c:v>3.7930375497202666</c:v>
                </c:pt>
                <c:pt idx="13">
                  <c:v>7.6575299277277136</c:v>
                </c:pt>
                <c:pt idx="14">
                  <c:v>11.588842900200255</c:v>
                </c:pt>
                <c:pt idx="15">
                  <c:v>3.8956789251829504</c:v>
                </c:pt>
                <c:pt idx="16">
                  <c:v>7.8540904599382921</c:v>
                </c:pt>
                <c:pt idx="17">
                  <c:v>11.871379675778956</c:v>
                </c:pt>
                <c:pt idx="18">
                  <c:v>3.9859970838581726</c:v>
                </c:pt>
                <c:pt idx="19">
                  <c:v>8.0274512657445491</c:v>
                </c:pt>
                <c:pt idx="20">
                  <c:v>12.121128402834856</c:v>
                </c:pt>
                <c:pt idx="21">
                  <c:v>4.0660080245320716</c:v>
                </c:pt>
                <c:pt idx="22">
                  <c:v>8.1813532341115334</c:v>
                </c:pt>
                <c:pt idx="23">
                  <c:v>12.3433003133387</c:v>
                </c:pt>
                <c:pt idx="24">
                  <c:v>4.1373265302767743</c:v>
                </c:pt>
                <c:pt idx="25">
                  <c:v>8.4225436751491785</c:v>
                </c:pt>
                <c:pt idx="26">
                  <c:v>12.830447073138327</c:v>
                </c:pt>
                <c:pt idx="27">
                  <c:v>4.3352828111182324</c:v>
                </c:pt>
                <c:pt idx="28">
                  <c:v>8.7754779049948066</c:v>
                </c:pt>
                <c:pt idx="29">
                  <c:v>13.305149861130269</c:v>
                </c:pt>
                <c:pt idx="30">
                  <c:v>4.4779256756613046</c:v>
                </c:pt>
                <c:pt idx="31">
                  <c:v>9.1339667819546229</c:v>
                </c:pt>
                <c:pt idx="32">
                  <c:v>14.058874503045722</c:v>
                </c:pt>
                <c:pt idx="33">
                  <c:v>10.67</c:v>
                </c:pt>
                <c:pt idx="34">
                  <c:v>0</c:v>
                </c:pt>
              </c:numCache>
            </c:numRef>
          </c:xVal>
          <c:yVal>
            <c:numRef>
              <c:f>Sheet1!$L$2:$L$36</c:f>
              <c:numCache>
                <c:formatCode>General</c:formatCode>
                <c:ptCount val="35"/>
                <c:pt idx="0">
                  <c:v>13.350854867359789</c:v>
                </c:pt>
                <c:pt idx="1">
                  <c:v>22.399207202492185</c:v>
                </c:pt>
                <c:pt idx="2">
                  <c:v>31.426301587900575</c:v>
                </c:pt>
                <c:pt idx="3">
                  <c:v>9.8903065808491135</c:v>
                </c:pt>
                <c:pt idx="4">
                  <c:v>18.826636440312225</c:v>
                </c:pt>
                <c:pt idx="5">
                  <c:v>27.059694108369946</c:v>
                </c:pt>
                <c:pt idx="6">
                  <c:v>8.9201066556089259</c:v>
                </c:pt>
                <c:pt idx="7">
                  <c:v>17.650460028528911</c:v>
                </c:pt>
                <c:pt idx="8">
                  <c:v>26.204817560030182</c:v>
                </c:pt>
                <c:pt idx="9">
                  <c:v>8.6489313764064182</c:v>
                </c:pt>
                <c:pt idx="10">
                  <c:v>17.13385542750526</c:v>
                </c:pt>
                <c:pt idx="11">
                  <c:v>25.466013644233207</c:v>
                </c:pt>
                <c:pt idx="12">
                  <c:v>8.4139249005594667</c:v>
                </c:pt>
                <c:pt idx="13">
                  <c:v>16.684940144544573</c:v>
                </c:pt>
                <c:pt idx="14">
                  <c:v>24.822314199599489</c:v>
                </c:pt>
                <c:pt idx="15">
                  <c:v>8.2086421496340982</c:v>
                </c:pt>
                <c:pt idx="16">
                  <c:v>16.291819080123418</c:v>
                </c:pt>
                <c:pt idx="17">
                  <c:v>24.257240648442089</c:v>
                </c:pt>
                <c:pt idx="18">
                  <c:v>8.0280058322836538</c:v>
                </c:pt>
                <c:pt idx="19">
                  <c:v>15.945097468510902</c:v>
                </c:pt>
                <c:pt idx="20">
                  <c:v>23.757743194330288</c:v>
                </c:pt>
                <c:pt idx="21">
                  <c:v>7.8679839509358569</c:v>
                </c:pt>
                <c:pt idx="22">
                  <c:v>15.637293531776933</c:v>
                </c:pt>
                <c:pt idx="23">
                  <c:v>23.3133993733226</c:v>
                </c:pt>
                <c:pt idx="24">
                  <c:v>7.7253469394464513</c:v>
                </c:pt>
                <c:pt idx="25">
                  <c:v>15.154912649701643</c:v>
                </c:pt>
                <c:pt idx="26">
                  <c:v>22.339105853723346</c:v>
                </c:pt>
                <c:pt idx="27">
                  <c:v>7.3294343777635351</c:v>
                </c:pt>
                <c:pt idx="28">
                  <c:v>14.449044190010387</c:v>
                </c:pt>
                <c:pt idx="29">
                  <c:v>21.389700277739461</c:v>
                </c:pt>
                <c:pt idx="30">
                  <c:v>7.0441486486773908</c:v>
                </c:pt>
                <c:pt idx="31">
                  <c:v>13.732066436090754</c:v>
                </c:pt>
                <c:pt idx="32">
                  <c:v>19.882250993908556</c:v>
                </c:pt>
                <c:pt idx="33">
                  <c:v>10.67</c:v>
                </c:pt>
                <c:pt idx="3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44-554B-BB92-3BD05CC0AF89}"/>
            </c:ext>
          </c:extLst>
        </c:ser>
        <c:ser>
          <c:idx val="4"/>
          <c:order val="1"/>
          <c:tx>
            <c:v>Rho = 1.25</c:v>
          </c:tx>
          <c:spPr>
            <a:ln w="25400" cap="rnd">
              <a:solidFill>
                <a:srgbClr val="FF40FF"/>
              </a:solidFill>
              <a:round/>
            </a:ln>
            <a:effectLst/>
          </c:spPr>
          <c:marker>
            <c:symbol val="none"/>
          </c:marker>
          <c:xVal>
            <c:numRef>
              <c:f>Sheet1!$Q$8:$Q$9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Sheet1!$R$8:$R$9</c:f>
              <c:numCache>
                <c:formatCode>General</c:formatCode>
                <c:ptCount val="2"/>
                <c:pt idx="0">
                  <c:v>0</c:v>
                </c:pt>
                <c:pt idx="1">
                  <c:v>27.857618025475972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44-554B-BB92-3BD05CC0AF89}"/>
            </c:ext>
          </c:extLst>
        </c:ser>
        <c:ser>
          <c:idx val="2"/>
          <c:order val="2"/>
          <c:tx>
            <c:v>Rho = 1.1</c:v>
          </c:tx>
          <c:spPr>
            <a:ln w="2540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Sheet1!$Q$3:$Q$4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Sheet1!$R$3:$R$4</c:f>
              <c:numCache>
                <c:formatCode>General</c:formatCode>
                <c:ptCount val="2"/>
                <c:pt idx="0">
                  <c:v>0</c:v>
                </c:pt>
                <c:pt idx="1">
                  <c:v>30.045789141174602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44-554B-BB92-3BD05CC0AF89}"/>
            </c:ext>
          </c:extLst>
        </c:ser>
        <c:ser>
          <c:idx val="1"/>
          <c:order val="3"/>
          <c:tx>
            <c:v>Risk Neutral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Sheet1!$N$3:$N$4</c:f>
              <c:numCache>
                <c:formatCode>General</c:formatCode>
                <c:ptCount val="2"/>
                <c:pt idx="0">
                  <c:v>0</c:v>
                </c:pt>
                <c:pt idx="1">
                  <c:v>16</c:v>
                </c:pt>
              </c:numCache>
            </c:numRef>
          </c:xVal>
          <c:yVal>
            <c:numRef>
              <c:f>Sheet1!$O$3:$O$4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44-554B-BB92-3BD05CC0AF89}"/>
            </c:ext>
          </c:extLst>
        </c:ser>
        <c:ser>
          <c:idx val="3"/>
          <c:order val="4"/>
          <c:tx>
            <c:v>Rho = 0.9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Sheet1!$T$3:$T$4</c:f>
              <c:numCache>
                <c:formatCode>General</c:formatCode>
                <c:ptCount val="2"/>
                <c:pt idx="0">
                  <c:v>0</c:v>
                </c:pt>
                <c:pt idx="1">
                  <c:v>14.813995396596647</c:v>
                </c:pt>
              </c:numCache>
            </c:numRef>
          </c:xVal>
          <c:yVal>
            <c:numRef>
              <c:f>Sheet1!$U$3:$U$4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44-554B-BB92-3BD05CC0AF89}"/>
            </c:ext>
          </c:extLst>
        </c:ser>
        <c:ser>
          <c:idx val="5"/>
          <c:order val="5"/>
          <c:tx>
            <c:v>Rho = 0.75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0</c:v>
                </c:pt>
                <c:pt idx="1">
                  <c:v>12.699208415745597</c:v>
                </c:pt>
              </c:numCache>
            </c:numRef>
          </c:xVal>
          <c:yVal>
            <c:numRef>
              <c:f>Sheet1!$U$8:$U$9</c:f>
              <c:numCache>
                <c:formatCode>General</c:formatCode>
                <c:ptCount val="2"/>
                <c:pt idx="0">
                  <c:v>0</c:v>
                </c:pt>
                <c:pt idx="1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344-554B-BB92-3BD05CC0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389103"/>
        <c:axId val="1625390863"/>
      </c:scatterChart>
      <c:valAx>
        <c:axId val="162538910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90863"/>
        <c:crosses val="autoZero"/>
        <c:crossBetween val="midCat"/>
      </c:valAx>
      <c:valAx>
        <c:axId val="16253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38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0</xdr:row>
      <xdr:rowOff>152400</xdr:rowOff>
    </xdr:from>
    <xdr:to>
      <xdr:col>7</xdr:col>
      <xdr:colOff>749300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B8C17-27DD-6042-9411-F828FAE1C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355600</xdr:colOff>
      <xdr:row>10</xdr:row>
      <xdr:rowOff>0</xdr:rowOff>
    </xdr:from>
    <xdr:to>
      <xdr:col>17</xdr:col>
      <xdr:colOff>609600</xdr:colOff>
      <xdr:row>34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1055FB-F2CD-7742-AAE1-F9C0C37B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kolhessner/Documents/gitrepos/clasedecisiontask/choice_set/novel_choiceset_creation/initialchoice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inLossGeneration"/>
      <sheetName val="GainLossChoices"/>
      <sheetName val="GainOnlyGeneration"/>
      <sheetName val="GainOnlyChoices"/>
      <sheetName val="Choiceset"/>
      <sheetName val="Unused - Brainstorming"/>
      <sheetName val="GainOnlyGeneration-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E1" t="str">
            <v>Rho values</v>
          </cell>
        </row>
        <row r="2">
          <cell r="D2">
            <v>1</v>
          </cell>
          <cell r="E2">
            <v>0.45</v>
          </cell>
        </row>
        <row r="3">
          <cell r="D3">
            <v>1</v>
          </cell>
          <cell r="E3">
            <v>0.52</v>
          </cell>
        </row>
        <row r="4">
          <cell r="D4">
            <v>1</v>
          </cell>
          <cell r="E4">
            <v>0.59000000000000008</v>
          </cell>
        </row>
        <row r="5">
          <cell r="D5">
            <v>1</v>
          </cell>
          <cell r="E5">
            <v>0.66000000000000014</v>
          </cell>
        </row>
        <row r="6">
          <cell r="D6">
            <v>1</v>
          </cell>
          <cell r="E6">
            <v>0.7300000000000002</v>
          </cell>
        </row>
        <row r="7">
          <cell r="D7">
            <v>1</v>
          </cell>
          <cell r="E7">
            <v>0.75000000000000022</v>
          </cell>
        </row>
        <row r="8">
          <cell r="D8">
            <v>1</v>
          </cell>
          <cell r="E8">
            <v>0.77000000000000024</v>
          </cell>
        </row>
        <row r="9">
          <cell r="D9">
            <v>1</v>
          </cell>
          <cell r="E9">
            <v>0.79000000000000026</v>
          </cell>
        </row>
        <row r="10">
          <cell r="D10">
            <v>1</v>
          </cell>
          <cell r="E10">
            <v>0.81000000000000028</v>
          </cell>
        </row>
        <row r="11">
          <cell r="D11">
            <v>1</v>
          </cell>
          <cell r="E11">
            <v>0.83000000000000029</v>
          </cell>
        </row>
        <row r="12">
          <cell r="D12">
            <v>1</v>
          </cell>
          <cell r="E12">
            <v>0.85000000000000031</v>
          </cell>
        </row>
        <row r="13">
          <cell r="D13">
            <v>1</v>
          </cell>
          <cell r="E13">
            <v>0.87000000000000033</v>
          </cell>
        </row>
        <row r="14">
          <cell r="D14">
            <v>1</v>
          </cell>
          <cell r="E14">
            <v>0.89000000000000035</v>
          </cell>
        </row>
        <row r="15">
          <cell r="D15">
            <v>1</v>
          </cell>
          <cell r="E15">
            <v>0.91000000000000036</v>
          </cell>
        </row>
        <row r="16">
          <cell r="D16">
            <v>1</v>
          </cell>
          <cell r="E16">
            <v>0.93000000000000038</v>
          </cell>
        </row>
        <row r="17">
          <cell r="D17">
            <v>1</v>
          </cell>
          <cell r="E17">
            <v>0.9500000000000004</v>
          </cell>
        </row>
        <row r="18">
          <cell r="D18">
            <v>1</v>
          </cell>
          <cell r="E18">
            <v>0.97000000000000042</v>
          </cell>
        </row>
        <row r="19">
          <cell r="D19">
            <v>1</v>
          </cell>
          <cell r="E19">
            <v>0.99000000000000044</v>
          </cell>
        </row>
        <row r="20">
          <cell r="D20">
            <v>1</v>
          </cell>
          <cell r="E20">
            <v>1.0100000000000005</v>
          </cell>
        </row>
        <row r="21">
          <cell r="D21">
            <v>1</v>
          </cell>
          <cell r="E21">
            <v>1.0300000000000005</v>
          </cell>
        </row>
        <row r="22">
          <cell r="D22">
            <v>1</v>
          </cell>
          <cell r="E22">
            <v>1.0500000000000005</v>
          </cell>
        </row>
        <row r="23">
          <cell r="D23">
            <v>1</v>
          </cell>
          <cell r="E23">
            <v>1.0700000000000005</v>
          </cell>
        </row>
        <row r="24">
          <cell r="D24">
            <v>1</v>
          </cell>
          <cell r="E24">
            <v>1.0900000000000005</v>
          </cell>
        </row>
        <row r="25">
          <cell r="D25">
            <v>1</v>
          </cell>
          <cell r="E25">
            <v>1.1100000000000005</v>
          </cell>
        </row>
        <row r="26">
          <cell r="D26">
            <v>1</v>
          </cell>
          <cell r="E26">
            <v>1.1800000000000006</v>
          </cell>
        </row>
        <row r="27">
          <cell r="D27">
            <v>1</v>
          </cell>
          <cell r="E27">
            <v>1.2500000000000007</v>
          </cell>
        </row>
        <row r="28">
          <cell r="D28">
            <v>1</v>
          </cell>
          <cell r="E28">
            <v>1.3200000000000007</v>
          </cell>
        </row>
        <row r="29">
          <cell r="D29">
            <v>1</v>
          </cell>
          <cell r="E29">
            <v>1.3900000000000008</v>
          </cell>
        </row>
        <row r="30">
          <cell r="D30">
            <v>1</v>
          </cell>
          <cell r="E30">
            <v>1.4600000000000009</v>
          </cell>
        </row>
        <row r="31">
          <cell r="D31">
            <v>1</v>
          </cell>
          <cell r="E31">
            <v>1.5300000000000009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579A-641C-F444-8B7E-E5F04DD2308E}">
  <dimension ref="A1:U36"/>
  <sheetViews>
    <sheetView tabSelected="1" topLeftCell="C1" workbookViewId="0">
      <selection activeCell="M38" sqref="M38"/>
    </sheetView>
  </sheetViews>
  <sheetFormatPr baseColWidth="10" defaultRowHeight="16" x14ac:dyDescent="0.2"/>
  <cols>
    <col min="9" max="9" width="5.33203125" customWidth="1"/>
  </cols>
  <sheetData>
    <row r="1" spans="1:21" x14ac:dyDescent="0.2">
      <c r="A1" t="s">
        <v>0</v>
      </c>
      <c r="E1" t="s">
        <v>1</v>
      </c>
      <c r="J1" t="s">
        <v>5</v>
      </c>
      <c r="K1" t="s">
        <v>6</v>
      </c>
      <c r="L1" t="s">
        <v>7</v>
      </c>
      <c r="N1" t="s">
        <v>10</v>
      </c>
      <c r="Q1">
        <v>1.1000000000000001</v>
      </c>
      <c r="T1" t="s">
        <v>12</v>
      </c>
    </row>
    <row r="2" spans="1:21" x14ac:dyDescent="0.2">
      <c r="A2" t="s">
        <v>2</v>
      </c>
      <c r="B2">
        <v>7.0000000000000007E-2</v>
      </c>
      <c r="D2">
        <v>1</v>
      </c>
      <c r="E2">
        <v>0.3</v>
      </c>
      <c r="J2">
        <v>4</v>
      </c>
      <c r="K2">
        <f>((4*J2)*(0.5^(1/E2)))/(1 + 2*(0.5^(1/E2)))</f>
        <v>1.3245725663201053</v>
      </c>
      <c r="L2">
        <f>J2*4-2*K2</f>
        <v>13.350854867359789</v>
      </c>
      <c r="N2" t="s">
        <v>8</v>
      </c>
      <c r="O2" t="s">
        <v>9</v>
      </c>
      <c r="Q2" t="s">
        <v>8</v>
      </c>
      <c r="R2" t="s">
        <v>9</v>
      </c>
      <c r="T2" t="s">
        <v>8</v>
      </c>
      <c r="U2" t="s">
        <v>9</v>
      </c>
    </row>
    <row r="3" spans="1:21" x14ac:dyDescent="0.2">
      <c r="A3" t="s">
        <v>3</v>
      </c>
      <c r="B3">
        <v>0.02</v>
      </c>
      <c r="D3">
        <v>1</v>
      </c>
      <c r="E3">
        <v>0.45</v>
      </c>
      <c r="J3">
        <v>8</v>
      </c>
      <c r="K3">
        <f>((4*J3)*(0.5^(1/E3)))/(1 + 2*(0.5^(1/E3)))</f>
        <v>4.8003963987539082</v>
      </c>
      <c r="L3">
        <f t="shared" ref="L3:L34" si="0">J3*4-2*K3</f>
        <v>22.399207202492185</v>
      </c>
      <c r="N3">
        <v>0</v>
      </c>
      <c r="O3">
        <v>0</v>
      </c>
      <c r="Q3">
        <v>0</v>
      </c>
      <c r="R3">
        <v>0</v>
      </c>
      <c r="T3">
        <v>0</v>
      </c>
      <c r="U3">
        <v>0</v>
      </c>
    </row>
    <row r="4" spans="1:21" x14ac:dyDescent="0.2">
      <c r="A4" t="s">
        <v>4</v>
      </c>
      <c r="B4">
        <v>7.0000000000000007E-2</v>
      </c>
      <c r="D4">
        <v>1</v>
      </c>
      <c r="E4">
        <f>E3+B$2</f>
        <v>0.52</v>
      </c>
      <c r="J4">
        <v>12</v>
      </c>
      <c r="K4">
        <f>((4*J4)*(0.5^(1/E4)))/(1 + 2*(0.5^(1/E4)))</f>
        <v>8.2868492060497125</v>
      </c>
      <c r="L4">
        <f t="shared" si="0"/>
        <v>31.426301587900575</v>
      </c>
      <c r="N4">
        <v>16</v>
      </c>
      <c r="O4">
        <v>32</v>
      </c>
      <c r="Q4">
        <v>16</v>
      </c>
      <c r="R4">
        <f>16/(0.5^(1/1.1))</f>
        <v>30.045789141174602</v>
      </c>
      <c r="T4">
        <f>(0.5^(1/0.9))*32</f>
        <v>14.813995396596647</v>
      </c>
      <c r="U4">
        <v>32</v>
      </c>
    </row>
    <row r="5" spans="1:21" x14ac:dyDescent="0.2">
      <c r="D5">
        <v>1</v>
      </c>
      <c r="E5">
        <f>E4+B$2</f>
        <v>0.59000000000000008</v>
      </c>
      <c r="J5">
        <v>4</v>
      </c>
      <c r="K5">
        <f>((4*J5)*(0.5^(1/E5)))/(1 + 2*(0.5^(1/E5)))</f>
        <v>3.0548467095754428</v>
      </c>
      <c r="L5">
        <f t="shared" si="0"/>
        <v>9.8903065808491135</v>
      </c>
    </row>
    <row r="6" spans="1:21" x14ac:dyDescent="0.2">
      <c r="D6">
        <v>1</v>
      </c>
      <c r="E6">
        <f>E5+B$2</f>
        <v>0.66000000000000014</v>
      </c>
      <c r="J6">
        <v>8</v>
      </c>
      <c r="K6">
        <f>((4*J6)*(0.5^(1/E6)))/(1 + 2*(0.5^(1/E6)))</f>
        <v>6.5866817798438877</v>
      </c>
      <c r="L6">
        <f t="shared" si="0"/>
        <v>18.826636440312225</v>
      </c>
      <c r="Q6">
        <v>1.25</v>
      </c>
      <c r="T6" t="s">
        <v>11</v>
      </c>
    </row>
    <row r="7" spans="1:21" x14ac:dyDescent="0.2">
      <c r="D7">
        <v>1</v>
      </c>
      <c r="E7">
        <f>E6+B$2</f>
        <v>0.7300000000000002</v>
      </c>
      <c r="J7">
        <v>12</v>
      </c>
      <c r="K7">
        <f>((4*J7)*(0.5^(1/E7)))/(1 + 2*(0.5^(1/E7)))</f>
        <v>10.470152945815027</v>
      </c>
      <c r="L7">
        <f t="shared" si="0"/>
        <v>27.059694108369946</v>
      </c>
      <c r="Q7" t="s">
        <v>8</v>
      </c>
      <c r="R7" t="s">
        <v>9</v>
      </c>
      <c r="T7" t="s">
        <v>8</v>
      </c>
      <c r="U7" t="s">
        <v>9</v>
      </c>
    </row>
    <row r="8" spans="1:21" x14ac:dyDescent="0.2">
      <c r="D8">
        <v>1</v>
      </c>
      <c r="E8">
        <f>E7+B$3</f>
        <v>0.75000000000000022</v>
      </c>
      <c r="J8">
        <v>4</v>
      </c>
      <c r="K8">
        <f>((4*J8)*(0.5^(1/E8)))/(1 + 2*(0.5^(1/E8)))</f>
        <v>3.5399466721955375</v>
      </c>
      <c r="L8">
        <f t="shared" si="0"/>
        <v>8.9201066556089259</v>
      </c>
      <c r="Q8">
        <v>0</v>
      </c>
      <c r="R8">
        <v>0</v>
      </c>
      <c r="T8">
        <v>0</v>
      </c>
      <c r="U8">
        <v>0</v>
      </c>
    </row>
    <row r="9" spans="1:21" x14ac:dyDescent="0.2">
      <c r="D9">
        <v>1</v>
      </c>
      <c r="E9">
        <f>E8+B$3</f>
        <v>0.77000000000000024</v>
      </c>
      <c r="J9">
        <v>8</v>
      </c>
      <c r="K9">
        <f>((4*J9)*(0.5^(1/E9)))/(1 + 2*(0.5^(1/E9)))</f>
        <v>7.1747699857355434</v>
      </c>
      <c r="L9">
        <f t="shared" si="0"/>
        <v>17.650460028528911</v>
      </c>
      <c r="Q9">
        <v>16</v>
      </c>
      <c r="R9">
        <f>16/(0.5^(1/1.25))</f>
        <v>27.857618025475972</v>
      </c>
      <c r="T9">
        <f>(0.5^(1/0.75))*32</f>
        <v>12.699208415745597</v>
      </c>
      <c r="U9">
        <v>32</v>
      </c>
    </row>
    <row r="10" spans="1:21" x14ac:dyDescent="0.2">
      <c r="D10">
        <v>1</v>
      </c>
      <c r="E10">
        <f>E9+B$3</f>
        <v>0.79000000000000026</v>
      </c>
      <c r="J10">
        <v>12</v>
      </c>
      <c r="K10">
        <f>((4*J10)*(0.5^(1/E10)))/(1 + 2*(0.5^(1/E10)))</f>
        <v>10.897591219984909</v>
      </c>
      <c r="L10">
        <f t="shared" si="0"/>
        <v>26.204817560030182</v>
      </c>
    </row>
    <row r="11" spans="1:21" x14ac:dyDescent="0.2">
      <c r="D11">
        <v>1</v>
      </c>
      <c r="E11">
        <f>E10+B$3</f>
        <v>0.81000000000000028</v>
      </c>
      <c r="J11">
        <v>4</v>
      </c>
      <c r="K11">
        <f>((4*J11)*(0.5^(1/E11)))/(1 + 2*(0.5^(1/E11)))</f>
        <v>3.6755343117967909</v>
      </c>
      <c r="L11">
        <f t="shared" si="0"/>
        <v>8.6489313764064182</v>
      </c>
    </row>
    <row r="12" spans="1:21" x14ac:dyDescent="0.2">
      <c r="D12">
        <v>1</v>
      </c>
      <c r="E12">
        <f>E11+B$3</f>
        <v>0.83000000000000029</v>
      </c>
      <c r="J12">
        <v>8</v>
      </c>
      <c r="K12">
        <f>((4*J12)*(0.5^(1/E12)))/(1 + 2*(0.5^(1/E12)))</f>
        <v>7.4330722862473708</v>
      </c>
      <c r="L12">
        <f t="shared" si="0"/>
        <v>17.13385542750526</v>
      </c>
    </row>
    <row r="13" spans="1:21" x14ac:dyDescent="0.2">
      <c r="D13">
        <v>1</v>
      </c>
      <c r="E13">
        <f>E12+B$3</f>
        <v>0.85000000000000031</v>
      </c>
      <c r="J13">
        <v>12</v>
      </c>
      <c r="K13">
        <f>((4*J13)*(0.5^(1/E13)))/(1 + 2*(0.5^(1/E13)))</f>
        <v>11.266993177883396</v>
      </c>
      <c r="L13">
        <f t="shared" si="0"/>
        <v>25.466013644233207</v>
      </c>
    </row>
    <row r="14" spans="1:21" x14ac:dyDescent="0.2">
      <c r="D14">
        <v>1</v>
      </c>
      <c r="E14">
        <f>E13+B$3</f>
        <v>0.87000000000000033</v>
      </c>
      <c r="J14">
        <v>4</v>
      </c>
      <c r="K14">
        <f>((4*J14)*(0.5^(1/E14)))/(1 + 2*(0.5^(1/E14)))</f>
        <v>3.7930375497202666</v>
      </c>
      <c r="L14">
        <f t="shared" si="0"/>
        <v>8.4139249005594667</v>
      </c>
    </row>
    <row r="15" spans="1:21" x14ac:dyDescent="0.2">
      <c r="D15">
        <v>1</v>
      </c>
      <c r="E15">
        <f>E14+B$3</f>
        <v>0.89000000000000035</v>
      </c>
      <c r="J15">
        <v>8</v>
      </c>
      <c r="K15">
        <f>((4*J15)*(0.5^(1/E15)))/(1 + 2*(0.5^(1/E15)))</f>
        <v>7.6575299277277136</v>
      </c>
      <c r="L15">
        <f t="shared" si="0"/>
        <v>16.684940144544573</v>
      </c>
    </row>
    <row r="16" spans="1:21" x14ac:dyDescent="0.2">
      <c r="D16">
        <v>1</v>
      </c>
      <c r="E16">
        <f>E15+B$3</f>
        <v>0.91000000000000036</v>
      </c>
      <c r="J16">
        <v>12</v>
      </c>
      <c r="K16">
        <f>((4*J16)*(0.5^(1/E16)))/(1 + 2*(0.5^(1/E16)))</f>
        <v>11.588842900200255</v>
      </c>
      <c r="L16">
        <f t="shared" si="0"/>
        <v>24.822314199599489</v>
      </c>
    </row>
    <row r="17" spans="4:12" x14ac:dyDescent="0.2">
      <c r="D17">
        <v>1</v>
      </c>
      <c r="E17">
        <f>E16+B$3</f>
        <v>0.93000000000000038</v>
      </c>
      <c r="J17">
        <v>4</v>
      </c>
      <c r="K17">
        <f>((4*J17)*(0.5^(1/E17)))/(1 + 2*(0.5^(1/E17)))</f>
        <v>3.8956789251829504</v>
      </c>
      <c r="L17">
        <f t="shared" si="0"/>
        <v>8.2086421496340982</v>
      </c>
    </row>
    <row r="18" spans="4:12" x14ac:dyDescent="0.2">
      <c r="D18">
        <v>1</v>
      </c>
      <c r="E18">
        <f>E17+B$3</f>
        <v>0.9500000000000004</v>
      </c>
      <c r="J18">
        <v>8</v>
      </c>
      <c r="K18">
        <f>((4*J18)*(0.5^(1/E18)))/(1 + 2*(0.5^(1/E18)))</f>
        <v>7.8540904599382921</v>
      </c>
      <c r="L18">
        <f t="shared" si="0"/>
        <v>16.291819080123418</v>
      </c>
    </row>
    <row r="19" spans="4:12" x14ac:dyDescent="0.2">
      <c r="D19">
        <v>1</v>
      </c>
      <c r="E19">
        <f>E18+B$3</f>
        <v>0.97000000000000042</v>
      </c>
      <c r="J19">
        <v>12</v>
      </c>
      <c r="K19">
        <f>((4*J19)*(0.5^(1/E19)))/(1 + 2*(0.5^(1/E19)))</f>
        <v>11.871379675778956</v>
      </c>
      <c r="L19">
        <f t="shared" si="0"/>
        <v>24.257240648442089</v>
      </c>
    </row>
    <row r="20" spans="4:12" x14ac:dyDescent="0.2">
      <c r="D20">
        <v>1</v>
      </c>
      <c r="E20">
        <f>E19+B$3</f>
        <v>0.99000000000000044</v>
      </c>
      <c r="J20">
        <v>4</v>
      </c>
      <c r="K20">
        <f>((4*J20)*(0.5^(1/E20)))/(1 + 2*(0.5^(1/E20)))</f>
        <v>3.9859970838581726</v>
      </c>
      <c r="L20">
        <f t="shared" si="0"/>
        <v>8.0280058322836538</v>
      </c>
    </row>
    <row r="21" spans="4:12" x14ac:dyDescent="0.2">
      <c r="D21">
        <v>1</v>
      </c>
      <c r="E21">
        <f>E20+B$3</f>
        <v>1.0100000000000005</v>
      </c>
      <c r="J21">
        <v>8</v>
      </c>
      <c r="K21">
        <f>((4*J21)*(0.5^(1/E21)))/(1 + 2*(0.5^(1/E21)))</f>
        <v>8.0274512657445491</v>
      </c>
      <c r="L21">
        <f t="shared" si="0"/>
        <v>15.945097468510902</v>
      </c>
    </row>
    <row r="22" spans="4:12" x14ac:dyDescent="0.2">
      <c r="D22">
        <v>1</v>
      </c>
      <c r="E22">
        <f>E21+B$3</f>
        <v>1.0300000000000005</v>
      </c>
      <c r="J22">
        <v>12</v>
      </c>
      <c r="K22">
        <f>((4*J22)*(0.5^(1/E22)))/(1 + 2*(0.5^(1/E22)))</f>
        <v>12.121128402834856</v>
      </c>
      <c r="L22">
        <f t="shared" si="0"/>
        <v>23.757743194330288</v>
      </c>
    </row>
    <row r="23" spans="4:12" x14ac:dyDescent="0.2">
      <c r="D23">
        <v>1</v>
      </c>
      <c r="E23">
        <f>E22+B$3</f>
        <v>1.0500000000000005</v>
      </c>
      <c r="J23">
        <v>4</v>
      </c>
      <c r="K23">
        <f>((4*J23)*(0.5^(1/E23)))/(1 + 2*(0.5^(1/E23)))</f>
        <v>4.0660080245320716</v>
      </c>
      <c r="L23">
        <f t="shared" si="0"/>
        <v>7.8679839509358569</v>
      </c>
    </row>
    <row r="24" spans="4:12" x14ac:dyDescent="0.2">
      <c r="D24">
        <v>1</v>
      </c>
      <c r="E24">
        <f>E23+B$3</f>
        <v>1.0700000000000005</v>
      </c>
      <c r="J24">
        <v>8</v>
      </c>
      <c r="K24">
        <f>((4*J24)*(0.5^(1/E24)))/(1 + 2*(0.5^(1/E24)))</f>
        <v>8.1813532341115334</v>
      </c>
      <c r="L24">
        <f t="shared" si="0"/>
        <v>15.637293531776933</v>
      </c>
    </row>
    <row r="25" spans="4:12" x14ac:dyDescent="0.2">
      <c r="D25">
        <v>1</v>
      </c>
      <c r="E25">
        <f>E24+B$3</f>
        <v>1.0900000000000005</v>
      </c>
      <c r="J25">
        <v>12</v>
      </c>
      <c r="K25">
        <f>((4*J25)*(0.5^(1/E25)))/(1 + 2*(0.5^(1/E25)))</f>
        <v>12.3433003133387</v>
      </c>
      <c r="L25">
        <f t="shared" si="0"/>
        <v>23.3133993733226</v>
      </c>
    </row>
    <row r="26" spans="4:12" x14ac:dyDescent="0.2">
      <c r="D26">
        <v>1</v>
      </c>
      <c r="E26">
        <f>E25+B$3</f>
        <v>1.1100000000000005</v>
      </c>
      <c r="J26">
        <v>4</v>
      </c>
      <c r="K26">
        <f>((4*J26)*(0.5^(1/E26)))/(1 + 2*(0.5^(1/E26)))</f>
        <v>4.1373265302767743</v>
      </c>
      <c r="L26">
        <f t="shared" si="0"/>
        <v>7.7253469394464513</v>
      </c>
    </row>
    <row r="27" spans="4:12" x14ac:dyDescent="0.2">
      <c r="D27">
        <v>1</v>
      </c>
      <c r="E27">
        <f>E26+B$4</f>
        <v>1.1800000000000006</v>
      </c>
      <c r="J27">
        <v>8</v>
      </c>
      <c r="K27">
        <f>((4*J27)*(0.5^(1/E27)))/(1 + 2*(0.5^(1/E27)))</f>
        <v>8.4225436751491785</v>
      </c>
      <c r="L27">
        <f t="shared" si="0"/>
        <v>15.154912649701643</v>
      </c>
    </row>
    <row r="28" spans="4:12" x14ac:dyDescent="0.2">
      <c r="D28">
        <v>1</v>
      </c>
      <c r="E28">
        <f>E27+B$4</f>
        <v>1.2500000000000007</v>
      </c>
      <c r="J28">
        <v>12</v>
      </c>
      <c r="K28">
        <f>((4*J28)*(0.5^(1/E28)))/(1 + 2*(0.5^(1/E28)))</f>
        <v>12.830447073138327</v>
      </c>
      <c r="L28">
        <f t="shared" si="0"/>
        <v>22.339105853723346</v>
      </c>
    </row>
    <row r="29" spans="4:12" x14ac:dyDescent="0.2">
      <c r="D29">
        <v>1</v>
      </c>
      <c r="E29">
        <f>E28+B$4</f>
        <v>1.3200000000000007</v>
      </c>
      <c r="J29">
        <v>4</v>
      </c>
      <c r="K29">
        <f>((4*J29)*(0.5^(1/E29)))/(1 + 2*(0.5^(1/E29)))</f>
        <v>4.3352828111182324</v>
      </c>
      <c r="L29">
        <f t="shared" si="0"/>
        <v>7.3294343777635351</v>
      </c>
    </row>
    <row r="30" spans="4:12" x14ac:dyDescent="0.2">
      <c r="D30">
        <v>1</v>
      </c>
      <c r="E30">
        <f>E29+B$4</f>
        <v>1.3900000000000008</v>
      </c>
      <c r="J30">
        <v>8</v>
      </c>
      <c r="K30">
        <f>((4*J30)*(0.5^(1/E30)))/(1 + 2*(0.5^(1/E30)))</f>
        <v>8.7754779049948066</v>
      </c>
      <c r="L30">
        <f t="shared" si="0"/>
        <v>14.449044190010387</v>
      </c>
    </row>
    <row r="31" spans="4:12" x14ac:dyDescent="0.2">
      <c r="D31">
        <v>1</v>
      </c>
      <c r="E31">
        <f>E30+B$4</f>
        <v>1.4600000000000009</v>
      </c>
      <c r="J31">
        <v>12</v>
      </c>
      <c r="K31">
        <f>((4*J31)*(0.5^(1/E31)))/(1 + 2*(0.5^(1/E31)))</f>
        <v>13.305149861130269</v>
      </c>
      <c r="L31">
        <f t="shared" si="0"/>
        <v>21.389700277739461</v>
      </c>
    </row>
    <row r="32" spans="4:12" x14ac:dyDescent="0.2">
      <c r="D32">
        <v>1</v>
      </c>
      <c r="E32">
        <f>E31+B$4</f>
        <v>1.5300000000000009</v>
      </c>
      <c r="J32">
        <v>4</v>
      </c>
      <c r="K32">
        <f>((4*J32)*(0.5^(1/E32)))/(1 + 2*(0.5^(1/E32)))</f>
        <v>4.4779256756613046</v>
      </c>
      <c r="L32">
        <f t="shared" si="0"/>
        <v>7.0441486486773908</v>
      </c>
    </row>
    <row r="33" spans="4:12" x14ac:dyDescent="0.2">
      <c r="D33">
        <v>1</v>
      </c>
      <c r="E33">
        <v>1.7</v>
      </c>
      <c r="J33">
        <v>8</v>
      </c>
      <c r="K33">
        <f>((4*J33)*(0.5^(1/E33)))/(1 + 2*(0.5^(1/E33)))</f>
        <v>9.1339667819546229</v>
      </c>
      <c r="L33">
        <f t="shared" si="0"/>
        <v>13.732066436090754</v>
      </c>
    </row>
    <row r="34" spans="4:12" x14ac:dyDescent="0.2">
      <c r="D34">
        <v>1</v>
      </c>
      <c r="E34">
        <v>2</v>
      </c>
      <c r="J34">
        <v>12</v>
      </c>
      <c r="K34">
        <f>((4*J34)*(0.5^(1/E34)))/(1 + 2*(0.5^(1/E34)))</f>
        <v>14.058874503045722</v>
      </c>
      <c r="L34">
        <f t="shared" si="0"/>
        <v>19.882250993908556</v>
      </c>
    </row>
    <row r="35" spans="4:12" x14ac:dyDescent="0.2">
      <c r="J35" t="s">
        <v>13</v>
      </c>
      <c r="K35">
        <v>10.67</v>
      </c>
      <c r="L35">
        <v>10.67</v>
      </c>
    </row>
    <row r="36" spans="4:12" x14ac:dyDescent="0.2">
      <c r="J36" t="s">
        <v>13</v>
      </c>
      <c r="K36">
        <v>0</v>
      </c>
      <c r="L36">
        <v>32</v>
      </c>
    </row>
  </sheetData>
  <sortState xmlns:xlrd2="http://schemas.microsoft.com/office/spreadsheetml/2017/richdata2" ref="D2:E34">
    <sortCondition ref="E2:E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Sokol-Hessner</dc:creator>
  <cp:lastModifiedBy>Peter Sokol-Hessner</cp:lastModifiedBy>
  <dcterms:created xsi:type="dcterms:W3CDTF">2021-10-18T17:32:40Z</dcterms:created>
  <dcterms:modified xsi:type="dcterms:W3CDTF">2021-10-19T00:24:00Z</dcterms:modified>
</cp:coreProperties>
</file>