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esktop/"/>
    </mc:Choice>
  </mc:AlternateContent>
  <xr:revisionPtr revIDLastSave="0" documentId="13_ncr:1_{4C95B274-BC37-E84D-B66D-A01950A8DE00}" xr6:coauthVersionLast="47" xr6:coauthVersionMax="47" xr10:uidLastSave="{00000000-0000-0000-0000-000000000000}"/>
  <bookViews>
    <workbookView xWindow="0" yWindow="460" windowWidth="28800" windowHeight="17540" activeTab="4" xr2:uid="{39B1200C-5069-4046-B8A1-7519D24964A0}"/>
  </bookViews>
  <sheets>
    <sheet name="GainLossGeneration" sheetId="2" r:id="rId1"/>
    <sheet name="GainLossChoices" sheetId="3" r:id="rId2"/>
    <sheet name="GainOnlyGeneration" sheetId="4" r:id="rId3"/>
    <sheet name="GainOnlyChoices" sheetId="5" r:id="rId4"/>
    <sheet name="Choiceset" sheetId="6" r:id="rId5"/>
    <sheet name="Unused - Brainstorming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4" i="4"/>
  <c r="K6" i="4"/>
  <c r="K8" i="4"/>
  <c r="K10" i="4"/>
  <c r="K12" i="4"/>
  <c r="K14" i="4"/>
  <c r="K16" i="4"/>
  <c r="Q16" i="4" s="1"/>
  <c r="K18" i="4"/>
  <c r="K20" i="4"/>
  <c r="K22" i="4"/>
  <c r="K24" i="4"/>
  <c r="K26" i="4"/>
  <c r="K28" i="4"/>
  <c r="K30" i="4"/>
  <c r="M3" i="4"/>
  <c r="M5" i="4"/>
  <c r="M7" i="4"/>
  <c r="M9" i="4"/>
  <c r="M11" i="4"/>
  <c r="P11" i="4" s="1"/>
  <c r="M13" i="4"/>
  <c r="M15" i="4"/>
  <c r="M17" i="4"/>
  <c r="M19" i="4"/>
  <c r="M21" i="4"/>
  <c r="M23" i="4"/>
  <c r="M25" i="4"/>
  <c r="M27" i="4"/>
  <c r="M29" i="4"/>
  <c r="M31" i="4"/>
  <c r="Q4" i="4"/>
  <c r="Q8" i="4"/>
  <c r="Q10" i="4"/>
  <c r="Q12" i="4"/>
  <c r="Q24" i="4"/>
  <c r="Q3" i="4"/>
  <c r="P4" i="4"/>
  <c r="P5" i="4"/>
  <c r="Q5" i="4"/>
  <c r="P6" i="4"/>
  <c r="Q6" i="4"/>
  <c r="Q7" i="4"/>
  <c r="P8" i="4"/>
  <c r="Q9" i="4"/>
  <c r="P10" i="4"/>
  <c r="Q11" i="4"/>
  <c r="P12" i="4"/>
  <c r="Q13" i="4"/>
  <c r="P14" i="4"/>
  <c r="Q14" i="4"/>
  <c r="Q15" i="4"/>
  <c r="P16" i="4"/>
  <c r="Q17" i="4"/>
  <c r="P18" i="4"/>
  <c r="Q18" i="4"/>
  <c r="Q19" i="4"/>
  <c r="P20" i="4"/>
  <c r="Q20" i="4"/>
  <c r="Q21" i="4"/>
  <c r="P22" i="4"/>
  <c r="Q22" i="4"/>
  <c r="Q23" i="4"/>
  <c r="P24" i="4"/>
  <c r="Q25" i="4"/>
  <c r="P26" i="4"/>
  <c r="Q26" i="4"/>
  <c r="Q27" i="4"/>
  <c r="P28" i="4"/>
  <c r="Q28" i="4"/>
  <c r="Q29" i="4"/>
  <c r="P30" i="4"/>
  <c r="Q30" i="4"/>
  <c r="Q31" i="4"/>
  <c r="Q2" i="4"/>
  <c r="P2" i="4"/>
  <c r="E3" i="4"/>
  <c r="E4" i="4" s="1"/>
  <c r="E5" i="4" s="1"/>
  <c r="E6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2" i="2"/>
  <c r="H2" i="2"/>
  <c r="N2" i="2" s="1"/>
  <c r="G3" i="2"/>
  <c r="G4" i="2" s="1"/>
  <c r="G5" i="2" s="1"/>
  <c r="G6" i="2" s="1"/>
  <c r="G7" i="2" s="1"/>
  <c r="G8" i="2" s="1"/>
  <c r="B5" i="2"/>
  <c r="B4" i="2"/>
  <c r="AE3" i="1"/>
  <c r="AF3" i="1" s="1"/>
  <c r="AF2" i="1"/>
  <c r="I2" i="1"/>
  <c r="J2" i="1"/>
  <c r="H2" i="1"/>
  <c r="Q2" i="1"/>
  <c r="O2" i="1"/>
  <c r="P3" i="1"/>
  <c r="Q3" i="1" s="1"/>
  <c r="N4" i="1"/>
  <c r="N5" i="1" s="1"/>
  <c r="N3" i="1"/>
  <c r="O3" i="1" s="1"/>
  <c r="L3" i="1"/>
  <c r="M3" i="1" s="1"/>
  <c r="H3" i="1" s="1"/>
  <c r="M2" i="1"/>
  <c r="R30" i="4" l="1"/>
  <c r="R22" i="4"/>
  <c r="R14" i="4"/>
  <c r="R11" i="4"/>
  <c r="R4" i="4"/>
  <c r="R6" i="4"/>
  <c r="R2" i="4"/>
  <c r="R26" i="4"/>
  <c r="R18" i="4"/>
  <c r="R8" i="4"/>
  <c r="R28" i="4"/>
  <c r="R20" i="4"/>
  <c r="R12" i="4"/>
  <c r="R10" i="4"/>
  <c r="R5" i="4"/>
  <c r="R24" i="4"/>
  <c r="R16" i="4"/>
  <c r="P3" i="4"/>
  <c r="R3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7" i="4"/>
  <c r="P9" i="4"/>
  <c r="R9" i="4" s="1"/>
  <c r="P13" i="4"/>
  <c r="R13" i="4" s="1"/>
  <c r="P23" i="4"/>
  <c r="R23" i="4" s="1"/>
  <c r="B8" i="2"/>
  <c r="H7" i="2"/>
  <c r="O7" i="2" s="1"/>
  <c r="H6" i="2"/>
  <c r="N6" i="2" s="1"/>
  <c r="H5" i="2"/>
  <c r="O5" i="2" s="1"/>
  <c r="H4" i="2"/>
  <c r="N4" i="2" s="1"/>
  <c r="H3" i="2"/>
  <c r="O3" i="2" s="1"/>
  <c r="AE4" i="1"/>
  <c r="J3" i="1"/>
  <c r="I3" i="1"/>
  <c r="N6" i="1"/>
  <c r="O5" i="1"/>
  <c r="L4" i="1"/>
  <c r="O4" i="1"/>
  <c r="P4" i="1"/>
  <c r="B29" i="1"/>
  <c r="D29" i="1" s="1"/>
  <c r="B56" i="1"/>
  <c r="D56" i="1" s="1"/>
  <c r="T2" i="1"/>
  <c r="U2" i="1" s="1"/>
  <c r="B3" i="1"/>
  <c r="D3" i="1" s="1"/>
  <c r="B2" i="1"/>
  <c r="D2" i="1" s="1"/>
  <c r="P15" i="4" l="1"/>
  <c r="R15" i="4" s="1"/>
  <c r="P21" i="4"/>
  <c r="R21" i="4" s="1"/>
  <c r="P7" i="4"/>
  <c r="R7" i="4" s="1"/>
  <c r="P17" i="4"/>
  <c r="R17" i="4" s="1"/>
  <c r="P25" i="4"/>
  <c r="R25" i="4" s="1"/>
  <c r="P19" i="4"/>
  <c r="R19" i="4" s="1"/>
  <c r="P27" i="4"/>
  <c r="R27" i="4" s="1"/>
  <c r="E29" i="4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20" i="2" s="1"/>
  <c r="N20" i="2" s="1"/>
  <c r="H8" i="2"/>
  <c r="N8" i="2" s="1"/>
  <c r="AE5" i="1"/>
  <c r="AF4" i="1"/>
  <c r="P5" i="1"/>
  <c r="Q4" i="1"/>
  <c r="N7" i="1"/>
  <c r="O6" i="1"/>
  <c r="I4" i="1"/>
  <c r="I5" i="1" s="1"/>
  <c r="L5" i="1"/>
  <c r="M4" i="1"/>
  <c r="H4" i="1" s="1"/>
  <c r="J4" i="1"/>
  <c r="B38" i="1"/>
  <c r="D38" i="1" s="1"/>
  <c r="T11" i="1"/>
  <c r="U11" i="1" s="1"/>
  <c r="B57" i="1"/>
  <c r="D57" i="1" s="1"/>
  <c r="T3" i="1"/>
  <c r="U3" i="1" s="1"/>
  <c r="B30" i="1"/>
  <c r="D30" i="1" s="1"/>
  <c r="B11" i="1"/>
  <c r="D11" i="1" s="1"/>
  <c r="E30" i="4" l="1"/>
  <c r="P29" i="4"/>
  <c r="R29" i="4" s="1"/>
  <c r="H10" i="2"/>
  <c r="N10" i="2" s="1"/>
  <c r="H14" i="2"/>
  <c r="N14" i="2" s="1"/>
  <c r="H19" i="2"/>
  <c r="O19" i="2" s="1"/>
  <c r="H16" i="2"/>
  <c r="N16" i="2" s="1"/>
  <c r="H11" i="2"/>
  <c r="O11" i="2" s="1"/>
  <c r="H17" i="2"/>
  <c r="O17" i="2" s="1"/>
  <c r="H12" i="2"/>
  <c r="N12" i="2" s="1"/>
  <c r="H9" i="2"/>
  <c r="O9" i="2" s="1"/>
  <c r="G21" i="2"/>
  <c r="H21" i="2" s="1"/>
  <c r="O21" i="2" s="1"/>
  <c r="H15" i="2"/>
  <c r="O15" i="2" s="1"/>
  <c r="H13" i="2"/>
  <c r="O13" i="2" s="1"/>
  <c r="H18" i="2"/>
  <c r="N18" i="2" s="1"/>
  <c r="AE6" i="1"/>
  <c r="AF5" i="1"/>
  <c r="L6" i="1"/>
  <c r="M5" i="1"/>
  <c r="H5" i="1" s="1"/>
  <c r="N8" i="1"/>
  <c r="O7" i="1"/>
  <c r="I6" i="1"/>
  <c r="P6" i="1"/>
  <c r="Q5" i="1"/>
  <c r="J5" i="1" s="1"/>
  <c r="T20" i="1"/>
  <c r="U20" i="1" s="1"/>
  <c r="B47" i="1"/>
  <c r="D47" i="1" s="1"/>
  <c r="B31" i="1"/>
  <c r="D31" i="1" s="1"/>
  <c r="B58" i="1"/>
  <c r="D58" i="1" s="1"/>
  <c r="T4" i="1"/>
  <c r="U4" i="1" s="1"/>
  <c r="B4" i="1"/>
  <c r="D4" i="1" s="1"/>
  <c r="B39" i="1"/>
  <c r="D39" i="1" s="1"/>
  <c r="T12" i="1"/>
  <c r="U12" i="1" s="1"/>
  <c r="B12" i="1"/>
  <c r="D12" i="1" s="1"/>
  <c r="B20" i="1"/>
  <c r="D20" i="1" s="1"/>
  <c r="E31" i="4" l="1"/>
  <c r="G22" i="2"/>
  <c r="H22" i="2" s="1"/>
  <c r="N22" i="2" s="1"/>
  <c r="I7" i="1"/>
  <c r="AE7" i="1"/>
  <c r="AF6" i="1"/>
  <c r="M6" i="1"/>
  <c r="H6" i="1" s="1"/>
  <c r="L7" i="1"/>
  <c r="P7" i="1"/>
  <c r="Q6" i="1"/>
  <c r="J6" i="1" s="1"/>
  <c r="N9" i="1"/>
  <c r="O8" i="1"/>
  <c r="B40" i="1"/>
  <c r="D40" i="1" s="1"/>
  <c r="T13" i="1"/>
  <c r="U13" i="1" s="1"/>
  <c r="B48" i="1"/>
  <c r="D48" i="1" s="1"/>
  <c r="T21" i="1"/>
  <c r="U21" i="1" s="1"/>
  <c r="T5" i="1"/>
  <c r="U5" i="1" s="1"/>
  <c r="B32" i="1"/>
  <c r="D32" i="1" s="1"/>
  <c r="B59" i="1"/>
  <c r="D59" i="1" s="1"/>
  <c r="B5" i="1"/>
  <c r="D5" i="1" s="1"/>
  <c r="B21" i="1"/>
  <c r="D21" i="1" s="1"/>
  <c r="B13" i="1"/>
  <c r="D13" i="1" s="1"/>
  <c r="P31" i="4" l="1"/>
  <c r="R31" i="4" s="1"/>
  <c r="G23" i="2"/>
  <c r="G24" i="2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I8" i="1"/>
  <c r="AF7" i="1"/>
  <c r="I9" i="1"/>
  <c r="N10" i="1"/>
  <c r="O10" i="1" s="1"/>
  <c r="O9" i="1"/>
  <c r="M7" i="1"/>
  <c r="H7" i="1" s="1"/>
  <c r="L8" i="1"/>
  <c r="P8" i="1"/>
  <c r="Q7" i="1"/>
  <c r="J7" i="1" s="1"/>
  <c r="B41" i="1"/>
  <c r="D41" i="1" s="1"/>
  <c r="T14" i="1"/>
  <c r="U14" i="1" s="1"/>
  <c r="B49" i="1"/>
  <c r="D49" i="1" s="1"/>
  <c r="T22" i="1"/>
  <c r="U22" i="1" s="1"/>
  <c r="B60" i="1"/>
  <c r="D60" i="1" s="1"/>
  <c r="T6" i="1"/>
  <c r="U6" i="1" s="1"/>
  <c r="B33" i="1"/>
  <c r="D33" i="1" s="1"/>
  <c r="B6" i="1"/>
  <c r="D6" i="1" s="1"/>
  <c r="B14" i="1"/>
  <c r="D14" i="1" s="1"/>
  <c r="B22" i="1"/>
  <c r="D22" i="1" s="1"/>
  <c r="H23" i="2" l="1"/>
  <c r="O23" i="2" s="1"/>
  <c r="G25" i="2"/>
  <c r="G26" i="2" s="1"/>
  <c r="H24" i="2"/>
  <c r="N24" i="2" s="1"/>
  <c r="AE22" i="1"/>
  <c r="AE23" i="1" s="1"/>
  <c r="AE24" i="1" s="1"/>
  <c r="AE25" i="1" s="1"/>
  <c r="AE26" i="1" s="1"/>
  <c r="AE27" i="1" s="1"/>
  <c r="AE28" i="1" s="1"/>
  <c r="AE20" i="1"/>
  <c r="AE21" i="1" s="1"/>
  <c r="AF8" i="1"/>
  <c r="P9" i="1"/>
  <c r="Q8" i="1"/>
  <c r="J8" i="1" s="1"/>
  <c r="H8" i="1"/>
  <c r="L9" i="1"/>
  <c r="M8" i="1"/>
  <c r="I10" i="1"/>
  <c r="B50" i="1"/>
  <c r="D50" i="1" s="1"/>
  <c r="T23" i="1"/>
  <c r="U23" i="1" s="1"/>
  <c r="B42" i="1"/>
  <c r="D42" i="1" s="1"/>
  <c r="T15" i="1"/>
  <c r="U15" i="1" s="1"/>
  <c r="T7" i="1"/>
  <c r="U7" i="1" s="1"/>
  <c r="B61" i="1"/>
  <c r="D61" i="1" s="1"/>
  <c r="B34" i="1"/>
  <c r="D34" i="1" s="1"/>
  <c r="B7" i="1"/>
  <c r="D7" i="1" s="1"/>
  <c r="B23" i="1"/>
  <c r="D23" i="1" s="1"/>
  <c r="B15" i="1"/>
  <c r="D15" i="1" s="1"/>
  <c r="H25" i="2" l="1"/>
  <c r="O25" i="2" s="1"/>
  <c r="AF9" i="1"/>
  <c r="Q9" i="1"/>
  <c r="J9" i="1" s="1"/>
  <c r="J10" i="1" s="1"/>
  <c r="P10" i="1"/>
  <c r="Q10" i="1" s="1"/>
  <c r="H9" i="1"/>
  <c r="M9" i="1"/>
  <c r="L10" i="1"/>
  <c r="M10" i="1" s="1"/>
  <c r="B43" i="1"/>
  <c r="D43" i="1" s="1"/>
  <c r="T16" i="1"/>
  <c r="U16" i="1" s="1"/>
  <c r="B51" i="1"/>
  <c r="D51" i="1" s="1"/>
  <c r="T24" i="1"/>
  <c r="U24" i="1" s="1"/>
  <c r="B62" i="1"/>
  <c r="D62" i="1" s="1"/>
  <c r="T8" i="1"/>
  <c r="U8" i="1" s="1"/>
  <c r="B35" i="1"/>
  <c r="D35" i="1" s="1"/>
  <c r="B8" i="1"/>
  <c r="D8" i="1" s="1"/>
  <c r="B16" i="1"/>
  <c r="D16" i="1" s="1"/>
  <c r="B24" i="1"/>
  <c r="D24" i="1" s="1"/>
  <c r="G27" i="2" l="1"/>
  <c r="H26" i="2"/>
  <c r="N26" i="2" s="1"/>
  <c r="H10" i="1"/>
  <c r="AF10" i="1"/>
  <c r="B52" i="1"/>
  <c r="D52" i="1" s="1"/>
  <c r="T25" i="1"/>
  <c r="U25" i="1" s="1"/>
  <c r="B44" i="1"/>
  <c r="D44" i="1" s="1"/>
  <c r="T17" i="1"/>
  <c r="U17" i="1" s="1"/>
  <c r="T9" i="1"/>
  <c r="U9" i="1" s="1"/>
  <c r="B36" i="1"/>
  <c r="D36" i="1" s="1"/>
  <c r="B63" i="1"/>
  <c r="D63" i="1" s="1"/>
  <c r="B9" i="1"/>
  <c r="D9" i="1" s="1"/>
  <c r="B17" i="1"/>
  <c r="D17" i="1" s="1"/>
  <c r="B25" i="1"/>
  <c r="D25" i="1" s="1"/>
  <c r="G28" i="2" l="1"/>
  <c r="H27" i="2"/>
  <c r="O27" i="2" s="1"/>
  <c r="AF11" i="1"/>
  <c r="B53" i="1"/>
  <c r="D53" i="1" s="1"/>
  <c r="T26" i="1"/>
  <c r="U26" i="1" s="1"/>
  <c r="B45" i="1"/>
  <c r="D45" i="1" s="1"/>
  <c r="T18" i="1"/>
  <c r="U18" i="1" s="1"/>
  <c r="B64" i="1"/>
  <c r="D64" i="1" s="1"/>
  <c r="T10" i="1"/>
  <c r="U10" i="1" s="1"/>
  <c r="B37" i="1"/>
  <c r="D37" i="1" s="1"/>
  <c r="B10" i="1"/>
  <c r="D10" i="1" s="1"/>
  <c r="B18" i="1"/>
  <c r="D18" i="1" s="1"/>
  <c r="T19" i="1"/>
  <c r="U19" i="1" s="1"/>
  <c r="B26" i="1"/>
  <c r="D26" i="1" s="1"/>
  <c r="G29" i="2" l="1"/>
  <c r="G30" i="2" s="1"/>
  <c r="H30" i="2" s="1"/>
  <c r="N30" i="2" s="1"/>
  <c r="H28" i="2"/>
  <c r="N28" i="2" s="1"/>
  <c r="AF12" i="1"/>
  <c r="B54" i="1"/>
  <c r="D54" i="1" s="1"/>
  <c r="T27" i="1"/>
  <c r="U27" i="1" s="1"/>
  <c r="B19" i="1"/>
  <c r="D19" i="1" s="1"/>
  <c r="B46" i="1"/>
  <c r="D46" i="1" s="1"/>
  <c r="T28" i="1"/>
  <c r="U28" i="1" s="1"/>
  <c r="B27" i="1"/>
  <c r="D27" i="1" s="1"/>
  <c r="H29" i="2" l="1"/>
  <c r="O29" i="2" s="1"/>
  <c r="AF13" i="1"/>
  <c r="U31" i="1"/>
  <c r="U30" i="1"/>
  <c r="B28" i="1"/>
  <c r="D28" i="1" s="1"/>
  <c r="B55" i="1"/>
  <c r="D55" i="1" s="1"/>
  <c r="H31" i="2" l="1"/>
  <c r="O31" i="2" s="1"/>
  <c r="AF14" i="1"/>
  <c r="AF15" i="1" l="1"/>
  <c r="AF16" i="1" l="1"/>
  <c r="AF17" i="1" l="1"/>
  <c r="AF18" i="1" l="1"/>
  <c r="AF19" i="1" l="1"/>
  <c r="AF20" i="1" l="1"/>
  <c r="AF21" i="1" l="1"/>
  <c r="AF22" i="1" l="1"/>
  <c r="AF23" i="1" l="1"/>
  <c r="AF24" i="1" l="1"/>
  <c r="AF25" i="1" l="1"/>
  <c r="AF26" i="1" l="1"/>
  <c r="AF28" i="1" l="1"/>
  <c r="AF27" i="1"/>
</calcChain>
</file>

<file path=xl/sharedStrings.xml><?xml version="1.0" encoding="utf-8"?>
<sst xmlns="http://schemas.openxmlformats.org/spreadsheetml/2006/main" count="55" uniqueCount="32">
  <si>
    <t>riskygain</t>
  </si>
  <si>
    <t>riskyloss</t>
  </si>
  <si>
    <t>certainalternative</t>
  </si>
  <si>
    <t>Gain factors</t>
  </si>
  <si>
    <t>loss factors 1</t>
  </si>
  <si>
    <t>loss factors 2</t>
  </si>
  <si>
    <t>loss factors 3</t>
  </si>
  <si>
    <t>loss factor step size</t>
  </si>
  <si>
    <t>All loss factors</t>
  </si>
  <si>
    <t>Indifferent Lambdas</t>
  </si>
  <si>
    <t>increment 1</t>
  </si>
  <si>
    <t>increment 2</t>
  </si>
  <si>
    <t>increment 3</t>
  </si>
  <si>
    <t>increment 4</t>
  </si>
  <si>
    <t>gain values</t>
  </si>
  <si>
    <t>Conditions</t>
  </si>
  <si>
    <t>Seconds/trial</t>
  </si>
  <si>
    <t>total minutes</t>
  </si>
  <si>
    <t>dynamic trials/condition</t>
  </si>
  <si>
    <t>?</t>
  </si>
  <si>
    <t>static trials/condition</t>
  </si>
  <si>
    <t>lambda values</t>
  </si>
  <si>
    <t>spacing of lambdas</t>
  </si>
  <si>
    <t>gain multipliers</t>
  </si>
  <si>
    <t>15 multipliers/gain value</t>
  </si>
  <si>
    <t>multiplier set 1</t>
  </si>
  <si>
    <t>multiplier set 2</t>
  </si>
  <si>
    <t>multiplier</t>
  </si>
  <si>
    <t>Rho values</t>
  </si>
  <si>
    <t>Spacing of Rhos</t>
  </si>
  <si>
    <t>certain alternative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</si>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</sst>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logBase val="2"/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Multiplicative</a:t>
            </a:r>
            <a:r>
              <a:rPr lang="en-US" baseline="0"/>
              <a:t>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Brainstorming'!$T$2:$T$28</c:f>
              <c:numCache>
                <c:formatCode>General</c:formatCode>
                <c:ptCount val="27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-0.89999999999999991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064E-8C42-A144E57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0527"/>
        <c:axId val="730072655"/>
      </c:scatterChart>
      <c:valAx>
        <c:axId val="80836052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655"/>
        <c:crosses val="autoZero"/>
        <c:crossBetween val="midCat"/>
        <c:majorUnit val="0.1"/>
      </c:valAx>
      <c:valAx>
        <c:axId val="730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Brainstorming'!$U$2:$U$28</c:f>
              <c:numCache>
                <c:formatCode>General</c:formatCode>
                <c:ptCount val="27"/>
                <c:pt idx="0">
                  <c:v>50</c:v>
                </c:pt>
                <c:pt idx="1">
                  <c:v>10</c:v>
                </c:pt>
                <c:pt idx="2">
                  <c:v>4.1666666666666661</c:v>
                </c:pt>
                <c:pt idx="3">
                  <c:v>2.2727272727272725</c:v>
                </c:pt>
                <c:pt idx="4">
                  <c:v>1.4285714285714284</c:v>
                </c:pt>
                <c:pt idx="5">
                  <c:v>0.98039215686274506</c:v>
                </c:pt>
                <c:pt idx="6">
                  <c:v>0.7142857142857143</c:v>
                </c:pt>
                <c:pt idx="7">
                  <c:v>0.5434782608695653</c:v>
                </c:pt>
                <c:pt idx="8">
                  <c:v>0.42735042735042739</c:v>
                </c:pt>
                <c:pt idx="9">
                  <c:v>25</c:v>
                </c:pt>
                <c:pt idx="10">
                  <c:v>7.1428571428571423</c:v>
                </c:pt>
                <c:pt idx="11">
                  <c:v>3.333333333333333</c:v>
                </c:pt>
                <c:pt idx="12">
                  <c:v>1.9230769230769229</c:v>
                </c:pt>
                <c:pt idx="13">
                  <c:v>1.25</c:v>
                </c:pt>
                <c:pt idx="14">
                  <c:v>0.8771929824561403</c:v>
                </c:pt>
                <c:pt idx="15">
                  <c:v>0.64935064935064934</c:v>
                </c:pt>
                <c:pt idx="16">
                  <c:v>0.5</c:v>
                </c:pt>
                <c:pt idx="17">
                  <c:v>0.3968253968253968</c:v>
                </c:pt>
                <c:pt idx="18">
                  <c:v>16.666666666666668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1.6666666666666667</c:v>
                </c:pt>
                <c:pt idx="22">
                  <c:v>1.1111111111111112</c:v>
                </c:pt>
                <c:pt idx="23">
                  <c:v>0.79365079365079383</c:v>
                </c:pt>
                <c:pt idx="24">
                  <c:v>0.59523809523809534</c:v>
                </c:pt>
                <c:pt idx="25">
                  <c:v>0.46296296296296302</c:v>
                </c:pt>
                <c:pt idx="26">
                  <c:v>0.37037037037037041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DE46-8C43-20BDB4E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Brainstorming'!$AE$2:$AE$28</c:f>
              <c:numCache>
                <c:formatCode>General</c:formatCode>
                <c:ptCount val="2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0.95000000000000007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1.4500000000000002</c:v>
                </c:pt>
                <c:pt idx="8">
                  <c:v>1.5500000000000003</c:v>
                </c:pt>
                <c:pt idx="9">
                  <c:v>1.6500000000000004</c:v>
                </c:pt>
                <c:pt idx="10">
                  <c:v>1.7500000000000004</c:v>
                </c:pt>
                <c:pt idx="11">
                  <c:v>1.8500000000000005</c:v>
                </c:pt>
                <c:pt idx="12">
                  <c:v>1.9500000000000006</c:v>
                </c:pt>
                <c:pt idx="13">
                  <c:v>2.0500000000000007</c:v>
                </c:pt>
                <c:pt idx="14">
                  <c:v>2.1500000000000008</c:v>
                </c:pt>
                <c:pt idx="15">
                  <c:v>2.2500000000000009</c:v>
                </c:pt>
                <c:pt idx="16">
                  <c:v>2.350000000000001</c:v>
                </c:pt>
                <c:pt idx="17">
                  <c:v>2.4500000000000011</c:v>
                </c:pt>
                <c:pt idx="18">
                  <c:v>2.7000000000000011</c:v>
                </c:pt>
                <c:pt idx="19">
                  <c:v>2.9500000000000011</c:v>
                </c:pt>
                <c:pt idx="20">
                  <c:v>3.2000000000000011</c:v>
                </c:pt>
                <c:pt idx="21">
                  <c:v>3.4500000000000011</c:v>
                </c:pt>
                <c:pt idx="22">
                  <c:v>3.7000000000000011</c:v>
                </c:pt>
                <c:pt idx="23">
                  <c:v>4.1000000000000014</c:v>
                </c:pt>
                <c:pt idx="24">
                  <c:v>4.5000000000000018</c:v>
                </c:pt>
                <c:pt idx="25">
                  <c:v>4.9000000000000021</c:v>
                </c:pt>
                <c:pt idx="26">
                  <c:v>5.3000000000000025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2D4C-9C9C-810A83A3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GainLossGeneration!$S$1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GainLossGeneration!$S$2:$S$91</c:f>
              <c:numCache>
                <c:formatCode>General</c:formatCode>
                <c:ptCount val="90"/>
                <c:pt idx="0">
                  <c:v>-2</c:v>
                </c:pt>
                <c:pt idx="1">
                  <c:v>-1.1111111111111112</c:v>
                </c:pt>
                <c:pt idx="2">
                  <c:v>-0.90909090909090917</c:v>
                </c:pt>
                <c:pt idx="3">
                  <c:v>-0.76923076923076916</c:v>
                </c:pt>
                <c:pt idx="4">
                  <c:v>-0.66666666666666652</c:v>
                </c:pt>
                <c:pt idx="5">
                  <c:v>-0.58823529411764697</c:v>
                </c:pt>
                <c:pt idx="6">
                  <c:v>-0.52631578947368407</c:v>
                </c:pt>
                <c:pt idx="7">
                  <c:v>-0.47619047619047605</c:v>
                </c:pt>
                <c:pt idx="8">
                  <c:v>-0.43478260869565205</c:v>
                </c:pt>
                <c:pt idx="9">
                  <c:v>-0.39999999999999986</c:v>
                </c:pt>
                <c:pt idx="10">
                  <c:v>-0.32258064516129026</c:v>
                </c:pt>
                <c:pt idx="11">
                  <c:v>-0.27027027027027023</c:v>
                </c:pt>
                <c:pt idx="12">
                  <c:v>-0.21739130434782611</c:v>
                </c:pt>
                <c:pt idx="13">
                  <c:v>-0.17241379310344832</c:v>
                </c:pt>
                <c:pt idx="14">
                  <c:v>-0.1428571428571429</c:v>
                </c:pt>
                <c:pt idx="15">
                  <c:v>-2</c:v>
                </c:pt>
                <c:pt idx="16">
                  <c:v>-1.1111111111111112</c:v>
                </c:pt>
                <c:pt idx="17">
                  <c:v>-0.90909090909090917</c:v>
                </c:pt>
                <c:pt idx="18">
                  <c:v>-0.76923076923076916</c:v>
                </c:pt>
                <c:pt idx="19">
                  <c:v>-0.66666666666666652</c:v>
                </c:pt>
                <c:pt idx="20">
                  <c:v>-0.58823529411764697</c:v>
                </c:pt>
                <c:pt idx="21">
                  <c:v>-0.52631578947368407</c:v>
                </c:pt>
                <c:pt idx="22">
                  <c:v>-0.47619047619047605</c:v>
                </c:pt>
                <c:pt idx="23">
                  <c:v>-0.43478260869565205</c:v>
                </c:pt>
                <c:pt idx="24">
                  <c:v>-0.39999999999999986</c:v>
                </c:pt>
                <c:pt idx="25">
                  <c:v>-0.32258064516129026</c:v>
                </c:pt>
                <c:pt idx="26">
                  <c:v>-0.27027027027027023</c:v>
                </c:pt>
                <c:pt idx="27">
                  <c:v>-0.21739130434782611</c:v>
                </c:pt>
                <c:pt idx="28">
                  <c:v>-0.17241379310344832</c:v>
                </c:pt>
                <c:pt idx="29">
                  <c:v>-0.1428571428571429</c:v>
                </c:pt>
                <c:pt idx="30">
                  <c:v>-2</c:v>
                </c:pt>
                <c:pt idx="31">
                  <c:v>-1.1111111111111112</c:v>
                </c:pt>
                <c:pt idx="32">
                  <c:v>-0.90909090909090917</c:v>
                </c:pt>
                <c:pt idx="33">
                  <c:v>-0.76923076923076916</c:v>
                </c:pt>
                <c:pt idx="34">
                  <c:v>-0.66666666666666652</c:v>
                </c:pt>
                <c:pt idx="35">
                  <c:v>-0.58823529411764697</c:v>
                </c:pt>
                <c:pt idx="36">
                  <c:v>-0.52631578947368407</c:v>
                </c:pt>
                <c:pt idx="37">
                  <c:v>-0.47619047619047605</c:v>
                </c:pt>
                <c:pt idx="38">
                  <c:v>-0.43478260869565205</c:v>
                </c:pt>
                <c:pt idx="39">
                  <c:v>-0.39999999999999986</c:v>
                </c:pt>
                <c:pt idx="40">
                  <c:v>-0.32258064516129026</c:v>
                </c:pt>
                <c:pt idx="41">
                  <c:v>-0.27027027027027023</c:v>
                </c:pt>
                <c:pt idx="42">
                  <c:v>-0.21739130434782611</c:v>
                </c:pt>
                <c:pt idx="43">
                  <c:v>-0.17241379310344832</c:v>
                </c:pt>
                <c:pt idx="44">
                  <c:v>-0.1428571428571429</c:v>
                </c:pt>
                <c:pt idx="45">
                  <c:v>-1.4285714285714286</c:v>
                </c:pt>
                <c:pt idx="46">
                  <c:v>-1</c:v>
                </c:pt>
                <c:pt idx="47">
                  <c:v>-0.83333333333333337</c:v>
                </c:pt>
                <c:pt idx="48">
                  <c:v>-0.71428571428571419</c:v>
                </c:pt>
                <c:pt idx="49">
                  <c:v>-0.62499999999999989</c:v>
                </c:pt>
                <c:pt idx="50">
                  <c:v>-0.55555555555555536</c:v>
                </c:pt>
                <c:pt idx="51">
                  <c:v>-0.49999999999999989</c:v>
                </c:pt>
                <c:pt idx="52">
                  <c:v>-0.45454545454545442</c:v>
                </c:pt>
                <c:pt idx="53">
                  <c:v>-0.41666666666666652</c:v>
                </c:pt>
                <c:pt idx="54">
                  <c:v>-0.35714285714285704</c:v>
                </c:pt>
                <c:pt idx="55">
                  <c:v>-0.29411764705882348</c:v>
                </c:pt>
                <c:pt idx="56">
                  <c:v>-0.25</c:v>
                </c:pt>
                <c:pt idx="57">
                  <c:v>-0.19230769230769235</c:v>
                </c:pt>
                <c:pt idx="58">
                  <c:v>-0.15625000000000003</c:v>
                </c:pt>
                <c:pt idx="59">
                  <c:v>-0.1</c:v>
                </c:pt>
                <c:pt idx="60">
                  <c:v>-1.4285714285714286</c:v>
                </c:pt>
                <c:pt idx="61">
                  <c:v>-1</c:v>
                </c:pt>
                <c:pt idx="62">
                  <c:v>-0.83333333333333337</c:v>
                </c:pt>
                <c:pt idx="63">
                  <c:v>-0.71428571428571419</c:v>
                </c:pt>
                <c:pt idx="64">
                  <c:v>-0.62499999999999989</c:v>
                </c:pt>
                <c:pt idx="65">
                  <c:v>-0.55555555555555536</c:v>
                </c:pt>
                <c:pt idx="66">
                  <c:v>-0.49999999999999989</c:v>
                </c:pt>
                <c:pt idx="67">
                  <c:v>-0.45454545454545442</c:v>
                </c:pt>
                <c:pt idx="68">
                  <c:v>-0.41666666666666652</c:v>
                </c:pt>
                <c:pt idx="69">
                  <c:v>-0.35714285714285704</c:v>
                </c:pt>
                <c:pt idx="70">
                  <c:v>-0.29411764705882348</c:v>
                </c:pt>
                <c:pt idx="71">
                  <c:v>-0.25</c:v>
                </c:pt>
                <c:pt idx="72">
                  <c:v>-0.19230769230769235</c:v>
                </c:pt>
                <c:pt idx="73">
                  <c:v>-0.15625000000000003</c:v>
                </c:pt>
                <c:pt idx="74">
                  <c:v>-0.1</c:v>
                </c:pt>
                <c:pt idx="75">
                  <c:v>-1.4285714285714286</c:v>
                </c:pt>
                <c:pt idx="76">
                  <c:v>-1</c:v>
                </c:pt>
                <c:pt idx="77">
                  <c:v>-0.83333333333333337</c:v>
                </c:pt>
                <c:pt idx="78">
                  <c:v>-0.71428571428571419</c:v>
                </c:pt>
                <c:pt idx="79">
                  <c:v>-0.62499999999999989</c:v>
                </c:pt>
                <c:pt idx="80">
                  <c:v>-0.55555555555555536</c:v>
                </c:pt>
                <c:pt idx="81">
                  <c:v>-0.49999999999999989</c:v>
                </c:pt>
                <c:pt idx="82">
                  <c:v>-0.45454545454545442</c:v>
                </c:pt>
                <c:pt idx="83">
                  <c:v>-0.41666666666666652</c:v>
                </c:pt>
                <c:pt idx="84">
                  <c:v>-0.35714285714285704</c:v>
                </c:pt>
                <c:pt idx="85">
                  <c:v>-0.29411764705882348</c:v>
                </c:pt>
                <c:pt idx="86">
                  <c:v>-0.25</c:v>
                </c:pt>
                <c:pt idx="87">
                  <c:v>-0.19230769230769235</c:v>
                </c:pt>
                <c:pt idx="88">
                  <c:v>-0.15625000000000003</c:v>
                </c:pt>
                <c:pt idx="8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multiplier (loss/gain)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GainLossGeneration!$T$1</c:f>
              <c:strCache>
                <c:ptCount val="1"/>
                <c:pt idx="0">
                  <c:v>riskyloss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GainLossGeneration!$T$2:$T$91</c:f>
              <c:numCache>
                <c:formatCode>General</c:formatCode>
                <c:ptCount val="90"/>
                <c:pt idx="0">
                  <c:v>-4</c:v>
                </c:pt>
                <c:pt idx="1">
                  <c:v>-2.2222222222222223</c:v>
                </c:pt>
                <c:pt idx="2">
                  <c:v>-1.8181818181818183</c:v>
                </c:pt>
                <c:pt idx="3">
                  <c:v>-1.5384615384615383</c:v>
                </c:pt>
                <c:pt idx="4">
                  <c:v>-1.333333333333333</c:v>
                </c:pt>
                <c:pt idx="5">
                  <c:v>-1.1764705882352939</c:v>
                </c:pt>
                <c:pt idx="6">
                  <c:v>-1.0526315789473681</c:v>
                </c:pt>
                <c:pt idx="7">
                  <c:v>-0.95238095238095211</c:v>
                </c:pt>
                <c:pt idx="8">
                  <c:v>-0.8695652173913041</c:v>
                </c:pt>
                <c:pt idx="9">
                  <c:v>-0.79999999999999971</c:v>
                </c:pt>
                <c:pt idx="10">
                  <c:v>-0.64516129032258052</c:v>
                </c:pt>
                <c:pt idx="11">
                  <c:v>-0.54054054054054046</c:v>
                </c:pt>
                <c:pt idx="12">
                  <c:v>-0.43478260869565222</c:v>
                </c:pt>
                <c:pt idx="13">
                  <c:v>-0.34482758620689663</c:v>
                </c:pt>
                <c:pt idx="14">
                  <c:v>-0.28571428571428581</c:v>
                </c:pt>
                <c:pt idx="15">
                  <c:v>-14</c:v>
                </c:pt>
                <c:pt idx="16">
                  <c:v>-7.7777777777777786</c:v>
                </c:pt>
                <c:pt idx="17">
                  <c:v>-6.3636363636363642</c:v>
                </c:pt>
                <c:pt idx="18">
                  <c:v>-5.3846153846153841</c:v>
                </c:pt>
                <c:pt idx="19">
                  <c:v>-4.6666666666666661</c:v>
                </c:pt>
                <c:pt idx="20">
                  <c:v>-4.117647058823529</c:v>
                </c:pt>
                <c:pt idx="21">
                  <c:v>-3.6842105263157885</c:v>
                </c:pt>
                <c:pt idx="22">
                  <c:v>-3.3333333333333321</c:v>
                </c:pt>
                <c:pt idx="23">
                  <c:v>-3.0434782608695645</c:v>
                </c:pt>
                <c:pt idx="24">
                  <c:v>-2.7999999999999989</c:v>
                </c:pt>
                <c:pt idx="25">
                  <c:v>-2.258064516129032</c:v>
                </c:pt>
                <c:pt idx="26">
                  <c:v>-1.8918918918918917</c:v>
                </c:pt>
                <c:pt idx="27">
                  <c:v>-1.5217391304347827</c:v>
                </c:pt>
                <c:pt idx="28">
                  <c:v>-1.2068965517241381</c:v>
                </c:pt>
                <c:pt idx="29">
                  <c:v>-1.0000000000000004</c:v>
                </c:pt>
                <c:pt idx="30">
                  <c:v>-20</c:v>
                </c:pt>
                <c:pt idx="31">
                  <c:v>-11.111111111111111</c:v>
                </c:pt>
                <c:pt idx="32">
                  <c:v>-9.0909090909090917</c:v>
                </c:pt>
                <c:pt idx="33">
                  <c:v>-7.6923076923076916</c:v>
                </c:pt>
                <c:pt idx="34">
                  <c:v>-6.6666666666666652</c:v>
                </c:pt>
                <c:pt idx="35">
                  <c:v>-5.8823529411764692</c:v>
                </c:pt>
                <c:pt idx="36">
                  <c:v>-5.2631578947368407</c:v>
                </c:pt>
                <c:pt idx="37">
                  <c:v>-4.761904761904761</c:v>
                </c:pt>
                <c:pt idx="38">
                  <c:v>-4.3478260869565206</c:v>
                </c:pt>
                <c:pt idx="39">
                  <c:v>-3.9999999999999987</c:v>
                </c:pt>
                <c:pt idx="40">
                  <c:v>-3.2258064516129026</c:v>
                </c:pt>
                <c:pt idx="41">
                  <c:v>-2.7027027027027022</c:v>
                </c:pt>
                <c:pt idx="42">
                  <c:v>-2.1739130434782612</c:v>
                </c:pt>
                <c:pt idx="43">
                  <c:v>-1.7241379310344831</c:v>
                </c:pt>
                <c:pt idx="44">
                  <c:v>-1.428571428571429</c:v>
                </c:pt>
                <c:pt idx="45">
                  <c:v>-7.1428571428571432</c:v>
                </c:pt>
                <c:pt idx="46">
                  <c:v>-5</c:v>
                </c:pt>
                <c:pt idx="47">
                  <c:v>-4.166666666666667</c:v>
                </c:pt>
                <c:pt idx="48">
                  <c:v>-3.5714285714285712</c:v>
                </c:pt>
                <c:pt idx="49">
                  <c:v>-3.1249999999999996</c:v>
                </c:pt>
                <c:pt idx="50">
                  <c:v>-2.7777777777777768</c:v>
                </c:pt>
                <c:pt idx="51">
                  <c:v>-2.4999999999999996</c:v>
                </c:pt>
                <c:pt idx="52">
                  <c:v>-2.272727272727272</c:v>
                </c:pt>
                <c:pt idx="53">
                  <c:v>-2.0833333333333326</c:v>
                </c:pt>
                <c:pt idx="54">
                  <c:v>-1.7857142857142851</c:v>
                </c:pt>
                <c:pt idx="55">
                  <c:v>-1.4705882352941173</c:v>
                </c:pt>
                <c:pt idx="56">
                  <c:v>-1.25</c:v>
                </c:pt>
                <c:pt idx="57">
                  <c:v>-0.96153846153846168</c:v>
                </c:pt>
                <c:pt idx="58">
                  <c:v>-0.78125000000000011</c:v>
                </c:pt>
                <c:pt idx="59">
                  <c:v>-0.5</c:v>
                </c:pt>
                <c:pt idx="60">
                  <c:v>-11.428571428571429</c:v>
                </c:pt>
                <c:pt idx="61">
                  <c:v>-8</c:v>
                </c:pt>
                <c:pt idx="62">
                  <c:v>-6.666666666666667</c:v>
                </c:pt>
                <c:pt idx="63">
                  <c:v>-5.7142857142857135</c:v>
                </c:pt>
                <c:pt idx="64">
                  <c:v>-4.9999999999999991</c:v>
                </c:pt>
                <c:pt idx="65">
                  <c:v>-4.4444444444444429</c:v>
                </c:pt>
                <c:pt idx="66">
                  <c:v>-3.9999999999999991</c:v>
                </c:pt>
                <c:pt idx="67">
                  <c:v>-3.6363636363636354</c:v>
                </c:pt>
                <c:pt idx="68">
                  <c:v>-3.3333333333333321</c:v>
                </c:pt>
                <c:pt idx="69">
                  <c:v>-2.8571428571428563</c:v>
                </c:pt>
                <c:pt idx="70">
                  <c:v>-2.3529411764705879</c:v>
                </c:pt>
                <c:pt idx="71">
                  <c:v>-2</c:v>
                </c:pt>
                <c:pt idx="72">
                  <c:v>-1.5384615384615388</c:v>
                </c:pt>
                <c:pt idx="73">
                  <c:v>-1.2500000000000002</c:v>
                </c:pt>
                <c:pt idx="74">
                  <c:v>-0.8</c:v>
                </c:pt>
                <c:pt idx="75">
                  <c:v>-17.142857142857142</c:v>
                </c:pt>
                <c:pt idx="76">
                  <c:v>-12</c:v>
                </c:pt>
                <c:pt idx="77">
                  <c:v>-10</c:v>
                </c:pt>
                <c:pt idx="78">
                  <c:v>-8.5714285714285694</c:v>
                </c:pt>
                <c:pt idx="79">
                  <c:v>-7.4999999999999982</c:v>
                </c:pt>
                <c:pt idx="80">
                  <c:v>-6.6666666666666643</c:v>
                </c:pt>
                <c:pt idx="81">
                  <c:v>-5.9999999999999982</c:v>
                </c:pt>
                <c:pt idx="82">
                  <c:v>-5.4545454545454533</c:v>
                </c:pt>
                <c:pt idx="83">
                  <c:v>-4.9999999999999982</c:v>
                </c:pt>
                <c:pt idx="84">
                  <c:v>-4.2857142857142847</c:v>
                </c:pt>
                <c:pt idx="85">
                  <c:v>-3.5294117647058818</c:v>
                </c:pt>
                <c:pt idx="86">
                  <c:v>-3</c:v>
                </c:pt>
                <c:pt idx="87">
                  <c:v>-2.3076923076923084</c:v>
                </c:pt>
                <c:pt idx="88">
                  <c:v>-1.8750000000000004</c:v>
                </c:pt>
                <c:pt idx="89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GainOnlyGeneration!$E$2:$E$31</c:f>
              <c:numCache>
                <c:formatCode>General</c:formatCode>
                <c:ptCount val="30"/>
                <c:pt idx="0">
                  <c:v>0.45</c:v>
                </c:pt>
                <c:pt idx="1">
                  <c:v>0.52</c:v>
                </c:pt>
                <c:pt idx="2">
                  <c:v>0.59000000000000008</c:v>
                </c:pt>
                <c:pt idx="3">
                  <c:v>0.66000000000000014</c:v>
                </c:pt>
                <c:pt idx="4">
                  <c:v>0.7300000000000002</c:v>
                </c:pt>
                <c:pt idx="5">
                  <c:v>0.75000000000000022</c:v>
                </c:pt>
                <c:pt idx="6">
                  <c:v>0.77000000000000024</c:v>
                </c:pt>
                <c:pt idx="7">
                  <c:v>0.79000000000000026</c:v>
                </c:pt>
                <c:pt idx="8">
                  <c:v>0.81000000000000028</c:v>
                </c:pt>
                <c:pt idx="9">
                  <c:v>0.83000000000000029</c:v>
                </c:pt>
                <c:pt idx="10">
                  <c:v>0.85000000000000031</c:v>
                </c:pt>
                <c:pt idx="11">
                  <c:v>0.87000000000000033</c:v>
                </c:pt>
                <c:pt idx="12">
                  <c:v>0.89000000000000035</c:v>
                </c:pt>
                <c:pt idx="13">
                  <c:v>0.91000000000000036</c:v>
                </c:pt>
                <c:pt idx="14">
                  <c:v>0.93000000000000038</c:v>
                </c:pt>
                <c:pt idx="15">
                  <c:v>0.9500000000000004</c:v>
                </c:pt>
                <c:pt idx="16">
                  <c:v>0.97000000000000042</c:v>
                </c:pt>
                <c:pt idx="17">
                  <c:v>0.99000000000000044</c:v>
                </c:pt>
                <c:pt idx="18">
                  <c:v>1.0100000000000005</c:v>
                </c:pt>
                <c:pt idx="19">
                  <c:v>1.0300000000000005</c:v>
                </c:pt>
                <c:pt idx="20">
                  <c:v>1.0500000000000005</c:v>
                </c:pt>
                <c:pt idx="21">
                  <c:v>1.0700000000000005</c:v>
                </c:pt>
                <c:pt idx="22">
                  <c:v>1.0900000000000005</c:v>
                </c:pt>
                <c:pt idx="23">
                  <c:v>1.1100000000000005</c:v>
                </c:pt>
                <c:pt idx="24">
                  <c:v>1.1800000000000006</c:v>
                </c:pt>
                <c:pt idx="25">
                  <c:v>1.2500000000000007</c:v>
                </c:pt>
                <c:pt idx="26">
                  <c:v>1.3200000000000007</c:v>
                </c:pt>
                <c:pt idx="27">
                  <c:v>1.3900000000000008</c:v>
                </c:pt>
                <c:pt idx="28">
                  <c:v>1.4600000000000009</c:v>
                </c:pt>
                <c:pt idx="29">
                  <c:v>1.5300000000000009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3A4E-9FE3-1A29509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GainOnlyGeneration!$Q$1</c:f>
              <c:strCache>
                <c:ptCount val="1"/>
                <c:pt idx="0">
                  <c:v>certain alternative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GainOnlyGeneration!$P$2:$P$31</c:f>
              <c:numCache>
                <c:formatCode>General</c:formatCode>
                <c:ptCount val="30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</c:numCache>
            </c:numRef>
          </c:xVal>
          <c:yVal>
            <c:numRef>
              <c:f>GainOnlyGeneration!$Q$2:$Q$31</c:f>
              <c:numCache>
                <c:formatCode>General</c:formatCode>
                <c:ptCount val="30"/>
                <c:pt idx="0">
                  <c:v>0.42862199142653634</c:v>
                </c:pt>
                <c:pt idx="1">
                  <c:v>7</c:v>
                </c:pt>
                <c:pt idx="2">
                  <c:v>1.5443640116731212</c:v>
                </c:pt>
                <c:pt idx="3">
                  <c:v>6</c:v>
                </c:pt>
                <c:pt idx="4">
                  <c:v>3.0954238887945027</c:v>
                </c:pt>
                <c:pt idx="5">
                  <c:v>4</c:v>
                </c:pt>
                <c:pt idx="6">
                  <c:v>4.8779034478231873</c:v>
                </c:pt>
                <c:pt idx="7">
                  <c:v>3</c:v>
                </c:pt>
                <c:pt idx="8">
                  <c:v>6.7995161979401963</c:v>
                </c:pt>
                <c:pt idx="9">
                  <c:v>1</c:v>
                </c:pt>
                <c:pt idx="10">
                  <c:v>0.8848650860936621</c:v>
                </c:pt>
                <c:pt idx="11">
                  <c:v>7</c:v>
                </c:pt>
                <c:pt idx="12">
                  <c:v>2.2947430021891555</c:v>
                </c:pt>
                <c:pt idx="13">
                  <c:v>6</c:v>
                </c:pt>
                <c:pt idx="14">
                  <c:v>3.7966609864766485</c:v>
                </c:pt>
                <c:pt idx="15">
                  <c:v>4</c:v>
                </c:pt>
                <c:pt idx="16">
                  <c:v>5.8727436551402077</c:v>
                </c:pt>
                <c:pt idx="17">
                  <c:v>3</c:v>
                </c:pt>
                <c:pt idx="18">
                  <c:v>8.0550915731660027</c:v>
                </c:pt>
                <c:pt idx="19">
                  <c:v>1</c:v>
                </c:pt>
                <c:pt idx="20">
                  <c:v>1.0335577830070279</c:v>
                </c:pt>
                <c:pt idx="21">
                  <c:v>7</c:v>
                </c:pt>
                <c:pt idx="22">
                  <c:v>2.6472545070932623</c:v>
                </c:pt>
                <c:pt idx="23">
                  <c:v>6</c:v>
                </c:pt>
                <c:pt idx="24">
                  <c:v>4.4461060884121917</c:v>
                </c:pt>
                <c:pt idx="25">
                  <c:v>4</c:v>
                </c:pt>
                <c:pt idx="26">
                  <c:v>7.0978729124378797</c:v>
                </c:pt>
                <c:pt idx="27">
                  <c:v>3</c:v>
                </c:pt>
                <c:pt idx="28">
                  <c:v>9.9525657215325225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8-8344-B7EB-683AF8EC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GainOnlyGeneration!$R$1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GainOnlyGeneration!$P$2:$P$31</c:f>
              <c:numCache>
                <c:formatCode>General</c:formatCode>
                <c:ptCount val="30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</c:numCache>
            </c:numRef>
          </c:xVal>
          <c:yVal>
            <c:numRef>
              <c:f>GainOnlyGeneration!$R$2:$R$31</c:f>
              <c:numCache>
                <c:formatCode>General</c:formatCode>
                <c:ptCount val="30"/>
                <c:pt idx="0">
                  <c:v>0.21431099571326817</c:v>
                </c:pt>
                <c:pt idx="1">
                  <c:v>0.26369151912041178</c:v>
                </c:pt>
                <c:pt idx="2">
                  <c:v>0.30887280233462422</c:v>
                </c:pt>
                <c:pt idx="3">
                  <c:v>0.34985972139666227</c:v>
                </c:pt>
                <c:pt idx="4">
                  <c:v>0.38692798609931284</c:v>
                </c:pt>
                <c:pt idx="5">
                  <c:v>0.39685026299204984</c:v>
                </c:pt>
                <c:pt idx="6">
                  <c:v>0.40649195398526561</c:v>
                </c:pt>
                <c:pt idx="7">
                  <c:v>0.41586212897764407</c:v>
                </c:pt>
                <c:pt idx="8">
                  <c:v>0.42496976237126227</c:v>
                </c:pt>
                <c:pt idx="9">
                  <c:v>0.4338236842079885</c:v>
                </c:pt>
                <c:pt idx="10">
                  <c:v>0.44243254304683105</c:v>
                </c:pt>
                <c:pt idx="11">
                  <c:v>0.45080477833455085</c:v>
                </c:pt>
                <c:pt idx="12">
                  <c:v>0.45894860043783109</c:v>
                </c:pt>
                <c:pt idx="13">
                  <c:v>0.4668719768436112</c:v>
                </c:pt>
                <c:pt idx="14">
                  <c:v>0.47458262330958106</c:v>
                </c:pt>
                <c:pt idx="15">
                  <c:v>0.48208799897124777</c:v>
                </c:pt>
                <c:pt idx="16">
                  <c:v>0.48939530459501729</c:v>
                </c:pt>
                <c:pt idx="17">
                  <c:v>0.49651148331618872</c:v>
                </c:pt>
                <c:pt idx="18">
                  <c:v>0.50344322332287517</c:v>
                </c:pt>
                <c:pt idx="19">
                  <c:v>0.51019696204677922</c:v>
                </c:pt>
                <c:pt idx="20">
                  <c:v>0.51677889150351397</c:v>
                </c:pt>
                <c:pt idx="21">
                  <c:v>0.52319496449216119</c:v>
                </c:pt>
                <c:pt idx="22">
                  <c:v>0.52945090141865248</c:v>
                </c:pt>
                <c:pt idx="23">
                  <c:v>0.53555219755259675</c:v>
                </c:pt>
                <c:pt idx="24">
                  <c:v>0.55576326105152396</c:v>
                </c:pt>
                <c:pt idx="25">
                  <c:v>0.57434917749851777</c:v>
                </c:pt>
                <c:pt idx="26">
                  <c:v>0.5914894093698233</c:v>
                </c:pt>
                <c:pt idx="27">
                  <c:v>0.60733968209896494</c:v>
                </c:pt>
                <c:pt idx="28">
                  <c:v>0.62203535759578266</c:v>
                </c:pt>
                <c:pt idx="29">
                  <c:v>0.6356943754306037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5A47-85FE-414FDF64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Brainstorming'!$B$2:$B$64</c:f>
              <c:numCache>
                <c:formatCode>General</c:formatCode>
                <c:ptCount val="63"/>
                <c:pt idx="0">
                  <c:v>-0.04</c:v>
                </c:pt>
                <c:pt idx="1">
                  <c:v>-0.2</c:v>
                </c:pt>
                <c:pt idx="2">
                  <c:v>-0.48000000000000004</c:v>
                </c:pt>
                <c:pt idx="3">
                  <c:v>-0.88000000000000012</c:v>
                </c:pt>
                <c:pt idx="4">
                  <c:v>-1.4000000000000001</c:v>
                </c:pt>
                <c:pt idx="5">
                  <c:v>-2.04</c:v>
                </c:pt>
                <c:pt idx="6">
                  <c:v>-2.8</c:v>
                </c:pt>
                <c:pt idx="7">
                  <c:v>-3.6799999999999997</c:v>
                </c:pt>
                <c:pt idx="8">
                  <c:v>-4.68</c:v>
                </c:pt>
                <c:pt idx="9">
                  <c:v>-0.16</c:v>
                </c:pt>
                <c:pt idx="10">
                  <c:v>-0.56000000000000005</c:v>
                </c:pt>
                <c:pt idx="11">
                  <c:v>-1.2000000000000002</c:v>
                </c:pt>
                <c:pt idx="12">
                  <c:v>-2.08</c:v>
                </c:pt>
                <c:pt idx="13">
                  <c:v>-3.2</c:v>
                </c:pt>
                <c:pt idx="14">
                  <c:v>-4.5600000000000005</c:v>
                </c:pt>
                <c:pt idx="15">
                  <c:v>-6.16</c:v>
                </c:pt>
                <c:pt idx="16">
                  <c:v>-8</c:v>
                </c:pt>
                <c:pt idx="17">
                  <c:v>-10.08</c:v>
                </c:pt>
                <c:pt idx="18">
                  <c:v>-0.3</c:v>
                </c:pt>
                <c:pt idx="19">
                  <c:v>-0.89999999999999991</c:v>
                </c:pt>
                <c:pt idx="20">
                  <c:v>-1.7999999999999998</c:v>
                </c:pt>
                <c:pt idx="21">
                  <c:v>-3</c:v>
                </c:pt>
                <c:pt idx="22">
                  <c:v>-4.5</c:v>
                </c:pt>
                <c:pt idx="23">
                  <c:v>-6.2999999999999989</c:v>
                </c:pt>
                <c:pt idx="24">
                  <c:v>-8.3999999999999986</c:v>
                </c:pt>
                <c:pt idx="25">
                  <c:v>-10.799999999999999</c:v>
                </c:pt>
                <c:pt idx="26">
                  <c:v>-13.499999999999998</c:v>
                </c:pt>
                <c:pt idx="27">
                  <c:v>-0.14000000000000001</c:v>
                </c:pt>
                <c:pt idx="28">
                  <c:v>-0.70000000000000007</c:v>
                </c:pt>
                <c:pt idx="29">
                  <c:v>-1.6800000000000002</c:v>
                </c:pt>
                <c:pt idx="30">
                  <c:v>-3.0800000000000005</c:v>
                </c:pt>
                <c:pt idx="31">
                  <c:v>-4.9000000000000004</c:v>
                </c:pt>
                <c:pt idx="32">
                  <c:v>-7.1400000000000006</c:v>
                </c:pt>
                <c:pt idx="33">
                  <c:v>-9.7999999999999989</c:v>
                </c:pt>
                <c:pt idx="34">
                  <c:v>-12.879999999999999</c:v>
                </c:pt>
                <c:pt idx="35">
                  <c:v>-16.38</c:v>
                </c:pt>
                <c:pt idx="36">
                  <c:v>-0.32</c:v>
                </c:pt>
                <c:pt idx="37">
                  <c:v>-1.1200000000000001</c:v>
                </c:pt>
                <c:pt idx="38">
                  <c:v>-2.4000000000000004</c:v>
                </c:pt>
                <c:pt idx="39">
                  <c:v>-4.16</c:v>
                </c:pt>
                <c:pt idx="40">
                  <c:v>-6.4</c:v>
                </c:pt>
                <c:pt idx="41">
                  <c:v>-9.120000000000001</c:v>
                </c:pt>
                <c:pt idx="42">
                  <c:v>-12.32</c:v>
                </c:pt>
                <c:pt idx="43">
                  <c:v>-16</c:v>
                </c:pt>
                <c:pt idx="44">
                  <c:v>-20.16</c:v>
                </c:pt>
                <c:pt idx="45">
                  <c:v>-0.6</c:v>
                </c:pt>
                <c:pt idx="46">
                  <c:v>-1.7999999999999998</c:v>
                </c:pt>
                <c:pt idx="47">
                  <c:v>-3.5999999999999996</c:v>
                </c:pt>
                <c:pt idx="48">
                  <c:v>-6</c:v>
                </c:pt>
                <c:pt idx="49">
                  <c:v>-9</c:v>
                </c:pt>
                <c:pt idx="50">
                  <c:v>-12.599999999999998</c:v>
                </c:pt>
                <c:pt idx="51">
                  <c:v>-16.799999999999997</c:v>
                </c:pt>
                <c:pt idx="52">
                  <c:v>-21.599999999999998</c:v>
                </c:pt>
                <c:pt idx="53">
                  <c:v>-26.999999999999996</c:v>
                </c:pt>
                <c:pt idx="54">
                  <c:v>-0.24</c:v>
                </c:pt>
                <c:pt idx="55">
                  <c:v>-1.2000000000000002</c:v>
                </c:pt>
                <c:pt idx="56">
                  <c:v>-2.8800000000000003</c:v>
                </c:pt>
                <c:pt idx="57">
                  <c:v>-5.2800000000000011</c:v>
                </c:pt>
                <c:pt idx="58">
                  <c:v>-8.4</c:v>
                </c:pt>
                <c:pt idx="59">
                  <c:v>-12.24</c:v>
                </c:pt>
                <c:pt idx="60">
                  <c:v>-16.799999999999997</c:v>
                </c:pt>
                <c:pt idx="61">
                  <c:v>-22.08</c:v>
                </c:pt>
                <c:pt idx="62">
                  <c:v>-28.08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3245-8BD9-79504A3B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Brainstorming'!$D$2:$D$64</c:f>
              <c:numCache>
                <c:formatCode>General</c:formatCode>
                <c:ptCount val="63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-0.9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  <c:pt idx="27">
                  <c:v>-0.02</c:v>
                </c:pt>
                <c:pt idx="28">
                  <c:v>-0.1</c:v>
                </c:pt>
                <c:pt idx="29">
                  <c:v>-0.24000000000000002</c:v>
                </c:pt>
                <c:pt idx="30">
                  <c:v>-0.44000000000000006</c:v>
                </c:pt>
                <c:pt idx="31">
                  <c:v>-0.70000000000000007</c:v>
                </c:pt>
                <c:pt idx="32">
                  <c:v>-1.02</c:v>
                </c:pt>
                <c:pt idx="33">
                  <c:v>-1.4</c:v>
                </c:pt>
                <c:pt idx="34">
                  <c:v>-1.8399999999999999</c:v>
                </c:pt>
                <c:pt idx="35">
                  <c:v>-2.34</c:v>
                </c:pt>
                <c:pt idx="36">
                  <c:v>-0.04</c:v>
                </c:pt>
                <c:pt idx="37">
                  <c:v>-0.14000000000000001</c:v>
                </c:pt>
                <c:pt idx="38">
                  <c:v>-0.30000000000000004</c:v>
                </c:pt>
                <c:pt idx="39">
                  <c:v>-0.52</c:v>
                </c:pt>
                <c:pt idx="40">
                  <c:v>-0.8</c:v>
                </c:pt>
                <c:pt idx="41">
                  <c:v>-1.1400000000000001</c:v>
                </c:pt>
                <c:pt idx="42">
                  <c:v>-1.54</c:v>
                </c:pt>
                <c:pt idx="43">
                  <c:v>-2</c:v>
                </c:pt>
                <c:pt idx="44">
                  <c:v>-2.52</c:v>
                </c:pt>
                <c:pt idx="45">
                  <c:v>-0.06</c:v>
                </c:pt>
                <c:pt idx="46">
                  <c:v>-0.18</c:v>
                </c:pt>
                <c:pt idx="47">
                  <c:v>-0.36</c:v>
                </c:pt>
                <c:pt idx="48">
                  <c:v>-0.6</c:v>
                </c:pt>
                <c:pt idx="49">
                  <c:v>-0.9</c:v>
                </c:pt>
                <c:pt idx="50">
                  <c:v>-1.2599999999999998</c:v>
                </c:pt>
                <c:pt idx="51">
                  <c:v>-1.6799999999999997</c:v>
                </c:pt>
                <c:pt idx="52">
                  <c:v>-2.1599999999999997</c:v>
                </c:pt>
                <c:pt idx="53">
                  <c:v>-2.6999999999999997</c:v>
                </c:pt>
                <c:pt idx="54">
                  <c:v>-0.02</c:v>
                </c:pt>
                <c:pt idx="55">
                  <c:v>-0.10000000000000002</c:v>
                </c:pt>
                <c:pt idx="56">
                  <c:v>-0.24000000000000002</c:v>
                </c:pt>
                <c:pt idx="57">
                  <c:v>-0.44000000000000011</c:v>
                </c:pt>
                <c:pt idx="58">
                  <c:v>-0.70000000000000007</c:v>
                </c:pt>
                <c:pt idx="59">
                  <c:v>-1.02</c:v>
                </c:pt>
                <c:pt idx="60">
                  <c:v>-1.3999999999999997</c:v>
                </c:pt>
                <c:pt idx="61">
                  <c:v>-1.8399999999999999</c:v>
                </c:pt>
                <c:pt idx="62">
                  <c:v>-2.34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744B-A494-106C3AA6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/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120650</xdr:rowOff>
    </xdr:from>
    <xdr:to>
      <xdr:col>12</xdr:col>
      <xdr:colOff>609600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F5F4B-757E-154D-B0A2-49CD4BAB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1</xdr:row>
      <xdr:rowOff>6350</xdr:rowOff>
    </xdr:from>
    <xdr:to>
      <xdr:col>25</xdr:col>
      <xdr:colOff>762000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6E731-E5D5-764D-AAB1-C8335F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50800</xdr:colOff>
      <xdr:row>1</xdr:row>
      <xdr:rowOff>6350</xdr:rowOff>
    </xdr:from>
    <xdr:to>
      <xdr:col>31</xdr:col>
      <xdr:colOff>127000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C795D-A331-E349-8F01-9CF0B385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0</xdr:row>
      <xdr:rowOff>82550</xdr:rowOff>
    </xdr:from>
    <xdr:to>
      <xdr:col>10</xdr:col>
      <xdr:colOff>381000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D9E43B-F780-0343-9F77-396337B4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8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D336-ED1D-8A40-8B12-D158F5D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76200</xdr:rowOff>
    </xdr:from>
    <xdr:to>
      <xdr:col>23</xdr:col>
      <xdr:colOff>101600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A53A3-545A-EA44-BB75-983F623A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19</xdr:row>
      <xdr:rowOff>190500</xdr:rowOff>
    </xdr:from>
    <xdr:to>
      <xdr:col>23</xdr:col>
      <xdr:colOff>133350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2EB2D-745C-EE4E-B749-8CC74DA2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11</xdr:row>
      <xdr:rowOff>19050</xdr:rowOff>
    </xdr:from>
    <xdr:to>
      <xdr:col>12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CBE8-3E3F-9D4B-9817-D6D70645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11</xdr:row>
      <xdr:rowOff>25400</xdr:rowOff>
    </xdr:from>
    <xdr:to>
      <xdr:col>17</xdr:col>
      <xdr:colOff>431800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56D3-7916-A84C-9A90-0C4DED58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1</xdr:row>
      <xdr:rowOff>6350</xdr:rowOff>
    </xdr:from>
    <xdr:to>
      <xdr:col>24</xdr:col>
      <xdr:colOff>317500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C5CDE-72F9-9B46-B4B7-EF282C94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1</xdr:row>
      <xdr:rowOff>6350</xdr:rowOff>
    </xdr:from>
    <xdr:to>
      <xdr:col>27</xdr:col>
      <xdr:colOff>622300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9EDCA-F0D0-C04A-A203-B628B90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508000</xdr:colOff>
      <xdr:row>1</xdr:row>
      <xdr:rowOff>12700</xdr:rowOff>
    </xdr:from>
    <xdr:to>
      <xdr:col>35</xdr:col>
      <xdr:colOff>654050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6F90C-575A-6842-B1F3-073A2845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197C-94B4-7843-94DA-94021310636A}">
  <dimension ref="A1:T91"/>
  <sheetViews>
    <sheetView workbookViewId="0">
      <selection activeCell="H42" sqref="H42"/>
    </sheetView>
  </sheetViews>
  <sheetFormatPr baseColWidth="10" defaultRowHeight="16" x14ac:dyDescent="0.2"/>
  <cols>
    <col min="1" max="1" width="21.1640625" bestFit="1" customWidth="1"/>
  </cols>
  <sheetData>
    <row r="1" spans="1:20" x14ac:dyDescent="0.2">
      <c r="G1" s="2" t="s">
        <v>21</v>
      </c>
      <c r="H1" s="2" t="s">
        <v>23</v>
      </c>
      <c r="N1" t="s">
        <v>25</v>
      </c>
      <c r="O1" t="s">
        <v>26</v>
      </c>
      <c r="P1" t="s">
        <v>14</v>
      </c>
      <c r="R1" t="s">
        <v>0</v>
      </c>
      <c r="S1" t="s">
        <v>27</v>
      </c>
      <c r="T1" t="s">
        <v>1</v>
      </c>
    </row>
    <row r="2" spans="1:20" x14ac:dyDescent="0.2">
      <c r="A2" t="s">
        <v>15</v>
      </c>
      <c r="B2">
        <v>3</v>
      </c>
      <c r="D2" t="s">
        <v>22</v>
      </c>
      <c r="F2">
        <v>1</v>
      </c>
      <c r="G2">
        <v>0.5</v>
      </c>
      <c r="H2">
        <f>-1/G2</f>
        <v>-2</v>
      </c>
      <c r="N2">
        <f>H2</f>
        <v>-2</v>
      </c>
      <c r="P2">
        <v>2</v>
      </c>
      <c r="R2">
        <v>2</v>
      </c>
      <c r="S2">
        <v>-2</v>
      </c>
      <c r="T2">
        <f>R2*S2</f>
        <v>-4</v>
      </c>
    </row>
    <row r="3" spans="1:20" x14ac:dyDescent="0.2">
      <c r="A3" t="s">
        <v>18</v>
      </c>
      <c r="B3">
        <v>20</v>
      </c>
      <c r="C3" t="s">
        <v>19</v>
      </c>
      <c r="D3" t="s">
        <v>10</v>
      </c>
      <c r="E3">
        <v>0.2</v>
      </c>
      <c r="F3">
        <v>1</v>
      </c>
      <c r="G3">
        <f>G2+E$3</f>
        <v>0.7</v>
      </c>
      <c r="H3">
        <f t="shared" ref="H3:H30" si="0">-1/G3</f>
        <v>-1.4285714285714286</v>
      </c>
      <c r="O3">
        <f>H3</f>
        <v>-1.4285714285714286</v>
      </c>
      <c r="P3">
        <v>5</v>
      </c>
      <c r="R3">
        <v>2</v>
      </c>
      <c r="S3">
        <v>-1.1111111111111112</v>
      </c>
      <c r="T3">
        <f t="shared" ref="T3:T66" si="1">R3*S3</f>
        <v>-2.2222222222222223</v>
      </c>
    </row>
    <row r="4" spans="1:20" x14ac:dyDescent="0.2">
      <c r="A4" t="s">
        <v>20</v>
      </c>
      <c r="B4">
        <f>100+20</f>
        <v>120</v>
      </c>
      <c r="D4" t="s">
        <v>11</v>
      </c>
      <c r="E4">
        <v>0.1</v>
      </c>
      <c r="F4">
        <v>1</v>
      </c>
      <c r="G4">
        <f>G3+E$3</f>
        <v>0.89999999999999991</v>
      </c>
      <c r="H4">
        <f t="shared" si="0"/>
        <v>-1.1111111111111112</v>
      </c>
      <c r="N4">
        <f t="shared" ref="N4:N31" si="2">H4</f>
        <v>-1.1111111111111112</v>
      </c>
      <c r="P4">
        <v>7</v>
      </c>
      <c r="R4">
        <v>2</v>
      </c>
      <c r="S4">
        <v>-0.90909090909090917</v>
      </c>
      <c r="T4">
        <f t="shared" si="1"/>
        <v>-1.8181818181818183</v>
      </c>
    </row>
    <row r="5" spans="1:20" x14ac:dyDescent="0.2">
      <c r="A5" t="s">
        <v>16</v>
      </c>
      <c r="B5">
        <f>2+2+1.5+1+2</f>
        <v>8.5</v>
      </c>
      <c r="D5" t="s">
        <v>12</v>
      </c>
      <c r="E5">
        <v>0.3</v>
      </c>
      <c r="F5">
        <v>1</v>
      </c>
      <c r="G5">
        <f t="shared" ref="G5:G15" si="3">G4+E$4</f>
        <v>0.99999999999999989</v>
      </c>
      <c r="H5">
        <f t="shared" si="0"/>
        <v>-1</v>
      </c>
      <c r="O5">
        <f t="shared" ref="O5:O31" si="4">H5</f>
        <v>-1</v>
      </c>
      <c r="P5">
        <v>8</v>
      </c>
      <c r="R5">
        <v>2</v>
      </c>
      <c r="S5">
        <v>-0.76923076923076916</v>
      </c>
      <c r="T5">
        <f t="shared" si="1"/>
        <v>-1.5384615384615383</v>
      </c>
    </row>
    <row r="6" spans="1:20" x14ac:dyDescent="0.2">
      <c r="D6" t="s">
        <v>13</v>
      </c>
      <c r="E6">
        <v>0.6</v>
      </c>
      <c r="F6">
        <v>1</v>
      </c>
      <c r="G6">
        <f t="shared" si="3"/>
        <v>1.0999999999999999</v>
      </c>
      <c r="H6">
        <f t="shared" si="0"/>
        <v>-0.90909090909090917</v>
      </c>
      <c r="N6">
        <f t="shared" ref="N6:N31" si="5">H6</f>
        <v>-0.90909090909090917</v>
      </c>
      <c r="P6">
        <v>10</v>
      </c>
      <c r="R6">
        <v>2</v>
      </c>
      <c r="S6">
        <v>-0.66666666666666652</v>
      </c>
      <c r="T6">
        <f t="shared" si="1"/>
        <v>-1.333333333333333</v>
      </c>
    </row>
    <row r="7" spans="1:20" x14ac:dyDescent="0.2">
      <c r="F7">
        <v>1</v>
      </c>
      <c r="G7">
        <f t="shared" si="3"/>
        <v>1.2</v>
      </c>
      <c r="H7">
        <f t="shared" si="0"/>
        <v>-0.83333333333333337</v>
      </c>
      <c r="O7">
        <f t="shared" ref="O7:O31" si="6">H7</f>
        <v>-0.83333333333333337</v>
      </c>
      <c r="P7">
        <v>12</v>
      </c>
      <c r="R7">
        <v>2</v>
      </c>
      <c r="S7">
        <v>-0.58823529411764697</v>
      </c>
      <c r="T7">
        <f t="shared" si="1"/>
        <v>-1.1764705882352939</v>
      </c>
    </row>
    <row r="8" spans="1:20" x14ac:dyDescent="0.2">
      <c r="A8" t="s">
        <v>17</v>
      </c>
      <c r="B8">
        <f>B2*(B3+B4)*B5/60</f>
        <v>59.5</v>
      </c>
      <c r="F8">
        <v>1</v>
      </c>
      <c r="G8">
        <f t="shared" si="3"/>
        <v>1.3</v>
      </c>
      <c r="H8">
        <f t="shared" si="0"/>
        <v>-0.76923076923076916</v>
      </c>
      <c r="N8">
        <f t="shared" ref="N8:N31" si="7">H8</f>
        <v>-0.76923076923076916</v>
      </c>
      <c r="R8">
        <v>2</v>
      </c>
      <c r="S8">
        <v>-0.52631578947368407</v>
      </c>
      <c r="T8">
        <f t="shared" si="1"/>
        <v>-1.0526315789473681</v>
      </c>
    </row>
    <row r="9" spans="1:20" x14ac:dyDescent="0.2">
      <c r="F9">
        <v>1</v>
      </c>
      <c r="G9">
        <f t="shared" si="3"/>
        <v>1.4000000000000001</v>
      </c>
      <c r="H9">
        <f t="shared" si="0"/>
        <v>-0.71428571428571419</v>
      </c>
      <c r="O9">
        <f t="shared" ref="O9:O31" si="8">H9</f>
        <v>-0.71428571428571419</v>
      </c>
      <c r="R9">
        <v>2</v>
      </c>
      <c r="S9">
        <v>-0.47619047619047605</v>
      </c>
      <c r="T9">
        <f t="shared" si="1"/>
        <v>-0.95238095238095211</v>
      </c>
    </row>
    <row r="10" spans="1:20" x14ac:dyDescent="0.2">
      <c r="F10">
        <v>1</v>
      </c>
      <c r="G10">
        <f t="shared" si="3"/>
        <v>1.5000000000000002</v>
      </c>
      <c r="H10">
        <f t="shared" si="0"/>
        <v>-0.66666666666666652</v>
      </c>
      <c r="N10">
        <f t="shared" ref="N10:N31" si="9">H10</f>
        <v>-0.66666666666666652</v>
      </c>
      <c r="P10" t="s">
        <v>24</v>
      </c>
      <c r="R10">
        <v>2</v>
      </c>
      <c r="S10">
        <v>-0.43478260869565205</v>
      </c>
      <c r="T10">
        <f t="shared" si="1"/>
        <v>-0.8695652173913041</v>
      </c>
    </row>
    <row r="11" spans="1:20" x14ac:dyDescent="0.2">
      <c r="F11">
        <v>1</v>
      </c>
      <c r="G11">
        <f t="shared" si="3"/>
        <v>1.6000000000000003</v>
      </c>
      <c r="H11">
        <f t="shared" si="0"/>
        <v>-0.62499999999999989</v>
      </c>
      <c r="O11">
        <f t="shared" ref="O11:O31" si="10">H11</f>
        <v>-0.62499999999999989</v>
      </c>
      <c r="R11">
        <v>2</v>
      </c>
      <c r="S11">
        <v>-0.39999999999999986</v>
      </c>
      <c r="T11">
        <f t="shared" si="1"/>
        <v>-0.79999999999999971</v>
      </c>
    </row>
    <row r="12" spans="1:20" x14ac:dyDescent="0.2">
      <c r="F12">
        <v>1</v>
      </c>
      <c r="G12">
        <f t="shared" si="3"/>
        <v>1.7000000000000004</v>
      </c>
      <c r="H12">
        <f t="shared" si="0"/>
        <v>-0.58823529411764697</v>
      </c>
      <c r="N12">
        <f t="shared" ref="N12:N31" si="11">H12</f>
        <v>-0.58823529411764697</v>
      </c>
      <c r="R12">
        <v>2</v>
      </c>
      <c r="S12">
        <v>-0.32258064516129026</v>
      </c>
      <c r="T12">
        <f t="shared" si="1"/>
        <v>-0.64516129032258052</v>
      </c>
    </row>
    <row r="13" spans="1:20" x14ac:dyDescent="0.2">
      <c r="F13">
        <v>1</v>
      </c>
      <c r="G13">
        <f t="shared" si="3"/>
        <v>1.8000000000000005</v>
      </c>
      <c r="H13">
        <f t="shared" si="0"/>
        <v>-0.55555555555555536</v>
      </c>
      <c r="O13">
        <f t="shared" ref="O13:O31" si="12">H13</f>
        <v>-0.55555555555555536</v>
      </c>
      <c r="R13">
        <v>2</v>
      </c>
      <c r="S13">
        <v>-0.27027027027027023</v>
      </c>
      <c r="T13">
        <f t="shared" si="1"/>
        <v>-0.54054054054054046</v>
      </c>
    </row>
    <row r="14" spans="1:20" x14ac:dyDescent="0.2">
      <c r="F14">
        <v>1</v>
      </c>
      <c r="G14">
        <f t="shared" si="3"/>
        <v>1.9000000000000006</v>
      </c>
      <c r="H14">
        <f t="shared" si="0"/>
        <v>-0.52631578947368407</v>
      </c>
      <c r="N14">
        <f t="shared" ref="N14:N31" si="13">H14</f>
        <v>-0.52631578947368407</v>
      </c>
      <c r="R14">
        <v>2</v>
      </c>
      <c r="S14">
        <v>-0.21739130434782611</v>
      </c>
      <c r="T14">
        <f t="shared" si="1"/>
        <v>-0.43478260869565222</v>
      </c>
    </row>
    <row r="15" spans="1:20" x14ac:dyDescent="0.2">
      <c r="F15">
        <v>1</v>
      </c>
      <c r="G15">
        <f t="shared" si="3"/>
        <v>2.0000000000000004</v>
      </c>
      <c r="H15">
        <f t="shared" si="0"/>
        <v>-0.49999999999999989</v>
      </c>
      <c r="O15">
        <f t="shared" ref="O15:O31" si="14">H15</f>
        <v>-0.49999999999999989</v>
      </c>
      <c r="R15">
        <v>2</v>
      </c>
      <c r="S15">
        <v>-0.17241379310344832</v>
      </c>
      <c r="T15">
        <f t="shared" si="1"/>
        <v>-0.34482758620689663</v>
      </c>
    </row>
    <row r="16" spans="1:20" x14ac:dyDescent="0.2">
      <c r="F16">
        <v>1</v>
      </c>
      <c r="G16">
        <f t="shared" ref="G16:G20" si="15">G15+E$4</f>
        <v>2.1000000000000005</v>
      </c>
      <c r="H16">
        <f t="shared" si="0"/>
        <v>-0.47619047619047605</v>
      </c>
      <c r="N16">
        <f t="shared" ref="N16:N31" si="16">H16</f>
        <v>-0.47619047619047605</v>
      </c>
      <c r="R16">
        <v>2</v>
      </c>
      <c r="S16">
        <v>-0.1428571428571429</v>
      </c>
      <c r="T16">
        <f t="shared" si="1"/>
        <v>-0.28571428571428581</v>
      </c>
    </row>
    <row r="17" spans="6:20" x14ac:dyDescent="0.2">
      <c r="F17">
        <v>1</v>
      </c>
      <c r="G17">
        <f t="shared" si="15"/>
        <v>2.2000000000000006</v>
      </c>
      <c r="H17">
        <f t="shared" si="0"/>
        <v>-0.45454545454545442</v>
      </c>
      <c r="O17">
        <f t="shared" ref="O17:O31" si="17">H17</f>
        <v>-0.45454545454545442</v>
      </c>
      <c r="R17">
        <v>7</v>
      </c>
      <c r="S17">
        <v>-2</v>
      </c>
      <c r="T17">
        <f t="shared" si="1"/>
        <v>-14</v>
      </c>
    </row>
    <row r="18" spans="6:20" x14ac:dyDescent="0.2">
      <c r="F18">
        <v>1</v>
      </c>
      <c r="G18">
        <f t="shared" si="15"/>
        <v>2.3000000000000007</v>
      </c>
      <c r="H18">
        <f t="shared" si="0"/>
        <v>-0.43478260869565205</v>
      </c>
      <c r="N18">
        <f t="shared" ref="N18:N31" si="18">H18</f>
        <v>-0.43478260869565205</v>
      </c>
      <c r="R18">
        <v>7</v>
      </c>
      <c r="S18">
        <v>-1.1111111111111112</v>
      </c>
      <c r="T18">
        <f t="shared" si="1"/>
        <v>-7.7777777777777786</v>
      </c>
    </row>
    <row r="19" spans="6:20" x14ac:dyDescent="0.2">
      <c r="F19">
        <v>1</v>
      </c>
      <c r="G19">
        <f t="shared" si="15"/>
        <v>2.4000000000000008</v>
      </c>
      <c r="H19">
        <f t="shared" si="0"/>
        <v>-0.41666666666666652</v>
      </c>
      <c r="O19">
        <f t="shared" ref="O19:O31" si="19">H19</f>
        <v>-0.41666666666666652</v>
      </c>
      <c r="R19">
        <v>7</v>
      </c>
      <c r="S19">
        <v>-0.90909090909090917</v>
      </c>
      <c r="T19">
        <f t="shared" si="1"/>
        <v>-6.3636363636363642</v>
      </c>
    </row>
    <row r="20" spans="6:20" x14ac:dyDescent="0.2">
      <c r="F20">
        <v>1</v>
      </c>
      <c r="G20">
        <f t="shared" si="15"/>
        <v>2.5000000000000009</v>
      </c>
      <c r="H20">
        <f t="shared" si="0"/>
        <v>-0.39999999999999986</v>
      </c>
      <c r="N20">
        <f t="shared" ref="N20:N31" si="20">H20</f>
        <v>-0.39999999999999986</v>
      </c>
      <c r="R20">
        <v>7</v>
      </c>
      <c r="S20">
        <v>-0.76923076923076916</v>
      </c>
      <c r="T20">
        <f t="shared" si="1"/>
        <v>-5.3846153846153841</v>
      </c>
    </row>
    <row r="21" spans="6:20" x14ac:dyDescent="0.2">
      <c r="F21">
        <v>1</v>
      </c>
      <c r="G21">
        <f t="shared" ref="G21:G25" si="21">G20+E$5</f>
        <v>2.8000000000000007</v>
      </c>
      <c r="H21">
        <f t="shared" si="0"/>
        <v>-0.35714285714285704</v>
      </c>
      <c r="O21">
        <f t="shared" ref="O21:O31" si="22">H21</f>
        <v>-0.35714285714285704</v>
      </c>
      <c r="R21">
        <v>7</v>
      </c>
      <c r="S21">
        <v>-0.66666666666666652</v>
      </c>
      <c r="T21">
        <f t="shared" si="1"/>
        <v>-4.6666666666666661</v>
      </c>
    </row>
    <row r="22" spans="6:20" x14ac:dyDescent="0.2">
      <c r="F22">
        <v>1</v>
      </c>
      <c r="G22">
        <f t="shared" si="21"/>
        <v>3.1000000000000005</v>
      </c>
      <c r="H22">
        <f t="shared" si="0"/>
        <v>-0.32258064516129026</v>
      </c>
      <c r="N22">
        <f t="shared" ref="N22:N31" si="23">H22</f>
        <v>-0.32258064516129026</v>
      </c>
      <c r="R22">
        <v>7</v>
      </c>
      <c r="S22">
        <v>-0.58823529411764697</v>
      </c>
      <c r="T22">
        <f t="shared" si="1"/>
        <v>-4.117647058823529</v>
      </c>
    </row>
    <row r="23" spans="6:20" x14ac:dyDescent="0.2">
      <c r="F23">
        <v>1</v>
      </c>
      <c r="G23">
        <f t="shared" si="21"/>
        <v>3.4000000000000004</v>
      </c>
      <c r="H23">
        <f t="shared" si="0"/>
        <v>-0.29411764705882348</v>
      </c>
      <c r="O23">
        <f t="shared" ref="O23:O31" si="24">H23</f>
        <v>-0.29411764705882348</v>
      </c>
      <c r="R23">
        <v>7</v>
      </c>
      <c r="S23">
        <v>-0.52631578947368407</v>
      </c>
      <c r="T23">
        <f t="shared" si="1"/>
        <v>-3.6842105263157885</v>
      </c>
    </row>
    <row r="24" spans="6:20" x14ac:dyDescent="0.2">
      <c r="F24">
        <v>1</v>
      </c>
      <c r="G24">
        <f t="shared" si="21"/>
        <v>3.7</v>
      </c>
      <c r="H24">
        <f t="shared" si="0"/>
        <v>-0.27027027027027023</v>
      </c>
      <c r="N24">
        <f t="shared" ref="N24:N31" si="25">H24</f>
        <v>-0.27027027027027023</v>
      </c>
      <c r="R24">
        <v>7</v>
      </c>
      <c r="S24">
        <v>-0.47619047619047605</v>
      </c>
      <c r="T24">
        <f t="shared" si="1"/>
        <v>-3.3333333333333321</v>
      </c>
    </row>
    <row r="25" spans="6:20" x14ac:dyDescent="0.2">
      <c r="F25">
        <v>1</v>
      </c>
      <c r="G25">
        <f t="shared" si="21"/>
        <v>4</v>
      </c>
      <c r="H25">
        <f t="shared" si="0"/>
        <v>-0.25</v>
      </c>
      <c r="O25">
        <f t="shared" ref="O25:O31" si="26">H25</f>
        <v>-0.25</v>
      </c>
      <c r="R25">
        <v>7</v>
      </c>
      <c r="S25">
        <v>-0.43478260869565205</v>
      </c>
      <c r="T25">
        <f t="shared" si="1"/>
        <v>-3.0434782608695645</v>
      </c>
    </row>
    <row r="26" spans="6:20" x14ac:dyDescent="0.2">
      <c r="F26">
        <v>1</v>
      </c>
      <c r="G26">
        <f t="shared" ref="G26:G29" si="27">G25+E$6</f>
        <v>4.5999999999999996</v>
      </c>
      <c r="H26">
        <f t="shared" si="0"/>
        <v>-0.21739130434782611</v>
      </c>
      <c r="N26">
        <f t="shared" ref="N26:N31" si="28">H26</f>
        <v>-0.21739130434782611</v>
      </c>
      <c r="R26">
        <v>7</v>
      </c>
      <c r="S26">
        <v>-0.39999999999999986</v>
      </c>
      <c r="T26">
        <f t="shared" si="1"/>
        <v>-2.7999999999999989</v>
      </c>
    </row>
    <row r="27" spans="6:20" x14ac:dyDescent="0.2">
      <c r="F27">
        <v>1</v>
      </c>
      <c r="G27">
        <f t="shared" si="27"/>
        <v>5.1999999999999993</v>
      </c>
      <c r="H27">
        <f t="shared" si="0"/>
        <v>-0.19230769230769235</v>
      </c>
      <c r="O27">
        <f t="shared" ref="O27:O31" si="29">H27</f>
        <v>-0.19230769230769235</v>
      </c>
      <c r="R27">
        <v>7</v>
      </c>
      <c r="S27">
        <v>-0.32258064516129026</v>
      </c>
      <c r="T27">
        <f t="shared" si="1"/>
        <v>-2.258064516129032</v>
      </c>
    </row>
    <row r="28" spans="6:20" x14ac:dyDescent="0.2">
      <c r="F28">
        <v>1</v>
      </c>
      <c r="G28">
        <f t="shared" si="27"/>
        <v>5.7999999999999989</v>
      </c>
      <c r="H28">
        <f t="shared" si="0"/>
        <v>-0.17241379310344832</v>
      </c>
      <c r="N28">
        <f t="shared" ref="N28:N31" si="30">H28</f>
        <v>-0.17241379310344832</v>
      </c>
      <c r="R28">
        <v>7</v>
      </c>
      <c r="S28">
        <v>-0.27027027027027023</v>
      </c>
      <c r="T28">
        <f t="shared" si="1"/>
        <v>-1.8918918918918917</v>
      </c>
    </row>
    <row r="29" spans="6:20" x14ac:dyDescent="0.2">
      <c r="F29">
        <v>1</v>
      </c>
      <c r="G29">
        <f t="shared" si="27"/>
        <v>6.3999999999999986</v>
      </c>
      <c r="H29">
        <f t="shared" si="0"/>
        <v>-0.15625000000000003</v>
      </c>
      <c r="O29">
        <f t="shared" ref="O29:O31" si="31">H29</f>
        <v>-0.15625000000000003</v>
      </c>
      <c r="R29">
        <v>7</v>
      </c>
      <c r="S29">
        <v>-0.21739130434782611</v>
      </c>
      <c r="T29">
        <f t="shared" si="1"/>
        <v>-1.5217391304347827</v>
      </c>
    </row>
    <row r="30" spans="6:20" x14ac:dyDescent="0.2">
      <c r="F30">
        <v>2</v>
      </c>
      <c r="G30">
        <f t="shared" ref="G30" si="32">G29+E$6</f>
        <v>6.9999999999999982</v>
      </c>
      <c r="H30">
        <f t="shared" si="0"/>
        <v>-0.1428571428571429</v>
      </c>
      <c r="N30">
        <f t="shared" ref="N30:N31" si="33">H30</f>
        <v>-0.1428571428571429</v>
      </c>
      <c r="R30">
        <v>7</v>
      </c>
      <c r="S30">
        <v>-0.17241379310344832</v>
      </c>
      <c r="T30">
        <f t="shared" si="1"/>
        <v>-1.2068965517241381</v>
      </c>
    </row>
    <row r="31" spans="6:20" x14ac:dyDescent="0.2">
      <c r="F31">
        <v>1</v>
      </c>
      <c r="G31">
        <v>10</v>
      </c>
      <c r="H31">
        <f>-1/G31</f>
        <v>-0.1</v>
      </c>
      <c r="O31">
        <f t="shared" ref="O31" si="34">H31</f>
        <v>-0.1</v>
      </c>
      <c r="R31">
        <v>7</v>
      </c>
      <c r="S31">
        <v>-0.1428571428571429</v>
      </c>
      <c r="T31">
        <f t="shared" si="1"/>
        <v>-1.0000000000000004</v>
      </c>
    </row>
    <row r="32" spans="6:20" x14ac:dyDescent="0.2">
      <c r="R32">
        <v>10</v>
      </c>
      <c r="S32">
        <v>-2</v>
      </c>
      <c r="T32">
        <f t="shared" si="1"/>
        <v>-20</v>
      </c>
    </row>
    <row r="33" spans="14:20" x14ac:dyDescent="0.2">
      <c r="R33">
        <v>10</v>
      </c>
      <c r="S33">
        <v>-1.1111111111111112</v>
      </c>
      <c r="T33">
        <f t="shared" si="1"/>
        <v>-11.111111111111111</v>
      </c>
    </row>
    <row r="34" spans="14:20" x14ac:dyDescent="0.2">
      <c r="N34">
        <v>-2</v>
      </c>
      <c r="O34">
        <v>-1.4285714285714286</v>
      </c>
      <c r="R34">
        <v>10</v>
      </c>
      <c r="S34">
        <v>-0.90909090909090917</v>
      </c>
      <c r="T34">
        <f t="shared" si="1"/>
        <v>-9.0909090909090917</v>
      </c>
    </row>
    <row r="35" spans="14:20" x14ac:dyDescent="0.2">
      <c r="N35">
        <v>-1.1111111111111112</v>
      </c>
      <c r="O35">
        <v>-1</v>
      </c>
      <c r="R35">
        <v>10</v>
      </c>
      <c r="S35">
        <v>-0.76923076923076916</v>
      </c>
      <c r="T35">
        <f t="shared" si="1"/>
        <v>-7.6923076923076916</v>
      </c>
    </row>
    <row r="36" spans="14:20" x14ac:dyDescent="0.2">
      <c r="N36">
        <v>-0.90909090909090917</v>
      </c>
      <c r="O36">
        <v>-0.83333333333333337</v>
      </c>
      <c r="R36">
        <v>10</v>
      </c>
      <c r="S36">
        <v>-0.66666666666666652</v>
      </c>
      <c r="T36">
        <f t="shared" si="1"/>
        <v>-6.6666666666666652</v>
      </c>
    </row>
    <row r="37" spans="14:20" x14ac:dyDescent="0.2">
      <c r="N37">
        <v>-0.76923076923076916</v>
      </c>
      <c r="O37">
        <v>-0.71428571428571419</v>
      </c>
      <c r="R37">
        <v>10</v>
      </c>
      <c r="S37">
        <v>-0.58823529411764697</v>
      </c>
      <c r="T37">
        <f t="shared" si="1"/>
        <v>-5.8823529411764692</v>
      </c>
    </row>
    <row r="38" spans="14:20" x14ac:dyDescent="0.2">
      <c r="N38">
        <v>-0.66666666666666652</v>
      </c>
      <c r="O38">
        <v>-0.62499999999999989</v>
      </c>
      <c r="R38">
        <v>10</v>
      </c>
      <c r="S38">
        <v>-0.52631578947368407</v>
      </c>
      <c r="T38">
        <f t="shared" si="1"/>
        <v>-5.2631578947368407</v>
      </c>
    </row>
    <row r="39" spans="14:20" x14ac:dyDescent="0.2">
      <c r="N39">
        <v>-0.58823529411764697</v>
      </c>
      <c r="O39">
        <v>-0.55555555555555536</v>
      </c>
      <c r="R39">
        <v>10</v>
      </c>
      <c r="S39">
        <v>-0.47619047619047605</v>
      </c>
      <c r="T39">
        <f t="shared" si="1"/>
        <v>-4.761904761904761</v>
      </c>
    </row>
    <row r="40" spans="14:20" x14ac:dyDescent="0.2">
      <c r="N40">
        <v>-0.52631578947368407</v>
      </c>
      <c r="O40">
        <v>-0.49999999999999989</v>
      </c>
      <c r="R40">
        <v>10</v>
      </c>
      <c r="S40">
        <v>-0.43478260869565205</v>
      </c>
      <c r="T40">
        <f t="shared" si="1"/>
        <v>-4.3478260869565206</v>
      </c>
    </row>
    <row r="41" spans="14:20" x14ac:dyDescent="0.2">
      <c r="N41">
        <v>-0.47619047619047605</v>
      </c>
      <c r="O41">
        <v>-0.45454545454545442</v>
      </c>
      <c r="R41">
        <v>10</v>
      </c>
      <c r="S41">
        <v>-0.39999999999999986</v>
      </c>
      <c r="T41">
        <f t="shared" si="1"/>
        <v>-3.9999999999999987</v>
      </c>
    </row>
    <row r="42" spans="14:20" x14ac:dyDescent="0.2">
      <c r="N42">
        <v>-0.43478260869565205</v>
      </c>
      <c r="O42">
        <v>-0.41666666666666652</v>
      </c>
      <c r="R42">
        <v>10</v>
      </c>
      <c r="S42">
        <v>-0.32258064516129026</v>
      </c>
      <c r="T42">
        <f t="shared" si="1"/>
        <v>-3.2258064516129026</v>
      </c>
    </row>
    <row r="43" spans="14:20" x14ac:dyDescent="0.2">
      <c r="N43">
        <v>-0.39999999999999986</v>
      </c>
      <c r="O43">
        <v>-0.35714285714285704</v>
      </c>
      <c r="R43">
        <v>10</v>
      </c>
      <c r="S43">
        <v>-0.27027027027027023</v>
      </c>
      <c r="T43">
        <f t="shared" si="1"/>
        <v>-2.7027027027027022</v>
      </c>
    </row>
    <row r="44" spans="14:20" x14ac:dyDescent="0.2">
      <c r="N44">
        <v>-0.32258064516129026</v>
      </c>
      <c r="O44">
        <v>-0.29411764705882348</v>
      </c>
      <c r="R44">
        <v>10</v>
      </c>
      <c r="S44">
        <v>-0.21739130434782611</v>
      </c>
      <c r="T44">
        <f t="shared" si="1"/>
        <v>-2.1739130434782612</v>
      </c>
    </row>
    <row r="45" spans="14:20" x14ac:dyDescent="0.2">
      <c r="N45">
        <v>-0.27027027027027023</v>
      </c>
      <c r="O45">
        <v>-0.25</v>
      </c>
      <c r="R45">
        <v>10</v>
      </c>
      <c r="S45">
        <v>-0.17241379310344832</v>
      </c>
      <c r="T45">
        <f t="shared" si="1"/>
        <v>-1.7241379310344831</v>
      </c>
    </row>
    <row r="46" spans="14:20" x14ac:dyDescent="0.2">
      <c r="N46">
        <v>-0.21739130434782611</v>
      </c>
      <c r="O46">
        <v>-0.19230769230769235</v>
      </c>
      <c r="R46">
        <v>10</v>
      </c>
      <c r="S46">
        <v>-0.1428571428571429</v>
      </c>
      <c r="T46">
        <f t="shared" si="1"/>
        <v>-1.428571428571429</v>
      </c>
    </row>
    <row r="47" spans="14:20" x14ac:dyDescent="0.2">
      <c r="N47">
        <v>-0.17241379310344832</v>
      </c>
      <c r="O47">
        <v>-0.15625000000000003</v>
      </c>
      <c r="R47">
        <v>5</v>
      </c>
      <c r="S47">
        <v>-1.4285714285714286</v>
      </c>
      <c r="T47">
        <f t="shared" si="1"/>
        <v>-7.1428571428571432</v>
      </c>
    </row>
    <row r="48" spans="14:20" x14ac:dyDescent="0.2">
      <c r="N48">
        <v>-0.1428571428571429</v>
      </c>
      <c r="O48">
        <v>-0.1</v>
      </c>
      <c r="R48">
        <v>5</v>
      </c>
      <c r="S48">
        <v>-1</v>
      </c>
      <c r="T48">
        <f t="shared" si="1"/>
        <v>-5</v>
      </c>
    </row>
    <row r="49" spans="18:20" x14ac:dyDescent="0.2">
      <c r="R49">
        <v>5</v>
      </c>
      <c r="S49">
        <v>-0.83333333333333337</v>
      </c>
      <c r="T49">
        <f t="shared" si="1"/>
        <v>-4.166666666666667</v>
      </c>
    </row>
    <row r="50" spans="18:20" x14ac:dyDescent="0.2">
      <c r="R50">
        <v>5</v>
      </c>
      <c r="S50">
        <v>-0.71428571428571419</v>
      </c>
      <c r="T50">
        <f t="shared" si="1"/>
        <v>-3.5714285714285712</v>
      </c>
    </row>
    <row r="51" spans="18:20" x14ac:dyDescent="0.2">
      <c r="R51">
        <v>5</v>
      </c>
      <c r="S51">
        <v>-0.62499999999999989</v>
      </c>
      <c r="T51">
        <f t="shared" si="1"/>
        <v>-3.1249999999999996</v>
      </c>
    </row>
    <row r="52" spans="18:20" x14ac:dyDescent="0.2">
      <c r="R52">
        <v>5</v>
      </c>
      <c r="S52">
        <v>-0.55555555555555536</v>
      </c>
      <c r="T52">
        <f t="shared" si="1"/>
        <v>-2.7777777777777768</v>
      </c>
    </row>
    <row r="53" spans="18:20" x14ac:dyDescent="0.2">
      <c r="R53">
        <v>5</v>
      </c>
      <c r="S53">
        <v>-0.49999999999999989</v>
      </c>
      <c r="T53">
        <f t="shared" si="1"/>
        <v>-2.4999999999999996</v>
      </c>
    </row>
    <row r="54" spans="18:20" x14ac:dyDescent="0.2">
      <c r="R54">
        <v>5</v>
      </c>
      <c r="S54">
        <v>-0.45454545454545442</v>
      </c>
      <c r="T54">
        <f t="shared" si="1"/>
        <v>-2.272727272727272</v>
      </c>
    </row>
    <row r="55" spans="18:20" x14ac:dyDescent="0.2">
      <c r="R55">
        <v>5</v>
      </c>
      <c r="S55">
        <v>-0.41666666666666652</v>
      </c>
      <c r="T55">
        <f t="shared" si="1"/>
        <v>-2.0833333333333326</v>
      </c>
    </row>
    <row r="56" spans="18:20" x14ac:dyDescent="0.2">
      <c r="R56">
        <v>5</v>
      </c>
      <c r="S56">
        <v>-0.35714285714285704</v>
      </c>
      <c r="T56">
        <f t="shared" si="1"/>
        <v>-1.7857142857142851</v>
      </c>
    </row>
    <row r="57" spans="18:20" x14ac:dyDescent="0.2">
      <c r="R57">
        <v>5</v>
      </c>
      <c r="S57">
        <v>-0.29411764705882348</v>
      </c>
      <c r="T57">
        <f t="shared" si="1"/>
        <v>-1.4705882352941173</v>
      </c>
    </row>
    <row r="58" spans="18:20" x14ac:dyDescent="0.2">
      <c r="R58">
        <v>5</v>
      </c>
      <c r="S58">
        <v>-0.25</v>
      </c>
      <c r="T58">
        <f t="shared" si="1"/>
        <v>-1.25</v>
      </c>
    </row>
    <row r="59" spans="18:20" x14ac:dyDescent="0.2">
      <c r="R59">
        <v>5</v>
      </c>
      <c r="S59">
        <v>-0.19230769230769235</v>
      </c>
      <c r="T59">
        <f t="shared" si="1"/>
        <v>-0.96153846153846168</v>
      </c>
    </row>
    <row r="60" spans="18:20" x14ac:dyDescent="0.2">
      <c r="R60">
        <v>5</v>
      </c>
      <c r="S60">
        <v>-0.15625000000000003</v>
      </c>
      <c r="T60">
        <f t="shared" si="1"/>
        <v>-0.78125000000000011</v>
      </c>
    </row>
    <row r="61" spans="18:20" x14ac:dyDescent="0.2">
      <c r="R61">
        <v>5</v>
      </c>
      <c r="S61">
        <v>-0.1</v>
      </c>
      <c r="T61">
        <f t="shared" si="1"/>
        <v>-0.5</v>
      </c>
    </row>
    <row r="62" spans="18:20" x14ac:dyDescent="0.2">
      <c r="R62">
        <v>8</v>
      </c>
      <c r="S62">
        <v>-1.4285714285714286</v>
      </c>
      <c r="T62">
        <f t="shared" si="1"/>
        <v>-11.428571428571429</v>
      </c>
    </row>
    <row r="63" spans="18:20" x14ac:dyDescent="0.2">
      <c r="R63">
        <v>8</v>
      </c>
      <c r="S63">
        <v>-1</v>
      </c>
      <c r="T63">
        <f t="shared" si="1"/>
        <v>-8</v>
      </c>
    </row>
    <row r="64" spans="18:20" x14ac:dyDescent="0.2">
      <c r="R64">
        <v>8</v>
      </c>
      <c r="S64">
        <v>-0.83333333333333337</v>
      </c>
      <c r="T64">
        <f t="shared" si="1"/>
        <v>-6.666666666666667</v>
      </c>
    </row>
    <row r="65" spans="18:20" x14ac:dyDescent="0.2">
      <c r="R65">
        <v>8</v>
      </c>
      <c r="S65">
        <v>-0.71428571428571419</v>
      </c>
      <c r="T65">
        <f t="shared" si="1"/>
        <v>-5.7142857142857135</v>
      </c>
    </row>
    <row r="66" spans="18:20" x14ac:dyDescent="0.2">
      <c r="R66">
        <v>8</v>
      </c>
      <c r="S66">
        <v>-0.62499999999999989</v>
      </c>
      <c r="T66">
        <f t="shared" si="1"/>
        <v>-4.9999999999999991</v>
      </c>
    </row>
    <row r="67" spans="18:20" x14ac:dyDescent="0.2">
      <c r="R67">
        <v>8</v>
      </c>
      <c r="S67">
        <v>-0.55555555555555536</v>
      </c>
      <c r="T67">
        <f t="shared" ref="T67:T91" si="35">R67*S67</f>
        <v>-4.4444444444444429</v>
      </c>
    </row>
    <row r="68" spans="18:20" x14ac:dyDescent="0.2">
      <c r="R68">
        <v>8</v>
      </c>
      <c r="S68">
        <v>-0.49999999999999989</v>
      </c>
      <c r="T68">
        <f t="shared" si="35"/>
        <v>-3.9999999999999991</v>
      </c>
    </row>
    <row r="69" spans="18:20" x14ac:dyDescent="0.2">
      <c r="R69">
        <v>8</v>
      </c>
      <c r="S69">
        <v>-0.45454545454545442</v>
      </c>
      <c r="T69">
        <f t="shared" si="35"/>
        <v>-3.6363636363636354</v>
      </c>
    </row>
    <row r="70" spans="18:20" x14ac:dyDescent="0.2">
      <c r="R70">
        <v>8</v>
      </c>
      <c r="S70">
        <v>-0.41666666666666652</v>
      </c>
      <c r="T70">
        <f t="shared" si="35"/>
        <v>-3.3333333333333321</v>
      </c>
    </row>
    <row r="71" spans="18:20" x14ac:dyDescent="0.2">
      <c r="R71">
        <v>8</v>
      </c>
      <c r="S71">
        <v>-0.35714285714285704</v>
      </c>
      <c r="T71">
        <f t="shared" si="35"/>
        <v>-2.8571428571428563</v>
      </c>
    </row>
    <row r="72" spans="18:20" x14ac:dyDescent="0.2">
      <c r="R72">
        <v>8</v>
      </c>
      <c r="S72">
        <v>-0.29411764705882348</v>
      </c>
      <c r="T72">
        <f t="shared" si="35"/>
        <v>-2.3529411764705879</v>
      </c>
    </row>
    <row r="73" spans="18:20" x14ac:dyDescent="0.2">
      <c r="R73">
        <v>8</v>
      </c>
      <c r="S73">
        <v>-0.25</v>
      </c>
      <c r="T73">
        <f t="shared" si="35"/>
        <v>-2</v>
      </c>
    </row>
    <row r="74" spans="18:20" x14ac:dyDescent="0.2">
      <c r="R74">
        <v>8</v>
      </c>
      <c r="S74">
        <v>-0.19230769230769235</v>
      </c>
      <c r="T74">
        <f t="shared" si="35"/>
        <v>-1.5384615384615388</v>
      </c>
    </row>
    <row r="75" spans="18:20" x14ac:dyDescent="0.2">
      <c r="R75">
        <v>8</v>
      </c>
      <c r="S75">
        <v>-0.15625000000000003</v>
      </c>
      <c r="T75">
        <f t="shared" si="35"/>
        <v>-1.2500000000000002</v>
      </c>
    </row>
    <row r="76" spans="18:20" x14ac:dyDescent="0.2">
      <c r="R76">
        <v>8</v>
      </c>
      <c r="S76">
        <v>-0.1</v>
      </c>
      <c r="T76">
        <f t="shared" si="35"/>
        <v>-0.8</v>
      </c>
    </row>
    <row r="77" spans="18:20" x14ac:dyDescent="0.2">
      <c r="R77">
        <v>12</v>
      </c>
      <c r="S77">
        <v>-1.4285714285714286</v>
      </c>
      <c r="T77">
        <f t="shared" si="35"/>
        <v>-17.142857142857142</v>
      </c>
    </row>
    <row r="78" spans="18:20" x14ac:dyDescent="0.2">
      <c r="R78">
        <v>12</v>
      </c>
      <c r="S78">
        <v>-1</v>
      </c>
      <c r="T78">
        <f t="shared" si="35"/>
        <v>-12</v>
      </c>
    </row>
    <row r="79" spans="18:20" x14ac:dyDescent="0.2">
      <c r="R79">
        <v>12</v>
      </c>
      <c r="S79">
        <v>-0.83333333333333337</v>
      </c>
      <c r="T79">
        <f t="shared" si="35"/>
        <v>-10</v>
      </c>
    </row>
    <row r="80" spans="18:20" x14ac:dyDescent="0.2">
      <c r="R80">
        <v>12</v>
      </c>
      <c r="S80">
        <v>-0.71428571428571419</v>
      </c>
      <c r="T80">
        <f t="shared" si="35"/>
        <v>-8.5714285714285694</v>
      </c>
    </row>
    <row r="81" spans="18:20" x14ac:dyDescent="0.2">
      <c r="R81">
        <v>12</v>
      </c>
      <c r="S81">
        <v>-0.62499999999999989</v>
      </c>
      <c r="T81">
        <f t="shared" si="35"/>
        <v>-7.4999999999999982</v>
      </c>
    </row>
    <row r="82" spans="18:20" x14ac:dyDescent="0.2">
      <c r="R82">
        <v>12</v>
      </c>
      <c r="S82">
        <v>-0.55555555555555536</v>
      </c>
      <c r="T82">
        <f t="shared" si="35"/>
        <v>-6.6666666666666643</v>
      </c>
    </row>
    <row r="83" spans="18:20" x14ac:dyDescent="0.2">
      <c r="R83">
        <v>12</v>
      </c>
      <c r="S83">
        <v>-0.49999999999999989</v>
      </c>
      <c r="T83">
        <f t="shared" si="35"/>
        <v>-5.9999999999999982</v>
      </c>
    </row>
    <row r="84" spans="18:20" x14ac:dyDescent="0.2">
      <c r="R84">
        <v>12</v>
      </c>
      <c r="S84">
        <v>-0.45454545454545442</v>
      </c>
      <c r="T84">
        <f t="shared" si="35"/>
        <v>-5.4545454545454533</v>
      </c>
    </row>
    <row r="85" spans="18:20" x14ac:dyDescent="0.2">
      <c r="R85">
        <v>12</v>
      </c>
      <c r="S85">
        <v>-0.41666666666666652</v>
      </c>
      <c r="T85">
        <f t="shared" si="35"/>
        <v>-4.9999999999999982</v>
      </c>
    </row>
    <row r="86" spans="18:20" x14ac:dyDescent="0.2">
      <c r="R86">
        <v>12</v>
      </c>
      <c r="S86">
        <v>-0.35714285714285704</v>
      </c>
      <c r="T86">
        <f t="shared" si="35"/>
        <v>-4.2857142857142847</v>
      </c>
    </row>
    <row r="87" spans="18:20" x14ac:dyDescent="0.2">
      <c r="R87">
        <v>12</v>
      </c>
      <c r="S87">
        <v>-0.29411764705882348</v>
      </c>
      <c r="T87">
        <f t="shared" si="35"/>
        <v>-3.5294117647058818</v>
      </c>
    </row>
    <row r="88" spans="18:20" x14ac:dyDescent="0.2">
      <c r="R88">
        <v>12</v>
      </c>
      <c r="S88">
        <v>-0.25</v>
      </c>
      <c r="T88">
        <f t="shared" si="35"/>
        <v>-3</v>
      </c>
    </row>
    <row r="89" spans="18:20" x14ac:dyDescent="0.2">
      <c r="R89">
        <v>12</v>
      </c>
      <c r="S89">
        <v>-0.19230769230769235</v>
      </c>
      <c r="T89">
        <f t="shared" si="35"/>
        <v>-2.3076923076923084</v>
      </c>
    </row>
    <row r="90" spans="18:20" x14ac:dyDescent="0.2">
      <c r="R90">
        <v>12</v>
      </c>
      <c r="S90">
        <v>-0.15625000000000003</v>
      </c>
      <c r="T90">
        <f t="shared" si="35"/>
        <v>-1.8750000000000004</v>
      </c>
    </row>
    <row r="91" spans="18:20" x14ac:dyDescent="0.2">
      <c r="R91">
        <v>12</v>
      </c>
      <c r="S91">
        <v>-0.1</v>
      </c>
      <c r="T91">
        <f t="shared" si="35"/>
        <v>-1.2000000000000002</v>
      </c>
    </row>
  </sheetData>
  <sortState xmlns:xlrd2="http://schemas.microsoft.com/office/spreadsheetml/2017/richdata2" ref="O34:O64">
    <sortCondition ref="O34:O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593E-4983-3645-98AF-70C11074527C}">
  <dimension ref="A1:C9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BED-75FE-FE4F-BC90-69ECA6D16CC4}">
  <dimension ref="A1:R31"/>
  <sheetViews>
    <sheetView workbookViewId="0">
      <selection activeCell="P2" sqref="P2:Q31"/>
    </sheetView>
  </sheetViews>
  <sheetFormatPr baseColWidth="10" defaultRowHeight="16" x14ac:dyDescent="0.2"/>
  <cols>
    <col min="4" max="4" width="2.1640625" bestFit="1" customWidth="1"/>
  </cols>
  <sheetData>
    <row r="1" spans="1:18" x14ac:dyDescent="0.2">
      <c r="A1" t="s">
        <v>29</v>
      </c>
      <c r="E1" t="s">
        <v>28</v>
      </c>
      <c r="J1" t="s">
        <v>0</v>
      </c>
      <c r="K1" t="s">
        <v>30</v>
      </c>
      <c r="M1" t="s">
        <v>0</v>
      </c>
      <c r="N1" t="s">
        <v>30</v>
      </c>
      <c r="P1" t="s">
        <v>0</v>
      </c>
      <c r="Q1" t="s">
        <v>30</v>
      </c>
      <c r="R1" t="s">
        <v>31</v>
      </c>
    </row>
    <row r="2" spans="1:18" x14ac:dyDescent="0.2">
      <c r="A2" t="s">
        <v>10</v>
      </c>
      <c r="B2">
        <v>7.0000000000000007E-2</v>
      </c>
      <c r="D2">
        <v>1</v>
      </c>
      <c r="E2">
        <v>0.45</v>
      </c>
      <c r="J2">
        <v>2</v>
      </c>
      <c r="K2">
        <f>POWER(0.5*(J2^E2),1/E2)</f>
        <v>0.42862199142653634</v>
      </c>
      <c r="P2" s="1">
        <f>SUM(J2,M2)</f>
        <v>2</v>
      </c>
      <c r="Q2" s="1">
        <f>SUM(K2,N2)</f>
        <v>0.42862199142653634</v>
      </c>
      <c r="R2">
        <f>Q2/P2</f>
        <v>0.21431099571326817</v>
      </c>
    </row>
    <row r="3" spans="1:18" x14ac:dyDescent="0.2">
      <c r="A3" t="s">
        <v>11</v>
      </c>
      <c r="B3">
        <v>0.02</v>
      </c>
      <c r="D3">
        <v>1</v>
      </c>
      <c r="E3">
        <f>E2+B$2</f>
        <v>0.52</v>
      </c>
      <c r="M3">
        <f t="shared" ref="M3:M31" si="0">POWER((N3^E3)/0.5,1/E3)</f>
        <v>26.546170401496791</v>
      </c>
      <c r="N3">
        <v>7</v>
      </c>
      <c r="P3" s="1">
        <f t="shared" ref="P3:P31" si="1">SUM(J3,M3)</f>
        <v>26.546170401496791</v>
      </c>
      <c r="Q3" s="1">
        <f t="shared" ref="Q3:Q31" si="2">SUM(K3,N3)</f>
        <v>7</v>
      </c>
      <c r="R3">
        <f t="shared" ref="R3:R31" si="3">Q3/P3</f>
        <v>0.26369151912041178</v>
      </c>
    </row>
    <row r="4" spans="1:18" x14ac:dyDescent="0.2">
      <c r="A4" t="s">
        <v>12</v>
      </c>
      <c r="B4">
        <v>7.0000000000000007E-2</v>
      </c>
      <c r="D4">
        <v>1</v>
      </c>
      <c r="E4">
        <f>E3+B$2</f>
        <v>0.59000000000000008</v>
      </c>
      <c r="J4">
        <v>5</v>
      </c>
      <c r="K4">
        <f t="shared" ref="K4:K30" si="4">POWER(0.5*(J4^E4),1/E4)</f>
        <v>1.5443640116731212</v>
      </c>
      <c r="P4" s="1">
        <f t="shared" si="1"/>
        <v>5</v>
      </c>
      <c r="Q4" s="1">
        <f t="shared" si="2"/>
        <v>1.5443640116731212</v>
      </c>
      <c r="R4">
        <f t="shared" si="3"/>
        <v>0.30887280233462422</v>
      </c>
    </row>
    <row r="5" spans="1:18" x14ac:dyDescent="0.2">
      <c r="D5">
        <v>1</v>
      </c>
      <c r="E5">
        <f>E4+B$2</f>
        <v>0.66000000000000014</v>
      </c>
      <c r="M5">
        <f t="shared" si="0"/>
        <v>17.149730686480908</v>
      </c>
      <c r="N5">
        <v>6</v>
      </c>
      <c r="P5" s="1">
        <f t="shared" si="1"/>
        <v>17.149730686480908</v>
      </c>
      <c r="Q5" s="1">
        <f t="shared" si="2"/>
        <v>6</v>
      </c>
      <c r="R5">
        <f t="shared" si="3"/>
        <v>0.34985972139666227</v>
      </c>
    </row>
    <row r="6" spans="1:18" x14ac:dyDescent="0.2">
      <c r="D6">
        <v>1</v>
      </c>
      <c r="E6">
        <f>E5+B$2</f>
        <v>0.7300000000000002</v>
      </c>
      <c r="J6">
        <v>8</v>
      </c>
      <c r="K6">
        <f t="shared" si="4"/>
        <v>3.0954238887945027</v>
      </c>
      <c r="P6" s="1">
        <f t="shared" si="1"/>
        <v>8</v>
      </c>
      <c r="Q6" s="1">
        <f t="shared" si="2"/>
        <v>3.0954238887945027</v>
      </c>
      <c r="R6">
        <f t="shared" si="3"/>
        <v>0.38692798609931284</v>
      </c>
    </row>
    <row r="7" spans="1:18" x14ac:dyDescent="0.2">
      <c r="D7">
        <v>1</v>
      </c>
      <c r="E7">
        <f>E6+B$3</f>
        <v>0.75000000000000022</v>
      </c>
      <c r="M7">
        <f t="shared" si="0"/>
        <v>10.079368399158986</v>
      </c>
      <c r="N7">
        <v>4</v>
      </c>
      <c r="P7" s="1">
        <f t="shared" si="1"/>
        <v>10.079368399158986</v>
      </c>
      <c r="Q7" s="1">
        <f t="shared" si="2"/>
        <v>4</v>
      </c>
      <c r="R7">
        <f t="shared" si="3"/>
        <v>0.39685026299204984</v>
      </c>
    </row>
    <row r="8" spans="1:18" x14ac:dyDescent="0.2">
      <c r="D8">
        <v>1</v>
      </c>
      <c r="E8">
        <f>E7+B$3</f>
        <v>0.77000000000000024</v>
      </c>
      <c r="J8">
        <v>12</v>
      </c>
      <c r="K8">
        <f t="shared" si="4"/>
        <v>4.8779034478231873</v>
      </c>
      <c r="P8" s="1">
        <f t="shared" si="1"/>
        <v>12</v>
      </c>
      <c r="Q8" s="1">
        <f t="shared" si="2"/>
        <v>4.8779034478231873</v>
      </c>
      <c r="R8">
        <f t="shared" si="3"/>
        <v>0.40649195398526561</v>
      </c>
    </row>
    <row r="9" spans="1:18" x14ac:dyDescent="0.2">
      <c r="D9">
        <v>1</v>
      </c>
      <c r="E9">
        <f>E8+B$3</f>
        <v>0.79000000000000026</v>
      </c>
      <c r="M9">
        <f t="shared" si="0"/>
        <v>7.2139293072326716</v>
      </c>
      <c r="N9">
        <v>3</v>
      </c>
      <c r="P9" s="1">
        <f t="shared" si="1"/>
        <v>7.2139293072326716</v>
      </c>
      <c r="Q9" s="1">
        <f t="shared" si="2"/>
        <v>3</v>
      </c>
      <c r="R9">
        <f t="shared" si="3"/>
        <v>0.41586212897764407</v>
      </c>
    </row>
    <row r="10" spans="1:18" x14ac:dyDescent="0.2">
      <c r="D10">
        <v>1</v>
      </c>
      <c r="E10">
        <f>E9+B$3</f>
        <v>0.81000000000000028</v>
      </c>
      <c r="J10">
        <v>16</v>
      </c>
      <c r="K10">
        <f t="shared" si="4"/>
        <v>6.7995161979401963</v>
      </c>
      <c r="P10" s="1">
        <f t="shared" si="1"/>
        <v>16</v>
      </c>
      <c r="Q10" s="1">
        <f t="shared" si="2"/>
        <v>6.7995161979401963</v>
      </c>
      <c r="R10">
        <f t="shared" si="3"/>
        <v>0.42496976237126227</v>
      </c>
    </row>
    <row r="11" spans="1:18" x14ac:dyDescent="0.2">
      <c r="D11">
        <v>1</v>
      </c>
      <c r="E11">
        <f>E10+B$3</f>
        <v>0.83000000000000029</v>
      </c>
      <c r="M11">
        <f t="shared" si="0"/>
        <v>2.3050839232663218</v>
      </c>
      <c r="N11">
        <v>1</v>
      </c>
      <c r="P11" s="1">
        <f t="shared" si="1"/>
        <v>2.3050839232663218</v>
      </c>
      <c r="Q11" s="1">
        <f t="shared" si="2"/>
        <v>1</v>
      </c>
      <c r="R11">
        <f t="shared" si="3"/>
        <v>0.4338236842079885</v>
      </c>
    </row>
    <row r="12" spans="1:18" x14ac:dyDescent="0.2">
      <c r="D12">
        <v>1</v>
      </c>
      <c r="E12">
        <f>E11+B$3</f>
        <v>0.85000000000000031</v>
      </c>
      <c r="J12">
        <v>2</v>
      </c>
      <c r="K12">
        <f t="shared" si="4"/>
        <v>0.8848650860936621</v>
      </c>
      <c r="P12" s="1">
        <f t="shared" si="1"/>
        <v>2</v>
      </c>
      <c r="Q12" s="1">
        <f t="shared" si="2"/>
        <v>0.8848650860936621</v>
      </c>
      <c r="R12">
        <f t="shared" si="3"/>
        <v>0.44243254304683105</v>
      </c>
    </row>
    <row r="13" spans="1:18" x14ac:dyDescent="0.2">
      <c r="D13">
        <v>1</v>
      </c>
      <c r="E13">
        <f>E12+B$3</f>
        <v>0.87000000000000033</v>
      </c>
      <c r="M13">
        <f t="shared" si="0"/>
        <v>15.527785721040352</v>
      </c>
      <c r="N13">
        <v>7</v>
      </c>
      <c r="P13" s="1">
        <f t="shared" si="1"/>
        <v>15.527785721040352</v>
      </c>
      <c r="Q13" s="1">
        <f t="shared" si="2"/>
        <v>7</v>
      </c>
      <c r="R13">
        <f t="shared" si="3"/>
        <v>0.45080477833455085</v>
      </c>
    </row>
    <row r="14" spans="1:18" x14ac:dyDescent="0.2">
      <c r="D14">
        <v>1</v>
      </c>
      <c r="E14">
        <f>E13+B$3</f>
        <v>0.89000000000000035</v>
      </c>
      <c r="J14">
        <v>5</v>
      </c>
      <c r="K14">
        <f t="shared" si="4"/>
        <v>2.2947430021891555</v>
      </c>
      <c r="P14" s="1">
        <f t="shared" si="1"/>
        <v>5</v>
      </c>
      <c r="Q14" s="1">
        <f t="shared" si="2"/>
        <v>2.2947430021891555</v>
      </c>
      <c r="R14">
        <f t="shared" si="3"/>
        <v>0.45894860043783109</v>
      </c>
    </row>
    <row r="15" spans="1:18" x14ac:dyDescent="0.2">
      <c r="D15">
        <v>1</v>
      </c>
      <c r="E15">
        <f>E14+B$3</f>
        <v>0.91000000000000036</v>
      </c>
      <c r="M15">
        <f t="shared" si="0"/>
        <v>12.851488839754948</v>
      </c>
      <c r="N15">
        <v>6</v>
      </c>
      <c r="P15" s="1">
        <f t="shared" si="1"/>
        <v>12.851488839754948</v>
      </c>
      <c r="Q15" s="1">
        <f t="shared" si="2"/>
        <v>6</v>
      </c>
      <c r="R15">
        <f t="shared" si="3"/>
        <v>0.4668719768436112</v>
      </c>
    </row>
    <row r="16" spans="1:18" x14ac:dyDescent="0.2">
      <c r="D16">
        <v>1</v>
      </c>
      <c r="E16">
        <f>E15+B$3</f>
        <v>0.93000000000000038</v>
      </c>
      <c r="J16">
        <v>8</v>
      </c>
      <c r="K16">
        <f t="shared" si="4"/>
        <v>3.7966609864766485</v>
      </c>
      <c r="P16" s="1">
        <f t="shared" si="1"/>
        <v>8</v>
      </c>
      <c r="Q16" s="1">
        <f t="shared" si="2"/>
        <v>3.7966609864766485</v>
      </c>
      <c r="R16">
        <f t="shared" si="3"/>
        <v>0.47458262330958106</v>
      </c>
    </row>
    <row r="17" spans="4:18" x14ac:dyDescent="0.2">
      <c r="D17">
        <v>1</v>
      </c>
      <c r="E17">
        <f>E16+B$3</f>
        <v>0.9500000000000004</v>
      </c>
      <c r="M17">
        <f t="shared" si="0"/>
        <v>8.2972403555695315</v>
      </c>
      <c r="N17">
        <v>4</v>
      </c>
      <c r="P17" s="1">
        <f t="shared" si="1"/>
        <v>8.2972403555695315</v>
      </c>
      <c r="Q17" s="1">
        <f t="shared" si="2"/>
        <v>4</v>
      </c>
      <c r="R17">
        <f t="shared" si="3"/>
        <v>0.48208799897124777</v>
      </c>
    </row>
    <row r="18" spans="4:18" x14ac:dyDescent="0.2">
      <c r="D18">
        <v>1</v>
      </c>
      <c r="E18">
        <f>E17+B$3</f>
        <v>0.97000000000000042</v>
      </c>
      <c r="J18">
        <v>12</v>
      </c>
      <c r="K18">
        <f t="shared" si="4"/>
        <v>5.8727436551402077</v>
      </c>
      <c r="P18" s="1">
        <f t="shared" si="1"/>
        <v>12</v>
      </c>
      <c r="Q18" s="1">
        <f t="shared" si="2"/>
        <v>5.8727436551402077</v>
      </c>
      <c r="R18">
        <f t="shared" si="3"/>
        <v>0.48939530459501729</v>
      </c>
    </row>
    <row r="19" spans="4:18" x14ac:dyDescent="0.2">
      <c r="D19">
        <v>1</v>
      </c>
      <c r="E19">
        <f>E18+B$3</f>
        <v>0.99000000000000044</v>
      </c>
      <c r="M19">
        <f t="shared" si="0"/>
        <v>6.0421563263009936</v>
      </c>
      <c r="N19">
        <v>3</v>
      </c>
      <c r="P19" s="1">
        <f t="shared" si="1"/>
        <v>6.0421563263009936</v>
      </c>
      <c r="Q19" s="1">
        <f t="shared" si="2"/>
        <v>3</v>
      </c>
      <c r="R19">
        <f t="shared" si="3"/>
        <v>0.49651148331618872</v>
      </c>
    </row>
    <row r="20" spans="4:18" x14ac:dyDescent="0.2">
      <c r="D20">
        <v>1</v>
      </c>
      <c r="E20">
        <f>E19+B$3</f>
        <v>1.0100000000000005</v>
      </c>
      <c r="J20">
        <v>16</v>
      </c>
      <c r="K20">
        <f t="shared" si="4"/>
        <v>8.0550915731660027</v>
      </c>
      <c r="P20" s="1">
        <f t="shared" si="1"/>
        <v>16</v>
      </c>
      <c r="Q20" s="1">
        <f t="shared" si="2"/>
        <v>8.0550915731660027</v>
      </c>
      <c r="R20">
        <f t="shared" si="3"/>
        <v>0.50344322332287517</v>
      </c>
    </row>
    <row r="21" spans="4:18" x14ac:dyDescent="0.2">
      <c r="D21">
        <v>1</v>
      </c>
      <c r="E21">
        <f>E20+B$3</f>
        <v>1.0300000000000005</v>
      </c>
      <c r="M21">
        <f t="shared" si="0"/>
        <v>1.960027350982759</v>
      </c>
      <c r="N21">
        <v>1</v>
      </c>
      <c r="P21" s="1">
        <f t="shared" si="1"/>
        <v>1.960027350982759</v>
      </c>
      <c r="Q21" s="1">
        <f t="shared" si="2"/>
        <v>1</v>
      </c>
      <c r="R21">
        <f t="shared" si="3"/>
        <v>0.51019696204677922</v>
      </c>
    </row>
    <row r="22" spans="4:18" x14ac:dyDescent="0.2">
      <c r="D22">
        <v>1</v>
      </c>
      <c r="E22">
        <f>E21+B$3</f>
        <v>1.0500000000000005</v>
      </c>
      <c r="J22">
        <v>2</v>
      </c>
      <c r="K22">
        <f t="shared" si="4"/>
        <v>1.0335577830070279</v>
      </c>
      <c r="P22" s="1">
        <f t="shared" si="1"/>
        <v>2</v>
      </c>
      <c r="Q22" s="1">
        <f t="shared" si="2"/>
        <v>1.0335577830070279</v>
      </c>
      <c r="R22">
        <f t="shared" si="3"/>
        <v>0.51677889150351397</v>
      </c>
    </row>
    <row r="23" spans="4:18" x14ac:dyDescent="0.2">
      <c r="D23">
        <v>1</v>
      </c>
      <c r="E23">
        <f>E22+B$3</f>
        <v>1.0700000000000005</v>
      </c>
      <c r="M23">
        <f t="shared" si="0"/>
        <v>13.379333661581674</v>
      </c>
      <c r="N23">
        <v>7</v>
      </c>
      <c r="P23" s="1">
        <f t="shared" si="1"/>
        <v>13.379333661581674</v>
      </c>
      <c r="Q23" s="1">
        <f t="shared" si="2"/>
        <v>7</v>
      </c>
      <c r="R23">
        <f t="shared" si="3"/>
        <v>0.52319496449216119</v>
      </c>
    </row>
    <row r="24" spans="4:18" x14ac:dyDescent="0.2">
      <c r="D24">
        <v>1</v>
      </c>
      <c r="E24">
        <f>E23+B$3</f>
        <v>1.0900000000000005</v>
      </c>
      <c r="J24">
        <v>5</v>
      </c>
      <c r="K24">
        <f t="shared" si="4"/>
        <v>2.6472545070932623</v>
      </c>
      <c r="P24" s="1">
        <f t="shared" si="1"/>
        <v>5</v>
      </c>
      <c r="Q24" s="1">
        <f t="shared" si="2"/>
        <v>2.6472545070932623</v>
      </c>
      <c r="R24">
        <f t="shared" si="3"/>
        <v>0.52945090141865248</v>
      </c>
    </row>
    <row r="25" spans="4:18" x14ac:dyDescent="0.2">
      <c r="D25">
        <v>1</v>
      </c>
      <c r="E25">
        <f>E24+B$3</f>
        <v>1.1100000000000005</v>
      </c>
      <c r="M25">
        <f t="shared" si="0"/>
        <v>11.203389748784922</v>
      </c>
      <c r="N25">
        <v>6</v>
      </c>
      <c r="P25" s="1">
        <f t="shared" si="1"/>
        <v>11.203389748784922</v>
      </c>
      <c r="Q25" s="1">
        <f t="shared" si="2"/>
        <v>6</v>
      </c>
      <c r="R25">
        <f t="shared" si="3"/>
        <v>0.53555219755259675</v>
      </c>
    </row>
    <row r="26" spans="4:18" x14ac:dyDescent="0.2">
      <c r="D26">
        <v>1</v>
      </c>
      <c r="E26">
        <f t="shared" ref="E26:E27" si="5">E25+B$4</f>
        <v>1.1800000000000006</v>
      </c>
      <c r="J26">
        <v>8</v>
      </c>
      <c r="K26">
        <f t="shared" si="4"/>
        <v>4.4461060884121917</v>
      </c>
      <c r="P26" s="1">
        <f t="shared" si="1"/>
        <v>8</v>
      </c>
      <c r="Q26" s="1">
        <f t="shared" si="2"/>
        <v>4.4461060884121917</v>
      </c>
      <c r="R26">
        <f t="shared" si="3"/>
        <v>0.55576326105152396</v>
      </c>
    </row>
    <row r="27" spans="4:18" x14ac:dyDescent="0.2">
      <c r="D27">
        <v>1</v>
      </c>
      <c r="E27">
        <f t="shared" si="5"/>
        <v>1.2500000000000007</v>
      </c>
      <c r="M27">
        <f t="shared" si="0"/>
        <v>6.9644045063689903</v>
      </c>
      <c r="N27">
        <v>4</v>
      </c>
      <c r="P27" s="1">
        <f t="shared" si="1"/>
        <v>6.9644045063689903</v>
      </c>
      <c r="Q27" s="1">
        <f t="shared" si="2"/>
        <v>4</v>
      </c>
      <c r="R27">
        <f t="shared" si="3"/>
        <v>0.57434917749851777</v>
      </c>
    </row>
    <row r="28" spans="4:18" x14ac:dyDescent="0.2">
      <c r="D28">
        <v>1</v>
      </c>
      <c r="E28">
        <f>E27+B$4</f>
        <v>1.3200000000000007</v>
      </c>
      <c r="J28">
        <v>12</v>
      </c>
      <c r="K28">
        <f t="shared" si="4"/>
        <v>7.0978729124378797</v>
      </c>
      <c r="P28" s="1">
        <f t="shared" si="1"/>
        <v>12</v>
      </c>
      <c r="Q28" s="1">
        <f t="shared" si="2"/>
        <v>7.0978729124378797</v>
      </c>
      <c r="R28">
        <f t="shared" si="3"/>
        <v>0.5914894093698233</v>
      </c>
    </row>
    <row r="29" spans="4:18" x14ac:dyDescent="0.2">
      <c r="D29">
        <v>1</v>
      </c>
      <c r="E29">
        <f>E28+B$4</f>
        <v>1.3900000000000008</v>
      </c>
      <c r="M29">
        <f t="shared" si="0"/>
        <v>4.9395751478513716</v>
      </c>
      <c r="N29">
        <v>3</v>
      </c>
      <c r="P29" s="1">
        <f t="shared" si="1"/>
        <v>4.9395751478513716</v>
      </c>
      <c r="Q29" s="1">
        <f t="shared" si="2"/>
        <v>3</v>
      </c>
      <c r="R29">
        <f t="shared" si="3"/>
        <v>0.60733968209896494</v>
      </c>
    </row>
    <row r="30" spans="4:18" x14ac:dyDescent="0.2">
      <c r="D30">
        <v>1</v>
      </c>
      <c r="E30">
        <f>E29+B$4</f>
        <v>1.4600000000000009</v>
      </c>
      <c r="J30">
        <v>16</v>
      </c>
      <c r="K30">
        <f t="shared" si="4"/>
        <v>9.9525657215325225</v>
      </c>
      <c r="P30" s="1">
        <f t="shared" si="1"/>
        <v>16</v>
      </c>
      <c r="Q30" s="1">
        <f t="shared" si="2"/>
        <v>9.9525657215325225</v>
      </c>
      <c r="R30">
        <f t="shared" si="3"/>
        <v>0.62203535759578266</v>
      </c>
    </row>
    <row r="31" spans="4:18" x14ac:dyDescent="0.2">
      <c r="D31">
        <v>1</v>
      </c>
      <c r="E31">
        <f>E30+B$4</f>
        <v>1.5300000000000009</v>
      </c>
      <c r="M31">
        <f t="shared" si="0"/>
        <v>1.5730829761119478</v>
      </c>
      <c r="N31">
        <v>1</v>
      </c>
      <c r="P31" s="1">
        <f t="shared" si="1"/>
        <v>1.5730829761119478</v>
      </c>
      <c r="Q31" s="1">
        <f t="shared" si="2"/>
        <v>1</v>
      </c>
      <c r="R31">
        <f t="shared" si="3"/>
        <v>0.6356943754306037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D20-64D3-A347-977A-A26CAB2BEE10}">
  <dimension ref="A1:C31"/>
  <sheetViews>
    <sheetView workbookViewId="0">
      <selection activeCell="A2" sqref="A2:C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0</v>
      </c>
      <c r="C2">
        <v>0.42862199142653634</v>
      </c>
    </row>
    <row r="3" spans="1:3" x14ac:dyDescent="0.2">
      <c r="A3">
        <v>26.546170401496791</v>
      </c>
      <c r="B3">
        <v>0</v>
      </c>
      <c r="C3">
        <v>7</v>
      </c>
    </row>
    <row r="4" spans="1:3" x14ac:dyDescent="0.2">
      <c r="A4">
        <v>5</v>
      </c>
      <c r="B4">
        <v>0</v>
      </c>
      <c r="C4">
        <v>1.5443640116731212</v>
      </c>
    </row>
    <row r="5" spans="1:3" x14ac:dyDescent="0.2">
      <c r="A5">
        <v>17.149730686480908</v>
      </c>
      <c r="B5">
        <v>0</v>
      </c>
      <c r="C5">
        <v>6</v>
      </c>
    </row>
    <row r="6" spans="1:3" x14ac:dyDescent="0.2">
      <c r="A6">
        <v>8</v>
      </c>
      <c r="B6">
        <v>0</v>
      </c>
      <c r="C6">
        <v>3.0954238887945027</v>
      </c>
    </row>
    <row r="7" spans="1:3" x14ac:dyDescent="0.2">
      <c r="A7">
        <v>10.079368399158986</v>
      </c>
      <c r="B7">
        <v>0</v>
      </c>
      <c r="C7">
        <v>4</v>
      </c>
    </row>
    <row r="8" spans="1:3" x14ac:dyDescent="0.2">
      <c r="A8">
        <v>12</v>
      </c>
      <c r="B8">
        <v>0</v>
      </c>
      <c r="C8">
        <v>4.8779034478231873</v>
      </c>
    </row>
    <row r="9" spans="1:3" x14ac:dyDescent="0.2">
      <c r="A9">
        <v>7.2139293072326716</v>
      </c>
      <c r="B9">
        <v>0</v>
      </c>
      <c r="C9">
        <v>3</v>
      </c>
    </row>
    <row r="10" spans="1:3" x14ac:dyDescent="0.2">
      <c r="A10">
        <v>16</v>
      </c>
      <c r="B10">
        <v>0</v>
      </c>
      <c r="C10">
        <v>6.7995161979401963</v>
      </c>
    </row>
    <row r="11" spans="1:3" x14ac:dyDescent="0.2">
      <c r="A11">
        <v>2.3050839232663218</v>
      </c>
      <c r="B11">
        <v>0</v>
      </c>
      <c r="C11">
        <v>1</v>
      </c>
    </row>
    <row r="12" spans="1:3" x14ac:dyDescent="0.2">
      <c r="A12">
        <v>2</v>
      </c>
      <c r="B12">
        <v>0</v>
      </c>
      <c r="C12">
        <v>0.8848650860936621</v>
      </c>
    </row>
    <row r="13" spans="1:3" x14ac:dyDescent="0.2">
      <c r="A13">
        <v>15.527785721040352</v>
      </c>
      <c r="B13">
        <v>0</v>
      </c>
      <c r="C13">
        <v>7</v>
      </c>
    </row>
    <row r="14" spans="1:3" x14ac:dyDescent="0.2">
      <c r="A14">
        <v>5</v>
      </c>
      <c r="B14">
        <v>0</v>
      </c>
      <c r="C14">
        <v>2.2947430021891555</v>
      </c>
    </row>
    <row r="15" spans="1:3" x14ac:dyDescent="0.2">
      <c r="A15">
        <v>12.851488839754948</v>
      </c>
      <c r="B15">
        <v>0</v>
      </c>
      <c r="C15">
        <v>6</v>
      </c>
    </row>
    <row r="16" spans="1:3" x14ac:dyDescent="0.2">
      <c r="A16">
        <v>8</v>
      </c>
      <c r="B16">
        <v>0</v>
      </c>
      <c r="C16">
        <v>3.7966609864766485</v>
      </c>
    </row>
    <row r="17" spans="1:3" x14ac:dyDescent="0.2">
      <c r="A17">
        <v>8.2972403555695315</v>
      </c>
      <c r="B17">
        <v>0</v>
      </c>
      <c r="C17">
        <v>4</v>
      </c>
    </row>
    <row r="18" spans="1:3" x14ac:dyDescent="0.2">
      <c r="A18">
        <v>12</v>
      </c>
      <c r="B18">
        <v>0</v>
      </c>
      <c r="C18">
        <v>5.8727436551402077</v>
      </c>
    </row>
    <row r="19" spans="1:3" x14ac:dyDescent="0.2">
      <c r="A19">
        <v>6.0421563263009936</v>
      </c>
      <c r="B19">
        <v>0</v>
      </c>
      <c r="C19">
        <v>3</v>
      </c>
    </row>
    <row r="20" spans="1:3" x14ac:dyDescent="0.2">
      <c r="A20">
        <v>16</v>
      </c>
      <c r="B20">
        <v>0</v>
      </c>
      <c r="C20">
        <v>8.0550915731660027</v>
      </c>
    </row>
    <row r="21" spans="1:3" x14ac:dyDescent="0.2">
      <c r="A21">
        <v>1.960027350982759</v>
      </c>
      <c r="B21">
        <v>0</v>
      </c>
      <c r="C21">
        <v>1</v>
      </c>
    </row>
    <row r="22" spans="1:3" x14ac:dyDescent="0.2">
      <c r="A22">
        <v>2</v>
      </c>
      <c r="B22">
        <v>0</v>
      </c>
      <c r="C22">
        <v>1.0335577830070279</v>
      </c>
    </row>
    <row r="23" spans="1:3" x14ac:dyDescent="0.2">
      <c r="A23">
        <v>13.379333661581674</v>
      </c>
      <c r="B23">
        <v>0</v>
      </c>
      <c r="C23">
        <v>7</v>
      </c>
    </row>
    <row r="24" spans="1:3" x14ac:dyDescent="0.2">
      <c r="A24">
        <v>5</v>
      </c>
      <c r="B24">
        <v>0</v>
      </c>
      <c r="C24">
        <v>2.6472545070932623</v>
      </c>
    </row>
    <row r="25" spans="1:3" x14ac:dyDescent="0.2">
      <c r="A25">
        <v>11.203389748784922</v>
      </c>
      <c r="B25">
        <v>0</v>
      </c>
      <c r="C25">
        <v>6</v>
      </c>
    </row>
    <row r="26" spans="1:3" x14ac:dyDescent="0.2">
      <c r="A26">
        <v>8</v>
      </c>
      <c r="B26">
        <v>0</v>
      </c>
      <c r="C26">
        <v>4.4461060884121917</v>
      </c>
    </row>
    <row r="27" spans="1:3" x14ac:dyDescent="0.2">
      <c r="A27">
        <v>6.9644045063689903</v>
      </c>
      <c r="B27">
        <v>0</v>
      </c>
      <c r="C27">
        <v>4</v>
      </c>
    </row>
    <row r="28" spans="1:3" x14ac:dyDescent="0.2">
      <c r="A28">
        <v>12</v>
      </c>
      <c r="B28">
        <v>0</v>
      </c>
      <c r="C28">
        <v>7.0978729124378797</v>
      </c>
    </row>
    <row r="29" spans="1:3" x14ac:dyDescent="0.2">
      <c r="A29">
        <v>4.9395751478513716</v>
      </c>
      <c r="B29">
        <v>0</v>
      </c>
      <c r="C29">
        <v>3</v>
      </c>
    </row>
    <row r="30" spans="1:3" x14ac:dyDescent="0.2">
      <c r="A30">
        <v>16</v>
      </c>
      <c r="B30">
        <v>0</v>
      </c>
      <c r="C30">
        <v>9.9525657215325225</v>
      </c>
    </row>
    <row r="31" spans="1:3" x14ac:dyDescent="0.2">
      <c r="A31">
        <v>1.5730829761119478</v>
      </c>
      <c r="B31">
        <v>0</v>
      </c>
      <c r="C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62D-6491-3040-93F5-58F97AAC1E5D}">
  <dimension ref="A1:C121"/>
  <sheetViews>
    <sheetView tabSelected="1" workbookViewId="0">
      <selection activeCell="A92" sqref="A92:C1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  <row r="92" spans="1:3" x14ac:dyDescent="0.2">
      <c r="A92">
        <v>2</v>
      </c>
      <c r="B92">
        <v>0</v>
      </c>
      <c r="C92">
        <v>0.42862199142653634</v>
      </c>
    </row>
    <row r="93" spans="1:3" x14ac:dyDescent="0.2">
      <c r="A93">
        <v>26.546170401496791</v>
      </c>
      <c r="B93">
        <v>0</v>
      </c>
      <c r="C93">
        <v>7</v>
      </c>
    </row>
    <row r="94" spans="1:3" x14ac:dyDescent="0.2">
      <c r="A94">
        <v>5</v>
      </c>
      <c r="B94">
        <v>0</v>
      </c>
      <c r="C94">
        <v>1.5443640116731212</v>
      </c>
    </row>
    <row r="95" spans="1:3" x14ac:dyDescent="0.2">
      <c r="A95">
        <v>17.149730686480908</v>
      </c>
      <c r="B95">
        <v>0</v>
      </c>
      <c r="C95">
        <v>6</v>
      </c>
    </row>
    <row r="96" spans="1:3" x14ac:dyDescent="0.2">
      <c r="A96">
        <v>8</v>
      </c>
      <c r="B96">
        <v>0</v>
      </c>
      <c r="C96">
        <v>3.0954238887945027</v>
      </c>
    </row>
    <row r="97" spans="1:3" x14ac:dyDescent="0.2">
      <c r="A97">
        <v>10.079368399158986</v>
      </c>
      <c r="B97">
        <v>0</v>
      </c>
      <c r="C97">
        <v>4</v>
      </c>
    </row>
    <row r="98" spans="1:3" x14ac:dyDescent="0.2">
      <c r="A98">
        <v>12</v>
      </c>
      <c r="B98">
        <v>0</v>
      </c>
      <c r="C98">
        <v>4.8779034478231873</v>
      </c>
    </row>
    <row r="99" spans="1:3" x14ac:dyDescent="0.2">
      <c r="A99">
        <v>7.2139293072326716</v>
      </c>
      <c r="B99">
        <v>0</v>
      </c>
      <c r="C99">
        <v>3</v>
      </c>
    </row>
    <row r="100" spans="1:3" x14ac:dyDescent="0.2">
      <c r="A100">
        <v>16</v>
      </c>
      <c r="B100">
        <v>0</v>
      </c>
      <c r="C100">
        <v>6.7995161979401963</v>
      </c>
    </row>
    <row r="101" spans="1:3" x14ac:dyDescent="0.2">
      <c r="A101">
        <v>2.3050839232663218</v>
      </c>
      <c r="B101">
        <v>0</v>
      </c>
      <c r="C101">
        <v>1</v>
      </c>
    </row>
    <row r="102" spans="1:3" x14ac:dyDescent="0.2">
      <c r="A102">
        <v>2</v>
      </c>
      <c r="B102">
        <v>0</v>
      </c>
      <c r="C102">
        <v>0.8848650860936621</v>
      </c>
    </row>
    <row r="103" spans="1:3" x14ac:dyDescent="0.2">
      <c r="A103">
        <v>15.527785721040352</v>
      </c>
      <c r="B103">
        <v>0</v>
      </c>
      <c r="C103">
        <v>7</v>
      </c>
    </row>
    <row r="104" spans="1:3" x14ac:dyDescent="0.2">
      <c r="A104">
        <v>5</v>
      </c>
      <c r="B104">
        <v>0</v>
      </c>
      <c r="C104">
        <v>2.2947430021891555</v>
      </c>
    </row>
    <row r="105" spans="1:3" x14ac:dyDescent="0.2">
      <c r="A105">
        <v>12.851488839754948</v>
      </c>
      <c r="B105">
        <v>0</v>
      </c>
      <c r="C105">
        <v>6</v>
      </c>
    </row>
    <row r="106" spans="1:3" x14ac:dyDescent="0.2">
      <c r="A106">
        <v>8</v>
      </c>
      <c r="B106">
        <v>0</v>
      </c>
      <c r="C106">
        <v>3.7966609864766485</v>
      </c>
    </row>
    <row r="107" spans="1:3" x14ac:dyDescent="0.2">
      <c r="A107">
        <v>8.2972403555695315</v>
      </c>
      <c r="B107">
        <v>0</v>
      </c>
      <c r="C107">
        <v>4</v>
      </c>
    </row>
    <row r="108" spans="1:3" x14ac:dyDescent="0.2">
      <c r="A108">
        <v>12</v>
      </c>
      <c r="B108">
        <v>0</v>
      </c>
      <c r="C108">
        <v>5.8727436551402077</v>
      </c>
    </row>
    <row r="109" spans="1:3" x14ac:dyDescent="0.2">
      <c r="A109">
        <v>6.0421563263009936</v>
      </c>
      <c r="B109">
        <v>0</v>
      </c>
      <c r="C109">
        <v>3</v>
      </c>
    </row>
    <row r="110" spans="1:3" x14ac:dyDescent="0.2">
      <c r="A110">
        <v>16</v>
      </c>
      <c r="B110">
        <v>0</v>
      </c>
      <c r="C110">
        <v>8.0550915731660027</v>
      </c>
    </row>
    <row r="111" spans="1:3" x14ac:dyDescent="0.2">
      <c r="A111">
        <v>1.960027350982759</v>
      </c>
      <c r="B111">
        <v>0</v>
      </c>
      <c r="C111">
        <v>1</v>
      </c>
    </row>
    <row r="112" spans="1:3" x14ac:dyDescent="0.2">
      <c r="A112">
        <v>2</v>
      </c>
      <c r="B112">
        <v>0</v>
      </c>
      <c r="C112">
        <v>1.0335577830070279</v>
      </c>
    </row>
    <row r="113" spans="1:3" x14ac:dyDescent="0.2">
      <c r="A113">
        <v>13.379333661581674</v>
      </c>
      <c r="B113">
        <v>0</v>
      </c>
      <c r="C113">
        <v>7</v>
      </c>
    </row>
    <row r="114" spans="1:3" x14ac:dyDescent="0.2">
      <c r="A114">
        <v>5</v>
      </c>
      <c r="B114">
        <v>0</v>
      </c>
      <c r="C114">
        <v>2.6472545070932623</v>
      </c>
    </row>
    <row r="115" spans="1:3" x14ac:dyDescent="0.2">
      <c r="A115">
        <v>11.203389748784922</v>
      </c>
      <c r="B115">
        <v>0</v>
      </c>
      <c r="C115">
        <v>6</v>
      </c>
    </row>
    <row r="116" spans="1:3" x14ac:dyDescent="0.2">
      <c r="A116">
        <v>8</v>
      </c>
      <c r="B116">
        <v>0</v>
      </c>
      <c r="C116">
        <v>4.4461060884121917</v>
      </c>
    </row>
    <row r="117" spans="1:3" x14ac:dyDescent="0.2">
      <c r="A117">
        <v>6.9644045063689903</v>
      </c>
      <c r="B117">
        <v>0</v>
      </c>
      <c r="C117">
        <v>4</v>
      </c>
    </row>
    <row r="118" spans="1:3" x14ac:dyDescent="0.2">
      <c r="A118">
        <v>12</v>
      </c>
      <c r="B118">
        <v>0</v>
      </c>
      <c r="C118">
        <v>7.0978729124378797</v>
      </c>
    </row>
    <row r="119" spans="1:3" x14ac:dyDescent="0.2">
      <c r="A119">
        <v>4.9395751478513716</v>
      </c>
      <c r="B119">
        <v>0</v>
      </c>
      <c r="C119">
        <v>3</v>
      </c>
    </row>
    <row r="120" spans="1:3" x14ac:dyDescent="0.2">
      <c r="A120">
        <v>16</v>
      </c>
      <c r="B120">
        <v>0</v>
      </c>
      <c r="C120">
        <v>9.9525657215325225</v>
      </c>
    </row>
    <row r="121" spans="1:3" x14ac:dyDescent="0.2">
      <c r="A121">
        <v>1.5730829761119478</v>
      </c>
      <c r="B121">
        <v>0</v>
      </c>
      <c r="C1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B6D-193C-1243-A527-828C8848ED74}">
  <dimension ref="A1:AF64"/>
  <sheetViews>
    <sheetView topLeftCell="E1" workbookViewId="0">
      <selection activeCell="U43" sqref="U43"/>
    </sheetView>
  </sheetViews>
  <sheetFormatPr baseColWidth="10" defaultRowHeight="16" x14ac:dyDescent="0.2"/>
  <cols>
    <col min="12" max="12" width="3.1640625" bestFit="1" customWidth="1"/>
    <col min="14" max="14" width="3.1640625" bestFit="1" customWidth="1"/>
    <col min="16" max="16" width="3.1640625" bestFit="1" customWidth="1"/>
    <col min="30" max="30" width="5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T1" t="s">
        <v>8</v>
      </c>
      <c r="U1" t="s">
        <v>9</v>
      </c>
    </row>
    <row r="2" spans="1:32" x14ac:dyDescent="0.2">
      <c r="A2">
        <v>2</v>
      </c>
      <c r="B2">
        <f>A2*H2</f>
        <v>-0.04</v>
      </c>
      <c r="C2">
        <v>0</v>
      </c>
      <c r="D2">
        <f>B2/A2</f>
        <v>-0.02</v>
      </c>
      <c r="F2">
        <v>2</v>
      </c>
      <c r="H2">
        <f>-1/50</f>
        <v>-0.02</v>
      </c>
      <c r="I2">
        <f>-2/50</f>
        <v>-0.04</v>
      </c>
      <c r="J2">
        <f>-3/50</f>
        <v>-0.06</v>
      </c>
      <c r="L2">
        <v>1</v>
      </c>
      <c r="M2" s="1">
        <f>L2/R$2</f>
        <v>0.02</v>
      </c>
      <c r="N2">
        <v>2</v>
      </c>
      <c r="O2">
        <f>N2/R$2</f>
        <v>0.04</v>
      </c>
      <c r="P2">
        <v>3</v>
      </c>
      <c r="Q2">
        <f>P2/R$2</f>
        <v>0.06</v>
      </c>
      <c r="R2">
        <v>50</v>
      </c>
      <c r="S2">
        <v>1</v>
      </c>
      <c r="T2">
        <f>H2</f>
        <v>-0.02</v>
      </c>
      <c r="U2">
        <f>-1/T2</f>
        <v>50</v>
      </c>
      <c r="AE2">
        <v>0.5</v>
      </c>
      <c r="AF2">
        <f>-1/AE2</f>
        <v>-2</v>
      </c>
    </row>
    <row r="3" spans="1:32" x14ac:dyDescent="0.2">
      <c r="A3">
        <v>2</v>
      </c>
      <c r="B3">
        <f t="shared" ref="B3:B10" si="0">A3*H3</f>
        <v>-0.2</v>
      </c>
      <c r="C3">
        <v>0</v>
      </c>
      <c r="D3">
        <f t="shared" ref="D3:D64" si="1">B3/A3</f>
        <v>-0.1</v>
      </c>
      <c r="F3">
        <v>4</v>
      </c>
      <c r="H3">
        <f>H2-$M3</f>
        <v>-0.1</v>
      </c>
      <c r="I3">
        <f>I2-$O3</f>
        <v>-0.14000000000000001</v>
      </c>
      <c r="J3">
        <f>J2-$Q3</f>
        <v>-0.18</v>
      </c>
      <c r="L3">
        <f>L2+3</f>
        <v>4</v>
      </c>
      <c r="M3" s="1">
        <f>L3/R$2</f>
        <v>0.08</v>
      </c>
      <c r="N3">
        <f>N2+3</f>
        <v>5</v>
      </c>
      <c r="O3">
        <f>N3/R$2</f>
        <v>0.1</v>
      </c>
      <c r="P3">
        <f>P2+3</f>
        <v>6</v>
      </c>
      <c r="Q3">
        <f t="shared" ref="Q3:Q10" si="2">P3/R$2</f>
        <v>0.12</v>
      </c>
      <c r="S3">
        <v>1</v>
      </c>
      <c r="T3">
        <f>H3</f>
        <v>-0.1</v>
      </c>
      <c r="U3">
        <f t="shared" ref="U3:U28" si="3">-1/T3</f>
        <v>10</v>
      </c>
      <c r="AC3" t="s">
        <v>10</v>
      </c>
      <c r="AD3">
        <v>0.15</v>
      </c>
      <c r="AE3">
        <f>AE2+AD$3</f>
        <v>0.65</v>
      </c>
      <c r="AF3">
        <f t="shared" ref="AF3:AF28" si="4">-1/AE3</f>
        <v>-1.5384615384615383</v>
      </c>
    </row>
    <row r="4" spans="1:32" x14ac:dyDescent="0.2">
      <c r="A4">
        <v>2</v>
      </c>
      <c r="B4">
        <f t="shared" si="0"/>
        <v>-0.48000000000000004</v>
      </c>
      <c r="C4">
        <v>0</v>
      </c>
      <c r="D4">
        <f t="shared" si="1"/>
        <v>-0.24000000000000002</v>
      </c>
      <c r="F4">
        <v>5</v>
      </c>
      <c r="H4">
        <f t="shared" ref="H4:H10" si="5">H3-$M4</f>
        <v>-0.24000000000000002</v>
      </c>
      <c r="I4">
        <f t="shared" ref="I4:I10" si="6">I3-$O4</f>
        <v>-0.30000000000000004</v>
      </c>
      <c r="J4">
        <f t="shared" ref="J4:J10" si="7">J3-$Q4</f>
        <v>-0.36</v>
      </c>
      <c r="L4">
        <f t="shared" ref="L4:L10" si="8">L3+3</f>
        <v>7</v>
      </c>
      <c r="M4" s="1">
        <f>L4/R$2</f>
        <v>0.14000000000000001</v>
      </c>
      <c r="N4">
        <f t="shared" ref="N4:N10" si="9">N3+3</f>
        <v>8</v>
      </c>
      <c r="O4">
        <f>N4/R$2</f>
        <v>0.16</v>
      </c>
      <c r="P4">
        <f t="shared" ref="P4:P10" si="10">P3+3</f>
        <v>9</v>
      </c>
      <c r="Q4">
        <f t="shared" si="2"/>
        <v>0.18</v>
      </c>
      <c r="S4">
        <v>1</v>
      </c>
      <c r="T4">
        <f>H4</f>
        <v>-0.24000000000000002</v>
      </c>
      <c r="U4">
        <f t="shared" si="3"/>
        <v>4.1666666666666661</v>
      </c>
      <c r="AC4" t="s">
        <v>11</v>
      </c>
      <c r="AD4">
        <v>0.1</v>
      </c>
      <c r="AE4">
        <f t="shared" ref="AE4:AE28" si="11">AE3+AD$3</f>
        <v>0.8</v>
      </c>
      <c r="AF4">
        <f t="shared" si="4"/>
        <v>-1.25</v>
      </c>
    </row>
    <row r="5" spans="1:32" x14ac:dyDescent="0.2">
      <c r="A5">
        <v>2</v>
      </c>
      <c r="B5">
        <f t="shared" si="0"/>
        <v>-0.88000000000000012</v>
      </c>
      <c r="C5">
        <v>0</v>
      </c>
      <c r="D5">
        <f t="shared" si="1"/>
        <v>-0.44000000000000006</v>
      </c>
      <c r="F5">
        <v>7</v>
      </c>
      <c r="H5">
        <f t="shared" si="5"/>
        <v>-0.44000000000000006</v>
      </c>
      <c r="I5">
        <f t="shared" si="6"/>
        <v>-0.52</v>
      </c>
      <c r="J5">
        <f t="shared" si="7"/>
        <v>-0.6</v>
      </c>
      <c r="L5">
        <f t="shared" si="8"/>
        <v>10</v>
      </c>
      <c r="M5" s="1">
        <f>L5/R$2</f>
        <v>0.2</v>
      </c>
      <c r="N5">
        <f t="shared" si="9"/>
        <v>11</v>
      </c>
      <c r="O5">
        <f>N5/R$2</f>
        <v>0.22</v>
      </c>
      <c r="P5">
        <f t="shared" si="10"/>
        <v>12</v>
      </c>
      <c r="Q5">
        <f t="shared" si="2"/>
        <v>0.24</v>
      </c>
      <c r="S5">
        <v>1</v>
      </c>
      <c r="T5">
        <f>H5</f>
        <v>-0.44000000000000006</v>
      </c>
      <c r="U5">
        <f t="shared" si="3"/>
        <v>2.2727272727272725</v>
      </c>
      <c r="AC5" t="s">
        <v>12</v>
      </c>
      <c r="AD5">
        <v>0.25</v>
      </c>
      <c r="AE5">
        <f t="shared" si="11"/>
        <v>0.95000000000000007</v>
      </c>
      <c r="AF5">
        <f t="shared" si="4"/>
        <v>-1.0526315789473684</v>
      </c>
    </row>
    <row r="6" spans="1:32" x14ac:dyDescent="0.2">
      <c r="A6">
        <v>2</v>
      </c>
      <c r="B6">
        <f t="shared" si="0"/>
        <v>-1.4000000000000001</v>
      </c>
      <c r="C6">
        <v>0</v>
      </c>
      <c r="D6">
        <f t="shared" si="1"/>
        <v>-0.70000000000000007</v>
      </c>
      <c r="F6">
        <v>8</v>
      </c>
      <c r="H6">
        <f t="shared" si="5"/>
        <v>-0.70000000000000007</v>
      </c>
      <c r="I6">
        <f t="shared" si="6"/>
        <v>-0.8</v>
      </c>
      <c r="J6">
        <f t="shared" si="7"/>
        <v>-0.89999999999999991</v>
      </c>
      <c r="L6">
        <f t="shared" si="8"/>
        <v>13</v>
      </c>
      <c r="M6" s="1">
        <f>L6/R$2</f>
        <v>0.26</v>
      </c>
      <c r="N6">
        <f t="shared" si="9"/>
        <v>14</v>
      </c>
      <c r="O6">
        <f>N6/R$2</f>
        <v>0.28000000000000003</v>
      </c>
      <c r="P6">
        <f t="shared" si="10"/>
        <v>15</v>
      </c>
      <c r="Q6">
        <f t="shared" si="2"/>
        <v>0.3</v>
      </c>
      <c r="S6">
        <v>1</v>
      </c>
      <c r="T6">
        <f>H6</f>
        <v>-0.70000000000000007</v>
      </c>
      <c r="U6">
        <f t="shared" si="3"/>
        <v>1.4285714285714284</v>
      </c>
      <c r="AC6" t="s">
        <v>13</v>
      </c>
      <c r="AD6">
        <v>0.4</v>
      </c>
      <c r="AE6">
        <f t="shared" si="11"/>
        <v>1.1000000000000001</v>
      </c>
      <c r="AF6">
        <f t="shared" si="4"/>
        <v>-0.90909090909090906</v>
      </c>
    </row>
    <row r="7" spans="1:32" x14ac:dyDescent="0.2">
      <c r="A7">
        <v>2</v>
      </c>
      <c r="B7">
        <f t="shared" si="0"/>
        <v>-2.04</v>
      </c>
      <c r="C7">
        <v>0</v>
      </c>
      <c r="D7">
        <f t="shared" si="1"/>
        <v>-1.02</v>
      </c>
      <c r="F7">
        <v>10</v>
      </c>
      <c r="H7">
        <f t="shared" si="5"/>
        <v>-1.02</v>
      </c>
      <c r="I7">
        <f t="shared" si="6"/>
        <v>-1.1400000000000001</v>
      </c>
      <c r="J7">
        <f t="shared" si="7"/>
        <v>-1.2599999999999998</v>
      </c>
      <c r="L7">
        <f t="shared" si="8"/>
        <v>16</v>
      </c>
      <c r="M7" s="1">
        <f>L7/R$2</f>
        <v>0.32</v>
      </c>
      <c r="N7">
        <f t="shared" si="9"/>
        <v>17</v>
      </c>
      <c r="O7">
        <f>N7/R$2</f>
        <v>0.34</v>
      </c>
      <c r="P7">
        <f t="shared" si="10"/>
        <v>18</v>
      </c>
      <c r="Q7">
        <f t="shared" si="2"/>
        <v>0.36</v>
      </c>
      <c r="S7">
        <v>1</v>
      </c>
      <c r="T7">
        <f>H7</f>
        <v>-1.02</v>
      </c>
      <c r="U7">
        <f t="shared" si="3"/>
        <v>0.98039215686274506</v>
      </c>
      <c r="AE7">
        <f t="shared" si="11"/>
        <v>1.25</v>
      </c>
      <c r="AF7">
        <f t="shared" si="4"/>
        <v>-0.8</v>
      </c>
    </row>
    <row r="8" spans="1:32" x14ac:dyDescent="0.2">
      <c r="A8">
        <v>2</v>
      </c>
      <c r="B8">
        <f t="shared" si="0"/>
        <v>-2.8</v>
      </c>
      <c r="C8">
        <v>0</v>
      </c>
      <c r="D8">
        <f t="shared" si="1"/>
        <v>-1.4</v>
      </c>
      <c r="F8">
        <v>12</v>
      </c>
      <c r="H8">
        <f t="shared" si="5"/>
        <v>-1.4</v>
      </c>
      <c r="I8">
        <f t="shared" si="6"/>
        <v>-1.54</v>
      </c>
      <c r="J8">
        <f t="shared" si="7"/>
        <v>-1.6799999999999997</v>
      </c>
      <c r="L8">
        <f t="shared" si="8"/>
        <v>19</v>
      </c>
      <c r="M8" s="1">
        <f>L8/R$2</f>
        <v>0.38</v>
      </c>
      <c r="N8">
        <f t="shared" si="9"/>
        <v>20</v>
      </c>
      <c r="O8">
        <f>N8/R$2</f>
        <v>0.4</v>
      </c>
      <c r="P8">
        <f t="shared" si="10"/>
        <v>21</v>
      </c>
      <c r="Q8">
        <f t="shared" si="2"/>
        <v>0.42</v>
      </c>
      <c r="S8">
        <v>1</v>
      </c>
      <c r="T8">
        <f>H8</f>
        <v>-1.4</v>
      </c>
      <c r="U8">
        <f t="shared" si="3"/>
        <v>0.7142857142857143</v>
      </c>
      <c r="AE8">
        <f>AE7+AD$4</f>
        <v>1.35</v>
      </c>
      <c r="AF8">
        <f t="shared" si="4"/>
        <v>-0.7407407407407407</v>
      </c>
    </row>
    <row r="9" spans="1:32" x14ac:dyDescent="0.2">
      <c r="A9">
        <v>2</v>
      </c>
      <c r="B9">
        <f t="shared" si="0"/>
        <v>-3.6799999999999997</v>
      </c>
      <c r="C9">
        <v>0</v>
      </c>
      <c r="D9">
        <f t="shared" si="1"/>
        <v>-1.8399999999999999</v>
      </c>
      <c r="H9">
        <f t="shared" si="5"/>
        <v>-1.8399999999999999</v>
      </c>
      <c r="I9">
        <f t="shared" si="6"/>
        <v>-2</v>
      </c>
      <c r="J9">
        <f t="shared" si="7"/>
        <v>-2.1599999999999997</v>
      </c>
      <c r="L9">
        <f t="shared" si="8"/>
        <v>22</v>
      </c>
      <c r="M9" s="1">
        <f>L9/R$2</f>
        <v>0.44</v>
      </c>
      <c r="N9">
        <f t="shared" si="9"/>
        <v>23</v>
      </c>
      <c r="O9">
        <f>N9/R$2</f>
        <v>0.46</v>
      </c>
      <c r="P9">
        <f t="shared" si="10"/>
        <v>24</v>
      </c>
      <c r="Q9">
        <f t="shared" si="2"/>
        <v>0.48</v>
      </c>
      <c r="S9">
        <v>1</v>
      </c>
      <c r="T9">
        <f>H9</f>
        <v>-1.8399999999999999</v>
      </c>
      <c r="U9">
        <f t="shared" si="3"/>
        <v>0.5434782608695653</v>
      </c>
      <c r="AE9">
        <f t="shared" ref="AE9:AE15" si="12">AE8+AD$4</f>
        <v>1.4500000000000002</v>
      </c>
      <c r="AF9">
        <f t="shared" si="4"/>
        <v>-0.68965517241379304</v>
      </c>
    </row>
    <row r="10" spans="1:32" x14ac:dyDescent="0.2">
      <c r="A10">
        <v>2</v>
      </c>
      <c r="B10">
        <f t="shared" si="0"/>
        <v>-4.68</v>
      </c>
      <c r="C10">
        <v>0</v>
      </c>
      <c r="D10">
        <f t="shared" si="1"/>
        <v>-2.34</v>
      </c>
      <c r="H10">
        <f t="shared" si="5"/>
        <v>-2.34</v>
      </c>
      <c r="I10">
        <f t="shared" si="6"/>
        <v>-2.52</v>
      </c>
      <c r="J10">
        <f t="shared" si="7"/>
        <v>-2.6999999999999997</v>
      </c>
      <c r="L10">
        <f t="shared" si="8"/>
        <v>25</v>
      </c>
      <c r="M10" s="1">
        <f>L10/R$2</f>
        <v>0.5</v>
      </c>
      <c r="N10">
        <f t="shared" si="9"/>
        <v>26</v>
      </c>
      <c r="O10">
        <f>N10/R$2</f>
        <v>0.52</v>
      </c>
      <c r="P10">
        <f t="shared" si="10"/>
        <v>27</v>
      </c>
      <c r="Q10">
        <f t="shared" si="2"/>
        <v>0.54</v>
      </c>
      <c r="S10">
        <v>1</v>
      </c>
      <c r="T10">
        <f>H10</f>
        <v>-2.34</v>
      </c>
      <c r="U10">
        <f t="shared" si="3"/>
        <v>0.42735042735042739</v>
      </c>
      <c r="AE10">
        <f t="shared" si="12"/>
        <v>1.5500000000000003</v>
      </c>
      <c r="AF10">
        <f t="shared" si="4"/>
        <v>-0.64516129032258052</v>
      </c>
    </row>
    <row r="11" spans="1:32" x14ac:dyDescent="0.2">
      <c r="A11">
        <v>4</v>
      </c>
      <c r="B11">
        <f>A11*I2</f>
        <v>-0.16</v>
      </c>
      <c r="C11">
        <v>0</v>
      </c>
      <c r="D11">
        <f t="shared" si="1"/>
        <v>-0.04</v>
      </c>
      <c r="S11">
        <v>1</v>
      </c>
      <c r="T11">
        <f>I2</f>
        <v>-0.04</v>
      </c>
      <c r="U11">
        <f t="shared" si="3"/>
        <v>25</v>
      </c>
      <c r="AE11">
        <f t="shared" si="12"/>
        <v>1.6500000000000004</v>
      </c>
      <c r="AF11">
        <f t="shared" si="4"/>
        <v>-0.60606060606060597</v>
      </c>
    </row>
    <row r="12" spans="1:32" x14ac:dyDescent="0.2">
      <c r="A12">
        <v>4</v>
      </c>
      <c r="B12">
        <f>A12*I3</f>
        <v>-0.56000000000000005</v>
      </c>
      <c r="C12">
        <v>0</v>
      </c>
      <c r="D12">
        <f t="shared" si="1"/>
        <v>-0.14000000000000001</v>
      </c>
      <c r="S12">
        <v>1</v>
      </c>
      <c r="T12">
        <f>I3</f>
        <v>-0.14000000000000001</v>
      </c>
      <c r="U12">
        <f t="shared" si="3"/>
        <v>7.1428571428571423</v>
      </c>
      <c r="AE12">
        <f t="shared" si="12"/>
        <v>1.7500000000000004</v>
      </c>
      <c r="AF12">
        <f t="shared" si="4"/>
        <v>-0.57142857142857129</v>
      </c>
    </row>
    <row r="13" spans="1:32" x14ac:dyDescent="0.2">
      <c r="A13">
        <v>4</v>
      </c>
      <c r="B13">
        <f>A13*I4</f>
        <v>-1.2000000000000002</v>
      </c>
      <c r="C13">
        <v>0</v>
      </c>
      <c r="D13">
        <f t="shared" si="1"/>
        <v>-0.30000000000000004</v>
      </c>
      <c r="S13">
        <v>1</v>
      </c>
      <c r="T13">
        <f>I4</f>
        <v>-0.30000000000000004</v>
      </c>
      <c r="U13">
        <f t="shared" si="3"/>
        <v>3.333333333333333</v>
      </c>
      <c r="AE13">
        <f t="shared" si="12"/>
        <v>1.8500000000000005</v>
      </c>
      <c r="AF13">
        <f t="shared" si="4"/>
        <v>-0.54054054054054035</v>
      </c>
    </row>
    <row r="14" spans="1:32" x14ac:dyDescent="0.2">
      <c r="A14">
        <v>4</v>
      </c>
      <c r="B14">
        <f>A14*I5</f>
        <v>-2.08</v>
      </c>
      <c r="C14">
        <v>0</v>
      </c>
      <c r="D14">
        <f t="shared" si="1"/>
        <v>-0.52</v>
      </c>
      <c r="S14">
        <v>1</v>
      </c>
      <c r="T14">
        <f>I5</f>
        <v>-0.52</v>
      </c>
      <c r="U14">
        <f t="shared" si="3"/>
        <v>1.9230769230769229</v>
      </c>
      <c r="AE14">
        <f t="shared" si="12"/>
        <v>1.9500000000000006</v>
      </c>
      <c r="AF14">
        <f t="shared" si="4"/>
        <v>-0.51282051282051266</v>
      </c>
    </row>
    <row r="15" spans="1:32" x14ac:dyDescent="0.2">
      <c r="A15">
        <v>4</v>
      </c>
      <c r="B15">
        <f>A15*I6</f>
        <v>-3.2</v>
      </c>
      <c r="C15">
        <v>0</v>
      </c>
      <c r="D15">
        <f t="shared" si="1"/>
        <v>-0.8</v>
      </c>
      <c r="S15">
        <v>1</v>
      </c>
      <c r="T15">
        <f>I6</f>
        <v>-0.8</v>
      </c>
      <c r="U15">
        <f t="shared" si="3"/>
        <v>1.25</v>
      </c>
      <c r="AE15">
        <f t="shared" si="12"/>
        <v>2.0500000000000007</v>
      </c>
      <c r="AF15">
        <f t="shared" si="4"/>
        <v>-0.48780487804878031</v>
      </c>
    </row>
    <row r="16" spans="1:32" x14ac:dyDescent="0.2">
      <c r="A16">
        <v>4</v>
      </c>
      <c r="B16">
        <f>A16*I7</f>
        <v>-4.5600000000000005</v>
      </c>
      <c r="C16">
        <v>0</v>
      </c>
      <c r="D16">
        <f t="shared" si="1"/>
        <v>-1.1400000000000001</v>
      </c>
      <c r="S16">
        <v>1</v>
      </c>
      <c r="T16">
        <f>I7</f>
        <v>-1.1400000000000001</v>
      </c>
      <c r="U16">
        <f t="shared" si="3"/>
        <v>0.8771929824561403</v>
      </c>
      <c r="AE16">
        <f t="shared" ref="AE11:AE20" si="13">AE15+AD$4</f>
        <v>2.1500000000000008</v>
      </c>
      <c r="AF16">
        <f t="shared" si="4"/>
        <v>-0.46511627906976727</v>
      </c>
    </row>
    <row r="17" spans="1:32" x14ac:dyDescent="0.2">
      <c r="A17">
        <v>4</v>
      </c>
      <c r="B17">
        <f>A17*I8</f>
        <v>-6.16</v>
      </c>
      <c r="C17">
        <v>0</v>
      </c>
      <c r="D17">
        <f t="shared" si="1"/>
        <v>-1.54</v>
      </c>
      <c r="S17">
        <v>1</v>
      </c>
      <c r="T17">
        <f>I8</f>
        <v>-1.54</v>
      </c>
      <c r="U17">
        <f t="shared" si="3"/>
        <v>0.64935064935064934</v>
      </c>
      <c r="AE17">
        <f t="shared" si="13"/>
        <v>2.2500000000000009</v>
      </c>
      <c r="AF17">
        <f t="shared" si="4"/>
        <v>-0.44444444444444425</v>
      </c>
    </row>
    <row r="18" spans="1:32" x14ac:dyDescent="0.2">
      <c r="A18">
        <v>4</v>
      </c>
      <c r="B18">
        <f>A18*I9</f>
        <v>-8</v>
      </c>
      <c r="C18">
        <v>0</v>
      </c>
      <c r="D18">
        <f t="shared" si="1"/>
        <v>-2</v>
      </c>
      <c r="S18">
        <v>1</v>
      </c>
      <c r="T18">
        <f>I9</f>
        <v>-2</v>
      </c>
      <c r="U18">
        <f t="shared" si="3"/>
        <v>0.5</v>
      </c>
      <c r="AE18">
        <f t="shared" si="13"/>
        <v>2.350000000000001</v>
      </c>
      <c r="AF18">
        <f t="shared" si="4"/>
        <v>-0.42553191489361686</v>
      </c>
    </row>
    <row r="19" spans="1:32" x14ac:dyDescent="0.2">
      <c r="A19">
        <v>4</v>
      </c>
      <c r="B19">
        <f>A19*I10</f>
        <v>-10.08</v>
      </c>
      <c r="C19">
        <v>0</v>
      </c>
      <c r="D19">
        <f t="shared" si="1"/>
        <v>-2.52</v>
      </c>
      <c r="S19">
        <v>1</v>
      </c>
      <c r="T19">
        <f>I10</f>
        <v>-2.52</v>
      </c>
      <c r="U19">
        <f t="shared" si="3"/>
        <v>0.3968253968253968</v>
      </c>
      <c r="AE19">
        <f>AE18+AD$4</f>
        <v>2.4500000000000011</v>
      </c>
      <c r="AF19">
        <f t="shared" si="4"/>
        <v>-0.40816326530612229</v>
      </c>
    </row>
    <row r="20" spans="1:32" x14ac:dyDescent="0.2">
      <c r="A20">
        <v>5</v>
      </c>
      <c r="B20">
        <f>A20*J2</f>
        <v>-0.3</v>
      </c>
      <c r="C20">
        <v>0</v>
      </c>
      <c r="D20">
        <f t="shared" si="1"/>
        <v>-0.06</v>
      </c>
      <c r="S20">
        <v>1</v>
      </c>
      <c r="T20">
        <f>J2</f>
        <v>-0.06</v>
      </c>
      <c r="U20">
        <f t="shared" si="3"/>
        <v>16.666666666666668</v>
      </c>
      <c r="AE20">
        <f t="shared" ref="AE20:AE21" si="14">AE19+AD$5</f>
        <v>2.7000000000000011</v>
      </c>
      <c r="AF20">
        <f t="shared" si="4"/>
        <v>-0.37037037037037024</v>
      </c>
    </row>
    <row r="21" spans="1:32" x14ac:dyDescent="0.2">
      <c r="A21">
        <v>5</v>
      </c>
      <c r="B21">
        <f>A21*J3</f>
        <v>-0.89999999999999991</v>
      </c>
      <c r="C21">
        <v>0</v>
      </c>
      <c r="D21">
        <f t="shared" si="1"/>
        <v>-0.18</v>
      </c>
      <c r="S21">
        <v>1</v>
      </c>
      <c r="T21">
        <f>J3</f>
        <v>-0.18</v>
      </c>
      <c r="U21">
        <f t="shared" si="3"/>
        <v>5.5555555555555554</v>
      </c>
      <c r="AE21">
        <f t="shared" si="14"/>
        <v>2.9500000000000011</v>
      </c>
      <c r="AF21">
        <f t="shared" si="4"/>
        <v>-0.3389830508474575</v>
      </c>
    </row>
    <row r="22" spans="1:32" x14ac:dyDescent="0.2">
      <c r="A22">
        <v>5</v>
      </c>
      <c r="B22">
        <f>A22*J4</f>
        <v>-1.7999999999999998</v>
      </c>
      <c r="C22">
        <v>0</v>
      </c>
      <c r="D22">
        <f t="shared" si="1"/>
        <v>-0.36</v>
      </c>
      <c r="S22">
        <v>1</v>
      </c>
      <c r="T22">
        <f>J4</f>
        <v>-0.36</v>
      </c>
      <c r="U22">
        <f t="shared" si="3"/>
        <v>2.7777777777777777</v>
      </c>
      <c r="AE22">
        <f>AE21+AD$5</f>
        <v>3.2000000000000011</v>
      </c>
      <c r="AF22">
        <f t="shared" si="4"/>
        <v>-0.31249999999999989</v>
      </c>
    </row>
    <row r="23" spans="1:32" x14ac:dyDescent="0.2">
      <c r="A23">
        <v>5</v>
      </c>
      <c r="B23">
        <f>A23*J5</f>
        <v>-3</v>
      </c>
      <c r="C23">
        <v>0</v>
      </c>
      <c r="D23">
        <f t="shared" si="1"/>
        <v>-0.6</v>
      </c>
      <c r="S23">
        <v>1</v>
      </c>
      <c r="T23">
        <f>J5</f>
        <v>-0.6</v>
      </c>
      <c r="U23">
        <f t="shared" si="3"/>
        <v>1.6666666666666667</v>
      </c>
      <c r="AE23">
        <f t="shared" ref="AE23:AE28" si="15">AE22+AD$5</f>
        <v>3.4500000000000011</v>
      </c>
      <c r="AF23">
        <f t="shared" si="4"/>
        <v>-0.28985507246376802</v>
      </c>
    </row>
    <row r="24" spans="1:32" x14ac:dyDescent="0.2">
      <c r="A24">
        <v>5</v>
      </c>
      <c r="B24">
        <f>A24*J6</f>
        <v>-4.5</v>
      </c>
      <c r="C24">
        <v>0</v>
      </c>
      <c r="D24">
        <f t="shared" si="1"/>
        <v>-0.9</v>
      </c>
      <c r="S24">
        <v>1</v>
      </c>
      <c r="T24">
        <f>J6</f>
        <v>-0.89999999999999991</v>
      </c>
      <c r="U24">
        <f t="shared" si="3"/>
        <v>1.1111111111111112</v>
      </c>
      <c r="AE24">
        <f t="shared" si="15"/>
        <v>3.7000000000000011</v>
      </c>
      <c r="AF24">
        <f t="shared" si="4"/>
        <v>-0.27027027027027017</v>
      </c>
    </row>
    <row r="25" spans="1:32" x14ac:dyDescent="0.2">
      <c r="A25">
        <v>5</v>
      </c>
      <c r="B25">
        <f>A25*J7</f>
        <v>-6.2999999999999989</v>
      </c>
      <c r="C25">
        <v>0</v>
      </c>
      <c r="D25">
        <f t="shared" si="1"/>
        <v>-1.2599999999999998</v>
      </c>
      <c r="S25">
        <v>1</v>
      </c>
      <c r="T25">
        <f>J7</f>
        <v>-1.2599999999999998</v>
      </c>
      <c r="U25">
        <f t="shared" si="3"/>
        <v>0.79365079365079383</v>
      </c>
      <c r="AE25">
        <f>AE24+AD$6</f>
        <v>4.1000000000000014</v>
      </c>
      <c r="AF25">
        <f t="shared" si="4"/>
        <v>-0.24390243902439016</v>
      </c>
    </row>
    <row r="26" spans="1:32" x14ac:dyDescent="0.2">
      <c r="A26">
        <v>5</v>
      </c>
      <c r="B26">
        <f>A26*J8</f>
        <v>-8.3999999999999986</v>
      </c>
      <c r="C26">
        <v>0</v>
      </c>
      <c r="D26">
        <f t="shared" si="1"/>
        <v>-1.6799999999999997</v>
      </c>
      <c r="S26">
        <v>1</v>
      </c>
      <c r="T26">
        <f>J8</f>
        <v>-1.6799999999999997</v>
      </c>
      <c r="U26">
        <f t="shared" si="3"/>
        <v>0.59523809523809534</v>
      </c>
      <c r="AE26">
        <f t="shared" ref="AE26:AE28" si="16">AE25+AD$6</f>
        <v>4.5000000000000018</v>
      </c>
      <c r="AF26">
        <f t="shared" si="4"/>
        <v>-0.22222222222222213</v>
      </c>
    </row>
    <row r="27" spans="1:32" x14ac:dyDescent="0.2">
      <c r="A27">
        <v>5</v>
      </c>
      <c r="B27">
        <f>A27*J9</f>
        <v>-10.799999999999999</v>
      </c>
      <c r="C27">
        <v>0</v>
      </c>
      <c r="D27">
        <f t="shared" si="1"/>
        <v>-2.1599999999999997</v>
      </c>
      <c r="S27">
        <v>1</v>
      </c>
      <c r="T27">
        <f>J9</f>
        <v>-2.1599999999999997</v>
      </c>
      <c r="U27">
        <f t="shared" si="3"/>
        <v>0.46296296296296302</v>
      </c>
      <c r="AE27">
        <f t="shared" si="16"/>
        <v>4.9000000000000021</v>
      </c>
      <c r="AF27">
        <f t="shared" si="4"/>
        <v>-0.20408163265306115</v>
      </c>
    </row>
    <row r="28" spans="1:32" x14ac:dyDescent="0.2">
      <c r="A28">
        <v>5</v>
      </c>
      <c r="B28">
        <f>A28*J10</f>
        <v>-13.499999999999998</v>
      </c>
      <c r="C28">
        <v>0</v>
      </c>
      <c r="D28">
        <f t="shared" si="1"/>
        <v>-2.6999999999999997</v>
      </c>
      <c r="S28">
        <v>1</v>
      </c>
      <c r="T28">
        <f>J10</f>
        <v>-2.6999999999999997</v>
      </c>
      <c r="U28">
        <f t="shared" si="3"/>
        <v>0.37037037037037041</v>
      </c>
      <c r="AE28">
        <f t="shared" si="16"/>
        <v>5.3000000000000025</v>
      </c>
      <c r="AF28">
        <f t="shared" si="4"/>
        <v>-0.18867924528301877</v>
      </c>
    </row>
    <row r="29" spans="1:32" x14ac:dyDescent="0.2">
      <c r="A29">
        <v>7</v>
      </c>
      <c r="B29">
        <f>A29*H2</f>
        <v>-0.14000000000000001</v>
      </c>
      <c r="C29">
        <v>0</v>
      </c>
      <c r="D29">
        <f t="shared" si="1"/>
        <v>-0.02</v>
      </c>
    </row>
    <row r="30" spans="1:32" x14ac:dyDescent="0.2">
      <c r="A30">
        <v>7</v>
      </c>
      <c r="B30">
        <f t="shared" ref="B30:B37" si="17">A30*H3</f>
        <v>-0.70000000000000007</v>
      </c>
      <c r="C30">
        <v>0</v>
      </c>
      <c r="D30">
        <f t="shared" si="1"/>
        <v>-0.1</v>
      </c>
      <c r="U30">
        <f>MIN(U2:U28)</f>
        <v>0.37037037037037041</v>
      </c>
    </row>
    <row r="31" spans="1:32" x14ac:dyDescent="0.2">
      <c r="A31">
        <v>7</v>
      </c>
      <c r="B31">
        <f t="shared" si="17"/>
        <v>-1.6800000000000002</v>
      </c>
      <c r="C31">
        <v>0</v>
      </c>
      <c r="D31">
        <f t="shared" si="1"/>
        <v>-0.24000000000000002</v>
      </c>
      <c r="U31">
        <f>MAX(U2:U28)</f>
        <v>50</v>
      </c>
    </row>
    <row r="32" spans="1:32" x14ac:dyDescent="0.2">
      <c r="A32">
        <v>7</v>
      </c>
      <c r="B32">
        <f t="shared" si="17"/>
        <v>-3.0800000000000005</v>
      </c>
      <c r="C32">
        <v>0</v>
      </c>
      <c r="D32">
        <f t="shared" si="1"/>
        <v>-0.44000000000000006</v>
      </c>
    </row>
    <row r="33" spans="1:4" x14ac:dyDescent="0.2">
      <c r="A33">
        <v>7</v>
      </c>
      <c r="B33">
        <f t="shared" si="17"/>
        <v>-4.9000000000000004</v>
      </c>
      <c r="C33">
        <v>0</v>
      </c>
      <c r="D33">
        <f t="shared" si="1"/>
        <v>-0.70000000000000007</v>
      </c>
    </row>
    <row r="34" spans="1:4" x14ac:dyDescent="0.2">
      <c r="A34">
        <v>7</v>
      </c>
      <c r="B34">
        <f t="shared" si="17"/>
        <v>-7.1400000000000006</v>
      </c>
      <c r="C34">
        <v>0</v>
      </c>
      <c r="D34">
        <f t="shared" si="1"/>
        <v>-1.02</v>
      </c>
    </row>
    <row r="35" spans="1:4" x14ac:dyDescent="0.2">
      <c r="A35">
        <v>7</v>
      </c>
      <c r="B35">
        <f t="shared" si="17"/>
        <v>-9.7999999999999989</v>
      </c>
      <c r="C35">
        <v>0</v>
      </c>
      <c r="D35">
        <f t="shared" si="1"/>
        <v>-1.4</v>
      </c>
    </row>
    <row r="36" spans="1:4" x14ac:dyDescent="0.2">
      <c r="A36">
        <v>7</v>
      </c>
      <c r="B36">
        <f t="shared" si="17"/>
        <v>-12.879999999999999</v>
      </c>
      <c r="C36">
        <v>0</v>
      </c>
      <c r="D36">
        <f t="shared" si="1"/>
        <v>-1.8399999999999999</v>
      </c>
    </row>
    <row r="37" spans="1:4" x14ac:dyDescent="0.2">
      <c r="A37">
        <v>7</v>
      </c>
      <c r="B37">
        <f t="shared" si="17"/>
        <v>-16.38</v>
      </c>
      <c r="C37">
        <v>0</v>
      </c>
      <c r="D37">
        <f t="shared" si="1"/>
        <v>-2.34</v>
      </c>
    </row>
    <row r="38" spans="1:4" x14ac:dyDescent="0.2">
      <c r="A38">
        <v>8</v>
      </c>
      <c r="B38">
        <f>A38*I2</f>
        <v>-0.32</v>
      </c>
      <c r="C38">
        <v>0</v>
      </c>
      <c r="D38">
        <f t="shared" si="1"/>
        <v>-0.04</v>
      </c>
    </row>
    <row r="39" spans="1:4" x14ac:dyDescent="0.2">
      <c r="A39">
        <v>8</v>
      </c>
      <c r="B39">
        <f t="shared" ref="B39:B46" si="18">A39*I3</f>
        <v>-1.1200000000000001</v>
      </c>
      <c r="C39">
        <v>0</v>
      </c>
      <c r="D39">
        <f t="shared" si="1"/>
        <v>-0.14000000000000001</v>
      </c>
    </row>
    <row r="40" spans="1:4" x14ac:dyDescent="0.2">
      <c r="A40">
        <v>8</v>
      </c>
      <c r="B40">
        <f t="shared" si="18"/>
        <v>-2.4000000000000004</v>
      </c>
      <c r="C40">
        <v>0</v>
      </c>
      <c r="D40">
        <f t="shared" si="1"/>
        <v>-0.30000000000000004</v>
      </c>
    </row>
    <row r="41" spans="1:4" x14ac:dyDescent="0.2">
      <c r="A41">
        <v>8</v>
      </c>
      <c r="B41">
        <f t="shared" si="18"/>
        <v>-4.16</v>
      </c>
      <c r="C41">
        <v>0</v>
      </c>
      <c r="D41">
        <f t="shared" si="1"/>
        <v>-0.52</v>
      </c>
    </row>
    <row r="42" spans="1:4" x14ac:dyDescent="0.2">
      <c r="A42">
        <v>8</v>
      </c>
      <c r="B42">
        <f t="shared" si="18"/>
        <v>-6.4</v>
      </c>
      <c r="C42">
        <v>0</v>
      </c>
      <c r="D42">
        <f t="shared" si="1"/>
        <v>-0.8</v>
      </c>
    </row>
    <row r="43" spans="1:4" x14ac:dyDescent="0.2">
      <c r="A43">
        <v>8</v>
      </c>
      <c r="B43">
        <f t="shared" si="18"/>
        <v>-9.120000000000001</v>
      </c>
      <c r="C43">
        <v>0</v>
      </c>
      <c r="D43">
        <f t="shared" si="1"/>
        <v>-1.1400000000000001</v>
      </c>
    </row>
    <row r="44" spans="1:4" x14ac:dyDescent="0.2">
      <c r="A44">
        <v>8</v>
      </c>
      <c r="B44">
        <f t="shared" si="18"/>
        <v>-12.32</v>
      </c>
      <c r="C44">
        <v>0</v>
      </c>
      <c r="D44">
        <f t="shared" si="1"/>
        <v>-1.54</v>
      </c>
    </row>
    <row r="45" spans="1:4" x14ac:dyDescent="0.2">
      <c r="A45">
        <v>8</v>
      </c>
      <c r="B45">
        <f t="shared" si="18"/>
        <v>-16</v>
      </c>
      <c r="C45">
        <v>0</v>
      </c>
      <c r="D45">
        <f t="shared" si="1"/>
        <v>-2</v>
      </c>
    </row>
    <row r="46" spans="1:4" x14ac:dyDescent="0.2">
      <c r="A46">
        <v>8</v>
      </c>
      <c r="B46">
        <f t="shared" si="18"/>
        <v>-20.16</v>
      </c>
      <c r="C46">
        <v>0</v>
      </c>
      <c r="D46">
        <f t="shared" si="1"/>
        <v>-2.52</v>
      </c>
    </row>
    <row r="47" spans="1:4" x14ac:dyDescent="0.2">
      <c r="A47">
        <v>10</v>
      </c>
      <c r="B47">
        <f>A47*J2</f>
        <v>-0.6</v>
      </c>
      <c r="C47">
        <v>0</v>
      </c>
      <c r="D47">
        <f t="shared" si="1"/>
        <v>-0.06</v>
      </c>
    </row>
    <row r="48" spans="1:4" x14ac:dyDescent="0.2">
      <c r="A48">
        <v>10</v>
      </c>
      <c r="B48">
        <f t="shared" ref="B48:B55" si="19">A48*J3</f>
        <v>-1.7999999999999998</v>
      </c>
      <c r="C48">
        <v>0</v>
      </c>
      <c r="D48">
        <f t="shared" si="1"/>
        <v>-0.18</v>
      </c>
    </row>
    <row r="49" spans="1:4" x14ac:dyDescent="0.2">
      <c r="A49">
        <v>10</v>
      </c>
      <c r="B49">
        <f t="shared" si="19"/>
        <v>-3.5999999999999996</v>
      </c>
      <c r="C49">
        <v>0</v>
      </c>
      <c r="D49">
        <f t="shared" si="1"/>
        <v>-0.36</v>
      </c>
    </row>
    <row r="50" spans="1:4" x14ac:dyDescent="0.2">
      <c r="A50">
        <v>10</v>
      </c>
      <c r="B50">
        <f t="shared" si="19"/>
        <v>-6</v>
      </c>
      <c r="C50">
        <v>0</v>
      </c>
      <c r="D50">
        <f t="shared" si="1"/>
        <v>-0.6</v>
      </c>
    </row>
    <row r="51" spans="1:4" x14ac:dyDescent="0.2">
      <c r="A51">
        <v>10</v>
      </c>
      <c r="B51">
        <f t="shared" si="19"/>
        <v>-9</v>
      </c>
      <c r="C51">
        <v>0</v>
      </c>
      <c r="D51">
        <f t="shared" si="1"/>
        <v>-0.9</v>
      </c>
    </row>
    <row r="52" spans="1:4" x14ac:dyDescent="0.2">
      <c r="A52">
        <v>10</v>
      </c>
      <c r="B52">
        <f t="shared" si="19"/>
        <v>-12.599999999999998</v>
      </c>
      <c r="C52">
        <v>0</v>
      </c>
      <c r="D52">
        <f t="shared" si="1"/>
        <v>-1.2599999999999998</v>
      </c>
    </row>
    <row r="53" spans="1:4" x14ac:dyDescent="0.2">
      <c r="A53">
        <v>10</v>
      </c>
      <c r="B53">
        <f t="shared" si="19"/>
        <v>-16.799999999999997</v>
      </c>
      <c r="C53">
        <v>0</v>
      </c>
      <c r="D53">
        <f t="shared" si="1"/>
        <v>-1.6799999999999997</v>
      </c>
    </row>
    <row r="54" spans="1:4" x14ac:dyDescent="0.2">
      <c r="A54">
        <v>10</v>
      </c>
      <c r="B54">
        <f t="shared" si="19"/>
        <v>-21.599999999999998</v>
      </c>
      <c r="C54">
        <v>0</v>
      </c>
      <c r="D54">
        <f t="shared" si="1"/>
        <v>-2.1599999999999997</v>
      </c>
    </row>
    <row r="55" spans="1:4" x14ac:dyDescent="0.2">
      <c r="A55">
        <v>10</v>
      </c>
      <c r="B55">
        <f t="shared" si="19"/>
        <v>-26.999999999999996</v>
      </c>
      <c r="C55">
        <v>0</v>
      </c>
      <c r="D55">
        <f t="shared" si="1"/>
        <v>-2.6999999999999997</v>
      </c>
    </row>
    <row r="56" spans="1:4" x14ac:dyDescent="0.2">
      <c r="A56">
        <v>12</v>
      </c>
      <c r="B56">
        <f>A56*H2</f>
        <v>-0.24</v>
      </c>
      <c r="C56">
        <v>0</v>
      </c>
      <c r="D56">
        <f t="shared" si="1"/>
        <v>-0.02</v>
      </c>
    </row>
    <row r="57" spans="1:4" x14ac:dyDescent="0.2">
      <c r="A57">
        <v>12</v>
      </c>
      <c r="B57">
        <f t="shared" ref="B57:B64" si="20">A57*H3</f>
        <v>-1.2000000000000002</v>
      </c>
      <c r="C57">
        <v>0</v>
      </c>
      <c r="D57">
        <f t="shared" si="1"/>
        <v>-0.10000000000000002</v>
      </c>
    </row>
    <row r="58" spans="1:4" x14ac:dyDescent="0.2">
      <c r="A58">
        <v>12</v>
      </c>
      <c r="B58">
        <f t="shared" si="20"/>
        <v>-2.8800000000000003</v>
      </c>
      <c r="C58">
        <v>0</v>
      </c>
      <c r="D58">
        <f t="shared" si="1"/>
        <v>-0.24000000000000002</v>
      </c>
    </row>
    <row r="59" spans="1:4" x14ac:dyDescent="0.2">
      <c r="A59">
        <v>12</v>
      </c>
      <c r="B59">
        <f t="shared" si="20"/>
        <v>-5.2800000000000011</v>
      </c>
      <c r="C59">
        <v>0</v>
      </c>
      <c r="D59">
        <f t="shared" si="1"/>
        <v>-0.44000000000000011</v>
      </c>
    </row>
    <row r="60" spans="1:4" x14ac:dyDescent="0.2">
      <c r="A60">
        <v>12</v>
      </c>
      <c r="B60">
        <f t="shared" si="20"/>
        <v>-8.4</v>
      </c>
      <c r="C60">
        <v>0</v>
      </c>
      <c r="D60">
        <f t="shared" si="1"/>
        <v>-0.70000000000000007</v>
      </c>
    </row>
    <row r="61" spans="1:4" x14ac:dyDescent="0.2">
      <c r="A61">
        <v>12</v>
      </c>
      <c r="B61">
        <f t="shared" si="20"/>
        <v>-12.24</v>
      </c>
      <c r="C61">
        <v>0</v>
      </c>
      <c r="D61">
        <f t="shared" si="1"/>
        <v>-1.02</v>
      </c>
    </row>
    <row r="62" spans="1:4" x14ac:dyDescent="0.2">
      <c r="A62">
        <v>12</v>
      </c>
      <c r="B62">
        <f t="shared" si="20"/>
        <v>-16.799999999999997</v>
      </c>
      <c r="C62">
        <v>0</v>
      </c>
      <c r="D62">
        <f t="shared" si="1"/>
        <v>-1.3999999999999997</v>
      </c>
    </row>
    <row r="63" spans="1:4" x14ac:dyDescent="0.2">
      <c r="A63">
        <v>12</v>
      </c>
      <c r="B63">
        <f t="shared" si="20"/>
        <v>-22.08</v>
      </c>
      <c r="C63">
        <v>0</v>
      </c>
      <c r="D63">
        <f t="shared" si="1"/>
        <v>-1.8399999999999999</v>
      </c>
    </row>
    <row r="64" spans="1:4" x14ac:dyDescent="0.2">
      <c r="A64">
        <v>12</v>
      </c>
      <c r="B64">
        <f t="shared" si="20"/>
        <v>-28.08</v>
      </c>
      <c r="C64">
        <v>0</v>
      </c>
      <c r="D64">
        <f t="shared" si="1"/>
        <v>-2.34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GainLossGeneration</vt:lpstr>
      <vt:lpstr>GainLossChoices</vt:lpstr>
      <vt:lpstr>GainOnlyGeneration</vt:lpstr>
      <vt:lpstr>GainOnlyChoices</vt:lpstr>
      <vt:lpstr>Choiceset</vt:lpstr>
      <vt:lpstr>Unused - Brainstorming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2021-06-24T18:05:27Z</dcterms:created>
  <dcterms:modified xsi:type="dcterms:W3CDTF">2021-06-25T00:44:45Z</dcterms:modified>
</cp:coreProperties>
</file>