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TE-Em\Projekte\I_2013_08_HDV_CO2_LOT_4_SR7\VECTO-CSE\Functions\V3.0\"/>
    </mc:Choice>
  </mc:AlternateContent>
  <bookViews>
    <workbookView xWindow="12585" yWindow="-15" windowWidth="12630" windowHeight="11205" tabRatio="759" activeTab="1"/>
  </bookViews>
  <sheets>
    <sheet name="GenShape" sheetId="1" r:id="rId1"/>
    <sheet name="Input_ACEA" sheetId="4" r:id="rId2"/>
    <sheet name="Segment table trucks" sheetId="2" r:id="rId3"/>
    <sheet name="Segment table busses" sheetId="3" r:id="rId4"/>
  </sheets>
  <definedNames>
    <definedName name="RigidSolo">Input_ACEA!$S$9:$S$19</definedName>
  </definedNames>
  <calcPr calcId="162913"/>
</workbook>
</file>

<file path=xl/calcChain.xml><?xml version="1.0" encoding="utf-8"?>
<calcChain xmlns="http://schemas.openxmlformats.org/spreadsheetml/2006/main">
  <c r="AR1" i="1" l="1"/>
  <c r="AT1" i="1" s="1"/>
  <c r="AD1" i="1"/>
  <c r="AF1" i="1" s="1"/>
  <c r="AH1" i="1" s="1"/>
  <c r="AJ1" i="1" s="1"/>
  <c r="AL1" i="1" s="1"/>
  <c r="AN1" i="1" s="1"/>
  <c r="D1" i="1" l="1"/>
  <c r="F1" i="1" s="1"/>
  <c r="H1" i="1" s="1"/>
  <c r="J1" i="1" s="1"/>
  <c r="S10" i="4"/>
  <c r="T10" i="4"/>
  <c r="U10" i="4"/>
  <c r="V10" i="4"/>
  <c r="S11" i="4"/>
  <c r="T11" i="4"/>
  <c r="U11" i="4"/>
  <c r="V11" i="4"/>
  <c r="S12" i="4"/>
  <c r="T12" i="4"/>
  <c r="U12" i="4"/>
  <c r="V12" i="4"/>
  <c r="S13" i="4"/>
  <c r="T13" i="4"/>
  <c r="U13" i="4"/>
  <c r="V13" i="4"/>
  <c r="S14" i="4"/>
  <c r="T14" i="4"/>
  <c r="U14" i="4"/>
  <c r="V14" i="4"/>
  <c r="S15" i="4"/>
  <c r="T15" i="4"/>
  <c r="U15" i="4"/>
  <c r="V15" i="4"/>
  <c r="S16" i="4"/>
  <c r="T16" i="4"/>
  <c r="U16" i="4"/>
  <c r="V16" i="4"/>
  <c r="S17" i="4"/>
  <c r="T17" i="4"/>
  <c r="U17" i="4"/>
  <c r="V17" i="4"/>
  <c r="S18" i="4"/>
  <c r="T18" i="4"/>
  <c r="U18" i="4"/>
  <c r="V18" i="4"/>
  <c r="S19" i="4"/>
  <c r="T19" i="4"/>
  <c r="U19" i="4"/>
  <c r="V19" i="4"/>
  <c r="T9" i="4"/>
  <c r="U9" i="4"/>
  <c r="V9" i="4"/>
  <c r="S9" i="4"/>
  <c r="AU5" i="1" l="1"/>
  <c r="AQ5" i="1"/>
  <c r="AS5" i="1"/>
  <c r="Y15" i="1"/>
  <c r="M15" i="1"/>
  <c r="Y14" i="1"/>
  <c r="M14" i="1"/>
  <c r="Y13" i="1"/>
  <c r="M13" i="1"/>
  <c r="Y12" i="1"/>
  <c r="M12" i="1"/>
  <c r="Y11" i="1"/>
  <c r="M11" i="1"/>
  <c r="Y10" i="1"/>
  <c r="M10" i="1"/>
  <c r="Y9" i="1"/>
  <c r="M9" i="1"/>
  <c r="M8" i="1"/>
  <c r="Y8" i="1"/>
  <c r="Y7" i="1"/>
  <c r="M7" i="1"/>
  <c r="Y6" i="1"/>
  <c r="M6" i="1"/>
  <c r="Y5" i="1"/>
  <c r="M5" i="1"/>
  <c r="AK15" i="1"/>
  <c r="E15" i="1"/>
  <c r="AM15" i="1"/>
  <c r="AC15" i="1"/>
  <c r="S15" i="1"/>
  <c r="I15" i="1"/>
  <c r="AG15" i="1"/>
  <c r="W15" i="1"/>
  <c r="K15" i="1"/>
  <c r="C15" i="1"/>
  <c r="AO15" i="1"/>
  <c r="Q15" i="1"/>
  <c r="G15" i="1"/>
  <c r="AO14" i="1"/>
  <c r="AK14" i="1"/>
  <c r="Q14" i="1"/>
  <c r="G14" i="1"/>
  <c r="AC14" i="1"/>
  <c r="W14" i="1"/>
  <c r="K14" i="1"/>
  <c r="C14" i="1"/>
  <c r="AM14" i="1"/>
  <c r="AG14" i="1"/>
  <c r="E14" i="1"/>
  <c r="S14" i="1"/>
  <c r="I14" i="1"/>
  <c r="AK13" i="1"/>
  <c r="S13" i="1"/>
  <c r="I13" i="1"/>
  <c r="AM13" i="1"/>
  <c r="K13" i="1"/>
  <c r="AC13" i="1"/>
  <c r="E13" i="1"/>
  <c r="C13" i="1"/>
  <c r="AO13" i="1"/>
  <c r="AG13" i="1"/>
  <c r="Q13" i="1"/>
  <c r="G13" i="1"/>
  <c r="W13" i="1"/>
  <c r="AK12" i="1"/>
  <c r="W12" i="1"/>
  <c r="K12" i="1"/>
  <c r="C12" i="1"/>
  <c r="AO12" i="1"/>
  <c r="AC12" i="1"/>
  <c r="Q12" i="1"/>
  <c r="G12" i="1"/>
  <c r="E12" i="1"/>
  <c r="AG12" i="1"/>
  <c r="S12" i="1"/>
  <c r="I12" i="1"/>
  <c r="AM12" i="1"/>
  <c r="AK11" i="1"/>
  <c r="E11" i="1"/>
  <c r="Q11" i="1"/>
  <c r="AC11" i="1"/>
  <c r="S11" i="1"/>
  <c r="I11" i="1"/>
  <c r="AO11" i="1"/>
  <c r="AM11" i="1"/>
  <c r="G11" i="1"/>
  <c r="AG11" i="1"/>
  <c r="W11" i="1"/>
  <c r="K11" i="1"/>
  <c r="C11" i="1"/>
  <c r="AO10" i="1"/>
  <c r="AK10" i="1"/>
  <c r="Q10" i="1"/>
  <c r="G10" i="1"/>
  <c r="AM10" i="1"/>
  <c r="S10" i="1"/>
  <c r="AC10" i="1"/>
  <c r="W10" i="1"/>
  <c r="K10" i="1"/>
  <c r="C10" i="1"/>
  <c r="I10" i="1"/>
  <c r="AG10" i="1"/>
  <c r="E10" i="1"/>
  <c r="AK9" i="1"/>
  <c r="S9" i="1"/>
  <c r="I9" i="1"/>
  <c r="C9" i="1"/>
  <c r="AC9" i="1"/>
  <c r="E9" i="1"/>
  <c r="K9" i="1"/>
  <c r="AO9" i="1"/>
  <c r="AG9" i="1"/>
  <c r="Q9" i="1"/>
  <c r="G9" i="1"/>
  <c r="AM9" i="1"/>
  <c r="W9" i="1"/>
  <c r="AK8" i="1"/>
  <c r="W8" i="1"/>
  <c r="K8" i="1"/>
  <c r="C8" i="1"/>
  <c r="E8" i="1"/>
  <c r="AO8" i="1"/>
  <c r="AC8" i="1"/>
  <c r="Q8" i="1"/>
  <c r="G8" i="1"/>
  <c r="AM8" i="1"/>
  <c r="AG8" i="1"/>
  <c r="S8" i="1"/>
  <c r="I8" i="1"/>
  <c r="AK7" i="1"/>
  <c r="E7" i="1"/>
  <c r="AO7" i="1"/>
  <c r="AM7" i="1"/>
  <c r="G7" i="1"/>
  <c r="AC7" i="1"/>
  <c r="S7" i="1"/>
  <c r="I7" i="1"/>
  <c r="Q7" i="1"/>
  <c r="AG7" i="1"/>
  <c r="W7" i="1"/>
  <c r="K7" i="1"/>
  <c r="C7" i="1"/>
  <c r="AO6" i="1"/>
  <c r="AK6" i="1"/>
  <c r="Q6" i="1"/>
  <c r="G6" i="1"/>
  <c r="I6" i="1"/>
  <c r="AC6" i="1"/>
  <c r="W6" i="1"/>
  <c r="K6" i="1"/>
  <c r="C6" i="1"/>
  <c r="S6" i="1"/>
  <c r="AG6" i="1"/>
  <c r="E6" i="1"/>
  <c r="AM6" i="1"/>
  <c r="AK5" i="1"/>
  <c r="S5" i="1"/>
  <c r="I5" i="1"/>
  <c r="AC5" i="1"/>
  <c r="E5" i="1"/>
  <c r="AM5" i="1"/>
  <c r="W5" i="1"/>
  <c r="AO5" i="1"/>
  <c r="AG5" i="1"/>
  <c r="Q5" i="1"/>
  <c r="G5" i="1"/>
  <c r="K5" i="1"/>
  <c r="C5" i="1"/>
  <c r="AU15" i="1"/>
  <c r="AQ15" i="1"/>
  <c r="AS15" i="1"/>
  <c r="AU14" i="1"/>
  <c r="AQ14" i="1"/>
  <c r="AS14" i="1"/>
  <c r="AU13" i="1"/>
  <c r="AQ13" i="1"/>
  <c r="AS13" i="1"/>
  <c r="AS12" i="1"/>
  <c r="AU12" i="1"/>
  <c r="AQ12" i="1"/>
  <c r="AU11" i="1"/>
  <c r="AQ11" i="1"/>
  <c r="AS11" i="1"/>
  <c r="AS10" i="1"/>
  <c r="AQ10" i="1"/>
  <c r="AU10" i="1"/>
  <c r="AU9" i="1"/>
  <c r="AQ9" i="1"/>
  <c r="AS9" i="1"/>
  <c r="AS8" i="1"/>
  <c r="AU8" i="1"/>
  <c r="AQ8" i="1"/>
  <c r="AU7" i="1"/>
  <c r="AQ7" i="1"/>
  <c r="AS7" i="1"/>
  <c r="AS6" i="1"/>
  <c r="AU6" i="1"/>
  <c r="AQ6" i="1"/>
  <c r="AA14" i="1"/>
  <c r="AI14" i="1"/>
  <c r="U14" i="1"/>
  <c r="AE14" i="1"/>
  <c r="O14" i="1"/>
  <c r="U12" i="1"/>
  <c r="AE12" i="1"/>
  <c r="O12" i="1"/>
  <c r="AA12" i="1"/>
  <c r="AI12" i="1"/>
  <c r="AA10" i="1"/>
  <c r="AI10" i="1"/>
  <c r="U10" i="1"/>
  <c r="AE10" i="1"/>
  <c r="O10" i="1"/>
  <c r="U8" i="1"/>
  <c r="AE8" i="1"/>
  <c r="O8" i="1"/>
  <c r="AA8" i="1"/>
  <c r="AI8" i="1"/>
  <c r="AE5" i="1"/>
  <c r="U5" i="1"/>
  <c r="AA5" i="1"/>
  <c r="AI5" i="1"/>
  <c r="O5" i="1"/>
  <c r="AA15" i="1"/>
  <c r="AI15" i="1"/>
  <c r="O15" i="1"/>
  <c r="AE15" i="1"/>
  <c r="U15" i="1"/>
  <c r="AE13" i="1"/>
  <c r="U13" i="1"/>
  <c r="AA13" i="1"/>
  <c r="AI13" i="1"/>
  <c r="O13" i="1"/>
  <c r="AA11" i="1"/>
  <c r="AI11" i="1"/>
  <c r="O11" i="1"/>
  <c r="AE11" i="1"/>
  <c r="U11" i="1"/>
  <c r="AE9" i="1"/>
  <c r="U9" i="1"/>
  <c r="AA9" i="1"/>
  <c r="AI9" i="1"/>
  <c r="O9" i="1"/>
  <c r="AA7" i="1"/>
  <c r="AI7" i="1"/>
  <c r="O7" i="1"/>
  <c r="AE7" i="1"/>
  <c r="U7" i="1"/>
  <c r="AA6" i="1"/>
  <c r="AI6" i="1"/>
  <c r="U6" i="1"/>
  <c r="AE6" i="1"/>
  <c r="O6" i="1"/>
</calcChain>
</file>

<file path=xl/sharedStrings.xml><?xml version="1.0" encoding="utf-8"?>
<sst xmlns="http://schemas.openxmlformats.org/spreadsheetml/2006/main" count="129" uniqueCount="43">
  <si>
    <t>vehclass</t>
  </si>
  <si>
    <t>vehicle configuration</t>
  </si>
  <si>
    <t>fape</t>
  </si>
  <si>
    <t>X</t>
  </si>
  <si>
    <t>Y</t>
  </si>
  <si>
    <t>delta_cdxA</t>
  </si>
  <si>
    <t>Identification of vehicle class</t>
  </si>
  <si>
    <t>Axles</t>
  </si>
  <si>
    <t>Axle configuration</t>
  </si>
  <si>
    <t>Chassis configuration</t>
  </si>
  <si>
    <t>Maximum GVW [t]</t>
  </si>
  <si>
    <t>&lt;-- Vehice class</t>
  </si>
  <si>
    <t>4x2</t>
  </si>
  <si>
    <t>Rigid</t>
  </si>
  <si>
    <t>&gt;3.5 - 7.5</t>
  </si>
  <si>
    <r>
      <t xml:space="preserve">Rigid </t>
    </r>
    <r>
      <rPr>
        <sz val="9"/>
        <color theme="1"/>
        <rFont val="Calibri"/>
        <family val="2"/>
        <scheme val="minor"/>
      </rPr>
      <t>or Tractor</t>
    </r>
  </si>
  <si>
    <t>7.5 - 10</t>
  </si>
  <si>
    <t>&gt;10 - 12</t>
  </si>
  <si>
    <t>&gt;12 - 16</t>
  </si>
  <si>
    <t>&gt;16</t>
  </si>
  <si>
    <t>Tractor</t>
  </si>
  <si>
    <t>4x4</t>
  </si>
  <si>
    <t>7.5 - 16</t>
  </si>
  <si>
    <t>6x2/2-4</t>
  </si>
  <si>
    <t>all weights</t>
  </si>
  <si>
    <t>6x4</t>
  </si>
  <si>
    <t>6x6</t>
  </si>
  <si>
    <t>8x2</t>
  </si>
  <si>
    <t>8x4</t>
  </si>
  <si>
    <t>8x6 &amp; 8x8</t>
  </si>
  <si>
    <t>Interurban</t>
  </si>
  <si>
    <t>Coach</t>
  </si>
  <si>
    <t>City</t>
  </si>
  <si>
    <t>beta</t>
  </si>
  <si>
    <t>a1</t>
  </si>
  <si>
    <t>a2</t>
  </si>
  <si>
    <t>a3</t>
  </si>
  <si>
    <t>delta CdxA</t>
  </si>
  <si>
    <t># Description</t>
  </si>
  <si>
    <t>rigid (solo)</t>
  </si>
  <si>
    <t>rigid &amp; trailer</t>
  </si>
  <si>
    <t>tractor &amp; semitrailer</t>
  </si>
  <si>
    <t>coach /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</si>
</sst>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9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textRotation="90" wrapText="1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8" xfId="0" applyBorder="1" applyAlignment="1">
      <alignment horizontal="center"/>
    </xf>
    <xf numFmtId="0" fontId="0" fillId="0" borderId="18" xfId="0" applyBorder="1"/>
    <xf numFmtId="14" fontId="0" fillId="0" borderId="13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Border="1"/>
    <xf numFmtId="0" fontId="0" fillId="0" borderId="26" xfId="0" applyBorder="1" applyAlignment="1">
      <alignment horizontal="center" textRotation="90" wrapText="1"/>
    </xf>
    <xf numFmtId="0" fontId="0" fillId="0" borderId="27" xfId="0" applyBorder="1" applyAlignment="1">
      <alignment horizontal="center" textRotation="90" wrapText="1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4" borderId="31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34" borderId="39" xfId="0" applyFill="1" applyBorder="1"/>
    <xf numFmtId="0" fontId="0" fillId="34" borderId="0" xfId="0" applyFill="1" applyBorder="1"/>
    <xf numFmtId="0" fontId="0" fillId="34" borderId="36" xfId="0" applyFill="1" applyBorder="1"/>
    <xf numFmtId="0" fontId="0" fillId="34" borderId="31" xfId="0" applyFill="1" applyBorder="1"/>
    <xf numFmtId="0" fontId="0" fillId="0" borderId="0" xfId="0"/>
    <xf numFmtId="0" fontId="0" fillId="0" borderId="10" xfId="0" applyBorder="1"/>
    <xf numFmtId="0" fontId="0" fillId="0" borderId="11" xfId="0" applyBorder="1" applyAlignment="1">
      <alignment horizontal="center" textRotation="90" wrapText="1"/>
    </xf>
    <xf numFmtId="0" fontId="0" fillId="0" borderId="13" xfId="0" applyBorder="1"/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19" fillId="0" borderId="28" xfId="0" quotePrefix="1" applyFont="1" applyBorder="1" applyAlignment="1">
      <alignment horizontal="center" textRotation="90" wrapText="1"/>
    </xf>
    <xf numFmtId="0" fontId="19" fillId="0" borderId="0" xfId="0" applyFont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horizontal="center" wrapText="1"/>
    </xf>
    <xf numFmtId="0" fontId="21" fillId="33" borderId="10" xfId="0" applyFont="1" applyFill="1" applyBorder="1"/>
    <xf numFmtId="164" fontId="20" fillId="0" borderId="10" xfId="0" applyNumberFormat="1" applyFont="1" applyBorder="1"/>
    <xf numFmtId="165" fontId="9" fillId="5" borderId="4" xfId="9" applyNumberFormat="1"/>
    <xf numFmtId="0" fontId="16" fillId="0" borderId="0" xfId="0" applyFont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4" borderId="26" xfId="0" applyFill="1" applyBorder="1" applyAlignment="1">
      <alignment horizontal="center"/>
    </xf>
    <xf numFmtId="0" fontId="0" fillId="34" borderId="36" xfId="0" applyFill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3" xfId="0" applyFont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Input_ACEA!$S$3</c:f>
              <c:strCache>
                <c:ptCount val="1"/>
                <c:pt idx="0">
                  <c:v>rigid (solo)</c:v>
                </c:pt>
              </c:strCache>
            </c:strRef>
          </c:tx>
          <c:xVal>
            <c:numRef>
              <c:f>Input_ACEA!$R$9:$R$19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Input_ACEA!$S$9:$S$19</c:f>
              <c:numCache>
                <c:formatCode>0.000</c:formatCode>
                <c:ptCount val="11"/>
                <c:pt idx="0">
                  <c:v>0</c:v>
                </c:pt>
                <c:pt idx="1">
                  <c:v>3.0606000000000001E-2</c:v>
                </c:pt>
                <c:pt idx="2">
                  <c:v>9.2708000000000013E-2</c:v>
                </c:pt>
                <c:pt idx="3">
                  <c:v>0.18231000000000003</c:v>
                </c:pt>
                <c:pt idx="4">
                  <c:v>0.29541600000000001</c:v>
                </c:pt>
                <c:pt idx="5">
                  <c:v>0.42802999999999997</c:v>
                </c:pt>
                <c:pt idx="6">
                  <c:v>0.57615600000000011</c:v>
                </c:pt>
                <c:pt idx="7">
                  <c:v>0.73579800000000006</c:v>
                </c:pt>
                <c:pt idx="8">
                  <c:v>0.90296000000000021</c:v>
                </c:pt>
                <c:pt idx="9">
                  <c:v>1.0736460000000003</c:v>
                </c:pt>
                <c:pt idx="10">
                  <c:v>1.2438599999999997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1E-4AB2-9937-A93B302FF383}"/>
            </c:ext>
          </c:extLst>
        </c:ser>
        <c:ser>
          <c:idx val="1"/>
          <c:order val="1"/>
          <c:tx>
            <c:strRef>
              <c:f>Input_ACEA!$T$3</c:f>
              <c:strCache>
                <c:ptCount val="1"/>
                <c:pt idx="0">
                  <c:v>rigid &amp; trailer</c:v>
                </c:pt>
              </c:strCache>
            </c:strRef>
          </c:tx>
          <c:xVal>
            <c:numRef>
              <c:f>Input_ACEA!$R$9:$R$19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Input_ACEA!$T$9:$T$19</c:f>
              <c:numCache>
                <c:formatCode>0.000</c:formatCode>
                <c:ptCount val="11"/>
                <c:pt idx="0">
                  <c:v>0</c:v>
                </c:pt>
                <c:pt idx="1">
                  <c:v>8.5252000000000008E-2</c:v>
                </c:pt>
                <c:pt idx="2">
                  <c:v>0.29016600000000004</c:v>
                </c:pt>
                <c:pt idx="3">
                  <c:v>0.5898540000000001</c:v>
                </c:pt>
                <c:pt idx="4">
                  <c:v>0.95942800000000017</c:v>
                </c:pt>
                <c:pt idx="5">
                  <c:v>1.3740000000000001</c:v>
                </c:pt>
                <c:pt idx="6">
                  <c:v>1.8086819999999999</c:v>
                </c:pt>
                <c:pt idx="7">
                  <c:v>2.2385860000000006</c:v>
                </c:pt>
                <c:pt idx="8">
                  <c:v>2.6388240000000009</c:v>
                </c:pt>
                <c:pt idx="9">
                  <c:v>2.9845080000000004</c:v>
                </c:pt>
                <c:pt idx="10">
                  <c:v>3.25075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1E-4AB2-9937-A93B302FF383}"/>
            </c:ext>
          </c:extLst>
        </c:ser>
        <c:ser>
          <c:idx val="2"/>
          <c:order val="2"/>
          <c:tx>
            <c:strRef>
              <c:f>Input_ACEA!$U$3</c:f>
              <c:strCache>
                <c:ptCount val="1"/>
                <c:pt idx="0">
                  <c:v>tractor &amp; semitrailer</c:v>
                </c:pt>
              </c:strCache>
            </c:strRef>
          </c:tx>
          <c:xVal>
            <c:numRef>
              <c:f>Input_ACEA!$R$9:$R$19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Input_ACEA!$U$9:$U$19</c:f>
              <c:numCache>
                <c:formatCode>0.000</c:formatCode>
                <c:ptCount val="11"/>
                <c:pt idx="0">
                  <c:v>0</c:v>
                </c:pt>
                <c:pt idx="1">
                  <c:v>6.8729000000000012E-2</c:v>
                </c:pt>
                <c:pt idx="2">
                  <c:v>0.206312</c:v>
                </c:pt>
                <c:pt idx="3">
                  <c:v>0.39996900000000002</c:v>
                </c:pt>
                <c:pt idx="4">
                  <c:v>0.63691999999999993</c:v>
                </c:pt>
                <c:pt idx="5">
                  <c:v>0.90438499999999988</c:v>
                </c:pt>
                <c:pt idx="6">
                  <c:v>1.1895840000000002</c:v>
                </c:pt>
                <c:pt idx="7">
                  <c:v>1.4797370000000005</c:v>
                </c:pt>
                <c:pt idx="8">
                  <c:v>1.7620640000000001</c:v>
                </c:pt>
                <c:pt idx="9">
                  <c:v>2.0237850000000002</c:v>
                </c:pt>
                <c:pt idx="10">
                  <c:v>2.2521199999999997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1E-4AB2-9937-A93B302FF383}"/>
            </c:ext>
          </c:extLst>
        </c:ser>
        <c:ser>
          <c:idx val="3"/>
          <c:order val="3"/>
          <c:tx>
            <c:strRef>
              <c:f>Input_ACEA!$V$3</c:f>
              <c:strCache>
                <c:ptCount val="1"/>
                <c:pt idx="0">
                  <c:v>coach / bus</c:v>
                </c:pt>
              </c:strCache>
            </c:strRef>
          </c:tx>
          <c:xVal>
            <c:numRef>
              <c:f>Input_ACEA!$R$9:$R$19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Input_ACEA!$V$9:$V$19</c:f>
              <c:numCache>
                <c:formatCode>0.000</c:formatCode>
                <c:ptCount val="11"/>
                <c:pt idx="0">
                  <c:v>0</c:v>
                </c:pt>
                <c:pt idx="1">
                  <c:v>1.9206000000000001E-2</c:v>
                </c:pt>
                <c:pt idx="2">
                  <c:v>7.4051999999999993E-2</c:v>
                </c:pt>
                <c:pt idx="3">
                  <c:v>0.15799800000000003</c:v>
                </c:pt>
                <c:pt idx="4">
                  <c:v>0.26450400000000002</c:v>
                </c:pt>
                <c:pt idx="5">
                  <c:v>0.38702999999999999</c:v>
                </c:pt>
                <c:pt idx="6">
                  <c:v>0.51903600000000005</c:v>
                </c:pt>
                <c:pt idx="7">
                  <c:v>0.65398200000000017</c:v>
                </c:pt>
                <c:pt idx="8">
                  <c:v>0.78532800000000014</c:v>
                </c:pt>
                <c:pt idx="9">
                  <c:v>0.90653399999999995</c:v>
                </c:pt>
                <c:pt idx="10">
                  <c:v>1.0110599999999998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1E-4AB2-9937-A93B302F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90176"/>
        <c:axId val="235891712"/>
      </c:scatterChart>
      <c:valAx>
        <c:axId val="235890176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yaw angle (beta) [°]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891712"/>
        <c:crosses val="autoZero"/>
        <c:crossBetween val="midCat"/>
      </c:valAx>
      <c:valAx>
        <c:axId val="235891712"/>
        <c:scaling>
          <c:orientation val="minMax"/>
          <c:max val="2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CdxA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5890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98556430446198"/>
          <c:y val="6.3247302420530754E-2"/>
          <c:w val="0.32356999125109359"/>
          <c:h val="0.850357247010790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217715</xdr:colOff>
      <xdr:row>44</xdr:row>
      <xdr:rowOff>27524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10885715" cy="8409524"/>
        </a:xfrm>
        <a:prstGeom prst="rect">
          <a:avLst/>
        </a:prstGeom>
      </xdr:spPr>
    </xdr:pic>
    <xdr:clientData/>
  </xdr:twoCellAnchor>
  <xdr:twoCellAnchor>
    <xdr:from>
      <xdr:col>16</xdr:col>
      <xdr:colOff>400050</xdr:colOff>
      <xdr:row>21</xdr:row>
      <xdr:rowOff>14287</xdr:rowOff>
    </xdr:from>
    <xdr:to>
      <xdr:col>22</xdr:col>
      <xdr:colOff>400050</xdr:colOff>
      <xdr:row>35</xdr:row>
      <xdr:rowOff>90487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"/>
  <sheetViews>
    <sheetView workbookViewId="0">
      <pane xSplit="1" ySplit="4" topLeftCell="AJ5" activePane="bottomRight" state="frozen"/>
      <selection pane="topRight" activeCell="B1" sqref="B1"/>
      <selection pane="bottomLeft" activeCell="A5" sqref="A5"/>
      <selection pane="bottomRight" sqref="A1:AU15"/>
    </sheetView>
  </sheetViews>
  <sheetFormatPr baseColWidth="10" defaultRowHeight="15" x14ac:dyDescent="0.25"/>
  <cols>
    <col min="1" max="1" width="19.85546875" bestFit="1" customWidth="1"/>
  </cols>
  <sheetData>
    <row r="1" spans="1:53" s="28" customFormat="1" x14ac:dyDescent="0.25">
      <c r="A1" s="36" t="s">
        <v>0</v>
      </c>
      <c r="B1" s="42">
        <v>0</v>
      </c>
      <c r="D1" s="42">
        <f>B1+1</f>
        <v>1</v>
      </c>
      <c r="F1" s="42">
        <f>D1+1</f>
        <v>2</v>
      </c>
      <c r="H1" s="42">
        <f>F1+1</f>
        <v>3</v>
      </c>
      <c r="J1" s="42">
        <f>H1+1</f>
        <v>4</v>
      </c>
      <c r="L1" s="42">
        <v>4</v>
      </c>
      <c r="N1" s="42">
        <v>5</v>
      </c>
      <c r="P1" s="42">
        <v>6</v>
      </c>
      <c r="R1" s="42">
        <v>7</v>
      </c>
      <c r="T1" s="42">
        <v>8</v>
      </c>
      <c r="V1" s="42">
        <v>9</v>
      </c>
      <c r="X1" s="42">
        <v>9</v>
      </c>
      <c r="Z1" s="42">
        <v>10</v>
      </c>
      <c r="AB1" s="42">
        <v>11</v>
      </c>
      <c r="AD1" s="42">
        <f>AB1+1</f>
        <v>12</v>
      </c>
      <c r="AF1" s="42">
        <f>AD1+1</f>
        <v>13</v>
      </c>
      <c r="AH1" s="42">
        <f>AF1+1</f>
        <v>14</v>
      </c>
      <c r="AJ1" s="42">
        <f>AH1+1</f>
        <v>15</v>
      </c>
      <c r="AL1" s="42">
        <f>AJ1+1</f>
        <v>16</v>
      </c>
      <c r="AN1" s="42">
        <f>AL1+1</f>
        <v>17</v>
      </c>
      <c r="AP1" s="42">
        <v>21</v>
      </c>
      <c r="AR1" s="42">
        <f>AP1+1</f>
        <v>22</v>
      </c>
      <c r="AT1" s="42">
        <f>AR1+1</f>
        <v>23</v>
      </c>
    </row>
    <row r="2" spans="1:53" s="28" customFormat="1" x14ac:dyDescent="0.25">
      <c r="A2" s="36" t="s">
        <v>1</v>
      </c>
      <c r="B2" s="42">
        <v>0</v>
      </c>
      <c r="D2" s="42">
        <v>0</v>
      </c>
      <c r="F2" s="42">
        <v>0</v>
      </c>
      <c r="H2" s="42">
        <v>0</v>
      </c>
      <c r="J2" s="42">
        <v>0</v>
      </c>
      <c r="L2" s="42">
        <v>1</v>
      </c>
      <c r="N2" s="42">
        <v>1</v>
      </c>
      <c r="P2" s="42">
        <v>0</v>
      </c>
      <c r="R2" s="42">
        <v>0</v>
      </c>
      <c r="T2" s="42">
        <v>1</v>
      </c>
      <c r="V2" s="42">
        <v>0</v>
      </c>
      <c r="X2" s="42">
        <v>1</v>
      </c>
      <c r="Z2" s="42">
        <v>0</v>
      </c>
      <c r="AB2" s="42">
        <v>0</v>
      </c>
      <c r="AD2" s="42">
        <v>1</v>
      </c>
      <c r="AF2" s="42">
        <v>0</v>
      </c>
      <c r="AH2" s="42">
        <v>1</v>
      </c>
      <c r="AJ2" s="42">
        <v>0</v>
      </c>
      <c r="AL2" s="42">
        <v>0</v>
      </c>
      <c r="AN2" s="42">
        <v>0</v>
      </c>
      <c r="AP2" s="42">
        <v>0</v>
      </c>
      <c r="AR2" s="42">
        <v>0</v>
      </c>
      <c r="AT2" s="42">
        <v>0</v>
      </c>
    </row>
    <row r="3" spans="1:53" s="28" customFormat="1" x14ac:dyDescent="0.25">
      <c r="A3" t="s">
        <v>2</v>
      </c>
      <c r="B3" s="40">
        <v>1</v>
      </c>
      <c r="D3" s="40">
        <v>1</v>
      </c>
      <c r="F3" s="40">
        <v>1</v>
      </c>
      <c r="H3" s="40">
        <v>1</v>
      </c>
      <c r="J3" s="40">
        <v>1</v>
      </c>
      <c r="L3" s="40">
        <v>1</v>
      </c>
      <c r="N3" s="40">
        <v>1</v>
      </c>
      <c r="P3" s="40">
        <v>1</v>
      </c>
      <c r="R3" s="40">
        <v>1</v>
      </c>
      <c r="T3" s="40">
        <v>1</v>
      </c>
      <c r="V3" s="40">
        <v>1</v>
      </c>
      <c r="X3" s="40">
        <v>1</v>
      </c>
      <c r="Z3" s="40">
        <v>1</v>
      </c>
      <c r="AB3" s="40">
        <v>1</v>
      </c>
      <c r="AD3" s="40">
        <v>1</v>
      </c>
      <c r="AF3" s="40">
        <v>1</v>
      </c>
      <c r="AH3" s="40">
        <v>1</v>
      </c>
      <c r="AJ3" s="40">
        <v>1</v>
      </c>
      <c r="AL3" s="40">
        <v>1</v>
      </c>
      <c r="AN3" s="40">
        <v>1</v>
      </c>
      <c r="AP3" s="40">
        <v>1</v>
      </c>
      <c r="AR3" s="40">
        <v>1</v>
      </c>
      <c r="AT3" s="40">
        <v>1</v>
      </c>
    </row>
    <row r="4" spans="1:53" s="28" customFormat="1" x14ac:dyDescent="0.25">
      <c r="A4" t="s">
        <v>38</v>
      </c>
      <c r="B4" s="28" t="s">
        <v>3</v>
      </c>
      <c r="C4" s="28" t="s">
        <v>4</v>
      </c>
      <c r="D4" s="28" t="s">
        <v>3</v>
      </c>
      <c r="E4" s="28" t="s">
        <v>4</v>
      </c>
      <c r="F4" s="28" t="s">
        <v>3</v>
      </c>
      <c r="G4" s="28" t="s">
        <v>4</v>
      </c>
      <c r="H4" s="28" t="s">
        <v>3</v>
      </c>
      <c r="I4" s="28" t="s">
        <v>4</v>
      </c>
      <c r="J4" s="28" t="s">
        <v>3</v>
      </c>
      <c r="K4" s="28" t="s">
        <v>4</v>
      </c>
      <c r="L4" s="28" t="s">
        <v>3</v>
      </c>
      <c r="M4" s="28" t="s">
        <v>4</v>
      </c>
      <c r="N4" s="28" t="s">
        <v>3</v>
      </c>
      <c r="O4" s="28" t="s">
        <v>4</v>
      </c>
      <c r="P4" s="28" t="s">
        <v>3</v>
      </c>
      <c r="Q4" s="28" t="s">
        <v>4</v>
      </c>
      <c r="R4" s="28" t="s">
        <v>3</v>
      </c>
      <c r="S4" s="28" t="s">
        <v>4</v>
      </c>
      <c r="T4" s="28" t="s">
        <v>3</v>
      </c>
      <c r="U4" s="28" t="s">
        <v>4</v>
      </c>
      <c r="V4" s="28" t="s">
        <v>3</v>
      </c>
      <c r="W4" s="28" t="s">
        <v>4</v>
      </c>
      <c r="X4" s="28" t="s">
        <v>3</v>
      </c>
      <c r="Y4" s="28" t="s">
        <v>4</v>
      </c>
      <c r="Z4" s="28" t="s">
        <v>3</v>
      </c>
      <c r="AA4" s="28" t="s">
        <v>4</v>
      </c>
      <c r="AB4" s="28" t="s">
        <v>3</v>
      </c>
      <c r="AC4" s="28" t="s">
        <v>4</v>
      </c>
      <c r="AD4" s="28" t="s">
        <v>3</v>
      </c>
      <c r="AE4" s="28" t="s">
        <v>4</v>
      </c>
      <c r="AF4" s="28" t="s">
        <v>3</v>
      </c>
      <c r="AG4" s="28" t="s">
        <v>4</v>
      </c>
      <c r="AH4" s="28" t="s">
        <v>3</v>
      </c>
      <c r="AI4" s="28" t="s">
        <v>4</v>
      </c>
      <c r="AJ4" s="28" t="s">
        <v>3</v>
      </c>
      <c r="AK4" s="28" t="s">
        <v>4</v>
      </c>
      <c r="AL4" s="28" t="s">
        <v>3</v>
      </c>
      <c r="AM4" s="28" t="s">
        <v>4</v>
      </c>
      <c r="AN4" s="28" t="s">
        <v>3</v>
      </c>
      <c r="AO4" s="28" t="s">
        <v>4</v>
      </c>
      <c r="AP4" s="28" t="s">
        <v>3</v>
      </c>
      <c r="AQ4" s="28" t="s">
        <v>4</v>
      </c>
      <c r="AR4" s="28" t="s">
        <v>3</v>
      </c>
      <c r="AS4" s="28" t="s">
        <v>4</v>
      </c>
      <c r="AT4" s="28" t="s">
        <v>3</v>
      </c>
      <c r="AU4" s="28" t="s">
        <v>4</v>
      </c>
    </row>
    <row r="5" spans="1:53" x14ac:dyDescent="0.25">
      <c r="A5" t="s">
        <v>5</v>
      </c>
      <c r="B5" s="39">
        <v>0</v>
      </c>
      <c r="C5" s="40">
        <f>Input_ACEA!S9</f>
        <v>0</v>
      </c>
      <c r="D5" s="39">
        <v>0</v>
      </c>
      <c r="E5" s="40">
        <f>Input_ACEA!S9</f>
        <v>0</v>
      </c>
      <c r="F5" s="39">
        <v>0</v>
      </c>
      <c r="G5" s="40">
        <f>Input_ACEA!S9</f>
        <v>0</v>
      </c>
      <c r="H5" s="39">
        <v>0</v>
      </c>
      <c r="I5" s="40">
        <f>Input_ACEA!S9</f>
        <v>0</v>
      </c>
      <c r="J5" s="39">
        <v>0</v>
      </c>
      <c r="K5" s="40">
        <f>Input_ACEA!S9</f>
        <v>0</v>
      </c>
      <c r="L5" s="39">
        <v>0</v>
      </c>
      <c r="M5" s="40">
        <f>Input_ACEA!T9</f>
        <v>0</v>
      </c>
      <c r="N5" s="39">
        <v>0</v>
      </c>
      <c r="O5" s="40">
        <f>Input_ACEA!U9</f>
        <v>0</v>
      </c>
      <c r="P5" s="39">
        <v>0</v>
      </c>
      <c r="Q5" s="40">
        <f>Input_ACEA!S9</f>
        <v>0</v>
      </c>
      <c r="R5" s="39">
        <v>0</v>
      </c>
      <c r="S5" s="40">
        <f>Input_ACEA!S9</f>
        <v>0</v>
      </c>
      <c r="T5" s="39">
        <v>0</v>
      </c>
      <c r="U5" s="40">
        <f>Input_ACEA!U9</f>
        <v>0</v>
      </c>
      <c r="V5" s="39">
        <v>0</v>
      </c>
      <c r="W5" s="40">
        <f>Input_ACEA!S9</f>
        <v>0</v>
      </c>
      <c r="X5" s="39">
        <v>0</v>
      </c>
      <c r="Y5" s="40">
        <f>Input_ACEA!T9</f>
        <v>0</v>
      </c>
      <c r="Z5" s="39">
        <v>0</v>
      </c>
      <c r="AA5" s="40">
        <f>Input_ACEA!U9</f>
        <v>0</v>
      </c>
      <c r="AB5" s="39">
        <v>0</v>
      </c>
      <c r="AC5" s="40">
        <f>Input_ACEA!S9</f>
        <v>0</v>
      </c>
      <c r="AD5" s="39">
        <v>0</v>
      </c>
      <c r="AE5" s="40">
        <f>Input_ACEA!U9</f>
        <v>0</v>
      </c>
      <c r="AF5" s="39">
        <v>0</v>
      </c>
      <c r="AG5" s="40">
        <f>Input_ACEA!S9</f>
        <v>0</v>
      </c>
      <c r="AH5" s="39">
        <v>0</v>
      </c>
      <c r="AI5" s="40">
        <f>Input_ACEA!U9</f>
        <v>0</v>
      </c>
      <c r="AJ5" s="39">
        <v>0</v>
      </c>
      <c r="AK5" s="40">
        <f>Input_ACEA!S9</f>
        <v>0</v>
      </c>
      <c r="AL5" s="39">
        <v>0</v>
      </c>
      <c r="AM5" s="40">
        <f>Input_ACEA!S9</f>
        <v>0</v>
      </c>
      <c r="AN5" s="39">
        <v>0</v>
      </c>
      <c r="AO5" s="40">
        <f>Input_ACEA!S9</f>
        <v>0</v>
      </c>
      <c r="AP5" s="39">
        <v>0</v>
      </c>
      <c r="AQ5" s="40">
        <f>Input_ACEA!$V9</f>
        <v>0</v>
      </c>
      <c r="AR5" s="39">
        <v>0</v>
      </c>
      <c r="AS5" s="40">
        <f>Input_ACEA!$V9</f>
        <v>0</v>
      </c>
      <c r="AT5" s="39">
        <v>0</v>
      </c>
      <c r="AU5" s="40">
        <f>Input_ACEA!$V9</f>
        <v>0</v>
      </c>
      <c r="AV5" s="24"/>
      <c r="AW5" s="24"/>
      <c r="AX5" s="24"/>
      <c r="AY5" s="24"/>
      <c r="AZ5" s="24"/>
      <c r="BA5" s="24"/>
    </row>
    <row r="6" spans="1:53" x14ac:dyDescent="0.25">
      <c r="A6" t="s">
        <v>5</v>
      </c>
      <c r="B6" s="39">
        <v>1</v>
      </c>
      <c r="C6" s="40">
        <f>Input_ACEA!S10</f>
        <v>3.0606000000000001E-2</v>
      </c>
      <c r="D6" s="39">
        <v>1</v>
      </c>
      <c r="E6" s="40">
        <f>Input_ACEA!S10</f>
        <v>3.0606000000000001E-2</v>
      </c>
      <c r="F6" s="39">
        <v>1</v>
      </c>
      <c r="G6" s="40">
        <f>Input_ACEA!S10</f>
        <v>3.0606000000000001E-2</v>
      </c>
      <c r="H6" s="39">
        <v>1</v>
      </c>
      <c r="I6" s="40">
        <f>Input_ACEA!S10</f>
        <v>3.0606000000000001E-2</v>
      </c>
      <c r="J6" s="39">
        <v>1</v>
      </c>
      <c r="K6" s="40">
        <f>Input_ACEA!S10</f>
        <v>3.0606000000000001E-2</v>
      </c>
      <c r="L6" s="39">
        <v>1</v>
      </c>
      <c r="M6" s="40">
        <f>Input_ACEA!T10</f>
        <v>8.5252000000000008E-2</v>
      </c>
      <c r="N6" s="39">
        <v>1</v>
      </c>
      <c r="O6" s="40">
        <f>Input_ACEA!U10</f>
        <v>6.8729000000000012E-2</v>
      </c>
      <c r="P6" s="39">
        <v>1</v>
      </c>
      <c r="Q6" s="40">
        <f>Input_ACEA!S10</f>
        <v>3.0606000000000001E-2</v>
      </c>
      <c r="R6" s="39">
        <v>1</v>
      </c>
      <c r="S6" s="40">
        <f>Input_ACEA!S10</f>
        <v>3.0606000000000001E-2</v>
      </c>
      <c r="T6" s="39">
        <v>1</v>
      </c>
      <c r="U6" s="40">
        <f>Input_ACEA!U10</f>
        <v>6.8729000000000012E-2</v>
      </c>
      <c r="V6" s="39">
        <v>1</v>
      </c>
      <c r="W6" s="40">
        <f>Input_ACEA!S10</f>
        <v>3.0606000000000001E-2</v>
      </c>
      <c r="X6" s="39">
        <v>1</v>
      </c>
      <c r="Y6" s="40">
        <f>Input_ACEA!T10</f>
        <v>8.5252000000000008E-2</v>
      </c>
      <c r="Z6" s="39">
        <v>1</v>
      </c>
      <c r="AA6" s="40">
        <f>Input_ACEA!U10</f>
        <v>6.8729000000000012E-2</v>
      </c>
      <c r="AB6" s="39">
        <v>1</v>
      </c>
      <c r="AC6" s="40">
        <f>Input_ACEA!S10</f>
        <v>3.0606000000000001E-2</v>
      </c>
      <c r="AD6" s="39">
        <v>1</v>
      </c>
      <c r="AE6" s="40">
        <f>Input_ACEA!U10</f>
        <v>6.8729000000000012E-2</v>
      </c>
      <c r="AF6" s="39">
        <v>1</v>
      </c>
      <c r="AG6" s="40">
        <f>Input_ACEA!S10</f>
        <v>3.0606000000000001E-2</v>
      </c>
      <c r="AH6" s="39">
        <v>1</v>
      </c>
      <c r="AI6" s="40">
        <f>Input_ACEA!U10</f>
        <v>6.8729000000000012E-2</v>
      </c>
      <c r="AJ6" s="39">
        <v>1</v>
      </c>
      <c r="AK6" s="40">
        <f>Input_ACEA!S10</f>
        <v>3.0606000000000001E-2</v>
      </c>
      <c r="AL6" s="39">
        <v>1</v>
      </c>
      <c r="AM6" s="40">
        <f>Input_ACEA!S10</f>
        <v>3.0606000000000001E-2</v>
      </c>
      <c r="AN6" s="39">
        <v>1</v>
      </c>
      <c r="AO6" s="40">
        <f>Input_ACEA!S10</f>
        <v>3.0606000000000001E-2</v>
      </c>
      <c r="AP6" s="39">
        <v>1</v>
      </c>
      <c r="AQ6" s="40">
        <f>Input_ACEA!$V10</f>
        <v>1.9206000000000001E-2</v>
      </c>
      <c r="AR6" s="39">
        <v>1</v>
      </c>
      <c r="AS6" s="40">
        <f>Input_ACEA!$V10</f>
        <v>1.9206000000000001E-2</v>
      </c>
      <c r="AT6" s="39">
        <v>1</v>
      </c>
      <c r="AU6" s="40">
        <f>Input_ACEA!$V10</f>
        <v>1.9206000000000001E-2</v>
      </c>
      <c r="AV6" s="24"/>
      <c r="AW6" s="24"/>
      <c r="AX6" s="24"/>
      <c r="AY6" s="24"/>
      <c r="AZ6" s="24"/>
      <c r="BA6" s="24"/>
    </row>
    <row r="7" spans="1:53" x14ac:dyDescent="0.25">
      <c r="A7" t="s">
        <v>5</v>
      </c>
      <c r="B7" s="39">
        <v>2</v>
      </c>
      <c r="C7" s="40">
        <f>Input_ACEA!S11</f>
        <v>9.2708000000000013E-2</v>
      </c>
      <c r="D7" s="39">
        <v>2</v>
      </c>
      <c r="E7" s="40">
        <f>Input_ACEA!S11</f>
        <v>9.2708000000000013E-2</v>
      </c>
      <c r="F7" s="39">
        <v>2</v>
      </c>
      <c r="G7" s="40">
        <f>Input_ACEA!S11</f>
        <v>9.2708000000000013E-2</v>
      </c>
      <c r="H7" s="39">
        <v>2</v>
      </c>
      <c r="I7" s="40">
        <f>Input_ACEA!S11</f>
        <v>9.2708000000000013E-2</v>
      </c>
      <c r="J7" s="39">
        <v>2</v>
      </c>
      <c r="K7" s="40">
        <f>Input_ACEA!S11</f>
        <v>9.2708000000000013E-2</v>
      </c>
      <c r="L7" s="39">
        <v>2</v>
      </c>
      <c r="M7" s="40">
        <f>Input_ACEA!T11</f>
        <v>0.29016600000000004</v>
      </c>
      <c r="N7" s="39">
        <v>2</v>
      </c>
      <c r="O7" s="40">
        <f>Input_ACEA!U11</f>
        <v>0.206312</v>
      </c>
      <c r="P7" s="39">
        <v>2</v>
      </c>
      <c r="Q7" s="40">
        <f>Input_ACEA!S11</f>
        <v>9.2708000000000013E-2</v>
      </c>
      <c r="R7" s="39">
        <v>2</v>
      </c>
      <c r="S7" s="40">
        <f>Input_ACEA!S11</f>
        <v>9.2708000000000013E-2</v>
      </c>
      <c r="T7" s="39">
        <v>2</v>
      </c>
      <c r="U7" s="40">
        <f>Input_ACEA!U11</f>
        <v>0.206312</v>
      </c>
      <c r="V7" s="39">
        <v>2</v>
      </c>
      <c r="W7" s="40">
        <f>Input_ACEA!S11</f>
        <v>9.2708000000000013E-2</v>
      </c>
      <c r="X7" s="39">
        <v>2</v>
      </c>
      <c r="Y7" s="40">
        <f>Input_ACEA!T11</f>
        <v>0.29016600000000004</v>
      </c>
      <c r="Z7" s="39">
        <v>2</v>
      </c>
      <c r="AA7" s="40">
        <f>Input_ACEA!U11</f>
        <v>0.206312</v>
      </c>
      <c r="AB7" s="39">
        <v>2</v>
      </c>
      <c r="AC7" s="40">
        <f>Input_ACEA!S11</f>
        <v>9.2708000000000013E-2</v>
      </c>
      <c r="AD7" s="39">
        <v>2</v>
      </c>
      <c r="AE7" s="40">
        <f>Input_ACEA!U11</f>
        <v>0.206312</v>
      </c>
      <c r="AF7" s="39">
        <v>2</v>
      </c>
      <c r="AG7" s="40">
        <f>Input_ACEA!S11</f>
        <v>9.2708000000000013E-2</v>
      </c>
      <c r="AH7" s="39">
        <v>2</v>
      </c>
      <c r="AI7" s="40">
        <f>Input_ACEA!U11</f>
        <v>0.206312</v>
      </c>
      <c r="AJ7" s="39">
        <v>2</v>
      </c>
      <c r="AK7" s="40">
        <f>Input_ACEA!S11</f>
        <v>9.2708000000000013E-2</v>
      </c>
      <c r="AL7" s="39">
        <v>2</v>
      </c>
      <c r="AM7" s="40">
        <f>Input_ACEA!S11</f>
        <v>9.2708000000000013E-2</v>
      </c>
      <c r="AN7" s="39">
        <v>2</v>
      </c>
      <c r="AO7" s="40">
        <f>Input_ACEA!S11</f>
        <v>9.2708000000000013E-2</v>
      </c>
      <c r="AP7" s="39">
        <v>2</v>
      </c>
      <c r="AQ7" s="40">
        <f>Input_ACEA!$V11</f>
        <v>7.4051999999999993E-2</v>
      </c>
      <c r="AR7" s="39">
        <v>2</v>
      </c>
      <c r="AS7" s="40">
        <f>Input_ACEA!$V11</f>
        <v>7.4051999999999993E-2</v>
      </c>
      <c r="AT7" s="39">
        <v>2</v>
      </c>
      <c r="AU7" s="40">
        <f>Input_ACEA!$V11</f>
        <v>7.4051999999999993E-2</v>
      </c>
      <c r="AV7" s="24"/>
      <c r="AW7" s="24"/>
      <c r="AX7" s="24"/>
      <c r="AY7" s="24"/>
      <c r="AZ7" s="24"/>
      <c r="BA7" s="24"/>
    </row>
    <row r="8" spans="1:53" x14ac:dyDescent="0.25">
      <c r="A8" t="s">
        <v>5</v>
      </c>
      <c r="B8" s="39">
        <v>3</v>
      </c>
      <c r="C8" s="40">
        <f>Input_ACEA!S12</f>
        <v>0.18231000000000003</v>
      </c>
      <c r="D8" s="39">
        <v>3</v>
      </c>
      <c r="E8" s="40">
        <f>Input_ACEA!S12</f>
        <v>0.18231000000000003</v>
      </c>
      <c r="F8" s="39">
        <v>3</v>
      </c>
      <c r="G8" s="40">
        <f>Input_ACEA!S12</f>
        <v>0.18231000000000003</v>
      </c>
      <c r="H8" s="39">
        <v>3</v>
      </c>
      <c r="I8" s="40">
        <f>Input_ACEA!S12</f>
        <v>0.18231000000000003</v>
      </c>
      <c r="J8" s="39">
        <v>3</v>
      </c>
      <c r="K8" s="40">
        <f>Input_ACEA!S12</f>
        <v>0.18231000000000003</v>
      </c>
      <c r="L8" s="39">
        <v>3</v>
      </c>
      <c r="M8" s="40">
        <f>Input_ACEA!T12</f>
        <v>0.5898540000000001</v>
      </c>
      <c r="N8" s="39">
        <v>3</v>
      </c>
      <c r="O8" s="40">
        <f>Input_ACEA!U12</f>
        <v>0.39996900000000002</v>
      </c>
      <c r="P8" s="39">
        <v>3</v>
      </c>
      <c r="Q8" s="40">
        <f>Input_ACEA!S12</f>
        <v>0.18231000000000003</v>
      </c>
      <c r="R8" s="39">
        <v>3</v>
      </c>
      <c r="S8" s="40">
        <f>Input_ACEA!S12</f>
        <v>0.18231000000000003</v>
      </c>
      <c r="T8" s="39">
        <v>3</v>
      </c>
      <c r="U8" s="40">
        <f>Input_ACEA!U12</f>
        <v>0.39996900000000002</v>
      </c>
      <c r="V8" s="39">
        <v>3</v>
      </c>
      <c r="W8" s="40">
        <f>Input_ACEA!S12</f>
        <v>0.18231000000000003</v>
      </c>
      <c r="X8" s="39">
        <v>3</v>
      </c>
      <c r="Y8" s="40">
        <f>Input_ACEA!T12</f>
        <v>0.5898540000000001</v>
      </c>
      <c r="Z8" s="39">
        <v>3</v>
      </c>
      <c r="AA8" s="40">
        <f>Input_ACEA!U12</f>
        <v>0.39996900000000002</v>
      </c>
      <c r="AB8" s="39">
        <v>3</v>
      </c>
      <c r="AC8" s="40">
        <f>Input_ACEA!S12</f>
        <v>0.18231000000000003</v>
      </c>
      <c r="AD8" s="39">
        <v>3</v>
      </c>
      <c r="AE8" s="40">
        <f>Input_ACEA!U12</f>
        <v>0.39996900000000002</v>
      </c>
      <c r="AF8" s="39">
        <v>3</v>
      </c>
      <c r="AG8" s="40">
        <f>Input_ACEA!S12</f>
        <v>0.18231000000000003</v>
      </c>
      <c r="AH8" s="39">
        <v>3</v>
      </c>
      <c r="AI8" s="40">
        <f>Input_ACEA!U12</f>
        <v>0.39996900000000002</v>
      </c>
      <c r="AJ8" s="39">
        <v>3</v>
      </c>
      <c r="AK8" s="40">
        <f>Input_ACEA!S12</f>
        <v>0.18231000000000003</v>
      </c>
      <c r="AL8" s="39">
        <v>3</v>
      </c>
      <c r="AM8" s="40">
        <f>Input_ACEA!S12</f>
        <v>0.18231000000000003</v>
      </c>
      <c r="AN8" s="39">
        <v>3</v>
      </c>
      <c r="AO8" s="40">
        <f>Input_ACEA!S12</f>
        <v>0.18231000000000003</v>
      </c>
      <c r="AP8" s="39">
        <v>3</v>
      </c>
      <c r="AQ8" s="40">
        <f>Input_ACEA!$V12</f>
        <v>0.15799800000000003</v>
      </c>
      <c r="AR8" s="39">
        <v>3</v>
      </c>
      <c r="AS8" s="40">
        <f>Input_ACEA!$V12</f>
        <v>0.15799800000000003</v>
      </c>
      <c r="AT8" s="39">
        <v>3</v>
      </c>
      <c r="AU8" s="40">
        <f>Input_ACEA!$V12</f>
        <v>0.15799800000000003</v>
      </c>
      <c r="AV8" s="24"/>
      <c r="AW8" s="24"/>
      <c r="AX8" s="24"/>
      <c r="AY8" s="24"/>
      <c r="AZ8" s="24"/>
      <c r="BA8" s="24"/>
    </row>
    <row r="9" spans="1:53" x14ac:dyDescent="0.25">
      <c r="A9" t="s">
        <v>5</v>
      </c>
      <c r="B9" s="39">
        <v>4</v>
      </c>
      <c r="C9" s="40">
        <f>Input_ACEA!S13</f>
        <v>0.29541600000000001</v>
      </c>
      <c r="D9" s="39">
        <v>4</v>
      </c>
      <c r="E9" s="40">
        <f>Input_ACEA!S13</f>
        <v>0.29541600000000001</v>
      </c>
      <c r="F9" s="39">
        <v>4</v>
      </c>
      <c r="G9" s="40">
        <f>Input_ACEA!S13</f>
        <v>0.29541600000000001</v>
      </c>
      <c r="H9" s="39">
        <v>4</v>
      </c>
      <c r="I9" s="40">
        <f>Input_ACEA!S13</f>
        <v>0.29541600000000001</v>
      </c>
      <c r="J9" s="39">
        <v>4</v>
      </c>
      <c r="K9" s="40">
        <f>Input_ACEA!S13</f>
        <v>0.29541600000000001</v>
      </c>
      <c r="L9" s="39">
        <v>4</v>
      </c>
      <c r="M9" s="40">
        <f>Input_ACEA!T13</f>
        <v>0.95942800000000017</v>
      </c>
      <c r="N9" s="39">
        <v>4</v>
      </c>
      <c r="O9" s="40">
        <f>Input_ACEA!U13</f>
        <v>0.63691999999999993</v>
      </c>
      <c r="P9" s="39">
        <v>4</v>
      </c>
      <c r="Q9" s="40">
        <f>Input_ACEA!S13</f>
        <v>0.29541600000000001</v>
      </c>
      <c r="R9" s="39">
        <v>4</v>
      </c>
      <c r="S9" s="40">
        <f>Input_ACEA!S13</f>
        <v>0.29541600000000001</v>
      </c>
      <c r="T9" s="39">
        <v>4</v>
      </c>
      <c r="U9" s="40">
        <f>Input_ACEA!U13</f>
        <v>0.63691999999999993</v>
      </c>
      <c r="V9" s="39">
        <v>4</v>
      </c>
      <c r="W9" s="40">
        <f>Input_ACEA!S13</f>
        <v>0.29541600000000001</v>
      </c>
      <c r="X9" s="39">
        <v>4</v>
      </c>
      <c r="Y9" s="40">
        <f>Input_ACEA!T13</f>
        <v>0.95942800000000017</v>
      </c>
      <c r="Z9" s="39">
        <v>4</v>
      </c>
      <c r="AA9" s="40">
        <f>Input_ACEA!U13</f>
        <v>0.63691999999999993</v>
      </c>
      <c r="AB9" s="39">
        <v>4</v>
      </c>
      <c r="AC9" s="40">
        <f>Input_ACEA!S13</f>
        <v>0.29541600000000001</v>
      </c>
      <c r="AD9" s="39">
        <v>4</v>
      </c>
      <c r="AE9" s="40">
        <f>Input_ACEA!U13</f>
        <v>0.63691999999999993</v>
      </c>
      <c r="AF9" s="39">
        <v>4</v>
      </c>
      <c r="AG9" s="40">
        <f>Input_ACEA!S13</f>
        <v>0.29541600000000001</v>
      </c>
      <c r="AH9" s="39">
        <v>4</v>
      </c>
      <c r="AI9" s="40">
        <f>Input_ACEA!U13</f>
        <v>0.63691999999999993</v>
      </c>
      <c r="AJ9" s="39">
        <v>4</v>
      </c>
      <c r="AK9" s="40">
        <f>Input_ACEA!S13</f>
        <v>0.29541600000000001</v>
      </c>
      <c r="AL9" s="39">
        <v>4</v>
      </c>
      <c r="AM9" s="40">
        <f>Input_ACEA!S13</f>
        <v>0.29541600000000001</v>
      </c>
      <c r="AN9" s="39">
        <v>4</v>
      </c>
      <c r="AO9" s="40">
        <f>Input_ACEA!S13</f>
        <v>0.29541600000000001</v>
      </c>
      <c r="AP9" s="39">
        <v>4</v>
      </c>
      <c r="AQ9" s="40">
        <f>Input_ACEA!$V13</f>
        <v>0.26450400000000002</v>
      </c>
      <c r="AR9" s="39">
        <v>4</v>
      </c>
      <c r="AS9" s="40">
        <f>Input_ACEA!$V13</f>
        <v>0.26450400000000002</v>
      </c>
      <c r="AT9" s="39">
        <v>4</v>
      </c>
      <c r="AU9" s="40">
        <f>Input_ACEA!$V13</f>
        <v>0.26450400000000002</v>
      </c>
      <c r="AV9" s="24"/>
      <c r="AW9" s="24"/>
      <c r="AX9" s="24"/>
      <c r="AY9" s="24"/>
      <c r="AZ9" s="24"/>
      <c r="BA9" s="24"/>
    </row>
    <row r="10" spans="1:53" x14ac:dyDescent="0.25">
      <c r="A10" t="s">
        <v>5</v>
      </c>
      <c r="B10" s="39">
        <v>5</v>
      </c>
      <c r="C10" s="40">
        <f>Input_ACEA!S14</f>
        <v>0.42802999999999997</v>
      </c>
      <c r="D10" s="39">
        <v>5</v>
      </c>
      <c r="E10" s="40">
        <f>Input_ACEA!S14</f>
        <v>0.42802999999999997</v>
      </c>
      <c r="F10" s="39">
        <v>5</v>
      </c>
      <c r="G10" s="40">
        <f>Input_ACEA!S14</f>
        <v>0.42802999999999997</v>
      </c>
      <c r="H10" s="39">
        <v>5</v>
      </c>
      <c r="I10" s="40">
        <f>Input_ACEA!S14</f>
        <v>0.42802999999999997</v>
      </c>
      <c r="J10" s="39">
        <v>5</v>
      </c>
      <c r="K10" s="40">
        <f>Input_ACEA!S14</f>
        <v>0.42802999999999997</v>
      </c>
      <c r="L10" s="39">
        <v>5</v>
      </c>
      <c r="M10" s="40">
        <f>Input_ACEA!T14</f>
        <v>1.3740000000000001</v>
      </c>
      <c r="N10" s="39">
        <v>5</v>
      </c>
      <c r="O10" s="40">
        <f>Input_ACEA!U14</f>
        <v>0.90438499999999988</v>
      </c>
      <c r="P10" s="39">
        <v>5</v>
      </c>
      <c r="Q10" s="40">
        <f>Input_ACEA!S14</f>
        <v>0.42802999999999997</v>
      </c>
      <c r="R10" s="39">
        <v>5</v>
      </c>
      <c r="S10" s="40">
        <f>Input_ACEA!S14</f>
        <v>0.42802999999999997</v>
      </c>
      <c r="T10" s="39">
        <v>5</v>
      </c>
      <c r="U10" s="40">
        <f>Input_ACEA!U14</f>
        <v>0.90438499999999988</v>
      </c>
      <c r="V10" s="39">
        <v>5</v>
      </c>
      <c r="W10" s="40">
        <f>Input_ACEA!S14</f>
        <v>0.42802999999999997</v>
      </c>
      <c r="X10" s="39">
        <v>5</v>
      </c>
      <c r="Y10" s="40">
        <f>Input_ACEA!T14</f>
        <v>1.3740000000000001</v>
      </c>
      <c r="Z10" s="39">
        <v>5</v>
      </c>
      <c r="AA10" s="40">
        <f>Input_ACEA!U14</f>
        <v>0.90438499999999988</v>
      </c>
      <c r="AB10" s="39">
        <v>5</v>
      </c>
      <c r="AC10" s="40">
        <f>Input_ACEA!S14</f>
        <v>0.42802999999999997</v>
      </c>
      <c r="AD10" s="39">
        <v>5</v>
      </c>
      <c r="AE10" s="40">
        <f>Input_ACEA!U14</f>
        <v>0.90438499999999988</v>
      </c>
      <c r="AF10" s="39">
        <v>5</v>
      </c>
      <c r="AG10" s="40">
        <f>Input_ACEA!S14</f>
        <v>0.42802999999999997</v>
      </c>
      <c r="AH10" s="39">
        <v>5</v>
      </c>
      <c r="AI10" s="40">
        <f>Input_ACEA!U14</f>
        <v>0.90438499999999988</v>
      </c>
      <c r="AJ10" s="39">
        <v>5</v>
      </c>
      <c r="AK10" s="40">
        <f>Input_ACEA!S14</f>
        <v>0.42802999999999997</v>
      </c>
      <c r="AL10" s="39">
        <v>5</v>
      </c>
      <c r="AM10" s="40">
        <f>Input_ACEA!S14</f>
        <v>0.42802999999999997</v>
      </c>
      <c r="AN10" s="39">
        <v>5</v>
      </c>
      <c r="AO10" s="40">
        <f>Input_ACEA!S14</f>
        <v>0.42802999999999997</v>
      </c>
      <c r="AP10" s="39">
        <v>5</v>
      </c>
      <c r="AQ10" s="40">
        <f>Input_ACEA!$V14</f>
        <v>0.38702999999999999</v>
      </c>
      <c r="AR10" s="39">
        <v>5</v>
      </c>
      <c r="AS10" s="40">
        <f>Input_ACEA!$V14</f>
        <v>0.38702999999999999</v>
      </c>
      <c r="AT10" s="39">
        <v>5</v>
      </c>
      <c r="AU10" s="40">
        <f>Input_ACEA!$V14</f>
        <v>0.38702999999999999</v>
      </c>
      <c r="AV10" s="24"/>
      <c r="AW10" s="24"/>
      <c r="AX10" s="24"/>
      <c r="AY10" s="24"/>
      <c r="AZ10" s="24"/>
      <c r="BA10" s="24"/>
    </row>
    <row r="11" spans="1:53" x14ac:dyDescent="0.25">
      <c r="A11" t="s">
        <v>5</v>
      </c>
      <c r="B11" s="39">
        <v>6</v>
      </c>
      <c r="C11" s="40">
        <f>Input_ACEA!S15</f>
        <v>0.57615600000000011</v>
      </c>
      <c r="D11" s="39">
        <v>6</v>
      </c>
      <c r="E11" s="40">
        <f>Input_ACEA!S15</f>
        <v>0.57615600000000011</v>
      </c>
      <c r="F11" s="39">
        <v>6</v>
      </c>
      <c r="G11" s="40">
        <f>Input_ACEA!S15</f>
        <v>0.57615600000000011</v>
      </c>
      <c r="H11" s="39">
        <v>6</v>
      </c>
      <c r="I11" s="40">
        <f>Input_ACEA!S15</f>
        <v>0.57615600000000011</v>
      </c>
      <c r="J11" s="39">
        <v>6</v>
      </c>
      <c r="K11" s="40">
        <f>Input_ACEA!S15</f>
        <v>0.57615600000000011</v>
      </c>
      <c r="L11" s="39">
        <v>6</v>
      </c>
      <c r="M11" s="40">
        <f>Input_ACEA!T15</f>
        <v>1.8086819999999999</v>
      </c>
      <c r="N11" s="39">
        <v>6</v>
      </c>
      <c r="O11" s="40">
        <f>Input_ACEA!U15</f>
        <v>1.1895840000000002</v>
      </c>
      <c r="P11" s="39">
        <v>6</v>
      </c>
      <c r="Q11" s="40">
        <f>Input_ACEA!S15</f>
        <v>0.57615600000000011</v>
      </c>
      <c r="R11" s="39">
        <v>6</v>
      </c>
      <c r="S11" s="40">
        <f>Input_ACEA!S15</f>
        <v>0.57615600000000011</v>
      </c>
      <c r="T11" s="39">
        <v>6</v>
      </c>
      <c r="U11" s="40">
        <f>Input_ACEA!U15</f>
        <v>1.1895840000000002</v>
      </c>
      <c r="V11" s="39">
        <v>6</v>
      </c>
      <c r="W11" s="40">
        <f>Input_ACEA!S15</f>
        <v>0.57615600000000011</v>
      </c>
      <c r="X11" s="39">
        <v>6</v>
      </c>
      <c r="Y11" s="40">
        <f>Input_ACEA!T15</f>
        <v>1.8086819999999999</v>
      </c>
      <c r="Z11" s="39">
        <v>6</v>
      </c>
      <c r="AA11" s="40">
        <f>Input_ACEA!U15</f>
        <v>1.1895840000000002</v>
      </c>
      <c r="AB11" s="39">
        <v>6</v>
      </c>
      <c r="AC11" s="40">
        <f>Input_ACEA!S15</f>
        <v>0.57615600000000011</v>
      </c>
      <c r="AD11" s="39">
        <v>6</v>
      </c>
      <c r="AE11" s="40">
        <f>Input_ACEA!U15</f>
        <v>1.1895840000000002</v>
      </c>
      <c r="AF11" s="39">
        <v>6</v>
      </c>
      <c r="AG11" s="40">
        <f>Input_ACEA!S15</f>
        <v>0.57615600000000011</v>
      </c>
      <c r="AH11" s="39">
        <v>6</v>
      </c>
      <c r="AI11" s="40">
        <f>Input_ACEA!U15</f>
        <v>1.1895840000000002</v>
      </c>
      <c r="AJ11" s="39">
        <v>6</v>
      </c>
      <c r="AK11" s="40">
        <f>Input_ACEA!S15</f>
        <v>0.57615600000000011</v>
      </c>
      <c r="AL11" s="39">
        <v>6</v>
      </c>
      <c r="AM11" s="40">
        <f>Input_ACEA!S15</f>
        <v>0.57615600000000011</v>
      </c>
      <c r="AN11" s="39">
        <v>6</v>
      </c>
      <c r="AO11" s="40">
        <f>Input_ACEA!S15</f>
        <v>0.57615600000000011</v>
      </c>
      <c r="AP11" s="39">
        <v>6</v>
      </c>
      <c r="AQ11" s="40">
        <f>Input_ACEA!$V15</f>
        <v>0.51903600000000005</v>
      </c>
      <c r="AR11" s="39">
        <v>6</v>
      </c>
      <c r="AS11" s="40">
        <f>Input_ACEA!$V15</f>
        <v>0.51903600000000005</v>
      </c>
      <c r="AT11" s="39">
        <v>6</v>
      </c>
      <c r="AU11" s="40">
        <f>Input_ACEA!$V15</f>
        <v>0.51903600000000005</v>
      </c>
      <c r="AV11" s="24"/>
      <c r="AW11" s="24"/>
      <c r="AX11" s="24"/>
      <c r="AY11" s="24"/>
      <c r="AZ11" s="24"/>
      <c r="BA11" s="24"/>
    </row>
    <row r="12" spans="1:53" x14ac:dyDescent="0.25">
      <c r="A12" s="24" t="s">
        <v>5</v>
      </c>
      <c r="B12" s="39">
        <v>7</v>
      </c>
      <c r="C12" s="40">
        <f>Input_ACEA!S16</f>
        <v>0.73579800000000006</v>
      </c>
      <c r="D12" s="39">
        <v>7</v>
      </c>
      <c r="E12" s="40">
        <f>Input_ACEA!S16</f>
        <v>0.73579800000000006</v>
      </c>
      <c r="F12" s="39">
        <v>7</v>
      </c>
      <c r="G12" s="40">
        <f>Input_ACEA!S16</f>
        <v>0.73579800000000006</v>
      </c>
      <c r="H12" s="39">
        <v>7</v>
      </c>
      <c r="I12" s="40">
        <f>Input_ACEA!S16</f>
        <v>0.73579800000000006</v>
      </c>
      <c r="J12" s="39">
        <v>7</v>
      </c>
      <c r="K12" s="40">
        <f>Input_ACEA!S16</f>
        <v>0.73579800000000006</v>
      </c>
      <c r="L12" s="39">
        <v>7</v>
      </c>
      <c r="M12" s="40">
        <f>Input_ACEA!T16</f>
        <v>2.2385860000000006</v>
      </c>
      <c r="N12" s="39">
        <v>7</v>
      </c>
      <c r="O12" s="40">
        <f>Input_ACEA!U16</f>
        <v>1.4797370000000005</v>
      </c>
      <c r="P12" s="39">
        <v>7</v>
      </c>
      <c r="Q12" s="40">
        <f>Input_ACEA!S16</f>
        <v>0.73579800000000006</v>
      </c>
      <c r="R12" s="39">
        <v>7</v>
      </c>
      <c r="S12" s="40">
        <f>Input_ACEA!S16</f>
        <v>0.73579800000000006</v>
      </c>
      <c r="T12" s="39">
        <v>7</v>
      </c>
      <c r="U12" s="40">
        <f>Input_ACEA!U16</f>
        <v>1.4797370000000005</v>
      </c>
      <c r="V12" s="39">
        <v>7</v>
      </c>
      <c r="W12" s="40">
        <f>Input_ACEA!S16</f>
        <v>0.73579800000000006</v>
      </c>
      <c r="X12" s="39">
        <v>7</v>
      </c>
      <c r="Y12" s="40">
        <f>Input_ACEA!T16</f>
        <v>2.2385860000000006</v>
      </c>
      <c r="Z12" s="39">
        <v>7</v>
      </c>
      <c r="AA12" s="40">
        <f>Input_ACEA!U16</f>
        <v>1.4797370000000005</v>
      </c>
      <c r="AB12" s="39">
        <v>7</v>
      </c>
      <c r="AC12" s="40">
        <f>Input_ACEA!S16</f>
        <v>0.73579800000000006</v>
      </c>
      <c r="AD12" s="39">
        <v>7</v>
      </c>
      <c r="AE12" s="40">
        <f>Input_ACEA!U16</f>
        <v>1.4797370000000005</v>
      </c>
      <c r="AF12" s="39">
        <v>7</v>
      </c>
      <c r="AG12" s="40">
        <f>Input_ACEA!S16</f>
        <v>0.73579800000000006</v>
      </c>
      <c r="AH12" s="39">
        <v>7</v>
      </c>
      <c r="AI12" s="40">
        <f>Input_ACEA!U16</f>
        <v>1.4797370000000005</v>
      </c>
      <c r="AJ12" s="39">
        <v>7</v>
      </c>
      <c r="AK12" s="40">
        <f>Input_ACEA!S16</f>
        <v>0.73579800000000006</v>
      </c>
      <c r="AL12" s="39">
        <v>7</v>
      </c>
      <c r="AM12" s="40">
        <f>Input_ACEA!S16</f>
        <v>0.73579800000000006</v>
      </c>
      <c r="AN12" s="39">
        <v>7</v>
      </c>
      <c r="AO12" s="40">
        <f>Input_ACEA!S16</f>
        <v>0.73579800000000006</v>
      </c>
      <c r="AP12" s="39">
        <v>7</v>
      </c>
      <c r="AQ12" s="40">
        <f>Input_ACEA!$V16</f>
        <v>0.65398200000000017</v>
      </c>
      <c r="AR12" s="39">
        <v>7</v>
      </c>
      <c r="AS12" s="40">
        <f>Input_ACEA!$V16</f>
        <v>0.65398200000000017</v>
      </c>
      <c r="AT12" s="39">
        <v>7</v>
      </c>
      <c r="AU12" s="40">
        <f>Input_ACEA!$V16</f>
        <v>0.65398200000000017</v>
      </c>
      <c r="AV12" s="24"/>
      <c r="AW12" s="24"/>
      <c r="AX12" s="24"/>
      <c r="AY12" s="24"/>
      <c r="AZ12" s="24"/>
      <c r="BA12" s="24"/>
    </row>
    <row r="13" spans="1:53" x14ac:dyDescent="0.25">
      <c r="A13" s="24" t="s">
        <v>5</v>
      </c>
      <c r="B13" s="39">
        <v>8</v>
      </c>
      <c r="C13" s="40">
        <f>Input_ACEA!S17</f>
        <v>0.90296000000000021</v>
      </c>
      <c r="D13" s="39">
        <v>8</v>
      </c>
      <c r="E13" s="40">
        <f>Input_ACEA!S17</f>
        <v>0.90296000000000021</v>
      </c>
      <c r="F13" s="39">
        <v>8</v>
      </c>
      <c r="G13" s="40">
        <f>Input_ACEA!S17</f>
        <v>0.90296000000000021</v>
      </c>
      <c r="H13" s="39">
        <v>8</v>
      </c>
      <c r="I13" s="40">
        <f>Input_ACEA!S17</f>
        <v>0.90296000000000021</v>
      </c>
      <c r="J13" s="39">
        <v>8</v>
      </c>
      <c r="K13" s="40">
        <f>Input_ACEA!S17</f>
        <v>0.90296000000000021</v>
      </c>
      <c r="L13" s="39">
        <v>8</v>
      </c>
      <c r="M13" s="40">
        <f>Input_ACEA!T17</f>
        <v>2.6388240000000009</v>
      </c>
      <c r="N13" s="39">
        <v>8</v>
      </c>
      <c r="O13" s="40">
        <f>Input_ACEA!U17</f>
        <v>1.7620640000000001</v>
      </c>
      <c r="P13" s="39">
        <v>8</v>
      </c>
      <c r="Q13" s="40">
        <f>Input_ACEA!S17</f>
        <v>0.90296000000000021</v>
      </c>
      <c r="R13" s="39">
        <v>8</v>
      </c>
      <c r="S13" s="40">
        <f>Input_ACEA!S17</f>
        <v>0.90296000000000021</v>
      </c>
      <c r="T13" s="39">
        <v>8</v>
      </c>
      <c r="U13" s="40">
        <f>Input_ACEA!U17</f>
        <v>1.7620640000000001</v>
      </c>
      <c r="V13" s="39">
        <v>8</v>
      </c>
      <c r="W13" s="40">
        <f>Input_ACEA!S17</f>
        <v>0.90296000000000021</v>
      </c>
      <c r="X13" s="39">
        <v>8</v>
      </c>
      <c r="Y13" s="40">
        <f>Input_ACEA!T17</f>
        <v>2.6388240000000009</v>
      </c>
      <c r="Z13" s="39">
        <v>8</v>
      </c>
      <c r="AA13" s="40">
        <f>Input_ACEA!U17</f>
        <v>1.7620640000000001</v>
      </c>
      <c r="AB13" s="39">
        <v>8</v>
      </c>
      <c r="AC13" s="40">
        <f>Input_ACEA!S17</f>
        <v>0.90296000000000021</v>
      </c>
      <c r="AD13" s="39">
        <v>8</v>
      </c>
      <c r="AE13" s="40">
        <f>Input_ACEA!U17</f>
        <v>1.7620640000000001</v>
      </c>
      <c r="AF13" s="39">
        <v>8</v>
      </c>
      <c r="AG13" s="40">
        <f>Input_ACEA!S17</f>
        <v>0.90296000000000021</v>
      </c>
      <c r="AH13" s="39">
        <v>8</v>
      </c>
      <c r="AI13" s="40">
        <f>Input_ACEA!U17</f>
        <v>1.7620640000000001</v>
      </c>
      <c r="AJ13" s="39">
        <v>8</v>
      </c>
      <c r="AK13" s="40">
        <f>Input_ACEA!S17</f>
        <v>0.90296000000000021</v>
      </c>
      <c r="AL13" s="39">
        <v>8</v>
      </c>
      <c r="AM13" s="40">
        <f>Input_ACEA!S17</f>
        <v>0.90296000000000021</v>
      </c>
      <c r="AN13" s="39">
        <v>8</v>
      </c>
      <c r="AO13" s="40">
        <f>Input_ACEA!S17</f>
        <v>0.90296000000000021</v>
      </c>
      <c r="AP13" s="39">
        <v>8</v>
      </c>
      <c r="AQ13" s="40">
        <f>Input_ACEA!$V17</f>
        <v>0.78532800000000014</v>
      </c>
      <c r="AR13" s="39">
        <v>8</v>
      </c>
      <c r="AS13" s="40">
        <f>Input_ACEA!$V17</f>
        <v>0.78532800000000014</v>
      </c>
      <c r="AT13" s="39">
        <v>8</v>
      </c>
      <c r="AU13" s="40">
        <f>Input_ACEA!$V17</f>
        <v>0.78532800000000014</v>
      </c>
      <c r="AV13" s="24"/>
      <c r="AW13" s="24"/>
      <c r="AX13" s="24"/>
      <c r="AY13" s="24"/>
      <c r="AZ13" s="24"/>
      <c r="BA13" s="24"/>
    </row>
    <row r="14" spans="1:53" x14ac:dyDescent="0.25">
      <c r="A14" s="24" t="s">
        <v>5</v>
      </c>
      <c r="B14" s="39">
        <v>9</v>
      </c>
      <c r="C14" s="40">
        <f>Input_ACEA!S18</f>
        <v>1.0736460000000003</v>
      </c>
      <c r="D14" s="39">
        <v>9</v>
      </c>
      <c r="E14" s="40">
        <f>Input_ACEA!S18</f>
        <v>1.0736460000000003</v>
      </c>
      <c r="F14" s="39">
        <v>9</v>
      </c>
      <c r="G14" s="40">
        <f>Input_ACEA!S18</f>
        <v>1.0736460000000003</v>
      </c>
      <c r="H14" s="39">
        <v>9</v>
      </c>
      <c r="I14" s="40">
        <f>Input_ACEA!S18</f>
        <v>1.0736460000000003</v>
      </c>
      <c r="J14" s="39">
        <v>9</v>
      </c>
      <c r="K14" s="40">
        <f>Input_ACEA!S18</f>
        <v>1.0736460000000003</v>
      </c>
      <c r="L14" s="39">
        <v>9</v>
      </c>
      <c r="M14" s="40">
        <f>Input_ACEA!T18</f>
        <v>2.9845080000000004</v>
      </c>
      <c r="N14" s="39">
        <v>9</v>
      </c>
      <c r="O14" s="40">
        <f>Input_ACEA!U18</f>
        <v>2.0237850000000002</v>
      </c>
      <c r="P14" s="39">
        <v>9</v>
      </c>
      <c r="Q14" s="40">
        <f>Input_ACEA!S18</f>
        <v>1.0736460000000003</v>
      </c>
      <c r="R14" s="39">
        <v>9</v>
      </c>
      <c r="S14" s="40">
        <f>Input_ACEA!S18</f>
        <v>1.0736460000000003</v>
      </c>
      <c r="T14" s="39">
        <v>9</v>
      </c>
      <c r="U14" s="40">
        <f>Input_ACEA!U18</f>
        <v>2.0237850000000002</v>
      </c>
      <c r="V14" s="39">
        <v>9</v>
      </c>
      <c r="W14" s="40">
        <f>Input_ACEA!S18</f>
        <v>1.0736460000000003</v>
      </c>
      <c r="X14" s="39">
        <v>9</v>
      </c>
      <c r="Y14" s="40">
        <f>Input_ACEA!T18</f>
        <v>2.9845080000000004</v>
      </c>
      <c r="Z14" s="39">
        <v>9</v>
      </c>
      <c r="AA14" s="40">
        <f>Input_ACEA!U18</f>
        <v>2.0237850000000002</v>
      </c>
      <c r="AB14" s="39">
        <v>9</v>
      </c>
      <c r="AC14" s="40">
        <f>Input_ACEA!S18</f>
        <v>1.0736460000000003</v>
      </c>
      <c r="AD14" s="39">
        <v>9</v>
      </c>
      <c r="AE14" s="40">
        <f>Input_ACEA!U18</f>
        <v>2.0237850000000002</v>
      </c>
      <c r="AF14" s="39">
        <v>9</v>
      </c>
      <c r="AG14" s="40">
        <f>Input_ACEA!S18</f>
        <v>1.0736460000000003</v>
      </c>
      <c r="AH14" s="39">
        <v>9</v>
      </c>
      <c r="AI14" s="40">
        <f>Input_ACEA!U18</f>
        <v>2.0237850000000002</v>
      </c>
      <c r="AJ14" s="39">
        <v>9</v>
      </c>
      <c r="AK14" s="40">
        <f>Input_ACEA!S18</f>
        <v>1.0736460000000003</v>
      </c>
      <c r="AL14" s="39">
        <v>9</v>
      </c>
      <c r="AM14" s="40">
        <f>Input_ACEA!S18</f>
        <v>1.0736460000000003</v>
      </c>
      <c r="AN14" s="39">
        <v>9</v>
      </c>
      <c r="AO14" s="40">
        <f>Input_ACEA!S18</f>
        <v>1.0736460000000003</v>
      </c>
      <c r="AP14" s="39">
        <v>9</v>
      </c>
      <c r="AQ14" s="40">
        <f>Input_ACEA!$V18</f>
        <v>0.90653399999999995</v>
      </c>
      <c r="AR14" s="39">
        <v>9</v>
      </c>
      <c r="AS14" s="40">
        <f>Input_ACEA!$V18</f>
        <v>0.90653399999999995</v>
      </c>
      <c r="AT14" s="39">
        <v>9</v>
      </c>
      <c r="AU14" s="40">
        <f>Input_ACEA!$V18</f>
        <v>0.90653399999999995</v>
      </c>
      <c r="AV14" s="24"/>
      <c r="AW14" s="24"/>
      <c r="AX14" s="24"/>
      <c r="AY14" s="24"/>
      <c r="AZ14" s="24"/>
      <c r="BA14" s="24"/>
    </row>
    <row r="15" spans="1:53" x14ac:dyDescent="0.25">
      <c r="A15" s="24" t="s">
        <v>5</v>
      </c>
      <c r="B15" s="39">
        <v>10</v>
      </c>
      <c r="C15" s="40">
        <f>Input_ACEA!S19</f>
        <v>1.2438599999999997</v>
      </c>
      <c r="D15" s="39">
        <v>10</v>
      </c>
      <c r="E15" s="40">
        <f>Input_ACEA!S19</f>
        <v>1.2438599999999997</v>
      </c>
      <c r="F15" s="39">
        <v>10</v>
      </c>
      <c r="G15" s="40">
        <f>Input_ACEA!S19</f>
        <v>1.2438599999999997</v>
      </c>
      <c r="H15" s="39">
        <v>10</v>
      </c>
      <c r="I15" s="40">
        <f>Input_ACEA!S19</f>
        <v>1.2438599999999997</v>
      </c>
      <c r="J15" s="39">
        <v>10</v>
      </c>
      <c r="K15" s="40">
        <f>Input_ACEA!S19</f>
        <v>1.2438599999999997</v>
      </c>
      <c r="L15" s="39">
        <v>10</v>
      </c>
      <c r="M15" s="40">
        <f>Input_ACEA!T19</f>
        <v>3.25075</v>
      </c>
      <c r="N15" s="39">
        <v>10</v>
      </c>
      <c r="O15" s="40">
        <f>Input_ACEA!U19</f>
        <v>2.2521199999999997</v>
      </c>
      <c r="P15" s="39">
        <v>10</v>
      </c>
      <c r="Q15" s="40">
        <f>Input_ACEA!S19</f>
        <v>1.2438599999999997</v>
      </c>
      <c r="R15" s="39">
        <v>10</v>
      </c>
      <c r="S15" s="40">
        <f>Input_ACEA!S19</f>
        <v>1.2438599999999997</v>
      </c>
      <c r="T15" s="39">
        <v>10</v>
      </c>
      <c r="U15" s="40">
        <f>Input_ACEA!U19</f>
        <v>2.2521199999999997</v>
      </c>
      <c r="V15" s="39">
        <v>10</v>
      </c>
      <c r="W15" s="40">
        <f>Input_ACEA!S19</f>
        <v>1.2438599999999997</v>
      </c>
      <c r="X15" s="39">
        <v>10</v>
      </c>
      <c r="Y15" s="40">
        <f>Input_ACEA!T19</f>
        <v>3.25075</v>
      </c>
      <c r="Z15" s="39">
        <v>10</v>
      </c>
      <c r="AA15" s="40">
        <f>Input_ACEA!U19</f>
        <v>2.2521199999999997</v>
      </c>
      <c r="AB15" s="39">
        <v>10</v>
      </c>
      <c r="AC15" s="40">
        <f>Input_ACEA!S19</f>
        <v>1.2438599999999997</v>
      </c>
      <c r="AD15" s="39">
        <v>10</v>
      </c>
      <c r="AE15" s="40">
        <f>Input_ACEA!U19</f>
        <v>2.2521199999999997</v>
      </c>
      <c r="AF15" s="39">
        <v>10</v>
      </c>
      <c r="AG15" s="40">
        <f>Input_ACEA!S19</f>
        <v>1.2438599999999997</v>
      </c>
      <c r="AH15" s="39">
        <v>10</v>
      </c>
      <c r="AI15" s="40">
        <f>Input_ACEA!U19</f>
        <v>2.2521199999999997</v>
      </c>
      <c r="AJ15" s="39">
        <v>10</v>
      </c>
      <c r="AK15" s="40">
        <f>Input_ACEA!S19</f>
        <v>1.2438599999999997</v>
      </c>
      <c r="AL15" s="39">
        <v>10</v>
      </c>
      <c r="AM15" s="40">
        <f>Input_ACEA!S19</f>
        <v>1.2438599999999997</v>
      </c>
      <c r="AN15" s="39">
        <v>10</v>
      </c>
      <c r="AO15" s="40">
        <f>Input_ACEA!S19</f>
        <v>1.2438599999999997</v>
      </c>
      <c r="AP15" s="39">
        <v>10</v>
      </c>
      <c r="AQ15" s="40">
        <f>Input_ACEA!$V19</f>
        <v>1.0110599999999998</v>
      </c>
      <c r="AR15" s="39">
        <v>10</v>
      </c>
      <c r="AS15" s="40">
        <f>Input_ACEA!$V19</f>
        <v>1.0110599999999998</v>
      </c>
      <c r="AT15" s="39">
        <v>10</v>
      </c>
      <c r="AU15" s="40">
        <f>Input_ACEA!$V19</f>
        <v>1.0110599999999998</v>
      </c>
      <c r="AV15" s="24"/>
      <c r="AW15" s="24"/>
      <c r="AX15" s="24"/>
      <c r="AY15" s="24"/>
      <c r="AZ15" s="24"/>
      <c r="BA15" s="24"/>
    </row>
    <row r="16" spans="1:53" x14ac:dyDescent="0.25">
      <c r="A16" s="24"/>
    </row>
    <row r="17" spans="1:1" x14ac:dyDescent="0.25">
      <c r="A17" s="24"/>
    </row>
    <row r="18" spans="1:1" x14ac:dyDescent="0.25">
      <c r="A18" s="24"/>
    </row>
    <row r="19" spans="1:1" x14ac:dyDescent="0.25">
      <c r="A19" s="24"/>
    </row>
    <row r="20" spans="1:1" x14ac:dyDescent="0.25">
      <c r="A20" s="2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3:V33"/>
  <sheetViews>
    <sheetView tabSelected="1" topLeftCell="K1" workbookViewId="0">
      <selection activeCell="Q18" sqref="Q18"/>
    </sheetView>
  </sheetViews>
  <sheetFormatPr baseColWidth="10" defaultRowHeight="15" x14ac:dyDescent="0.25"/>
  <sheetData>
    <row r="3" spans="18:22" s="37" customFormat="1" ht="30" x14ac:dyDescent="0.25">
      <c r="S3" s="38" t="s">
        <v>39</v>
      </c>
      <c r="T3" s="38" t="s">
        <v>40</v>
      </c>
      <c r="U3" s="38" t="s">
        <v>41</v>
      </c>
      <c r="V3" s="38" t="s">
        <v>42</v>
      </c>
    </row>
    <row r="4" spans="18:22" x14ac:dyDescent="0.25">
      <c r="R4" t="s">
        <v>34</v>
      </c>
      <c r="S4" s="41">
        <v>1.3526E-2</v>
      </c>
      <c r="T4" s="41">
        <v>1.7125000000000001E-2</v>
      </c>
      <c r="U4" s="41">
        <v>3.0041999999999999E-2</v>
      </c>
      <c r="V4" s="41">
        <v>-7.94E-4</v>
      </c>
    </row>
    <row r="5" spans="18:22" x14ac:dyDescent="0.25">
      <c r="R5" t="s">
        <v>35</v>
      </c>
      <c r="S5" s="41">
        <v>1.7746000000000001E-2</v>
      </c>
      <c r="T5" s="41">
        <v>7.2275000000000006E-2</v>
      </c>
      <c r="U5" s="41">
        <v>4.0816999999999999E-2</v>
      </c>
      <c r="V5" s="41">
        <v>2.1090000000000001E-2</v>
      </c>
    </row>
    <row r="6" spans="18:22" x14ac:dyDescent="0.25">
      <c r="R6" t="s">
        <v>36</v>
      </c>
      <c r="S6" s="41">
        <v>-6.6600000000000003E-4</v>
      </c>
      <c r="T6" s="41">
        <v>-4.1479999999999998E-3</v>
      </c>
      <c r="U6" s="41">
        <v>-2.1299999999999999E-3</v>
      </c>
      <c r="V6" s="41">
        <v>-1.09E-3</v>
      </c>
    </row>
    <row r="8" spans="18:22" x14ac:dyDescent="0.25">
      <c r="R8" t="s">
        <v>33</v>
      </c>
      <c r="S8" t="s">
        <v>37</v>
      </c>
      <c r="T8" s="24" t="s">
        <v>37</v>
      </c>
      <c r="U8" s="24" t="s">
        <v>37</v>
      </c>
      <c r="V8" s="24" t="s">
        <v>37</v>
      </c>
    </row>
    <row r="9" spans="18:22" x14ac:dyDescent="0.25">
      <c r="R9">
        <v>0</v>
      </c>
      <c r="S9" s="40">
        <f>S$4*$R9+S$5*$R9*$R9+S$6*$R9*$R9*$R9</f>
        <v>0</v>
      </c>
      <c r="T9" s="40">
        <f t="shared" ref="T9:V19" si="0">T$4*$R9+T$5*$R9*$R9+T$6*$R9*$R9*$R9</f>
        <v>0</v>
      </c>
      <c r="U9" s="40">
        <f t="shared" si="0"/>
        <v>0</v>
      </c>
      <c r="V9" s="40">
        <f t="shared" si="0"/>
        <v>0</v>
      </c>
    </row>
    <row r="10" spans="18:22" x14ac:dyDescent="0.25">
      <c r="R10">
        <v>1</v>
      </c>
      <c r="S10" s="40">
        <f t="shared" ref="S10:S19" si="1">S$4*$R10+S$5*$R10*$R10+S$6*$R10*$R10*$R10</f>
        <v>3.0606000000000001E-2</v>
      </c>
      <c r="T10" s="40">
        <f t="shared" si="0"/>
        <v>8.5252000000000008E-2</v>
      </c>
      <c r="U10" s="40">
        <f t="shared" si="0"/>
        <v>6.8729000000000012E-2</v>
      </c>
      <c r="V10" s="40">
        <f t="shared" si="0"/>
        <v>1.9206000000000001E-2</v>
      </c>
    </row>
    <row r="11" spans="18:22" x14ac:dyDescent="0.25">
      <c r="R11">
        <v>2</v>
      </c>
      <c r="S11" s="40">
        <f t="shared" si="1"/>
        <v>9.2708000000000013E-2</v>
      </c>
      <c r="T11" s="40">
        <f t="shared" si="0"/>
        <v>0.29016600000000004</v>
      </c>
      <c r="U11" s="40">
        <f t="shared" si="0"/>
        <v>0.206312</v>
      </c>
      <c r="V11" s="40">
        <f t="shared" si="0"/>
        <v>7.4051999999999993E-2</v>
      </c>
    </row>
    <row r="12" spans="18:22" x14ac:dyDescent="0.25">
      <c r="R12" s="24">
        <v>3</v>
      </c>
      <c r="S12" s="40">
        <f t="shared" si="1"/>
        <v>0.18231000000000003</v>
      </c>
      <c r="T12" s="40">
        <f t="shared" si="0"/>
        <v>0.5898540000000001</v>
      </c>
      <c r="U12" s="40">
        <f t="shared" si="0"/>
        <v>0.39996900000000002</v>
      </c>
      <c r="V12" s="40">
        <f t="shared" si="0"/>
        <v>0.15799800000000003</v>
      </c>
    </row>
    <row r="13" spans="18:22" x14ac:dyDescent="0.25">
      <c r="R13" s="24">
        <v>4</v>
      </c>
      <c r="S13" s="40">
        <f t="shared" si="1"/>
        <v>0.29541600000000001</v>
      </c>
      <c r="T13" s="40">
        <f t="shared" si="0"/>
        <v>0.95942800000000017</v>
      </c>
      <c r="U13" s="40">
        <f t="shared" si="0"/>
        <v>0.63691999999999993</v>
      </c>
      <c r="V13" s="40">
        <f t="shared" si="0"/>
        <v>0.26450400000000002</v>
      </c>
    </row>
    <row r="14" spans="18:22" x14ac:dyDescent="0.25">
      <c r="R14" s="24">
        <v>5</v>
      </c>
      <c r="S14" s="40">
        <f t="shared" si="1"/>
        <v>0.42802999999999997</v>
      </c>
      <c r="T14" s="40">
        <f t="shared" si="0"/>
        <v>1.3740000000000001</v>
      </c>
      <c r="U14" s="40">
        <f t="shared" si="0"/>
        <v>0.90438499999999988</v>
      </c>
      <c r="V14" s="40">
        <f t="shared" si="0"/>
        <v>0.38702999999999999</v>
      </c>
    </row>
    <row r="15" spans="18:22" x14ac:dyDescent="0.25">
      <c r="R15" s="24">
        <v>6</v>
      </c>
      <c r="S15" s="40">
        <f t="shared" si="1"/>
        <v>0.57615600000000011</v>
      </c>
      <c r="T15" s="40">
        <f t="shared" si="0"/>
        <v>1.8086819999999999</v>
      </c>
      <c r="U15" s="40">
        <f t="shared" si="0"/>
        <v>1.1895840000000002</v>
      </c>
      <c r="V15" s="40">
        <f t="shared" si="0"/>
        <v>0.51903600000000005</v>
      </c>
    </row>
    <row r="16" spans="18:22" x14ac:dyDescent="0.25">
      <c r="R16" s="24">
        <v>7</v>
      </c>
      <c r="S16" s="40">
        <f t="shared" si="1"/>
        <v>0.73579800000000006</v>
      </c>
      <c r="T16" s="40">
        <f t="shared" si="0"/>
        <v>2.2385860000000006</v>
      </c>
      <c r="U16" s="40">
        <f t="shared" si="0"/>
        <v>1.4797370000000005</v>
      </c>
      <c r="V16" s="40">
        <f t="shared" si="0"/>
        <v>0.65398200000000017</v>
      </c>
    </row>
    <row r="17" spans="18:22" x14ac:dyDescent="0.25">
      <c r="R17" s="24">
        <v>8</v>
      </c>
      <c r="S17" s="40">
        <f t="shared" si="1"/>
        <v>0.90296000000000021</v>
      </c>
      <c r="T17" s="40">
        <f t="shared" si="0"/>
        <v>2.6388240000000009</v>
      </c>
      <c r="U17" s="40">
        <f t="shared" si="0"/>
        <v>1.7620640000000001</v>
      </c>
      <c r="V17" s="40">
        <f t="shared" si="0"/>
        <v>0.78532800000000014</v>
      </c>
    </row>
    <row r="18" spans="18:22" x14ac:dyDescent="0.25">
      <c r="R18" s="24">
        <v>9</v>
      </c>
      <c r="S18" s="40">
        <f t="shared" si="1"/>
        <v>1.0736460000000003</v>
      </c>
      <c r="T18" s="40">
        <f t="shared" si="0"/>
        <v>2.9845080000000004</v>
      </c>
      <c r="U18" s="40">
        <f t="shared" si="0"/>
        <v>2.0237850000000002</v>
      </c>
      <c r="V18" s="40">
        <f t="shared" si="0"/>
        <v>0.90653399999999995</v>
      </c>
    </row>
    <row r="19" spans="18:22" x14ac:dyDescent="0.25">
      <c r="R19" s="24">
        <v>10</v>
      </c>
      <c r="S19" s="40">
        <f t="shared" si="1"/>
        <v>1.2438599999999997</v>
      </c>
      <c r="T19" s="40">
        <f t="shared" si="0"/>
        <v>3.25075</v>
      </c>
      <c r="U19" s="40">
        <f t="shared" si="0"/>
        <v>2.2521199999999997</v>
      </c>
      <c r="V19" s="40">
        <f t="shared" si="0"/>
        <v>1.0110599999999998</v>
      </c>
    </row>
    <row r="22" spans="18:22" x14ac:dyDescent="0.25">
      <c r="R22" s="24"/>
    </row>
    <row r="23" spans="18:22" x14ac:dyDescent="0.25">
      <c r="R23" s="24"/>
      <c r="S23" s="24"/>
    </row>
    <row r="24" spans="18:22" x14ac:dyDescent="0.25">
      <c r="R24" s="24"/>
      <c r="S24" s="24"/>
    </row>
    <row r="25" spans="18:22" x14ac:dyDescent="0.25">
      <c r="R25" s="24"/>
      <c r="S25" s="24"/>
    </row>
    <row r="26" spans="18:22" x14ac:dyDescent="0.25">
      <c r="R26" s="24"/>
      <c r="S26" s="24"/>
    </row>
    <row r="27" spans="18:22" x14ac:dyDescent="0.25">
      <c r="R27" s="24"/>
      <c r="S27" s="24"/>
    </row>
    <row r="28" spans="18:22" x14ac:dyDescent="0.25">
      <c r="R28" s="24"/>
      <c r="S28" s="24"/>
    </row>
    <row r="29" spans="18:22" x14ac:dyDescent="0.25">
      <c r="R29" s="24"/>
      <c r="S29" s="24"/>
    </row>
    <row r="30" spans="18:22" x14ac:dyDescent="0.25">
      <c r="R30" s="24"/>
      <c r="S30" s="24"/>
    </row>
    <row r="31" spans="18:22" x14ac:dyDescent="0.25">
      <c r="R31" s="24"/>
      <c r="S31" s="24"/>
    </row>
    <row r="32" spans="18:22" x14ac:dyDescent="0.25">
      <c r="R32" s="24"/>
      <c r="S32" s="24"/>
    </row>
    <row r="33" spans="19:19" x14ac:dyDescent="0.25">
      <c r="S33" s="24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21" sqref="E21"/>
    </sheetView>
  </sheetViews>
  <sheetFormatPr baseColWidth="10" defaultRowHeight="15" x14ac:dyDescent="0.25"/>
  <sheetData>
    <row r="1" spans="1:5" ht="15" customHeight="1" x14ac:dyDescent="0.25">
      <c r="A1" s="51"/>
      <c r="B1" s="53" t="s">
        <v>6</v>
      </c>
      <c r="C1" s="54"/>
      <c r="D1" s="54"/>
      <c r="E1" s="55"/>
    </row>
    <row r="2" spans="1:5" x14ac:dyDescent="0.25">
      <c r="A2" s="52"/>
      <c r="B2" s="56"/>
      <c r="C2" s="57"/>
      <c r="D2" s="57"/>
      <c r="E2" s="58"/>
    </row>
    <row r="3" spans="1:5" ht="44.25" thickBot="1" x14ac:dyDescent="0.3">
      <c r="A3" s="13" t="s">
        <v>7</v>
      </c>
      <c r="B3" s="14" t="s">
        <v>8</v>
      </c>
      <c r="C3" s="3" t="s">
        <v>9</v>
      </c>
      <c r="D3" s="3" t="s">
        <v>10</v>
      </c>
      <c r="E3" s="30" t="s">
        <v>11</v>
      </c>
    </row>
    <row r="4" spans="1:5" ht="15.75" thickBot="1" x14ac:dyDescent="0.3">
      <c r="A4" s="19">
        <v>2</v>
      </c>
      <c r="B4" s="10" t="s">
        <v>12</v>
      </c>
      <c r="C4" s="12" t="s">
        <v>13</v>
      </c>
      <c r="D4" s="11" t="s">
        <v>14</v>
      </c>
      <c r="E4" s="32">
        <v>0</v>
      </c>
    </row>
    <row r="5" spans="1:5" x14ac:dyDescent="0.25">
      <c r="A5" s="43">
        <v>2</v>
      </c>
      <c r="B5" s="46" t="s">
        <v>12</v>
      </c>
      <c r="C5" s="5" t="s">
        <v>15</v>
      </c>
      <c r="D5" s="8" t="s">
        <v>16</v>
      </c>
      <c r="E5" s="33">
        <v>1</v>
      </c>
    </row>
    <row r="6" spans="1:5" x14ac:dyDescent="0.25">
      <c r="A6" s="44"/>
      <c r="B6" s="47"/>
      <c r="C6" s="1" t="s">
        <v>15</v>
      </c>
      <c r="D6" s="2" t="s">
        <v>17</v>
      </c>
      <c r="E6" s="34">
        <v>2</v>
      </c>
    </row>
    <row r="7" spans="1:5" x14ac:dyDescent="0.25">
      <c r="A7" s="44"/>
      <c r="B7" s="47"/>
      <c r="C7" s="1" t="s">
        <v>15</v>
      </c>
      <c r="D7" s="2" t="s">
        <v>18</v>
      </c>
      <c r="E7" s="34">
        <v>3</v>
      </c>
    </row>
    <row r="8" spans="1:5" x14ac:dyDescent="0.25">
      <c r="A8" s="44"/>
      <c r="B8" s="47"/>
      <c r="C8" s="1" t="s">
        <v>13</v>
      </c>
      <c r="D8" s="2" t="s">
        <v>19</v>
      </c>
      <c r="E8" s="34">
        <v>4</v>
      </c>
    </row>
    <row r="9" spans="1:5" x14ac:dyDescent="0.25">
      <c r="A9" s="44"/>
      <c r="B9" s="48"/>
      <c r="C9" s="1" t="s">
        <v>20</v>
      </c>
      <c r="D9" s="2" t="s">
        <v>19</v>
      </c>
      <c r="E9" s="34">
        <v>5</v>
      </c>
    </row>
    <row r="10" spans="1:5" x14ac:dyDescent="0.25">
      <c r="A10" s="44"/>
      <c r="B10" s="49" t="s">
        <v>21</v>
      </c>
      <c r="C10" s="1" t="s">
        <v>13</v>
      </c>
      <c r="D10" s="9" t="s">
        <v>22</v>
      </c>
      <c r="E10" s="34">
        <v>6</v>
      </c>
    </row>
    <row r="11" spans="1:5" x14ac:dyDescent="0.25">
      <c r="A11" s="44"/>
      <c r="B11" s="47"/>
      <c r="C11" s="1" t="s">
        <v>13</v>
      </c>
      <c r="D11" s="2" t="s">
        <v>19</v>
      </c>
      <c r="E11" s="34">
        <v>7</v>
      </c>
    </row>
    <row r="12" spans="1:5" ht="15.75" thickBot="1" x14ac:dyDescent="0.3">
      <c r="A12" s="45"/>
      <c r="B12" s="50"/>
      <c r="C12" s="7" t="s">
        <v>20</v>
      </c>
      <c r="D12" s="6" t="s">
        <v>19</v>
      </c>
      <c r="E12" s="35">
        <v>8</v>
      </c>
    </row>
    <row r="13" spans="1:5" x14ac:dyDescent="0.25">
      <c r="A13" s="43">
        <v>3</v>
      </c>
      <c r="B13" s="46" t="s">
        <v>23</v>
      </c>
      <c r="C13" s="5" t="s">
        <v>13</v>
      </c>
      <c r="D13" s="4" t="s">
        <v>24</v>
      </c>
      <c r="E13" s="33">
        <v>9</v>
      </c>
    </row>
    <row r="14" spans="1:5" x14ac:dyDescent="0.25">
      <c r="A14" s="44"/>
      <c r="B14" s="48"/>
      <c r="C14" s="1" t="s">
        <v>20</v>
      </c>
      <c r="D14" s="2" t="s">
        <v>24</v>
      </c>
      <c r="E14" s="34">
        <v>10</v>
      </c>
    </row>
    <row r="15" spans="1:5" x14ac:dyDescent="0.25">
      <c r="A15" s="44"/>
      <c r="B15" s="49" t="s">
        <v>25</v>
      </c>
      <c r="C15" s="1" t="s">
        <v>13</v>
      </c>
      <c r="D15" s="2" t="s">
        <v>24</v>
      </c>
      <c r="E15" s="34">
        <v>11</v>
      </c>
    </row>
    <row r="16" spans="1:5" x14ac:dyDescent="0.25">
      <c r="A16" s="44"/>
      <c r="B16" s="48"/>
      <c r="C16" s="1" t="s">
        <v>20</v>
      </c>
      <c r="D16" s="2" t="s">
        <v>24</v>
      </c>
      <c r="E16" s="34">
        <v>12</v>
      </c>
    </row>
    <row r="17" spans="1:5" x14ac:dyDescent="0.25">
      <c r="A17" s="44"/>
      <c r="B17" s="49" t="s">
        <v>26</v>
      </c>
      <c r="C17" s="1" t="s">
        <v>13</v>
      </c>
      <c r="D17" s="2" t="s">
        <v>24</v>
      </c>
      <c r="E17" s="34">
        <v>13</v>
      </c>
    </row>
    <row r="18" spans="1:5" ht="15.75" thickBot="1" x14ac:dyDescent="0.3">
      <c r="A18" s="45"/>
      <c r="B18" s="50"/>
      <c r="C18" s="7" t="s">
        <v>20</v>
      </c>
      <c r="D18" s="6" t="s">
        <v>24</v>
      </c>
      <c r="E18" s="35">
        <v>14</v>
      </c>
    </row>
    <row r="19" spans="1:5" x14ac:dyDescent="0.25">
      <c r="A19" s="43">
        <v>4</v>
      </c>
      <c r="B19" s="15" t="s">
        <v>27</v>
      </c>
      <c r="C19" s="5" t="s">
        <v>13</v>
      </c>
      <c r="D19" s="4" t="s">
        <v>24</v>
      </c>
      <c r="E19" s="33">
        <v>15</v>
      </c>
    </row>
    <row r="20" spans="1:5" x14ac:dyDescent="0.25">
      <c r="A20" s="44"/>
      <c r="B20" s="16" t="s">
        <v>28</v>
      </c>
      <c r="C20" s="1" t="s">
        <v>13</v>
      </c>
      <c r="D20" s="2" t="s">
        <v>24</v>
      </c>
      <c r="E20" s="34">
        <v>16</v>
      </c>
    </row>
    <row r="21" spans="1:5" ht="15.75" thickBot="1" x14ac:dyDescent="0.3">
      <c r="A21" s="45"/>
      <c r="B21" s="17" t="s">
        <v>29</v>
      </c>
      <c r="C21" s="7" t="s">
        <v>13</v>
      </c>
      <c r="D21" s="6" t="s">
        <v>24</v>
      </c>
      <c r="E21" s="35">
        <v>17</v>
      </c>
    </row>
    <row r="22" spans="1:5" x14ac:dyDescent="0.25">
      <c r="A22" s="20"/>
      <c r="B22" s="21"/>
      <c r="C22" s="21"/>
      <c r="D22" s="21"/>
      <c r="E22" s="21"/>
    </row>
    <row r="23" spans="1:5" x14ac:dyDescent="0.25">
      <c r="A23" s="20"/>
      <c r="B23" s="21"/>
      <c r="C23" s="21"/>
      <c r="D23" s="21"/>
      <c r="E23" s="21"/>
    </row>
    <row r="24" spans="1:5" x14ac:dyDescent="0.25">
      <c r="A24" s="20"/>
      <c r="B24" s="21"/>
      <c r="C24" s="21"/>
      <c r="D24" s="21"/>
      <c r="E24" s="21"/>
    </row>
    <row r="25" spans="1:5" x14ac:dyDescent="0.25">
      <c r="A25" s="20"/>
      <c r="B25" s="21"/>
      <c r="C25" s="21"/>
      <c r="D25" s="21"/>
      <c r="E25" s="21"/>
    </row>
    <row r="26" spans="1:5" ht="15" customHeight="1" x14ac:dyDescent="0.25">
      <c r="A26" s="22"/>
      <c r="B26" s="18"/>
      <c r="C26" s="23"/>
      <c r="D26" s="23"/>
      <c r="E26" s="23"/>
    </row>
  </sheetData>
  <mergeCells count="10">
    <mergeCell ref="A13:A18"/>
    <mergeCell ref="B13:B14"/>
    <mergeCell ref="B15:B16"/>
    <mergeCell ref="B17:B18"/>
    <mergeCell ref="A19:A21"/>
    <mergeCell ref="A5:A12"/>
    <mergeCell ref="B5:B9"/>
    <mergeCell ref="B10:B12"/>
    <mergeCell ref="A1:A2"/>
    <mergeCell ref="B1:E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D5" sqref="D5"/>
    </sheetView>
  </sheetViews>
  <sheetFormatPr baseColWidth="10" defaultRowHeight="15" x14ac:dyDescent="0.25"/>
  <cols>
    <col min="1" max="1" width="10.42578125" bestFit="1" customWidth="1"/>
    <col min="2" max="2" width="9.42578125" bestFit="1" customWidth="1"/>
  </cols>
  <sheetData>
    <row r="2" spans="1:2" ht="15.75" thickBot="1" x14ac:dyDescent="0.3">
      <c r="A2" s="24"/>
    </row>
    <row r="3" spans="1:2" x14ac:dyDescent="0.25">
      <c r="A3" s="29"/>
    </row>
    <row r="4" spans="1:2" ht="44.25" thickBot="1" x14ac:dyDescent="0.3">
      <c r="A4" s="26" t="s">
        <v>9</v>
      </c>
      <c r="B4" s="30" t="s">
        <v>11</v>
      </c>
    </row>
    <row r="5" spans="1:2" x14ac:dyDescent="0.25">
      <c r="A5" s="27" t="s">
        <v>32</v>
      </c>
      <c r="B5" s="31">
        <v>21</v>
      </c>
    </row>
    <row r="6" spans="1:2" x14ac:dyDescent="0.25">
      <c r="A6" s="25" t="s">
        <v>30</v>
      </c>
      <c r="B6" s="31">
        <v>22</v>
      </c>
    </row>
    <row r="7" spans="1:2" x14ac:dyDescent="0.25">
      <c r="A7" s="25" t="s">
        <v>31</v>
      </c>
      <c r="B7" s="31">
        <v>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GenShape</vt:lpstr>
      <vt:lpstr>Input_ACEA</vt:lpstr>
      <vt:lpstr>Segment table trucks</vt:lpstr>
      <vt:lpstr>Segment table busses</vt:lpstr>
      <vt:lpstr>RigidSolo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Rexeis Martin</dc:creator>
  <cp:lastModifiedBy>Dippold Martin</cp:lastModifiedBy>
  <dcterms:created xsi:type="dcterms:W3CDTF">2014-04-29T12:23:52Z</dcterms:created>
  <dcterms:modified xsi:type="dcterms:W3CDTF">2016-07-28T06:12:37Z</dcterms:modified>
</cp:coreProperties>
</file>