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FLOODS/"/>
    </mc:Choice>
  </mc:AlternateContent>
  <xr:revisionPtr revIDLastSave="202" documentId="11_7BE859CF2764FA39C2903889AFA03F75A90CA07F" xr6:coauthVersionLast="47" xr6:coauthVersionMax="47" xr10:uidLastSave="{BEDE3814-E24C-4B07-9F9D-B3F09ECD9C36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J3" i="1"/>
  <c r="K3" i="1"/>
  <c r="J4" i="1"/>
  <c r="K4" i="1"/>
  <c r="L4" i="1" s="1"/>
  <c r="P4" i="1" s="1"/>
  <c r="J5" i="1"/>
  <c r="K5" i="1"/>
  <c r="J6" i="1"/>
  <c r="K6" i="1"/>
  <c r="J7" i="1"/>
  <c r="K7" i="1"/>
  <c r="L7" i="1" s="1"/>
  <c r="J8" i="1"/>
  <c r="K8" i="1"/>
  <c r="J9" i="1"/>
  <c r="K9" i="1"/>
  <c r="J10" i="1"/>
  <c r="K10" i="1"/>
  <c r="J11" i="1"/>
  <c r="K11" i="1"/>
  <c r="J12" i="1"/>
  <c r="K12" i="1"/>
  <c r="L12" i="1" s="1"/>
  <c r="P12" i="1" s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 s="1"/>
  <c r="P20" i="1" s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L28" i="1" s="1"/>
  <c r="P28" i="1" s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 s="1"/>
  <c r="P36" i="1" s="1"/>
  <c r="W36" i="1" s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L44" i="1" s="1"/>
  <c r="P44" i="1" s="1"/>
  <c r="W44" i="1" s="1"/>
  <c r="J45" i="1"/>
  <c r="K45" i="1"/>
  <c r="J46" i="1"/>
  <c r="K46" i="1"/>
  <c r="J47" i="1"/>
  <c r="K47" i="1"/>
  <c r="K2" i="1"/>
  <c r="J2" i="1"/>
  <c r="L2" i="1" s="1"/>
  <c r="P2" i="1" s="1"/>
  <c r="Y29" i="1"/>
  <c r="Y28" i="1"/>
  <c r="Y27" i="1"/>
  <c r="Y26" i="1"/>
  <c r="Y25" i="1"/>
  <c r="Y24" i="1"/>
  <c r="Y23" i="1"/>
  <c r="Y22" i="1"/>
  <c r="Y21" i="1"/>
  <c r="Y20" i="1"/>
  <c r="Y19" i="1"/>
  <c r="L30" i="1" l="1"/>
  <c r="P30" i="1" s="1"/>
  <c r="U30" i="1" s="1"/>
  <c r="X30" i="1" s="1"/>
  <c r="L14" i="1"/>
  <c r="P14" i="1" s="1"/>
  <c r="U14" i="1" s="1"/>
  <c r="X14" i="1" s="1"/>
  <c r="L45" i="1"/>
  <c r="P45" i="1" s="1"/>
  <c r="L41" i="1"/>
  <c r="P41" i="1" s="1"/>
  <c r="L33" i="1"/>
  <c r="P33" i="1" s="1"/>
  <c r="W33" i="1" s="1"/>
  <c r="L29" i="1"/>
  <c r="P29" i="1" s="1"/>
  <c r="L25" i="1"/>
  <c r="P25" i="1" s="1"/>
  <c r="W25" i="1" s="1"/>
  <c r="L21" i="1"/>
  <c r="P21" i="1" s="1"/>
  <c r="U21" i="1" s="1"/>
  <c r="X21" i="1" s="1"/>
  <c r="L17" i="1"/>
  <c r="P17" i="1" s="1"/>
  <c r="L13" i="1"/>
  <c r="P13" i="1" s="1"/>
  <c r="U13" i="1" s="1"/>
  <c r="X13" i="1" s="1"/>
  <c r="L9" i="1"/>
  <c r="P9" i="1" s="1"/>
  <c r="L5" i="1"/>
  <c r="P5" i="1" s="1"/>
  <c r="L34" i="1"/>
  <c r="P34" i="1" s="1"/>
  <c r="W34" i="1" s="1"/>
  <c r="L10" i="1"/>
  <c r="P10" i="1" s="1"/>
  <c r="U10" i="1" s="1"/>
  <c r="X10" i="1" s="1"/>
  <c r="L42" i="1"/>
  <c r="P42" i="1" s="1"/>
  <c r="U42" i="1" s="1"/>
  <c r="X42" i="1" s="1"/>
  <c r="L6" i="1"/>
  <c r="P6" i="1" s="1"/>
  <c r="U6" i="1" s="1"/>
  <c r="X6" i="1" s="1"/>
  <c r="L46" i="1"/>
  <c r="P46" i="1" s="1"/>
  <c r="U46" i="1" s="1"/>
  <c r="X46" i="1" s="1"/>
  <c r="L22" i="1"/>
  <c r="P22" i="1" s="1"/>
  <c r="L38" i="1"/>
  <c r="P38" i="1" s="1"/>
  <c r="L26" i="1"/>
  <c r="P26" i="1" s="1"/>
  <c r="W26" i="1" s="1"/>
  <c r="L18" i="1"/>
  <c r="P18" i="1" s="1"/>
  <c r="W18" i="1" s="1"/>
  <c r="L37" i="1"/>
  <c r="P37" i="1" s="1"/>
  <c r="L40" i="1"/>
  <c r="P40" i="1" s="1"/>
  <c r="W40" i="1" s="1"/>
  <c r="L32" i="1"/>
  <c r="P32" i="1" s="1"/>
  <c r="W32" i="1" s="1"/>
  <c r="L24" i="1"/>
  <c r="P24" i="1" s="1"/>
  <c r="W24" i="1" s="1"/>
  <c r="L16" i="1"/>
  <c r="P16" i="1" s="1"/>
  <c r="L8" i="1"/>
  <c r="P8" i="1" s="1"/>
  <c r="L31" i="1"/>
  <c r="P31" i="1" s="1"/>
  <c r="W31" i="1" s="1"/>
  <c r="L27" i="1"/>
  <c r="P27" i="1" s="1"/>
  <c r="W27" i="1" s="1"/>
  <c r="L23" i="1"/>
  <c r="P23" i="1" s="1"/>
  <c r="W23" i="1" s="1"/>
  <c r="L19" i="1"/>
  <c r="P19" i="1" s="1"/>
  <c r="W19" i="1" s="1"/>
  <c r="L15" i="1"/>
  <c r="P15" i="1" s="1"/>
  <c r="W15" i="1" s="1"/>
  <c r="L11" i="1"/>
  <c r="P11" i="1" s="1"/>
  <c r="W11" i="1" s="1"/>
  <c r="P7" i="1"/>
  <c r="W7" i="1" s="1"/>
  <c r="L3" i="1"/>
  <c r="P3" i="1" s="1"/>
  <c r="W3" i="1" s="1"/>
  <c r="L43" i="1"/>
  <c r="P43" i="1" s="1"/>
  <c r="U43" i="1" s="1"/>
  <c r="X43" i="1" s="1"/>
  <c r="L47" i="1"/>
  <c r="P47" i="1" s="1"/>
  <c r="U47" i="1" s="1"/>
  <c r="X47" i="1" s="1"/>
  <c r="L35" i="1"/>
  <c r="P35" i="1" s="1"/>
  <c r="W35" i="1" s="1"/>
  <c r="L39" i="1"/>
  <c r="P39" i="1" s="1"/>
  <c r="W39" i="1" s="1"/>
  <c r="U19" i="1"/>
  <c r="X19" i="1" s="1"/>
  <c r="Z19" i="1" s="1"/>
  <c r="U7" i="1"/>
  <c r="X7" i="1" s="1"/>
  <c r="U3" i="1"/>
  <c r="X3" i="1" s="1"/>
  <c r="W9" i="1"/>
  <c r="U9" i="1"/>
  <c r="X9" i="1" s="1"/>
  <c r="W5" i="1"/>
  <c r="U5" i="1"/>
  <c r="X5" i="1" s="1"/>
  <c r="U16" i="1"/>
  <c r="X16" i="1" s="1"/>
  <c r="W16" i="1"/>
  <c r="W41" i="1"/>
  <c r="U41" i="1"/>
  <c r="X41" i="1" s="1"/>
  <c r="U29" i="1"/>
  <c r="X29" i="1" s="1"/>
  <c r="W29" i="1"/>
  <c r="W17" i="1"/>
  <c r="U17" i="1"/>
  <c r="X17" i="1" s="1"/>
  <c r="U2" i="1"/>
  <c r="X2" i="1" s="1"/>
  <c r="W2" i="1"/>
  <c r="U12" i="1"/>
  <c r="X12" i="1" s="1"/>
  <c r="W12" i="1"/>
  <c r="W37" i="1"/>
  <c r="U37" i="1"/>
  <c r="X37" i="1" s="1"/>
  <c r="W43" i="1"/>
  <c r="W20" i="1"/>
  <c r="U20" i="1"/>
  <c r="X20" i="1" s="1"/>
  <c r="W30" i="1"/>
  <c r="W22" i="1"/>
  <c r="U22" i="1"/>
  <c r="X22" i="1" s="1"/>
  <c r="W28" i="1"/>
  <c r="U28" i="1"/>
  <c r="X28" i="1" s="1"/>
  <c r="W38" i="1"/>
  <c r="U38" i="1"/>
  <c r="X38" i="1" s="1"/>
  <c r="U8" i="1"/>
  <c r="X8" i="1" s="1"/>
  <c r="W8" i="1"/>
  <c r="W14" i="1"/>
  <c r="U33" i="1"/>
  <c r="X33" i="1" s="1"/>
  <c r="W45" i="1"/>
  <c r="U45" i="1"/>
  <c r="X45" i="1" s="1"/>
  <c r="U4" i="1"/>
  <c r="X4" i="1" s="1"/>
  <c r="W4" i="1"/>
  <c r="W46" i="1"/>
  <c r="U26" i="1"/>
  <c r="X26" i="1" s="1"/>
  <c r="Z26" i="1" s="1"/>
  <c r="U36" i="1"/>
  <c r="X36" i="1" s="1"/>
  <c r="Z36" i="1" s="1"/>
  <c r="U44" i="1"/>
  <c r="X44" i="1" s="1"/>
  <c r="Z44" i="1" s="1"/>
  <c r="U31" i="1"/>
  <c r="X31" i="1" s="1"/>
  <c r="Z31" i="1" s="1"/>
  <c r="U18" i="1" l="1"/>
  <c r="X18" i="1" s="1"/>
  <c r="W6" i="1"/>
  <c r="W42" i="1"/>
  <c r="U24" i="1"/>
  <c r="X24" i="1" s="1"/>
  <c r="Z24" i="1" s="1"/>
  <c r="W13" i="1"/>
  <c r="Z13" i="1" s="1"/>
  <c r="U11" i="1"/>
  <c r="X11" i="1" s="1"/>
  <c r="Z11" i="1" s="1"/>
  <c r="W10" i="1"/>
  <c r="Z10" i="1" s="1"/>
  <c r="U40" i="1"/>
  <c r="X40" i="1" s="1"/>
  <c r="Z40" i="1" s="1"/>
  <c r="U32" i="1"/>
  <c r="X32" i="1" s="1"/>
  <c r="Z32" i="1" s="1"/>
  <c r="W21" i="1"/>
  <c r="U15" i="1"/>
  <c r="X15" i="1" s="1"/>
  <c r="Z15" i="1" s="1"/>
  <c r="U34" i="1"/>
  <c r="X34" i="1" s="1"/>
  <c r="U39" i="1"/>
  <c r="X39" i="1" s="1"/>
  <c r="Z39" i="1" s="1"/>
  <c r="W47" i="1"/>
  <c r="Z47" i="1" s="1"/>
  <c r="U25" i="1"/>
  <c r="X25" i="1" s="1"/>
  <c r="Z25" i="1" s="1"/>
  <c r="U23" i="1"/>
  <c r="X23" i="1" s="1"/>
  <c r="Z23" i="1" s="1"/>
  <c r="U27" i="1"/>
  <c r="X27" i="1" s="1"/>
  <c r="Z27" i="1" s="1"/>
  <c r="U35" i="1"/>
  <c r="X35" i="1" s="1"/>
  <c r="Z35" i="1" s="1"/>
  <c r="Z21" i="1"/>
  <c r="Z16" i="1"/>
  <c r="Z33" i="1"/>
  <c r="Z46" i="1"/>
  <c r="Z6" i="1"/>
  <c r="Z7" i="1"/>
  <c r="Z3" i="1"/>
  <c r="Z22" i="1"/>
  <c r="Z4" i="1"/>
  <c r="Z30" i="1"/>
  <c r="Z34" i="1"/>
  <c r="Z14" i="1"/>
  <c r="Z12" i="1"/>
  <c r="Z8" i="1"/>
  <c r="Z28" i="1"/>
  <c r="Z20" i="1"/>
  <c r="Z17" i="1"/>
  <c r="Z18" i="1"/>
  <c r="Z29" i="1"/>
  <c r="Z5" i="1"/>
  <c r="Z45" i="1"/>
  <c r="Z43" i="1"/>
  <c r="Z38" i="1"/>
  <c r="Z37" i="1"/>
  <c r="Z2" i="1"/>
  <c r="Z42" i="1"/>
  <c r="Z41" i="1"/>
  <c r="Z9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<sst xmlns="http://schemas.openxmlformats.org/spreadsheetml/2006/main" count="81" uniqueCount="81">
  <si>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</si>
  <si>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</si>
  <si>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GDP/capita</t>
  </si>
  <si>
    <t>construction €/m²</t>
  </si>
  <si>
    <t>depricated value</t>
  </si>
  <si>
    <t>undamagable part</t>
  </si>
  <si>
    <t>material used factor</t>
  </si>
  <si>
    <t>max structure €/m²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</si>
  <si>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</si>
  <si>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</si>
  <si>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</si>
  <si>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</si>
  <si>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</si>
  <si>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</si>
  <si>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</si>
  <si>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</si>
  <si>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</si>
  <si>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</si>
  <si>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</si>
  <si>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</si>
  <si>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</si>
  <si>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</si>
  <si>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</si>
  <si>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</si>
  <si>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</si>
  <si>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</si>
  <si>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</si>
  <si>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</si>
  <si>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</si>
  <si>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</si>
  <si>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</si>
  <si>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</si>
  <si>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</si>
  <si>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</si>
  <si>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</si>
  <si>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</si>
  <si>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</si>
  <si>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</si>
  <si>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</si>
  <si>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</si>
  <si>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</si>
  <si>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</si>
  <si>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</si>
  <si>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</si>
  <si>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</si>
  <si>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</si>
  <si>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</si>
  <si>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</si>
  <si>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</si>
  <si>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</si>
  <si>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</si>
  <si>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</si>
  <si>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</si>
  <si>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</si>
  <si>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</si>
  <si>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</si>
  <si>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</si>
  <si>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</si>
  <si>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</si>
  <si>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</si>
  <si>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</si>
  <si>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</si>
  <si>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</si>
  <si>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</si>
  <si>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</si>
  <si>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</si>
  <si>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residential</t>
  </si>
  <si>
    <t>commercial</t>
  </si>
  <si>
    <t>industrial</t>
  </si>
  <si>
    <t>a_res</t>
  </si>
  <si>
    <t>b_res</t>
  </si>
  <si>
    <t>a_com</t>
  </si>
  <si>
    <t>a_ind</t>
  </si>
  <si>
    <t>b_com</t>
  </si>
  <si>
    <t>b_ind</t>
  </si>
  <si>
    <t>b_landuse</t>
  </si>
  <si>
    <t>a_landuse</t>
  </si>
  <si>
    <t>residential content importance factor</t>
  </si>
  <si>
    <t>commercial content importance factor</t>
  </si>
  <si>
    <t>industrial content importance factor</t>
  </si>
  <si>
    <t>landuse content importance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</si>
</sst>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%"/>
    <numFmt numFmtId="167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4" fillId="3" borderId="0" xfId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1" xfId="0" applyBorder="1"/>
    <xf numFmtId="167" fontId="2" fillId="2" borderId="2" xfId="0" applyNumberFormat="1" applyFont="1" applyFill="1" applyBorder="1" applyAlignment="1">
      <alignment horizontal="left"/>
    </xf>
    <xf numFmtId="167" fontId="1" fillId="0" borderId="1" xfId="0" applyNumberFormat="1" applyFon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7" fontId="6" fillId="0" borderId="1" xfId="0" applyNumberFormat="1" applyFont="1" applyBorder="1" applyAlignment="1">
      <alignment horizontal="left"/>
    </xf>
    <xf numFmtId="0" fontId="4" fillId="3" borderId="1" xfId="1" applyBorder="1" applyAlignment="1">
      <alignment horizontal="left"/>
    </xf>
    <xf numFmtId="0" fontId="5" fillId="4" borderId="1" xfId="2" applyBorder="1" applyAlignment="1">
      <alignment horizontal="left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zoomScale="85" zoomScaleNormal="85" workbookViewId="0">
      <pane ySplit="1" topLeftCell="A2" activePane="bottomLeft" state="frozen"/>
      <selection pane="bottomLeft" activeCell="N45" sqref="N45"/>
    </sheetView>
  </sheetViews>
  <sheetFormatPr defaultRowHeight="15" x14ac:dyDescent="0.25"/>
  <cols>
    <col min="1" max="1" width="14.42578125" style="8" bestFit="1" customWidth="1"/>
    <col min="2" max="2" width="46.5703125" style="9" bestFit="1" customWidth="1"/>
    <col min="3" max="3" width="13" style="10" bestFit="1" customWidth="1"/>
    <col min="4" max="4" width="6.85546875" style="19" bestFit="1" customWidth="1"/>
    <col min="5" max="6" width="6.85546875" style="19" customWidth="1"/>
    <col min="7" max="7" width="8.28515625" style="19" bestFit="1" customWidth="1"/>
    <col min="8" max="9" width="8.28515625" style="19" customWidth="1"/>
    <col min="10" max="11" width="8.28515625" style="10" customWidth="1"/>
    <col min="12" max="12" width="18" style="9" bestFit="1" customWidth="1"/>
    <col min="13" max="13" width="17.5703125" style="10" bestFit="1" customWidth="1"/>
    <col min="14" max="14" width="18.28515625" style="10" bestFit="1" customWidth="1"/>
    <col min="15" max="15" width="21.5703125" style="10" bestFit="1" customWidth="1"/>
    <col min="16" max="16" width="18.28515625" style="9" bestFit="1" customWidth="1"/>
    <col min="17" max="19" width="18.28515625" style="9" customWidth="1"/>
    <col min="20" max="20" width="26.85546875" style="10" bestFit="1" customWidth="1"/>
    <col min="21" max="21" width="17.140625" style="9" bestFit="1" customWidth="1"/>
    <col min="22" max="22" width="15.42578125" style="10" bestFit="1" customWidth="1"/>
    <col min="23" max="23" width="14.42578125" style="9" bestFit="1" customWidth="1"/>
    <col min="24" max="24" width="14.140625" style="9" bestFit="1" customWidth="1"/>
    <col min="25" max="25" width="14.140625" style="10" bestFit="1" customWidth="1"/>
    <col min="26" max="26" width="14.140625" style="9" bestFit="1" customWidth="1"/>
    <col min="27" max="27" width="13.5703125" style="7" bestFit="1" customWidth="1"/>
    <col min="28" max="28" width="11" bestFit="1" customWidth="1"/>
    <col min="30" max="30" width="20.85546875" style="11" bestFit="1" customWidth="1"/>
    <col min="31" max="31" width="12.28515625" style="11" bestFit="1" customWidth="1"/>
    <col min="32" max="32" width="19" style="11" bestFit="1" customWidth="1"/>
    <col min="33" max="33" width="21.85546875" style="11" bestFit="1" customWidth="1"/>
    <col min="34" max="34" width="23.28515625" style="11" bestFit="1" customWidth="1"/>
    <col min="35" max="35" width="18.28515625" style="11" bestFit="1" customWidth="1"/>
  </cols>
  <sheetData>
    <row r="1" spans="1:35" ht="18.75" customHeight="1" x14ac:dyDescent="0.25">
      <c r="A1" s="1" t="s">
        <v>0</v>
      </c>
      <c r="B1" s="2" t="s">
        <v>1</v>
      </c>
      <c r="C1" s="3" t="s">
        <v>2</v>
      </c>
      <c r="D1" s="17" t="s">
        <v>69</v>
      </c>
      <c r="E1" s="17" t="s">
        <v>71</v>
      </c>
      <c r="F1" s="17" t="s">
        <v>72</v>
      </c>
      <c r="G1" s="17" t="s">
        <v>70</v>
      </c>
      <c r="H1" s="17" t="s">
        <v>73</v>
      </c>
      <c r="I1" s="17" t="s">
        <v>74</v>
      </c>
      <c r="J1" s="16" t="s">
        <v>76</v>
      </c>
      <c r="K1" s="16" t="s">
        <v>75</v>
      </c>
      <c r="L1" s="4" t="s">
        <v>3</v>
      </c>
      <c r="M1" s="5" t="s">
        <v>4</v>
      </c>
      <c r="N1" s="5" t="s">
        <v>5</v>
      </c>
      <c r="O1" s="5" t="s">
        <v>6</v>
      </c>
      <c r="P1" s="2" t="s">
        <v>7</v>
      </c>
      <c r="Q1" s="22" t="s">
        <v>77</v>
      </c>
      <c r="R1" s="22" t="s">
        <v>78</v>
      </c>
      <c r="S1" s="22" t="s">
        <v>79</v>
      </c>
      <c r="T1" s="16" t="s">
        <v>80</v>
      </c>
      <c r="U1" s="2" t="s">
        <v>8</v>
      </c>
      <c r="V1" s="5" t="s">
        <v>9</v>
      </c>
      <c r="W1" s="23" t="s">
        <v>10</v>
      </c>
      <c r="X1" s="23" t="s">
        <v>11</v>
      </c>
      <c r="Y1" s="5" t="s">
        <v>12</v>
      </c>
      <c r="Z1" s="23" t="s">
        <v>13</v>
      </c>
      <c r="AA1" s="13" t="s">
        <v>66</v>
      </c>
      <c r="AB1" s="12" t="s">
        <v>67</v>
      </c>
      <c r="AC1" s="12" t="s">
        <v>68</v>
      </c>
      <c r="AD1" s="6" t="s">
        <v>14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</row>
    <row r="2" spans="1:35" ht="19.5" customHeight="1" x14ac:dyDescent="0.25">
      <c r="A2" s="1">
        <v>1111</v>
      </c>
      <c r="B2" s="2" t="s">
        <v>20</v>
      </c>
      <c r="C2" s="3">
        <v>32169</v>
      </c>
      <c r="D2" s="21">
        <v>24.077999999999999</v>
      </c>
      <c r="E2" s="20">
        <v>33.642000000000003</v>
      </c>
      <c r="F2" s="20">
        <v>30.824000000000002</v>
      </c>
      <c r="G2" s="21">
        <v>0.38519999999999999</v>
      </c>
      <c r="H2" s="20">
        <v>0.3574</v>
      </c>
      <c r="I2" s="21">
        <v>0.32490000000000002</v>
      </c>
      <c r="J2" s="18">
        <f>AA2*D2+AB2*E2+AC2*F2</f>
        <v>28.86</v>
      </c>
      <c r="K2" s="18">
        <f>AA2*G2+AB2*H2+AC2*I2</f>
        <v>0.37129999999999996</v>
      </c>
      <c r="L2" s="3">
        <f>J2*C2^K2</f>
        <v>1361.1559723209725</v>
      </c>
      <c r="M2" s="3">
        <v>0.6</v>
      </c>
      <c r="N2" s="3">
        <v>0.4</v>
      </c>
      <c r="O2" s="3">
        <v>1</v>
      </c>
      <c r="P2" s="3">
        <f>L2*M2*(1-N2) *O2</f>
        <v>490.01615003555008</v>
      </c>
      <c r="Q2" s="3">
        <v>0.5</v>
      </c>
      <c r="R2" s="3">
        <v>1</v>
      </c>
      <c r="S2" s="3">
        <v>1.5</v>
      </c>
      <c r="T2" s="3">
        <f>AA2*Q2+AB2*R2+AC2*S2</f>
        <v>0.75</v>
      </c>
      <c r="U2" s="3">
        <f t="shared" ref="U2:U47" si="0">P2*T2</f>
        <v>367.51211252666258</v>
      </c>
      <c r="V2" s="3">
        <v>0.7</v>
      </c>
      <c r="W2" s="3">
        <f t="shared" ref="W2:W47" si="1">P2*V2</f>
        <v>343.01130502488502</v>
      </c>
      <c r="X2" s="3">
        <f t="shared" ref="X2:X47" si="2">U2*V2</f>
        <v>257.25847876866379</v>
      </c>
      <c r="Y2" s="3">
        <v>0</v>
      </c>
      <c r="Z2" s="3">
        <f t="shared" ref="Z2:Z47" si="3">SUM(W2:Y2)</f>
        <v>600.26978379354887</v>
      </c>
      <c r="AA2" s="15">
        <v>0.5</v>
      </c>
      <c r="AB2" s="14">
        <v>0.5</v>
      </c>
      <c r="AC2" s="14">
        <v>0</v>
      </c>
      <c r="AD2" s="14">
        <v>0</v>
      </c>
      <c r="AE2" s="14">
        <v>0</v>
      </c>
      <c r="AF2" s="14">
        <v>0.05</v>
      </c>
      <c r="AG2" s="14">
        <v>0.2</v>
      </c>
      <c r="AH2" s="14">
        <v>0.7</v>
      </c>
      <c r="AI2" s="14">
        <v>0.05</v>
      </c>
    </row>
    <row r="3" spans="1:35" ht="19.5" customHeight="1" x14ac:dyDescent="0.25">
      <c r="A3" s="1">
        <v>1121</v>
      </c>
      <c r="B3" s="2" t="s">
        <v>21</v>
      </c>
      <c r="C3" s="3">
        <v>32169</v>
      </c>
      <c r="D3" s="18">
        <v>24.077999999999999</v>
      </c>
      <c r="E3" s="20">
        <v>33.642000000000003</v>
      </c>
      <c r="F3" s="20">
        <v>30.824000000000002</v>
      </c>
      <c r="G3" s="18">
        <v>0.38519999999999999</v>
      </c>
      <c r="H3" s="20">
        <v>0.3574</v>
      </c>
      <c r="I3" s="21">
        <v>0.32490000000000002</v>
      </c>
      <c r="J3" s="18">
        <f t="shared" ref="J3:J47" si="4">AA3*D3+AB3*E3+AC3*F3</f>
        <v>27.903600000000001</v>
      </c>
      <c r="K3" s="18">
        <f t="shared" ref="K3:K47" si="5">AA3*G3+AB3*H3+AC3*I3</f>
        <v>0.37407999999999997</v>
      </c>
      <c r="L3" s="3">
        <f t="shared" ref="L3:L47" si="6">J3*C3^K3</f>
        <v>1354.5732045318043</v>
      </c>
      <c r="M3" s="3">
        <v>0.6</v>
      </c>
      <c r="N3" s="3">
        <v>0.4</v>
      </c>
      <c r="O3" s="3">
        <v>1</v>
      </c>
      <c r="P3" s="3">
        <f t="shared" ref="P3:P47" si="7">L3*M3*(1-N3) *O3</f>
        <v>487.64635363144953</v>
      </c>
      <c r="Q3" s="3">
        <v>0.5</v>
      </c>
      <c r="R3" s="3">
        <v>1</v>
      </c>
      <c r="S3" s="3">
        <v>1.5</v>
      </c>
      <c r="T3" s="3">
        <f t="shared" ref="T3:T47" si="8">AA3*Q3+AB3*R3+AC3*S3</f>
        <v>0.7</v>
      </c>
      <c r="U3" s="3">
        <f t="shared" si="0"/>
        <v>341.35244754201466</v>
      </c>
      <c r="V3" s="3">
        <v>0.5</v>
      </c>
      <c r="W3" s="3">
        <f t="shared" si="1"/>
        <v>243.82317681572476</v>
      </c>
      <c r="X3" s="3">
        <f t="shared" si="2"/>
        <v>170.67622377100733</v>
      </c>
      <c r="Y3" s="3">
        <v>0</v>
      </c>
      <c r="Z3" s="3">
        <f t="shared" si="3"/>
        <v>414.49940058673212</v>
      </c>
      <c r="AA3" s="15">
        <v>0.6</v>
      </c>
      <c r="AB3" s="14">
        <v>0.4</v>
      </c>
      <c r="AC3" s="14">
        <v>0</v>
      </c>
      <c r="AD3" s="14">
        <v>0</v>
      </c>
      <c r="AE3" s="14">
        <v>0</v>
      </c>
      <c r="AF3" s="14">
        <v>0.1</v>
      </c>
      <c r="AG3" s="14">
        <v>0.25</v>
      </c>
      <c r="AH3" s="14">
        <v>0.65</v>
      </c>
      <c r="AI3" s="14">
        <v>0</v>
      </c>
    </row>
    <row r="4" spans="1:35" ht="19.5" customHeight="1" x14ac:dyDescent="0.25">
      <c r="A4" s="1">
        <v>1122</v>
      </c>
      <c r="B4" s="2" t="s">
        <v>22</v>
      </c>
      <c r="C4" s="3">
        <v>32169</v>
      </c>
      <c r="D4" s="18">
        <v>24.077999999999999</v>
      </c>
      <c r="E4" s="20">
        <v>33.642000000000003</v>
      </c>
      <c r="F4" s="20">
        <v>30.824000000000002</v>
      </c>
      <c r="G4" s="18">
        <v>0.38519999999999999</v>
      </c>
      <c r="H4" s="20">
        <v>0.3574</v>
      </c>
      <c r="I4" s="21">
        <v>0.32490000000000002</v>
      </c>
      <c r="J4" s="18">
        <f t="shared" si="4"/>
        <v>27.6218</v>
      </c>
      <c r="K4" s="18">
        <f t="shared" si="5"/>
        <v>0.37082999999999999</v>
      </c>
      <c r="L4" s="3">
        <f t="shared" si="6"/>
        <v>1296.417984108899</v>
      </c>
      <c r="M4" s="3">
        <v>0.6</v>
      </c>
      <c r="N4" s="3">
        <v>0.4</v>
      </c>
      <c r="O4" s="3">
        <v>1</v>
      </c>
      <c r="P4" s="3">
        <f t="shared" si="7"/>
        <v>466.71047427920359</v>
      </c>
      <c r="Q4" s="3">
        <v>0.5</v>
      </c>
      <c r="R4" s="3">
        <v>1</v>
      </c>
      <c r="S4" s="3">
        <v>1.5</v>
      </c>
      <c r="T4" s="3">
        <f t="shared" si="8"/>
        <v>0.75</v>
      </c>
      <c r="U4" s="3">
        <f t="shared" si="0"/>
        <v>350.03285570940272</v>
      </c>
      <c r="V4" s="3">
        <v>0.3</v>
      </c>
      <c r="W4" s="3">
        <f t="shared" si="1"/>
        <v>140.01314228376108</v>
      </c>
      <c r="X4" s="3">
        <f t="shared" si="2"/>
        <v>105.00985671282082</v>
      </c>
      <c r="Y4" s="3">
        <v>0</v>
      </c>
      <c r="Z4" s="3">
        <f t="shared" si="3"/>
        <v>245.02299899658192</v>
      </c>
      <c r="AA4" s="15">
        <v>0.6</v>
      </c>
      <c r="AB4" s="14">
        <v>0.3</v>
      </c>
      <c r="AC4" s="14">
        <v>0.1</v>
      </c>
      <c r="AD4" s="14">
        <v>0</v>
      </c>
      <c r="AE4" s="14">
        <v>0.05</v>
      </c>
      <c r="AF4" s="14">
        <v>0.1</v>
      </c>
      <c r="AG4" s="14">
        <v>0.35</v>
      </c>
      <c r="AH4" s="14">
        <v>0.5</v>
      </c>
      <c r="AI4" s="14">
        <v>0</v>
      </c>
    </row>
    <row r="5" spans="1:35" ht="19.5" customHeight="1" x14ac:dyDescent="0.25">
      <c r="A5" s="1">
        <v>1123</v>
      </c>
      <c r="B5" s="2" t="s">
        <v>23</v>
      </c>
      <c r="C5" s="3">
        <v>32169</v>
      </c>
      <c r="D5" s="18">
        <v>24.077999999999999</v>
      </c>
      <c r="E5" s="20">
        <v>33.642000000000003</v>
      </c>
      <c r="F5" s="20">
        <v>30.824000000000002</v>
      </c>
      <c r="G5" s="18">
        <v>0.38519999999999999</v>
      </c>
      <c r="H5" s="20">
        <v>0.3574</v>
      </c>
      <c r="I5" s="21">
        <v>0.32490000000000002</v>
      </c>
      <c r="J5" s="18">
        <f t="shared" si="4"/>
        <v>26.776400000000002</v>
      </c>
      <c r="K5" s="18">
        <f t="shared" si="5"/>
        <v>0.36108000000000001</v>
      </c>
      <c r="L5" s="3">
        <f t="shared" si="6"/>
        <v>1135.7892177685301</v>
      </c>
      <c r="M5" s="3">
        <v>0.6</v>
      </c>
      <c r="N5" s="3">
        <v>0.4</v>
      </c>
      <c r="O5" s="3">
        <v>1</v>
      </c>
      <c r="P5" s="3">
        <f t="shared" si="7"/>
        <v>408.88411839667083</v>
      </c>
      <c r="Q5" s="3">
        <v>0.5</v>
      </c>
      <c r="R5" s="3">
        <v>1</v>
      </c>
      <c r="S5" s="3">
        <v>1.5</v>
      </c>
      <c r="T5" s="3">
        <f t="shared" si="8"/>
        <v>0.90000000000000013</v>
      </c>
      <c r="U5" s="3">
        <f t="shared" si="0"/>
        <v>367.99570655700381</v>
      </c>
      <c r="V5" s="3">
        <v>0.09</v>
      </c>
      <c r="W5" s="3">
        <f t="shared" si="1"/>
        <v>36.799570655700371</v>
      </c>
      <c r="X5" s="3">
        <f t="shared" si="2"/>
        <v>33.119613590130342</v>
      </c>
      <c r="Y5" s="3">
        <v>0</v>
      </c>
      <c r="Z5" s="3">
        <f t="shared" si="3"/>
        <v>69.919184245830706</v>
      </c>
      <c r="AA5" s="15">
        <v>0.6</v>
      </c>
      <c r="AB5" s="14">
        <v>0</v>
      </c>
      <c r="AC5" s="14">
        <v>0.4</v>
      </c>
      <c r="AD5" s="14">
        <v>0</v>
      </c>
      <c r="AE5" s="14">
        <v>0.12</v>
      </c>
      <c r="AF5" s="14">
        <v>0.13</v>
      </c>
      <c r="AG5" s="14">
        <v>0.35</v>
      </c>
      <c r="AH5" s="14">
        <v>0.4</v>
      </c>
      <c r="AI5" s="14">
        <v>0</v>
      </c>
    </row>
    <row r="6" spans="1:35" ht="19.5" customHeight="1" x14ac:dyDescent="0.25">
      <c r="A6" s="1">
        <v>1130</v>
      </c>
      <c r="B6" s="2" t="s">
        <v>24</v>
      </c>
      <c r="C6" s="3">
        <v>32169</v>
      </c>
      <c r="D6" s="18">
        <v>24.077999999999999</v>
      </c>
      <c r="E6" s="20">
        <v>33.642000000000003</v>
      </c>
      <c r="F6" s="20">
        <v>30.824000000000002</v>
      </c>
      <c r="G6" s="18">
        <v>0.38519999999999999</v>
      </c>
      <c r="H6" s="20">
        <v>0.3574</v>
      </c>
      <c r="I6" s="21">
        <v>0.32490000000000002</v>
      </c>
      <c r="J6" s="18">
        <f t="shared" si="4"/>
        <v>0</v>
      </c>
      <c r="K6" s="18">
        <f t="shared" si="5"/>
        <v>0</v>
      </c>
      <c r="L6" s="3">
        <f t="shared" si="6"/>
        <v>0</v>
      </c>
      <c r="M6" s="3">
        <v>0.6</v>
      </c>
      <c r="N6" s="3">
        <v>0.4</v>
      </c>
      <c r="O6" s="3">
        <v>1</v>
      </c>
      <c r="P6" s="3">
        <f t="shared" si="7"/>
        <v>0</v>
      </c>
      <c r="Q6" s="3">
        <v>0.5</v>
      </c>
      <c r="R6" s="3">
        <v>1</v>
      </c>
      <c r="S6" s="3">
        <v>1.5</v>
      </c>
      <c r="T6" s="3">
        <f t="shared" si="8"/>
        <v>0</v>
      </c>
      <c r="U6" s="3">
        <f t="shared" si="0"/>
        <v>0</v>
      </c>
      <c r="V6" s="3">
        <v>0</v>
      </c>
      <c r="W6" s="3">
        <f t="shared" si="1"/>
        <v>0</v>
      </c>
      <c r="X6" s="3">
        <f t="shared" si="2"/>
        <v>0</v>
      </c>
      <c r="Y6" s="3">
        <v>0</v>
      </c>
      <c r="Z6" s="3">
        <f t="shared" si="3"/>
        <v>0</v>
      </c>
      <c r="AA6" s="15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 ht="19.5" customHeight="1" x14ac:dyDescent="0.25">
      <c r="A7" s="1">
        <v>1210</v>
      </c>
      <c r="B7" s="2" t="s">
        <v>25</v>
      </c>
      <c r="C7" s="3">
        <v>32169</v>
      </c>
      <c r="D7" s="18">
        <v>24.077999999999999</v>
      </c>
      <c r="E7" s="20">
        <v>33.642000000000003</v>
      </c>
      <c r="F7" s="20">
        <v>30.824000000000002</v>
      </c>
      <c r="G7" s="18">
        <v>0.38519999999999999</v>
      </c>
      <c r="H7" s="20">
        <v>0.3574</v>
      </c>
      <c r="I7" s="21">
        <v>0.32490000000000002</v>
      </c>
      <c r="J7" s="18">
        <f t="shared" si="4"/>
        <v>32.233000000000004</v>
      </c>
      <c r="K7" s="18">
        <f t="shared" si="5"/>
        <v>0.34115000000000001</v>
      </c>
      <c r="L7" s="3">
        <f>J7*C7^K7</f>
        <v>1111.7651390945011</v>
      </c>
      <c r="M7" s="3">
        <v>0.6</v>
      </c>
      <c r="N7" s="3">
        <v>0.4</v>
      </c>
      <c r="O7" s="3">
        <v>1</v>
      </c>
      <c r="P7" s="3">
        <f t="shared" si="7"/>
        <v>400.23545007402043</v>
      </c>
      <c r="Q7" s="3">
        <v>0.5</v>
      </c>
      <c r="R7" s="3">
        <v>1</v>
      </c>
      <c r="S7" s="3">
        <v>1.5</v>
      </c>
      <c r="T7" s="3">
        <f t="shared" si="8"/>
        <v>1.25</v>
      </c>
      <c r="U7" s="3">
        <f t="shared" si="0"/>
        <v>500.29431259252556</v>
      </c>
      <c r="V7" s="3">
        <v>0.45</v>
      </c>
      <c r="W7" s="3">
        <f t="shared" si="1"/>
        <v>180.10595253330919</v>
      </c>
      <c r="X7" s="3">
        <f t="shared" si="2"/>
        <v>225.13244066663651</v>
      </c>
      <c r="Y7" s="3">
        <v>0</v>
      </c>
      <c r="Z7" s="3">
        <f t="shared" si="3"/>
        <v>405.23839319994568</v>
      </c>
      <c r="AA7" s="15">
        <v>0</v>
      </c>
      <c r="AB7" s="14">
        <v>0.5</v>
      </c>
      <c r="AC7" s="14">
        <v>0.5</v>
      </c>
      <c r="AD7" s="14">
        <v>0.05</v>
      </c>
      <c r="AE7" s="14">
        <v>0.15</v>
      </c>
      <c r="AF7" s="14">
        <v>0.2</v>
      </c>
      <c r="AG7" s="14">
        <v>0.3</v>
      </c>
      <c r="AH7" s="14">
        <v>0.3</v>
      </c>
      <c r="AI7" s="14">
        <v>0</v>
      </c>
    </row>
    <row r="8" spans="1:35" ht="19.5" customHeight="1" x14ac:dyDescent="0.25">
      <c r="A8" s="1">
        <v>1221</v>
      </c>
      <c r="B8" s="2" t="s">
        <v>26</v>
      </c>
      <c r="C8" s="3">
        <v>32169</v>
      </c>
      <c r="D8" s="18">
        <v>24.077999999999999</v>
      </c>
      <c r="E8" s="20">
        <v>33.642000000000003</v>
      </c>
      <c r="F8" s="20">
        <v>30.824000000000002</v>
      </c>
      <c r="G8" s="18">
        <v>0.38519999999999999</v>
      </c>
      <c r="H8" s="20">
        <v>0.3574</v>
      </c>
      <c r="I8" s="21">
        <v>0.32490000000000002</v>
      </c>
      <c r="J8" s="18">
        <f t="shared" si="4"/>
        <v>30.824000000000002</v>
      </c>
      <c r="K8" s="18">
        <f t="shared" si="5"/>
        <v>0.32490000000000002</v>
      </c>
      <c r="L8" s="3">
        <f t="shared" si="6"/>
        <v>898.16361883631293</v>
      </c>
      <c r="M8" s="3">
        <v>0.6</v>
      </c>
      <c r="N8" s="3">
        <v>0.4</v>
      </c>
      <c r="O8" s="3">
        <v>1</v>
      </c>
      <c r="P8" s="3">
        <f t="shared" si="7"/>
        <v>323.33890278107265</v>
      </c>
      <c r="Q8" s="3">
        <v>0.5</v>
      </c>
      <c r="R8" s="3">
        <v>1</v>
      </c>
      <c r="S8" s="3">
        <v>1.5</v>
      </c>
      <c r="T8" s="3">
        <f t="shared" si="8"/>
        <v>1.5</v>
      </c>
      <c r="U8" s="3">
        <f t="shared" si="0"/>
        <v>485.00835417160897</v>
      </c>
      <c r="V8" s="3">
        <v>0.05</v>
      </c>
      <c r="W8" s="3">
        <f t="shared" si="1"/>
        <v>16.166945139053635</v>
      </c>
      <c r="X8" s="3">
        <f t="shared" si="2"/>
        <v>24.25041770858045</v>
      </c>
      <c r="Y8" s="3">
        <v>0</v>
      </c>
      <c r="Z8" s="3">
        <f t="shared" si="3"/>
        <v>40.417362847634081</v>
      </c>
      <c r="AA8" s="15">
        <v>0</v>
      </c>
      <c r="AB8" s="14">
        <v>0</v>
      </c>
      <c r="AC8" s="14">
        <v>1</v>
      </c>
      <c r="AD8" s="14">
        <v>0.1</v>
      </c>
      <c r="AE8" s="14">
        <v>0.1</v>
      </c>
      <c r="AF8" s="14">
        <v>0.1</v>
      </c>
      <c r="AG8" s="14">
        <v>0.1</v>
      </c>
      <c r="AH8" s="14">
        <v>0.5</v>
      </c>
      <c r="AI8" s="14">
        <v>0.1</v>
      </c>
    </row>
    <row r="9" spans="1:35" ht="19.5" customHeight="1" x14ac:dyDescent="0.25">
      <c r="A9" s="1">
        <v>1222</v>
      </c>
      <c r="B9" s="2" t="s">
        <v>27</v>
      </c>
      <c r="C9" s="3">
        <v>32169</v>
      </c>
      <c r="D9" s="18">
        <v>24.077999999999999</v>
      </c>
      <c r="E9" s="20">
        <v>33.642000000000003</v>
      </c>
      <c r="F9" s="20">
        <v>30.824000000000002</v>
      </c>
      <c r="G9" s="18">
        <v>0.38519999999999999</v>
      </c>
      <c r="H9" s="20">
        <v>0.3574</v>
      </c>
      <c r="I9" s="21">
        <v>0.32490000000000002</v>
      </c>
      <c r="J9" s="18">
        <f t="shared" si="4"/>
        <v>30.824000000000002</v>
      </c>
      <c r="K9" s="18">
        <f t="shared" si="5"/>
        <v>0.32490000000000002</v>
      </c>
      <c r="L9" s="3">
        <f t="shared" si="6"/>
        <v>898.16361883631293</v>
      </c>
      <c r="M9" s="3">
        <v>0.6</v>
      </c>
      <c r="N9" s="3">
        <v>0.4</v>
      </c>
      <c r="O9" s="3">
        <v>1</v>
      </c>
      <c r="P9" s="3">
        <f t="shared" si="7"/>
        <v>323.33890278107265</v>
      </c>
      <c r="Q9" s="3">
        <v>0.5</v>
      </c>
      <c r="R9" s="3">
        <v>1</v>
      </c>
      <c r="S9" s="3">
        <v>1.5</v>
      </c>
      <c r="T9" s="3">
        <f t="shared" si="8"/>
        <v>1.5</v>
      </c>
      <c r="U9" s="3">
        <f t="shared" si="0"/>
        <v>485.00835417160897</v>
      </c>
      <c r="V9" s="3">
        <v>0.7</v>
      </c>
      <c r="W9" s="3">
        <f t="shared" si="1"/>
        <v>226.33723194675085</v>
      </c>
      <c r="X9" s="3">
        <f t="shared" si="2"/>
        <v>339.50584792012626</v>
      </c>
      <c r="Y9" s="3">
        <v>0</v>
      </c>
      <c r="Z9" s="3">
        <f t="shared" si="3"/>
        <v>565.84307986687713</v>
      </c>
      <c r="AA9" s="15">
        <v>0</v>
      </c>
      <c r="AB9" s="14">
        <v>0</v>
      </c>
      <c r="AC9" s="14">
        <v>1</v>
      </c>
      <c r="AD9" s="14">
        <v>0</v>
      </c>
      <c r="AE9" s="14">
        <v>0</v>
      </c>
      <c r="AF9" s="14">
        <v>0</v>
      </c>
      <c r="AG9" s="14">
        <v>0.2</v>
      </c>
      <c r="AH9" s="14">
        <v>0.2</v>
      </c>
      <c r="AI9" s="14">
        <v>0.6</v>
      </c>
    </row>
    <row r="10" spans="1:35" ht="19.5" customHeight="1" x14ac:dyDescent="0.25">
      <c r="A10" s="1">
        <v>1230</v>
      </c>
      <c r="B10" s="2" t="s">
        <v>28</v>
      </c>
      <c r="C10" s="3">
        <v>32169</v>
      </c>
      <c r="D10" s="18">
        <v>24.077999999999999</v>
      </c>
      <c r="E10" s="20">
        <v>33.642000000000003</v>
      </c>
      <c r="F10" s="20">
        <v>30.824000000000002</v>
      </c>
      <c r="G10" s="18">
        <v>0.38519999999999999</v>
      </c>
      <c r="H10" s="20">
        <v>0.3574</v>
      </c>
      <c r="I10" s="21">
        <v>0.32490000000000002</v>
      </c>
      <c r="J10" s="18">
        <f t="shared" si="4"/>
        <v>30.824000000000002</v>
      </c>
      <c r="K10" s="18">
        <f t="shared" si="5"/>
        <v>0.32490000000000002</v>
      </c>
      <c r="L10" s="3">
        <f t="shared" si="6"/>
        <v>898.16361883631293</v>
      </c>
      <c r="M10" s="3">
        <v>0.6</v>
      </c>
      <c r="N10" s="3">
        <v>0.4</v>
      </c>
      <c r="O10" s="3">
        <v>1</v>
      </c>
      <c r="P10" s="3">
        <f t="shared" si="7"/>
        <v>323.33890278107265</v>
      </c>
      <c r="Q10" s="3">
        <v>0.5</v>
      </c>
      <c r="R10" s="3">
        <v>1</v>
      </c>
      <c r="S10" s="3">
        <v>1.5</v>
      </c>
      <c r="T10" s="3">
        <f t="shared" si="8"/>
        <v>1.5</v>
      </c>
      <c r="U10" s="3">
        <f t="shared" si="0"/>
        <v>485.00835417160897</v>
      </c>
      <c r="V10" s="3">
        <v>0.3</v>
      </c>
      <c r="W10" s="3">
        <f t="shared" si="1"/>
        <v>97.001670834321786</v>
      </c>
      <c r="X10" s="3">
        <f t="shared" si="2"/>
        <v>145.50250625148269</v>
      </c>
      <c r="Y10" s="3">
        <v>0</v>
      </c>
      <c r="Z10" s="3">
        <f t="shared" si="3"/>
        <v>242.50417708580449</v>
      </c>
      <c r="AA10" s="15">
        <v>0</v>
      </c>
      <c r="AB10" s="14">
        <v>0</v>
      </c>
      <c r="AC10" s="14">
        <v>1</v>
      </c>
      <c r="AD10" s="14">
        <v>0.1</v>
      </c>
      <c r="AE10" s="14">
        <v>0.1</v>
      </c>
      <c r="AF10" s="14">
        <v>0.2</v>
      </c>
      <c r="AG10" s="14">
        <v>0.2</v>
      </c>
      <c r="AH10" s="14">
        <v>0.2</v>
      </c>
      <c r="AI10" s="14">
        <v>0.2</v>
      </c>
    </row>
    <row r="11" spans="1:35" ht="19.5" customHeight="1" x14ac:dyDescent="0.25">
      <c r="A11" s="1">
        <v>1241</v>
      </c>
      <c r="B11" s="2" t="s">
        <v>29</v>
      </c>
      <c r="C11" s="3">
        <v>32169</v>
      </c>
      <c r="D11" s="18">
        <v>24.077999999999999</v>
      </c>
      <c r="E11" s="20">
        <v>33.642000000000003</v>
      </c>
      <c r="F11" s="20">
        <v>30.824000000000002</v>
      </c>
      <c r="G11" s="18">
        <v>0.38519999999999999</v>
      </c>
      <c r="H11" s="20">
        <v>0.3574</v>
      </c>
      <c r="I11" s="21">
        <v>0.32490000000000002</v>
      </c>
      <c r="J11" s="18">
        <f t="shared" si="4"/>
        <v>30.824000000000002</v>
      </c>
      <c r="K11" s="18">
        <f t="shared" si="5"/>
        <v>0.32490000000000002</v>
      </c>
      <c r="L11" s="3">
        <f t="shared" si="6"/>
        <v>898.16361883631293</v>
      </c>
      <c r="M11" s="3">
        <v>0.6</v>
      </c>
      <c r="N11" s="3">
        <v>0.4</v>
      </c>
      <c r="O11" s="3">
        <v>1</v>
      </c>
      <c r="P11" s="3">
        <f t="shared" si="7"/>
        <v>323.33890278107265</v>
      </c>
      <c r="Q11" s="3">
        <v>0.5</v>
      </c>
      <c r="R11" s="3">
        <v>1</v>
      </c>
      <c r="S11" s="3">
        <v>1.5</v>
      </c>
      <c r="T11" s="3">
        <f>AA11*Q11+AB11*R11+AC11*S11</f>
        <v>1.5</v>
      </c>
      <c r="U11" s="3">
        <f t="shared" si="0"/>
        <v>485.00835417160897</v>
      </c>
      <c r="V11" s="3">
        <v>0.7</v>
      </c>
      <c r="W11" s="3">
        <f t="shared" si="1"/>
        <v>226.33723194675085</v>
      </c>
      <c r="X11" s="3">
        <f t="shared" si="2"/>
        <v>339.50584792012626</v>
      </c>
      <c r="Y11" s="3">
        <v>0</v>
      </c>
      <c r="Z11" s="3">
        <f t="shared" si="3"/>
        <v>565.84307986687713</v>
      </c>
      <c r="AA11" s="15">
        <v>0</v>
      </c>
      <c r="AB11" s="14">
        <v>0</v>
      </c>
      <c r="AC11" s="14">
        <v>1</v>
      </c>
      <c r="AD11" s="14">
        <v>0</v>
      </c>
      <c r="AE11" s="14">
        <v>0.1</v>
      </c>
      <c r="AF11" s="14">
        <v>0.1</v>
      </c>
      <c r="AG11" s="14">
        <v>0.1</v>
      </c>
      <c r="AH11" s="14">
        <v>0.1</v>
      </c>
      <c r="AI11" s="14">
        <v>0.6</v>
      </c>
    </row>
    <row r="12" spans="1:35" ht="19.5" customHeight="1" x14ac:dyDescent="0.25">
      <c r="A12" s="1">
        <v>1242</v>
      </c>
      <c r="B12" s="2" t="s">
        <v>30</v>
      </c>
      <c r="C12" s="3">
        <v>32169</v>
      </c>
      <c r="D12" s="18">
        <v>24.077999999999999</v>
      </c>
      <c r="E12" s="20">
        <v>33.642000000000003</v>
      </c>
      <c r="F12" s="20">
        <v>30.824000000000002</v>
      </c>
      <c r="G12" s="18">
        <v>0.38519999999999999</v>
      </c>
      <c r="H12" s="20">
        <v>0.3574</v>
      </c>
      <c r="I12" s="21">
        <v>0.32490000000000002</v>
      </c>
      <c r="J12" s="18">
        <f t="shared" si="4"/>
        <v>30.824000000000002</v>
      </c>
      <c r="K12" s="18">
        <f t="shared" si="5"/>
        <v>0.32490000000000002</v>
      </c>
      <c r="L12" s="3">
        <f t="shared" si="6"/>
        <v>898.16361883631293</v>
      </c>
      <c r="M12" s="3">
        <v>0.6</v>
      </c>
      <c r="N12" s="3">
        <v>0.4</v>
      </c>
      <c r="O12" s="3">
        <v>1</v>
      </c>
      <c r="P12" s="3">
        <f t="shared" si="7"/>
        <v>323.33890278107265</v>
      </c>
      <c r="Q12" s="3">
        <v>0.5</v>
      </c>
      <c r="R12" s="3">
        <v>1</v>
      </c>
      <c r="S12" s="3">
        <v>1.5</v>
      </c>
      <c r="T12" s="3">
        <f t="shared" si="8"/>
        <v>1.5</v>
      </c>
      <c r="U12" s="3">
        <f t="shared" si="0"/>
        <v>485.00835417160897</v>
      </c>
      <c r="V12" s="3">
        <v>0.7</v>
      </c>
      <c r="W12" s="3">
        <f t="shared" si="1"/>
        <v>226.33723194675085</v>
      </c>
      <c r="X12" s="3">
        <f t="shared" si="2"/>
        <v>339.50584792012626</v>
      </c>
      <c r="Y12" s="3">
        <v>0</v>
      </c>
      <c r="Z12" s="3">
        <f t="shared" si="3"/>
        <v>565.84307986687713</v>
      </c>
      <c r="AA12" s="15">
        <v>0</v>
      </c>
      <c r="AB12" s="14">
        <v>0</v>
      </c>
      <c r="AC12" s="14">
        <v>1</v>
      </c>
      <c r="AD12" s="14">
        <v>0</v>
      </c>
      <c r="AE12" s="14">
        <v>0</v>
      </c>
      <c r="AF12" s="14">
        <v>0</v>
      </c>
      <c r="AG12" s="14">
        <v>0</v>
      </c>
      <c r="AH12" s="14">
        <v>0.4</v>
      </c>
      <c r="AI12" s="14">
        <v>0.6</v>
      </c>
    </row>
    <row r="13" spans="1:35" ht="19.5" customHeight="1" x14ac:dyDescent="0.25">
      <c r="A13" s="1">
        <v>1310</v>
      </c>
      <c r="B13" s="2" t="s">
        <v>31</v>
      </c>
      <c r="C13" s="3">
        <v>32169</v>
      </c>
      <c r="D13" s="18">
        <v>24.077999999999999</v>
      </c>
      <c r="E13" s="20">
        <v>33.642000000000003</v>
      </c>
      <c r="F13" s="20">
        <v>30.824000000000002</v>
      </c>
      <c r="G13" s="18">
        <v>0.38519999999999999</v>
      </c>
      <c r="H13" s="20">
        <v>0.3574</v>
      </c>
      <c r="I13" s="21">
        <v>0.32490000000000002</v>
      </c>
      <c r="J13" s="18">
        <f t="shared" si="4"/>
        <v>30.824000000000002</v>
      </c>
      <c r="K13" s="18">
        <f t="shared" si="5"/>
        <v>0.32490000000000002</v>
      </c>
      <c r="L13" s="3">
        <f t="shared" si="6"/>
        <v>898.16361883631293</v>
      </c>
      <c r="M13" s="3">
        <v>0.6</v>
      </c>
      <c r="N13" s="3">
        <v>0.4</v>
      </c>
      <c r="O13" s="3">
        <v>1</v>
      </c>
      <c r="P13" s="3">
        <f t="shared" si="7"/>
        <v>323.33890278107265</v>
      </c>
      <c r="Q13" s="3">
        <v>0.5</v>
      </c>
      <c r="R13" s="3">
        <v>1</v>
      </c>
      <c r="S13" s="3">
        <v>1.5</v>
      </c>
      <c r="T13" s="3">
        <f t="shared" si="8"/>
        <v>1.5</v>
      </c>
      <c r="U13" s="3">
        <f t="shared" si="0"/>
        <v>485.00835417160897</v>
      </c>
      <c r="V13" s="3">
        <v>0.01</v>
      </c>
      <c r="W13" s="3">
        <f t="shared" si="1"/>
        <v>3.2333890278107265</v>
      </c>
      <c r="X13" s="3">
        <f t="shared" si="2"/>
        <v>4.8500835417160895</v>
      </c>
      <c r="Y13" s="3">
        <v>0</v>
      </c>
      <c r="Z13" s="3">
        <f t="shared" si="3"/>
        <v>8.0834725695268155</v>
      </c>
      <c r="AA13" s="15">
        <v>0</v>
      </c>
      <c r="AB13" s="14">
        <v>0</v>
      </c>
      <c r="AC13" s="14">
        <v>1</v>
      </c>
      <c r="AD13" s="14">
        <v>0.2</v>
      </c>
      <c r="AE13" s="14">
        <v>0.2</v>
      </c>
      <c r="AF13" s="14">
        <v>0.2</v>
      </c>
      <c r="AG13" s="14">
        <v>0.2</v>
      </c>
      <c r="AH13" s="14">
        <v>0.2</v>
      </c>
      <c r="AI13" s="14">
        <v>0</v>
      </c>
    </row>
    <row r="14" spans="1:35" ht="19.5" customHeight="1" x14ac:dyDescent="0.25">
      <c r="A14" s="1">
        <v>1320</v>
      </c>
      <c r="B14" s="2" t="s">
        <v>32</v>
      </c>
      <c r="C14" s="3">
        <v>32169</v>
      </c>
      <c r="D14" s="18">
        <v>24.077999999999999</v>
      </c>
      <c r="E14" s="20">
        <v>33.642000000000003</v>
      </c>
      <c r="F14" s="20">
        <v>30.824000000000002</v>
      </c>
      <c r="G14" s="18">
        <v>0.38519999999999999</v>
      </c>
      <c r="H14" s="20">
        <v>0.3574</v>
      </c>
      <c r="I14" s="21">
        <v>0.32490000000000002</v>
      </c>
      <c r="J14" s="18">
        <f t="shared" si="4"/>
        <v>30.824000000000002</v>
      </c>
      <c r="K14" s="18">
        <f t="shared" si="5"/>
        <v>0.32490000000000002</v>
      </c>
      <c r="L14" s="3">
        <f t="shared" si="6"/>
        <v>898.16361883631293</v>
      </c>
      <c r="M14" s="3">
        <v>0.6</v>
      </c>
      <c r="N14" s="3">
        <v>0.4</v>
      </c>
      <c r="O14" s="3">
        <v>1</v>
      </c>
      <c r="P14" s="3">
        <f t="shared" si="7"/>
        <v>323.33890278107265</v>
      </c>
      <c r="Q14" s="3">
        <v>0.5</v>
      </c>
      <c r="R14" s="3">
        <v>1</v>
      </c>
      <c r="S14" s="3">
        <v>1.5</v>
      </c>
      <c r="T14" s="3">
        <f t="shared" si="8"/>
        <v>1.5</v>
      </c>
      <c r="U14" s="3">
        <f t="shared" si="0"/>
        <v>485.00835417160897</v>
      </c>
      <c r="V14" s="3">
        <v>0.01</v>
      </c>
      <c r="W14" s="3">
        <f t="shared" si="1"/>
        <v>3.2333890278107265</v>
      </c>
      <c r="X14" s="3">
        <f t="shared" si="2"/>
        <v>4.8500835417160895</v>
      </c>
      <c r="Y14" s="3">
        <v>0</v>
      </c>
      <c r="Z14" s="3">
        <f t="shared" si="3"/>
        <v>8.0834725695268155</v>
      </c>
      <c r="AA14" s="15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 ht="19.5" customHeight="1" x14ac:dyDescent="0.25">
      <c r="A15" s="1">
        <v>1330</v>
      </c>
      <c r="B15" s="2" t="s">
        <v>33</v>
      </c>
      <c r="C15" s="3">
        <v>32169</v>
      </c>
      <c r="D15" s="18">
        <v>24.077999999999999</v>
      </c>
      <c r="E15" s="20">
        <v>33.642000000000003</v>
      </c>
      <c r="F15" s="20">
        <v>30.824000000000002</v>
      </c>
      <c r="G15" s="18">
        <v>0.38519999999999999</v>
      </c>
      <c r="H15" s="20">
        <v>0.3574</v>
      </c>
      <c r="I15" s="21">
        <v>0.32490000000000002</v>
      </c>
      <c r="J15" s="18">
        <f t="shared" si="4"/>
        <v>27.451000000000001</v>
      </c>
      <c r="K15" s="18">
        <f t="shared" si="5"/>
        <v>0.35504999999999998</v>
      </c>
      <c r="L15" s="3">
        <f t="shared" si="6"/>
        <v>1093.7646315249181</v>
      </c>
      <c r="M15" s="3">
        <v>0.6</v>
      </c>
      <c r="N15" s="3">
        <v>0.4</v>
      </c>
      <c r="O15" s="3">
        <v>1</v>
      </c>
      <c r="P15" s="3">
        <f t="shared" si="7"/>
        <v>393.75526734897045</v>
      </c>
      <c r="Q15" s="3">
        <v>0.5</v>
      </c>
      <c r="R15" s="3">
        <v>1</v>
      </c>
      <c r="S15" s="3">
        <v>1.5</v>
      </c>
      <c r="T15" s="3">
        <f t="shared" si="8"/>
        <v>1</v>
      </c>
      <c r="U15" s="3">
        <f t="shared" si="0"/>
        <v>393.75526734897045</v>
      </c>
      <c r="V15" s="3">
        <v>0.4</v>
      </c>
      <c r="W15" s="3">
        <f t="shared" si="1"/>
        <v>157.5021069395882</v>
      </c>
      <c r="X15" s="3">
        <f t="shared" si="2"/>
        <v>157.5021069395882</v>
      </c>
      <c r="Y15" s="3">
        <v>0</v>
      </c>
      <c r="Z15" s="3">
        <f t="shared" si="3"/>
        <v>315.0042138791764</v>
      </c>
      <c r="AA15" s="15">
        <v>0.5</v>
      </c>
      <c r="AB15" s="14">
        <v>0</v>
      </c>
      <c r="AC15" s="14">
        <v>0.5</v>
      </c>
      <c r="AD15" s="14">
        <v>0.3</v>
      </c>
      <c r="AE15" s="14">
        <v>0.3</v>
      </c>
      <c r="AF15" s="14">
        <v>0.2</v>
      </c>
      <c r="AG15" s="14">
        <v>0.2</v>
      </c>
      <c r="AH15" s="14">
        <v>0</v>
      </c>
      <c r="AI15" s="14">
        <v>0</v>
      </c>
    </row>
    <row r="16" spans="1:35" ht="19.5" customHeight="1" x14ac:dyDescent="0.25">
      <c r="A16" s="1">
        <v>1410</v>
      </c>
      <c r="B16" s="2" t="s">
        <v>34</v>
      </c>
      <c r="C16" s="3">
        <v>32169</v>
      </c>
      <c r="D16" s="18">
        <v>24.077999999999999</v>
      </c>
      <c r="E16" s="20">
        <v>33.642000000000003</v>
      </c>
      <c r="F16" s="20">
        <v>30.824000000000002</v>
      </c>
      <c r="G16" s="18">
        <v>0.38519999999999999</v>
      </c>
      <c r="H16" s="20">
        <v>0.3574</v>
      </c>
      <c r="I16" s="21">
        <v>0.32490000000000002</v>
      </c>
      <c r="J16" s="18">
        <f t="shared" si="4"/>
        <v>24.077999999999999</v>
      </c>
      <c r="K16" s="18">
        <f t="shared" si="5"/>
        <v>0.38519999999999999</v>
      </c>
      <c r="L16" s="3">
        <f t="shared" si="6"/>
        <v>1311.85356095887</v>
      </c>
      <c r="M16" s="3">
        <v>0.6</v>
      </c>
      <c r="N16" s="3">
        <v>0.4</v>
      </c>
      <c r="O16" s="3">
        <v>1</v>
      </c>
      <c r="P16" s="3">
        <f t="shared" si="7"/>
        <v>472.26728194519319</v>
      </c>
      <c r="Q16" s="3">
        <v>0.5</v>
      </c>
      <c r="R16" s="3">
        <v>1</v>
      </c>
      <c r="S16" s="3">
        <v>1.5</v>
      </c>
      <c r="T16" s="3">
        <f t="shared" si="8"/>
        <v>0.5</v>
      </c>
      <c r="U16" s="3">
        <f t="shared" si="0"/>
        <v>236.1336409725966</v>
      </c>
      <c r="V16" s="3">
        <v>0.1</v>
      </c>
      <c r="W16" s="3">
        <f t="shared" si="1"/>
        <v>47.226728194519325</v>
      </c>
      <c r="X16" s="3">
        <f t="shared" si="2"/>
        <v>23.613364097259662</v>
      </c>
      <c r="Y16" s="3">
        <v>0</v>
      </c>
      <c r="Z16" s="3">
        <f t="shared" si="3"/>
        <v>70.840092291778987</v>
      </c>
      <c r="AA16" s="15">
        <v>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 ht="19.5" customHeight="1" x14ac:dyDescent="0.25">
      <c r="A17" s="1">
        <v>1421</v>
      </c>
      <c r="B17" s="2" t="s">
        <v>35</v>
      </c>
      <c r="C17" s="3">
        <v>32169</v>
      </c>
      <c r="D17" s="18">
        <v>24.077999999999999</v>
      </c>
      <c r="E17" s="20">
        <v>33.642000000000003</v>
      </c>
      <c r="F17" s="20">
        <v>30.824000000000002</v>
      </c>
      <c r="G17" s="18">
        <v>0.38519999999999999</v>
      </c>
      <c r="H17" s="20">
        <v>0.3574</v>
      </c>
      <c r="I17" s="21">
        <v>0.32490000000000002</v>
      </c>
      <c r="J17" s="18">
        <f t="shared" si="4"/>
        <v>24.077999999999999</v>
      </c>
      <c r="K17" s="18">
        <f t="shared" si="5"/>
        <v>0.38519999999999999</v>
      </c>
      <c r="L17" s="3">
        <f t="shared" si="6"/>
        <v>1311.85356095887</v>
      </c>
      <c r="M17" s="3">
        <v>0.6</v>
      </c>
      <c r="N17" s="3">
        <v>0.4</v>
      </c>
      <c r="O17" s="3">
        <v>1</v>
      </c>
      <c r="P17" s="3">
        <f t="shared" si="7"/>
        <v>472.26728194519319</v>
      </c>
      <c r="Q17" s="3">
        <v>0.5</v>
      </c>
      <c r="R17" s="3">
        <v>1</v>
      </c>
      <c r="S17" s="3">
        <v>1.5</v>
      </c>
      <c r="T17" s="3">
        <f t="shared" si="8"/>
        <v>0.5</v>
      </c>
      <c r="U17" s="3">
        <f t="shared" si="0"/>
        <v>236.1336409725966</v>
      </c>
      <c r="V17" s="3">
        <v>0.1</v>
      </c>
      <c r="W17" s="3">
        <f t="shared" si="1"/>
        <v>47.226728194519325</v>
      </c>
      <c r="X17" s="3">
        <f t="shared" si="2"/>
        <v>23.613364097259662</v>
      </c>
      <c r="Y17" s="3">
        <v>0</v>
      </c>
      <c r="Z17" s="3">
        <f t="shared" si="3"/>
        <v>70.840092291778987</v>
      </c>
      <c r="AA17" s="15">
        <v>1</v>
      </c>
      <c r="AB17" s="14">
        <v>0</v>
      </c>
      <c r="AC17" s="14">
        <v>0</v>
      </c>
      <c r="AD17" s="14">
        <v>0.2</v>
      </c>
      <c r="AE17" s="14">
        <v>0.3</v>
      </c>
      <c r="AF17" s="14">
        <v>0.4</v>
      </c>
      <c r="AG17" s="14">
        <v>0.1</v>
      </c>
      <c r="AH17" s="14">
        <v>0</v>
      </c>
      <c r="AI17" s="14">
        <v>0</v>
      </c>
    </row>
    <row r="18" spans="1:35" ht="19.5" customHeight="1" x14ac:dyDescent="0.25">
      <c r="A18" s="1">
        <v>1422</v>
      </c>
      <c r="B18" s="2" t="s">
        <v>36</v>
      </c>
      <c r="C18" s="3">
        <v>32169</v>
      </c>
      <c r="D18" s="18">
        <v>24.077999999999999</v>
      </c>
      <c r="E18" s="20">
        <v>33.642000000000003</v>
      </c>
      <c r="F18" s="20">
        <v>30.824000000000002</v>
      </c>
      <c r="G18" s="18">
        <v>0.38519999999999999</v>
      </c>
      <c r="H18" s="20">
        <v>0.3574</v>
      </c>
      <c r="I18" s="21">
        <v>0.32490000000000002</v>
      </c>
      <c r="J18" s="18">
        <f t="shared" si="4"/>
        <v>24.077999999999999</v>
      </c>
      <c r="K18" s="18">
        <f t="shared" si="5"/>
        <v>0.38519999999999999</v>
      </c>
      <c r="L18" s="3">
        <f t="shared" si="6"/>
        <v>1311.85356095887</v>
      </c>
      <c r="M18" s="3">
        <v>0.6</v>
      </c>
      <c r="N18" s="3">
        <v>0.4</v>
      </c>
      <c r="O18" s="3">
        <v>1</v>
      </c>
      <c r="P18" s="3">
        <f t="shared" si="7"/>
        <v>472.26728194519319</v>
      </c>
      <c r="Q18" s="3">
        <v>0.5</v>
      </c>
      <c r="R18" s="3">
        <v>1</v>
      </c>
      <c r="S18" s="3">
        <v>1.5</v>
      </c>
      <c r="T18" s="3">
        <f t="shared" si="8"/>
        <v>0.5</v>
      </c>
      <c r="U18" s="3">
        <f t="shared" si="0"/>
        <v>236.1336409725966</v>
      </c>
      <c r="V18" s="3">
        <v>0.3</v>
      </c>
      <c r="W18" s="3">
        <f t="shared" si="1"/>
        <v>141.68018458355795</v>
      </c>
      <c r="X18" s="3">
        <f t="shared" si="2"/>
        <v>70.840092291778973</v>
      </c>
      <c r="Y18" s="3">
        <v>0</v>
      </c>
      <c r="Z18" s="3">
        <f t="shared" si="3"/>
        <v>212.52027687533692</v>
      </c>
      <c r="AA18" s="15">
        <v>1</v>
      </c>
      <c r="AB18" s="14">
        <v>0</v>
      </c>
      <c r="AC18" s="14">
        <v>0</v>
      </c>
      <c r="AD18" s="14">
        <v>0</v>
      </c>
      <c r="AE18" s="14">
        <v>0</v>
      </c>
      <c r="AF18" s="14">
        <v>0.1</v>
      </c>
      <c r="AG18" s="14">
        <v>0.3</v>
      </c>
      <c r="AH18" s="14">
        <v>0.6</v>
      </c>
      <c r="AI18" s="14">
        <v>0</v>
      </c>
    </row>
    <row r="19" spans="1:35" ht="19.5" customHeight="1" x14ac:dyDescent="0.25">
      <c r="A19" s="1">
        <v>2110</v>
      </c>
      <c r="B19" s="2" t="s">
        <v>37</v>
      </c>
      <c r="C19" s="3">
        <v>32169</v>
      </c>
      <c r="D19" s="18">
        <v>24.077999999999999</v>
      </c>
      <c r="E19" s="20">
        <v>33.642000000000003</v>
      </c>
      <c r="F19" s="20">
        <v>30.824000000000002</v>
      </c>
      <c r="G19" s="18">
        <v>0.38519999999999999</v>
      </c>
      <c r="H19" s="20">
        <v>0.3574</v>
      </c>
      <c r="I19" s="21">
        <v>0.32490000000000002</v>
      </c>
      <c r="J19" s="18">
        <f t="shared" si="4"/>
        <v>24.077999999999999</v>
      </c>
      <c r="K19" s="18">
        <f t="shared" si="5"/>
        <v>0.38519999999999999</v>
      </c>
      <c r="L19" s="3">
        <f t="shared" si="6"/>
        <v>1311.85356095887</v>
      </c>
      <c r="M19" s="3">
        <v>0.6</v>
      </c>
      <c r="N19" s="3">
        <v>0.4</v>
      </c>
      <c r="O19" s="3">
        <v>1</v>
      </c>
      <c r="P19" s="3">
        <f t="shared" si="7"/>
        <v>472.26728194519319</v>
      </c>
      <c r="Q19" s="3">
        <v>0.5</v>
      </c>
      <c r="R19" s="3">
        <v>1</v>
      </c>
      <c r="S19" s="3">
        <v>1.5</v>
      </c>
      <c r="T19" s="3">
        <f t="shared" si="8"/>
        <v>0.5</v>
      </c>
      <c r="U19" s="3">
        <f t="shared" si="0"/>
        <v>236.1336409725966</v>
      </c>
      <c r="V19" s="3">
        <v>7.0000000000000007E-2</v>
      </c>
      <c r="W19" s="3">
        <f t="shared" si="1"/>
        <v>33.058709736163529</v>
      </c>
      <c r="X19" s="3">
        <f t="shared" si="2"/>
        <v>16.529354868081764</v>
      </c>
      <c r="Y19" s="3">
        <f t="shared" ref="Y19:Y29" si="9">0.1015744</f>
        <v>0.1015744</v>
      </c>
      <c r="Z19" s="3">
        <f t="shared" si="3"/>
        <v>49.689639004245286</v>
      </c>
      <c r="AA19" s="15">
        <v>1</v>
      </c>
      <c r="AB19" s="14">
        <v>0</v>
      </c>
      <c r="AC19" s="14">
        <v>0</v>
      </c>
      <c r="AD19" s="14">
        <v>0.5</v>
      </c>
      <c r="AE19" s="14">
        <v>0.5</v>
      </c>
      <c r="AF19" s="14">
        <v>0</v>
      </c>
      <c r="AG19" s="14">
        <v>0</v>
      </c>
      <c r="AH19" s="14">
        <v>0</v>
      </c>
      <c r="AI19" s="14">
        <v>0</v>
      </c>
    </row>
    <row r="20" spans="1:35" ht="19.5" customHeight="1" x14ac:dyDescent="0.25">
      <c r="A20" s="1">
        <v>2120</v>
      </c>
      <c r="B20" s="2" t="s">
        <v>38</v>
      </c>
      <c r="C20" s="3">
        <v>32169</v>
      </c>
      <c r="D20" s="18">
        <v>24.077999999999999</v>
      </c>
      <c r="E20" s="20">
        <v>33.642000000000003</v>
      </c>
      <c r="F20" s="20">
        <v>30.824000000000002</v>
      </c>
      <c r="G20" s="18">
        <v>0.38519999999999999</v>
      </c>
      <c r="H20" s="20">
        <v>0.3574</v>
      </c>
      <c r="I20" s="21">
        <v>0.32490000000000002</v>
      </c>
      <c r="J20" s="18">
        <f t="shared" si="4"/>
        <v>24.077999999999999</v>
      </c>
      <c r="K20" s="18">
        <f t="shared" si="5"/>
        <v>0.38519999999999999</v>
      </c>
      <c r="L20" s="3">
        <f t="shared" si="6"/>
        <v>1311.85356095887</v>
      </c>
      <c r="M20" s="3">
        <v>0.6</v>
      </c>
      <c r="N20" s="3">
        <v>0.4</v>
      </c>
      <c r="O20" s="3">
        <v>1</v>
      </c>
      <c r="P20" s="3">
        <f t="shared" si="7"/>
        <v>472.26728194519319</v>
      </c>
      <c r="Q20" s="3">
        <v>0.5</v>
      </c>
      <c r="R20" s="3">
        <v>1</v>
      </c>
      <c r="S20" s="3">
        <v>1.5</v>
      </c>
      <c r="T20" s="3">
        <f t="shared" si="8"/>
        <v>0.5</v>
      </c>
      <c r="U20" s="3">
        <f t="shared" si="0"/>
        <v>236.1336409725966</v>
      </c>
      <c r="V20" s="3">
        <v>7.0000000000000007E-2</v>
      </c>
      <c r="W20" s="3">
        <f t="shared" si="1"/>
        <v>33.058709736163529</v>
      </c>
      <c r="X20" s="3">
        <f t="shared" si="2"/>
        <v>16.529354868081764</v>
      </c>
      <c r="Y20" s="3">
        <f t="shared" si="9"/>
        <v>0.1015744</v>
      </c>
      <c r="Z20" s="3">
        <f t="shared" si="3"/>
        <v>49.689639004245286</v>
      </c>
      <c r="AA20" s="15">
        <v>1</v>
      </c>
      <c r="AB20" s="14">
        <v>0</v>
      </c>
      <c r="AC20" s="14">
        <v>0</v>
      </c>
      <c r="AD20" s="14">
        <v>0.5</v>
      </c>
      <c r="AE20" s="14">
        <v>0.5</v>
      </c>
      <c r="AF20" s="14">
        <v>0</v>
      </c>
      <c r="AG20" s="14">
        <v>0</v>
      </c>
      <c r="AH20" s="14">
        <v>0</v>
      </c>
      <c r="AI20" s="14">
        <v>0</v>
      </c>
    </row>
    <row r="21" spans="1:35" ht="19.5" customHeight="1" x14ac:dyDescent="0.25">
      <c r="A21" s="1">
        <v>2130</v>
      </c>
      <c r="B21" s="2" t="s">
        <v>39</v>
      </c>
      <c r="C21" s="3">
        <v>32169</v>
      </c>
      <c r="D21" s="18">
        <v>24.077999999999999</v>
      </c>
      <c r="E21" s="20">
        <v>33.642000000000003</v>
      </c>
      <c r="F21" s="20">
        <v>30.824000000000002</v>
      </c>
      <c r="G21" s="18">
        <v>0.38519999999999999</v>
      </c>
      <c r="H21" s="20">
        <v>0.3574</v>
      </c>
      <c r="I21" s="21">
        <v>0.32490000000000002</v>
      </c>
      <c r="J21" s="18">
        <f t="shared" si="4"/>
        <v>24.077999999999999</v>
      </c>
      <c r="K21" s="18">
        <f t="shared" si="5"/>
        <v>0.38519999999999999</v>
      </c>
      <c r="L21" s="3">
        <f t="shared" si="6"/>
        <v>1311.85356095887</v>
      </c>
      <c r="M21" s="3">
        <v>0.6</v>
      </c>
      <c r="N21" s="3">
        <v>0.4</v>
      </c>
      <c r="O21" s="3">
        <v>1</v>
      </c>
      <c r="P21" s="3">
        <f t="shared" si="7"/>
        <v>472.26728194519319</v>
      </c>
      <c r="Q21" s="3">
        <v>0.5</v>
      </c>
      <c r="R21" s="3">
        <v>1</v>
      </c>
      <c r="S21" s="3">
        <v>1.5</v>
      </c>
      <c r="T21" s="3">
        <f t="shared" si="8"/>
        <v>0.5</v>
      </c>
      <c r="U21" s="3">
        <f t="shared" si="0"/>
        <v>236.1336409725966</v>
      </c>
      <c r="V21" s="3">
        <v>7.0000000000000007E-2</v>
      </c>
      <c r="W21" s="3">
        <f t="shared" si="1"/>
        <v>33.058709736163529</v>
      </c>
      <c r="X21" s="3">
        <f t="shared" si="2"/>
        <v>16.529354868081764</v>
      </c>
      <c r="Y21" s="3">
        <f t="shared" si="9"/>
        <v>0.1015744</v>
      </c>
      <c r="Z21" s="3">
        <f t="shared" si="3"/>
        <v>49.689639004245286</v>
      </c>
      <c r="AA21" s="15">
        <v>1</v>
      </c>
      <c r="AB21" s="14">
        <v>0</v>
      </c>
      <c r="AC21" s="14">
        <v>0</v>
      </c>
      <c r="AD21" s="14">
        <v>0.5</v>
      </c>
      <c r="AE21" s="14">
        <v>0.5</v>
      </c>
      <c r="AF21" s="14">
        <v>0</v>
      </c>
      <c r="AG21" s="14">
        <v>0</v>
      </c>
      <c r="AH21" s="14">
        <v>0</v>
      </c>
      <c r="AI21" s="14">
        <v>0</v>
      </c>
    </row>
    <row r="22" spans="1:35" ht="19.5" customHeight="1" x14ac:dyDescent="0.25">
      <c r="A22" s="1">
        <v>2210</v>
      </c>
      <c r="B22" s="2" t="s">
        <v>40</v>
      </c>
      <c r="C22" s="3">
        <v>32169</v>
      </c>
      <c r="D22" s="18">
        <v>24.077999999999999</v>
      </c>
      <c r="E22" s="20">
        <v>33.642000000000003</v>
      </c>
      <c r="F22" s="20">
        <v>30.824000000000002</v>
      </c>
      <c r="G22" s="18">
        <v>0.38519999999999999</v>
      </c>
      <c r="H22" s="20">
        <v>0.3574</v>
      </c>
      <c r="I22" s="21">
        <v>0.32490000000000002</v>
      </c>
      <c r="J22" s="18">
        <f t="shared" si="4"/>
        <v>24.077999999999999</v>
      </c>
      <c r="K22" s="18">
        <f t="shared" si="5"/>
        <v>0.38519999999999999</v>
      </c>
      <c r="L22" s="3">
        <f t="shared" si="6"/>
        <v>1311.85356095887</v>
      </c>
      <c r="M22" s="3">
        <v>0.6</v>
      </c>
      <c r="N22" s="3">
        <v>0.4</v>
      </c>
      <c r="O22" s="3">
        <v>1</v>
      </c>
      <c r="P22" s="3">
        <f t="shared" si="7"/>
        <v>472.26728194519319</v>
      </c>
      <c r="Q22" s="3">
        <v>0.5</v>
      </c>
      <c r="R22" s="3">
        <v>1</v>
      </c>
      <c r="S22" s="3">
        <v>1.5</v>
      </c>
      <c r="T22" s="3">
        <f t="shared" si="8"/>
        <v>0.5</v>
      </c>
      <c r="U22" s="3">
        <f t="shared" si="0"/>
        <v>236.1336409725966</v>
      </c>
      <c r="V22" s="3">
        <v>7.0000000000000007E-2</v>
      </c>
      <c r="W22" s="3">
        <f t="shared" si="1"/>
        <v>33.058709736163529</v>
      </c>
      <c r="X22" s="3">
        <f t="shared" si="2"/>
        <v>16.529354868081764</v>
      </c>
      <c r="Y22" s="3">
        <f t="shared" si="9"/>
        <v>0.1015744</v>
      </c>
      <c r="Z22" s="3">
        <f t="shared" si="3"/>
        <v>49.689639004245286</v>
      </c>
      <c r="AA22" s="15">
        <v>1</v>
      </c>
      <c r="AB22" s="14">
        <v>0</v>
      </c>
      <c r="AC22" s="14">
        <v>0</v>
      </c>
      <c r="AD22" s="14">
        <v>0.5</v>
      </c>
      <c r="AE22" s="14">
        <v>0.5</v>
      </c>
      <c r="AF22" s="14">
        <v>0</v>
      </c>
      <c r="AG22" s="14">
        <v>0</v>
      </c>
      <c r="AH22" s="14">
        <v>0</v>
      </c>
      <c r="AI22" s="14">
        <v>0</v>
      </c>
    </row>
    <row r="23" spans="1:35" ht="19.5" customHeight="1" x14ac:dyDescent="0.25">
      <c r="A23" s="1">
        <v>2220</v>
      </c>
      <c r="B23" s="2" t="s">
        <v>41</v>
      </c>
      <c r="C23" s="3">
        <v>32169</v>
      </c>
      <c r="D23" s="18">
        <v>24.077999999999999</v>
      </c>
      <c r="E23" s="20">
        <v>33.642000000000003</v>
      </c>
      <c r="F23" s="20">
        <v>30.824000000000002</v>
      </c>
      <c r="G23" s="18">
        <v>0.38519999999999999</v>
      </c>
      <c r="H23" s="20">
        <v>0.3574</v>
      </c>
      <c r="I23" s="21">
        <v>0.32490000000000002</v>
      </c>
      <c r="J23" s="18">
        <f t="shared" si="4"/>
        <v>24.077999999999999</v>
      </c>
      <c r="K23" s="18">
        <f t="shared" si="5"/>
        <v>0.38519999999999999</v>
      </c>
      <c r="L23" s="3">
        <f t="shared" si="6"/>
        <v>1311.85356095887</v>
      </c>
      <c r="M23" s="3">
        <v>0.6</v>
      </c>
      <c r="N23" s="3">
        <v>0.4</v>
      </c>
      <c r="O23" s="3">
        <v>1</v>
      </c>
      <c r="P23" s="3">
        <f t="shared" si="7"/>
        <v>472.26728194519319</v>
      </c>
      <c r="Q23" s="3">
        <v>0.5</v>
      </c>
      <c r="R23" s="3">
        <v>1</v>
      </c>
      <c r="S23" s="3">
        <v>1.5</v>
      </c>
      <c r="T23" s="3">
        <f t="shared" si="8"/>
        <v>0.5</v>
      </c>
      <c r="U23" s="3">
        <f t="shared" si="0"/>
        <v>236.1336409725966</v>
      </c>
      <c r="V23" s="3">
        <v>7.0000000000000007E-2</v>
      </c>
      <c r="W23" s="3">
        <f t="shared" si="1"/>
        <v>33.058709736163529</v>
      </c>
      <c r="X23" s="3">
        <f t="shared" si="2"/>
        <v>16.529354868081764</v>
      </c>
      <c r="Y23" s="3">
        <f t="shared" si="9"/>
        <v>0.1015744</v>
      </c>
      <c r="Z23" s="3">
        <f t="shared" si="3"/>
        <v>49.689639004245286</v>
      </c>
      <c r="AA23" s="15">
        <v>1</v>
      </c>
      <c r="AB23" s="14">
        <v>0</v>
      </c>
      <c r="AC23" s="14">
        <v>0</v>
      </c>
      <c r="AD23" s="14">
        <v>0.5</v>
      </c>
      <c r="AE23" s="14">
        <v>0.5</v>
      </c>
      <c r="AF23" s="14">
        <v>0</v>
      </c>
      <c r="AG23" s="14">
        <v>0</v>
      </c>
      <c r="AH23" s="14">
        <v>0</v>
      </c>
      <c r="AI23" s="14">
        <v>0</v>
      </c>
    </row>
    <row r="24" spans="1:35" ht="19.5" customHeight="1" x14ac:dyDescent="0.25">
      <c r="A24" s="1">
        <v>2230</v>
      </c>
      <c r="B24" s="2" t="s">
        <v>42</v>
      </c>
      <c r="C24" s="3">
        <v>32169</v>
      </c>
      <c r="D24" s="18">
        <v>24.077999999999999</v>
      </c>
      <c r="E24" s="20">
        <v>33.642000000000003</v>
      </c>
      <c r="F24" s="20">
        <v>30.824000000000002</v>
      </c>
      <c r="G24" s="18">
        <v>0.38519999999999999</v>
      </c>
      <c r="H24" s="20">
        <v>0.3574</v>
      </c>
      <c r="I24" s="21">
        <v>0.32490000000000002</v>
      </c>
      <c r="J24" s="18">
        <f t="shared" si="4"/>
        <v>24.077999999999999</v>
      </c>
      <c r="K24" s="18">
        <f t="shared" si="5"/>
        <v>0.38519999999999999</v>
      </c>
      <c r="L24" s="3">
        <f t="shared" si="6"/>
        <v>1311.85356095887</v>
      </c>
      <c r="M24" s="3">
        <v>0.6</v>
      </c>
      <c r="N24" s="3">
        <v>0.4</v>
      </c>
      <c r="O24" s="3">
        <v>1</v>
      </c>
      <c r="P24" s="3">
        <f t="shared" si="7"/>
        <v>472.26728194519319</v>
      </c>
      <c r="Q24" s="3">
        <v>0.5</v>
      </c>
      <c r="R24" s="3">
        <v>1</v>
      </c>
      <c r="S24" s="3">
        <v>1.5</v>
      </c>
      <c r="T24" s="3">
        <f t="shared" si="8"/>
        <v>0.5</v>
      </c>
      <c r="U24" s="3">
        <f t="shared" si="0"/>
        <v>236.1336409725966</v>
      </c>
      <c r="V24" s="3">
        <v>7.0000000000000007E-2</v>
      </c>
      <c r="W24" s="3">
        <f t="shared" si="1"/>
        <v>33.058709736163529</v>
      </c>
      <c r="X24" s="3">
        <f t="shared" si="2"/>
        <v>16.529354868081764</v>
      </c>
      <c r="Y24" s="3">
        <f t="shared" si="9"/>
        <v>0.1015744</v>
      </c>
      <c r="Z24" s="3">
        <f t="shared" si="3"/>
        <v>49.689639004245286</v>
      </c>
      <c r="AA24" s="15">
        <v>1</v>
      </c>
      <c r="AB24" s="14">
        <v>0</v>
      </c>
      <c r="AC24" s="14">
        <v>0</v>
      </c>
      <c r="AD24" s="14">
        <v>0.5</v>
      </c>
      <c r="AE24" s="14">
        <v>0.5</v>
      </c>
      <c r="AF24" s="14">
        <v>0</v>
      </c>
      <c r="AG24" s="14">
        <v>0</v>
      </c>
      <c r="AH24" s="14">
        <v>0</v>
      </c>
      <c r="AI24" s="14">
        <v>0</v>
      </c>
    </row>
    <row r="25" spans="1:35" ht="19.5" customHeight="1" x14ac:dyDescent="0.25">
      <c r="A25" s="1">
        <v>2310</v>
      </c>
      <c r="B25" s="2" t="s">
        <v>43</v>
      </c>
      <c r="C25" s="3">
        <v>32169</v>
      </c>
      <c r="D25" s="18">
        <v>24.077999999999999</v>
      </c>
      <c r="E25" s="20">
        <v>33.642000000000003</v>
      </c>
      <c r="F25" s="20">
        <v>30.824000000000002</v>
      </c>
      <c r="G25" s="18">
        <v>0.38519999999999999</v>
      </c>
      <c r="H25" s="20">
        <v>0.3574</v>
      </c>
      <c r="I25" s="21">
        <v>0.32490000000000002</v>
      </c>
      <c r="J25" s="18">
        <f t="shared" si="4"/>
        <v>24.077999999999999</v>
      </c>
      <c r="K25" s="18">
        <f t="shared" si="5"/>
        <v>0.38519999999999999</v>
      </c>
      <c r="L25" s="3">
        <f t="shared" si="6"/>
        <v>1311.85356095887</v>
      </c>
      <c r="M25" s="3">
        <v>0.6</v>
      </c>
      <c r="N25" s="3">
        <v>0.4</v>
      </c>
      <c r="O25" s="3">
        <v>1</v>
      </c>
      <c r="P25" s="3">
        <f t="shared" si="7"/>
        <v>472.26728194519319</v>
      </c>
      <c r="Q25" s="3">
        <v>0.5</v>
      </c>
      <c r="R25" s="3">
        <v>1</v>
      </c>
      <c r="S25" s="3">
        <v>1.5</v>
      </c>
      <c r="T25" s="3">
        <f t="shared" si="8"/>
        <v>0.5</v>
      </c>
      <c r="U25" s="3">
        <f t="shared" si="0"/>
        <v>236.1336409725966</v>
      </c>
      <c r="V25" s="3">
        <v>7.0000000000000007E-2</v>
      </c>
      <c r="W25" s="3">
        <f t="shared" si="1"/>
        <v>33.058709736163529</v>
      </c>
      <c r="X25" s="3">
        <f t="shared" si="2"/>
        <v>16.529354868081764</v>
      </c>
      <c r="Y25" s="3">
        <f t="shared" si="9"/>
        <v>0.1015744</v>
      </c>
      <c r="Z25" s="3">
        <f t="shared" si="3"/>
        <v>49.689639004245286</v>
      </c>
      <c r="AA25" s="15">
        <v>1</v>
      </c>
      <c r="AB25" s="14">
        <v>0</v>
      </c>
      <c r="AC25" s="14">
        <v>0</v>
      </c>
      <c r="AD25" s="14">
        <v>0.5</v>
      </c>
      <c r="AE25" s="14">
        <v>0.5</v>
      </c>
      <c r="AF25" s="14">
        <v>0</v>
      </c>
      <c r="AG25" s="14">
        <v>0</v>
      </c>
      <c r="AH25" s="14">
        <v>0</v>
      </c>
      <c r="AI25" s="14">
        <v>0</v>
      </c>
    </row>
    <row r="26" spans="1:35" ht="19.5" customHeight="1" x14ac:dyDescent="0.25">
      <c r="A26" s="1">
        <v>2410</v>
      </c>
      <c r="B26" s="2" t="s">
        <v>44</v>
      </c>
      <c r="C26" s="3">
        <v>32169</v>
      </c>
      <c r="D26" s="18">
        <v>24.077999999999999</v>
      </c>
      <c r="E26" s="20">
        <v>33.642000000000003</v>
      </c>
      <c r="F26" s="20">
        <v>30.824000000000002</v>
      </c>
      <c r="G26" s="18">
        <v>0.38519999999999999</v>
      </c>
      <c r="H26" s="20">
        <v>0.3574</v>
      </c>
      <c r="I26" s="21">
        <v>0.32490000000000002</v>
      </c>
      <c r="J26" s="18">
        <f t="shared" si="4"/>
        <v>24.077999999999999</v>
      </c>
      <c r="K26" s="18">
        <f t="shared" si="5"/>
        <v>0.38519999999999999</v>
      </c>
      <c r="L26" s="3">
        <f t="shared" si="6"/>
        <v>1311.85356095887</v>
      </c>
      <c r="M26" s="3">
        <v>0.6</v>
      </c>
      <c r="N26" s="3">
        <v>0.4</v>
      </c>
      <c r="O26" s="3">
        <v>1</v>
      </c>
      <c r="P26" s="3">
        <f t="shared" si="7"/>
        <v>472.26728194519319</v>
      </c>
      <c r="Q26" s="3">
        <v>0.5</v>
      </c>
      <c r="R26" s="3">
        <v>1</v>
      </c>
      <c r="S26" s="3">
        <v>1.5</v>
      </c>
      <c r="T26" s="3">
        <f t="shared" si="8"/>
        <v>0.5</v>
      </c>
      <c r="U26" s="3">
        <f t="shared" si="0"/>
        <v>236.1336409725966</v>
      </c>
      <c r="V26" s="3">
        <v>7.0000000000000007E-2</v>
      </c>
      <c r="W26" s="3">
        <f t="shared" si="1"/>
        <v>33.058709736163529</v>
      </c>
      <c r="X26" s="3">
        <f t="shared" si="2"/>
        <v>16.529354868081764</v>
      </c>
      <c r="Y26" s="3">
        <f t="shared" si="9"/>
        <v>0.1015744</v>
      </c>
      <c r="Z26" s="3">
        <f t="shared" si="3"/>
        <v>49.689639004245286</v>
      </c>
      <c r="AA26" s="15">
        <v>1</v>
      </c>
      <c r="AB26" s="14">
        <v>0</v>
      </c>
      <c r="AC26" s="14">
        <v>0</v>
      </c>
      <c r="AD26" s="14">
        <v>0.5</v>
      </c>
      <c r="AE26" s="14">
        <v>0.5</v>
      </c>
      <c r="AF26" s="14">
        <v>0</v>
      </c>
      <c r="AG26" s="14">
        <v>0</v>
      </c>
      <c r="AH26" s="14">
        <v>0</v>
      </c>
      <c r="AI26" s="14">
        <v>0</v>
      </c>
    </row>
    <row r="27" spans="1:35" ht="19.5" customHeight="1" x14ac:dyDescent="0.25">
      <c r="A27" s="1">
        <v>2420</v>
      </c>
      <c r="B27" s="2" t="s">
        <v>45</v>
      </c>
      <c r="C27" s="3">
        <v>32169</v>
      </c>
      <c r="D27" s="18">
        <v>24.077999999999999</v>
      </c>
      <c r="E27" s="20">
        <v>33.642000000000003</v>
      </c>
      <c r="F27" s="20">
        <v>30.824000000000002</v>
      </c>
      <c r="G27" s="18">
        <v>0.38519999999999999</v>
      </c>
      <c r="H27" s="20">
        <v>0.3574</v>
      </c>
      <c r="I27" s="21">
        <v>0.32490000000000002</v>
      </c>
      <c r="J27" s="18">
        <f t="shared" si="4"/>
        <v>24.077999999999999</v>
      </c>
      <c r="K27" s="18">
        <f t="shared" si="5"/>
        <v>0.38519999999999999</v>
      </c>
      <c r="L27" s="3">
        <f t="shared" si="6"/>
        <v>1311.85356095887</v>
      </c>
      <c r="M27" s="3">
        <v>0.6</v>
      </c>
      <c r="N27" s="3">
        <v>0.4</v>
      </c>
      <c r="O27" s="3">
        <v>1</v>
      </c>
      <c r="P27" s="3">
        <f t="shared" si="7"/>
        <v>472.26728194519319</v>
      </c>
      <c r="Q27" s="3">
        <v>0.5</v>
      </c>
      <c r="R27" s="3">
        <v>1</v>
      </c>
      <c r="S27" s="3">
        <v>1.5</v>
      </c>
      <c r="T27" s="3">
        <f t="shared" si="8"/>
        <v>0.5</v>
      </c>
      <c r="U27" s="3">
        <f t="shared" si="0"/>
        <v>236.1336409725966</v>
      </c>
      <c r="V27" s="3">
        <v>7.0000000000000007E-2</v>
      </c>
      <c r="W27" s="3">
        <f t="shared" si="1"/>
        <v>33.058709736163529</v>
      </c>
      <c r="X27" s="3">
        <f t="shared" si="2"/>
        <v>16.529354868081764</v>
      </c>
      <c r="Y27" s="3">
        <f t="shared" si="9"/>
        <v>0.1015744</v>
      </c>
      <c r="Z27" s="3">
        <f t="shared" si="3"/>
        <v>49.689639004245286</v>
      </c>
      <c r="AA27" s="15">
        <v>1</v>
      </c>
      <c r="AB27" s="14">
        <v>0</v>
      </c>
      <c r="AC27" s="14">
        <v>0</v>
      </c>
      <c r="AD27" s="14">
        <v>0.5</v>
      </c>
      <c r="AE27" s="14">
        <v>0.5</v>
      </c>
      <c r="AF27" s="14">
        <v>0</v>
      </c>
      <c r="AG27" s="14">
        <v>0</v>
      </c>
      <c r="AH27" s="14">
        <v>0</v>
      </c>
      <c r="AI27" s="14">
        <v>0</v>
      </c>
    </row>
    <row r="28" spans="1:35" ht="19.5" customHeight="1" x14ac:dyDescent="0.25">
      <c r="A28" s="1">
        <v>2430</v>
      </c>
      <c r="B28" s="2" t="s">
        <v>46</v>
      </c>
      <c r="C28" s="3">
        <v>32169</v>
      </c>
      <c r="D28" s="18">
        <v>24.077999999999999</v>
      </c>
      <c r="E28" s="20">
        <v>33.642000000000003</v>
      </c>
      <c r="F28" s="20">
        <v>30.824000000000002</v>
      </c>
      <c r="G28" s="18">
        <v>0.38519999999999999</v>
      </c>
      <c r="H28" s="20">
        <v>0.3574</v>
      </c>
      <c r="I28" s="21">
        <v>0.32490000000000002</v>
      </c>
      <c r="J28" s="18">
        <f t="shared" si="4"/>
        <v>24.077999999999999</v>
      </c>
      <c r="K28" s="18">
        <f t="shared" si="5"/>
        <v>0.38519999999999999</v>
      </c>
      <c r="L28" s="3">
        <f t="shared" si="6"/>
        <v>1311.85356095887</v>
      </c>
      <c r="M28" s="3">
        <v>0.6</v>
      </c>
      <c r="N28" s="3">
        <v>0.4</v>
      </c>
      <c r="O28" s="3">
        <v>1</v>
      </c>
      <c r="P28" s="3">
        <f t="shared" si="7"/>
        <v>472.26728194519319</v>
      </c>
      <c r="Q28" s="3">
        <v>0.5</v>
      </c>
      <c r="R28" s="3">
        <v>1</v>
      </c>
      <c r="S28" s="3">
        <v>1.5</v>
      </c>
      <c r="T28" s="3">
        <f t="shared" si="8"/>
        <v>0.5</v>
      </c>
      <c r="U28" s="3">
        <f t="shared" si="0"/>
        <v>236.1336409725966</v>
      </c>
      <c r="V28" s="3">
        <v>7.0000000000000007E-2</v>
      </c>
      <c r="W28" s="3">
        <f t="shared" si="1"/>
        <v>33.058709736163529</v>
      </c>
      <c r="X28" s="3">
        <f t="shared" si="2"/>
        <v>16.529354868081764</v>
      </c>
      <c r="Y28" s="3">
        <f t="shared" si="9"/>
        <v>0.1015744</v>
      </c>
      <c r="Z28" s="3">
        <f t="shared" si="3"/>
        <v>49.689639004245286</v>
      </c>
      <c r="AA28" s="15">
        <v>1</v>
      </c>
      <c r="AB28" s="14">
        <v>0</v>
      </c>
      <c r="AC28" s="14">
        <v>0</v>
      </c>
      <c r="AD28" s="14">
        <v>0.5</v>
      </c>
      <c r="AE28" s="14">
        <v>0.5</v>
      </c>
      <c r="AF28" s="14">
        <v>0</v>
      </c>
      <c r="AG28" s="14">
        <v>0</v>
      </c>
      <c r="AH28" s="14">
        <v>0</v>
      </c>
      <c r="AI28" s="14">
        <v>0</v>
      </c>
    </row>
    <row r="29" spans="1:35" ht="19.5" customHeight="1" x14ac:dyDescent="0.25">
      <c r="A29" s="1">
        <v>2440</v>
      </c>
      <c r="B29" s="2" t="s">
        <v>47</v>
      </c>
      <c r="C29" s="3">
        <v>32169</v>
      </c>
      <c r="D29" s="18">
        <v>24.077999999999999</v>
      </c>
      <c r="E29" s="20">
        <v>33.642000000000003</v>
      </c>
      <c r="F29" s="20">
        <v>30.824000000000002</v>
      </c>
      <c r="G29" s="18">
        <v>0.38519999999999999</v>
      </c>
      <c r="H29" s="20">
        <v>0.3574</v>
      </c>
      <c r="I29" s="21">
        <v>0.32490000000000002</v>
      </c>
      <c r="J29" s="18">
        <f t="shared" si="4"/>
        <v>24.077999999999999</v>
      </c>
      <c r="K29" s="18">
        <f t="shared" si="5"/>
        <v>0.38519999999999999</v>
      </c>
      <c r="L29" s="3">
        <f t="shared" si="6"/>
        <v>1311.85356095887</v>
      </c>
      <c r="M29" s="3">
        <v>0.6</v>
      </c>
      <c r="N29" s="3">
        <v>0.4</v>
      </c>
      <c r="O29" s="3">
        <v>1</v>
      </c>
      <c r="P29" s="3">
        <f t="shared" si="7"/>
        <v>472.26728194519319</v>
      </c>
      <c r="Q29" s="3">
        <v>0.5</v>
      </c>
      <c r="R29" s="3">
        <v>1</v>
      </c>
      <c r="S29" s="3">
        <v>1.5</v>
      </c>
      <c r="T29" s="3">
        <f t="shared" si="8"/>
        <v>0.5</v>
      </c>
      <c r="U29" s="3">
        <f t="shared" si="0"/>
        <v>236.1336409725966</v>
      </c>
      <c r="V29" s="3">
        <v>7.0000000000000007E-2</v>
      </c>
      <c r="W29" s="3">
        <f t="shared" si="1"/>
        <v>33.058709736163529</v>
      </c>
      <c r="X29" s="3">
        <f t="shared" si="2"/>
        <v>16.529354868081764</v>
      </c>
      <c r="Y29" s="3">
        <f t="shared" si="9"/>
        <v>0.1015744</v>
      </c>
      <c r="Z29" s="3">
        <f t="shared" si="3"/>
        <v>49.689639004245286</v>
      </c>
      <c r="AA29" s="15">
        <v>1</v>
      </c>
      <c r="AB29" s="14">
        <v>0</v>
      </c>
      <c r="AC29" s="14">
        <v>0</v>
      </c>
      <c r="AD29" s="14">
        <v>0.5</v>
      </c>
      <c r="AE29" s="14">
        <v>0.5</v>
      </c>
      <c r="AF29" s="14">
        <v>0</v>
      </c>
      <c r="AG29" s="14">
        <v>0</v>
      </c>
      <c r="AH29" s="14">
        <v>0</v>
      </c>
      <c r="AI29" s="14">
        <v>0</v>
      </c>
    </row>
    <row r="30" spans="1:35" ht="19.5" customHeight="1" x14ac:dyDescent="0.25">
      <c r="A30" s="1">
        <v>3110</v>
      </c>
      <c r="B30" s="2" t="s">
        <v>48</v>
      </c>
      <c r="C30" s="3">
        <v>32169</v>
      </c>
      <c r="D30" s="18">
        <v>24.077999999999999</v>
      </c>
      <c r="E30" s="20">
        <v>33.642000000000003</v>
      </c>
      <c r="F30" s="20">
        <v>30.824000000000002</v>
      </c>
      <c r="G30" s="18">
        <v>0.38519999999999999</v>
      </c>
      <c r="H30" s="20">
        <v>0.3574</v>
      </c>
      <c r="I30" s="21">
        <v>0.32490000000000002</v>
      </c>
      <c r="J30" s="18">
        <f t="shared" si="4"/>
        <v>0</v>
      </c>
      <c r="K30" s="18">
        <f t="shared" si="5"/>
        <v>0</v>
      </c>
      <c r="L30" s="3">
        <f t="shared" si="6"/>
        <v>0</v>
      </c>
      <c r="M30" s="3">
        <v>0</v>
      </c>
      <c r="N30" s="3">
        <v>0</v>
      </c>
      <c r="O30" s="3">
        <v>1</v>
      </c>
      <c r="P30" s="3">
        <f t="shared" si="7"/>
        <v>0</v>
      </c>
      <c r="Q30" s="3">
        <v>0.5</v>
      </c>
      <c r="R30" s="3">
        <v>1</v>
      </c>
      <c r="S30" s="3">
        <v>1.5</v>
      </c>
      <c r="T30" s="3">
        <f t="shared" si="8"/>
        <v>0</v>
      </c>
      <c r="U30" s="3">
        <f t="shared" si="0"/>
        <v>0</v>
      </c>
      <c r="V30" s="3">
        <v>0</v>
      </c>
      <c r="W30" s="3">
        <f t="shared" si="1"/>
        <v>0</v>
      </c>
      <c r="X30" s="3">
        <f t="shared" si="2"/>
        <v>0</v>
      </c>
      <c r="Y30" s="3">
        <v>0</v>
      </c>
      <c r="Z30" s="3">
        <f t="shared" si="3"/>
        <v>0</v>
      </c>
      <c r="AA30" s="15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 ht="19.5" customHeight="1" x14ac:dyDescent="0.25">
      <c r="A31" s="1">
        <v>3120</v>
      </c>
      <c r="B31" s="2" t="s">
        <v>49</v>
      </c>
      <c r="C31" s="3">
        <v>32169</v>
      </c>
      <c r="D31" s="18">
        <v>24.077999999999999</v>
      </c>
      <c r="E31" s="20">
        <v>33.642000000000003</v>
      </c>
      <c r="F31" s="20">
        <v>30.824000000000002</v>
      </c>
      <c r="G31" s="18">
        <v>0.38519999999999999</v>
      </c>
      <c r="H31" s="20">
        <v>0.3574</v>
      </c>
      <c r="I31" s="21">
        <v>0.32490000000000002</v>
      </c>
      <c r="J31" s="18">
        <f t="shared" si="4"/>
        <v>0</v>
      </c>
      <c r="K31" s="18">
        <f t="shared" si="5"/>
        <v>0</v>
      </c>
      <c r="L31" s="3">
        <f t="shared" si="6"/>
        <v>0</v>
      </c>
      <c r="M31" s="3">
        <v>0</v>
      </c>
      <c r="N31" s="3">
        <v>0</v>
      </c>
      <c r="O31" s="3">
        <v>1</v>
      </c>
      <c r="P31" s="3">
        <f t="shared" si="7"/>
        <v>0</v>
      </c>
      <c r="Q31" s="3">
        <v>0.5</v>
      </c>
      <c r="R31" s="3">
        <v>1</v>
      </c>
      <c r="S31" s="3">
        <v>1.5</v>
      </c>
      <c r="T31" s="3">
        <f t="shared" si="8"/>
        <v>0</v>
      </c>
      <c r="U31" s="3">
        <f t="shared" si="0"/>
        <v>0</v>
      </c>
      <c r="V31" s="3">
        <v>0</v>
      </c>
      <c r="W31" s="3">
        <f t="shared" si="1"/>
        <v>0</v>
      </c>
      <c r="X31" s="3">
        <f t="shared" si="2"/>
        <v>0</v>
      </c>
      <c r="Y31" s="3">
        <v>0</v>
      </c>
      <c r="Z31" s="3">
        <f t="shared" si="3"/>
        <v>0</v>
      </c>
      <c r="AA31" s="15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9.5" customHeight="1" x14ac:dyDescent="0.25">
      <c r="A32" s="1">
        <v>3130</v>
      </c>
      <c r="B32" s="2" t="s">
        <v>50</v>
      </c>
      <c r="C32" s="3">
        <v>32169</v>
      </c>
      <c r="D32" s="18">
        <v>24.077999999999999</v>
      </c>
      <c r="E32" s="20">
        <v>33.642000000000003</v>
      </c>
      <c r="F32" s="20">
        <v>30.824000000000002</v>
      </c>
      <c r="G32" s="18">
        <v>0.38519999999999999</v>
      </c>
      <c r="H32" s="20">
        <v>0.3574</v>
      </c>
      <c r="I32" s="21">
        <v>0.32490000000000002</v>
      </c>
      <c r="J32" s="18">
        <f t="shared" si="4"/>
        <v>0</v>
      </c>
      <c r="K32" s="18">
        <f t="shared" si="5"/>
        <v>0</v>
      </c>
      <c r="L32" s="3">
        <f t="shared" si="6"/>
        <v>0</v>
      </c>
      <c r="M32" s="3">
        <v>0</v>
      </c>
      <c r="N32" s="3">
        <v>0</v>
      </c>
      <c r="O32" s="3">
        <v>1</v>
      </c>
      <c r="P32" s="3">
        <f t="shared" si="7"/>
        <v>0</v>
      </c>
      <c r="Q32" s="3">
        <v>0.5</v>
      </c>
      <c r="R32" s="3">
        <v>1</v>
      </c>
      <c r="S32" s="3">
        <v>1.5</v>
      </c>
      <c r="T32" s="3">
        <f t="shared" si="8"/>
        <v>0</v>
      </c>
      <c r="U32" s="3">
        <f t="shared" si="0"/>
        <v>0</v>
      </c>
      <c r="V32" s="3">
        <v>0</v>
      </c>
      <c r="W32" s="3">
        <f t="shared" si="1"/>
        <v>0</v>
      </c>
      <c r="X32" s="3">
        <f t="shared" si="2"/>
        <v>0</v>
      </c>
      <c r="Y32" s="3">
        <v>0</v>
      </c>
      <c r="Z32" s="3">
        <f t="shared" si="3"/>
        <v>0</v>
      </c>
      <c r="AA32" s="15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 ht="19.5" customHeight="1" x14ac:dyDescent="0.25">
      <c r="A33" s="1">
        <v>3210</v>
      </c>
      <c r="B33" s="2" t="s">
        <v>51</v>
      </c>
      <c r="C33" s="3">
        <v>32169</v>
      </c>
      <c r="D33" s="18">
        <v>24.077999999999999</v>
      </c>
      <c r="E33" s="20">
        <v>33.642000000000003</v>
      </c>
      <c r="F33" s="20">
        <v>30.824000000000002</v>
      </c>
      <c r="G33" s="18">
        <v>0.38519999999999999</v>
      </c>
      <c r="H33" s="20">
        <v>0.3574</v>
      </c>
      <c r="I33" s="21">
        <v>0.32490000000000002</v>
      </c>
      <c r="J33" s="18">
        <f t="shared" si="4"/>
        <v>24.077999999999999</v>
      </c>
      <c r="K33" s="18">
        <f t="shared" si="5"/>
        <v>0.38519999999999999</v>
      </c>
      <c r="L33" s="3">
        <f t="shared" si="6"/>
        <v>1311.85356095887</v>
      </c>
      <c r="M33" s="3">
        <v>0.6</v>
      </c>
      <c r="N33" s="3">
        <v>0.4</v>
      </c>
      <c r="O33" s="3">
        <v>1</v>
      </c>
      <c r="P33" s="3">
        <f t="shared" si="7"/>
        <v>472.26728194519319</v>
      </c>
      <c r="Q33" s="3">
        <v>0.5</v>
      </c>
      <c r="R33" s="3">
        <v>1</v>
      </c>
      <c r="S33" s="3">
        <v>1.5</v>
      </c>
      <c r="T33" s="3">
        <f t="shared" si="8"/>
        <v>0.5</v>
      </c>
      <c r="U33" s="3">
        <f t="shared" si="0"/>
        <v>236.1336409725966</v>
      </c>
      <c r="V33" s="3">
        <v>7.0000000000000007E-2</v>
      </c>
      <c r="W33" s="3">
        <f t="shared" si="1"/>
        <v>33.058709736163529</v>
      </c>
      <c r="X33" s="3">
        <f t="shared" si="2"/>
        <v>16.529354868081764</v>
      </c>
      <c r="Y33" s="3">
        <v>0</v>
      </c>
      <c r="Z33" s="3">
        <f t="shared" si="3"/>
        <v>49.58806460424529</v>
      </c>
      <c r="AA33" s="15">
        <v>1</v>
      </c>
      <c r="AB33" s="14">
        <v>0</v>
      </c>
      <c r="AC33" s="14">
        <v>0</v>
      </c>
      <c r="AD33" s="14">
        <v>0.5</v>
      </c>
      <c r="AE33" s="14">
        <v>0.5</v>
      </c>
      <c r="AF33" s="14">
        <v>0</v>
      </c>
      <c r="AG33" s="14">
        <v>0</v>
      </c>
      <c r="AH33" s="14">
        <v>0</v>
      </c>
      <c r="AI33" s="14">
        <v>0</v>
      </c>
    </row>
    <row r="34" spans="1:35" ht="19.5" customHeight="1" x14ac:dyDescent="0.25">
      <c r="A34" s="1">
        <v>3220</v>
      </c>
      <c r="B34" s="2" t="s">
        <v>52</v>
      </c>
      <c r="C34" s="3">
        <v>32169</v>
      </c>
      <c r="D34" s="18">
        <v>24.077999999999999</v>
      </c>
      <c r="E34" s="20">
        <v>33.642000000000003</v>
      </c>
      <c r="F34" s="20">
        <v>30.824000000000002</v>
      </c>
      <c r="G34" s="18">
        <v>0.38519999999999999</v>
      </c>
      <c r="H34" s="20">
        <v>0.3574</v>
      </c>
      <c r="I34" s="21">
        <v>0.32490000000000002</v>
      </c>
      <c r="J34" s="18">
        <f t="shared" si="4"/>
        <v>24.077999999999999</v>
      </c>
      <c r="K34" s="18">
        <f t="shared" si="5"/>
        <v>0.38519999999999999</v>
      </c>
      <c r="L34" s="3">
        <f t="shared" si="6"/>
        <v>1311.85356095887</v>
      </c>
      <c r="M34" s="3">
        <v>0.6</v>
      </c>
      <c r="N34" s="3">
        <v>0.4</v>
      </c>
      <c r="O34" s="3">
        <v>1</v>
      </c>
      <c r="P34" s="3">
        <f t="shared" si="7"/>
        <v>472.26728194519319</v>
      </c>
      <c r="Q34" s="3">
        <v>0.5</v>
      </c>
      <c r="R34" s="3">
        <v>1</v>
      </c>
      <c r="S34" s="3">
        <v>1.5</v>
      </c>
      <c r="T34" s="3">
        <f t="shared" si="8"/>
        <v>0.5</v>
      </c>
      <c r="U34" s="3">
        <f t="shared" si="0"/>
        <v>236.1336409725966</v>
      </c>
      <c r="V34" s="3">
        <v>7.0000000000000007E-2</v>
      </c>
      <c r="W34" s="3">
        <f t="shared" si="1"/>
        <v>33.058709736163529</v>
      </c>
      <c r="X34" s="3">
        <f t="shared" si="2"/>
        <v>16.529354868081764</v>
      </c>
      <c r="Y34" s="3">
        <v>0</v>
      </c>
      <c r="Z34" s="3">
        <f t="shared" si="3"/>
        <v>49.58806460424529</v>
      </c>
      <c r="AA34" s="15">
        <v>1</v>
      </c>
      <c r="AB34" s="14">
        <v>0</v>
      </c>
      <c r="AC34" s="14">
        <v>0</v>
      </c>
      <c r="AD34" s="14">
        <v>0.5</v>
      </c>
      <c r="AE34" s="14">
        <v>0.5</v>
      </c>
      <c r="AF34" s="14">
        <v>0</v>
      </c>
      <c r="AG34" s="14">
        <v>0</v>
      </c>
      <c r="AH34" s="14">
        <v>0</v>
      </c>
      <c r="AI34" s="14">
        <v>0</v>
      </c>
    </row>
    <row r="35" spans="1:35" ht="19.5" customHeight="1" x14ac:dyDescent="0.25">
      <c r="A35" s="1">
        <v>3230</v>
      </c>
      <c r="B35" s="2" t="s">
        <v>53</v>
      </c>
      <c r="C35" s="3">
        <v>32169</v>
      </c>
      <c r="D35" s="18">
        <v>24.077999999999999</v>
      </c>
      <c r="E35" s="20">
        <v>33.642000000000003</v>
      </c>
      <c r="F35" s="20">
        <v>30.824000000000002</v>
      </c>
      <c r="G35" s="18">
        <v>0.38519999999999999</v>
      </c>
      <c r="H35" s="20">
        <v>0.3574</v>
      </c>
      <c r="I35" s="21">
        <v>0.32490000000000002</v>
      </c>
      <c r="J35" s="18">
        <f t="shared" si="4"/>
        <v>24.077999999999999</v>
      </c>
      <c r="K35" s="18">
        <f t="shared" si="5"/>
        <v>0.38519999999999999</v>
      </c>
      <c r="L35" s="3">
        <f t="shared" si="6"/>
        <v>1311.85356095887</v>
      </c>
      <c r="M35" s="3">
        <v>0.6</v>
      </c>
      <c r="N35" s="3">
        <v>0.4</v>
      </c>
      <c r="O35" s="3">
        <v>1</v>
      </c>
      <c r="P35" s="3">
        <f t="shared" si="7"/>
        <v>472.26728194519319</v>
      </c>
      <c r="Q35" s="3">
        <v>0.5</v>
      </c>
      <c r="R35" s="3">
        <v>1</v>
      </c>
      <c r="S35" s="3">
        <v>1.5</v>
      </c>
      <c r="T35" s="3">
        <f t="shared" si="8"/>
        <v>0.5</v>
      </c>
      <c r="U35" s="3">
        <f t="shared" si="0"/>
        <v>236.1336409725966</v>
      </c>
      <c r="V35" s="3">
        <v>7.0000000000000007E-2</v>
      </c>
      <c r="W35" s="3">
        <f t="shared" si="1"/>
        <v>33.058709736163529</v>
      </c>
      <c r="X35" s="3">
        <f t="shared" si="2"/>
        <v>16.529354868081764</v>
      </c>
      <c r="Y35" s="3">
        <v>0</v>
      </c>
      <c r="Z35" s="3">
        <f t="shared" si="3"/>
        <v>49.58806460424529</v>
      </c>
      <c r="AA35" s="15">
        <v>1</v>
      </c>
      <c r="AB35" s="14">
        <v>0</v>
      </c>
      <c r="AC35" s="14">
        <v>0</v>
      </c>
      <c r="AD35" s="14">
        <v>0.5</v>
      </c>
      <c r="AE35" s="14">
        <v>0.5</v>
      </c>
      <c r="AF35" s="14">
        <v>0</v>
      </c>
      <c r="AG35" s="14">
        <v>0</v>
      </c>
      <c r="AH35" s="14">
        <v>0</v>
      </c>
      <c r="AI35" s="14">
        <v>0</v>
      </c>
    </row>
    <row r="36" spans="1:35" ht="19.5" customHeight="1" x14ac:dyDescent="0.25">
      <c r="A36" s="1">
        <v>3240</v>
      </c>
      <c r="B36" s="2" t="s">
        <v>54</v>
      </c>
      <c r="C36" s="3">
        <v>32169</v>
      </c>
      <c r="D36" s="18">
        <v>24.077999999999999</v>
      </c>
      <c r="E36" s="20">
        <v>33.642000000000003</v>
      </c>
      <c r="F36" s="20">
        <v>30.824000000000002</v>
      </c>
      <c r="G36" s="18">
        <v>0.38519999999999999</v>
      </c>
      <c r="H36" s="20">
        <v>0.3574</v>
      </c>
      <c r="I36" s="21">
        <v>0.32490000000000002</v>
      </c>
      <c r="J36" s="18">
        <f t="shared" si="4"/>
        <v>24.077999999999999</v>
      </c>
      <c r="K36" s="18">
        <f t="shared" si="5"/>
        <v>0.38519999999999999</v>
      </c>
      <c r="L36" s="3">
        <f t="shared" si="6"/>
        <v>1311.85356095887</v>
      </c>
      <c r="M36" s="3">
        <v>0.6</v>
      </c>
      <c r="N36" s="3">
        <v>0.4</v>
      </c>
      <c r="O36" s="3">
        <v>1</v>
      </c>
      <c r="P36" s="3">
        <f t="shared" si="7"/>
        <v>472.26728194519319</v>
      </c>
      <c r="Q36" s="3">
        <v>0.5</v>
      </c>
      <c r="R36" s="3">
        <v>1</v>
      </c>
      <c r="S36" s="3">
        <v>1.5</v>
      </c>
      <c r="T36" s="3">
        <f t="shared" si="8"/>
        <v>0.5</v>
      </c>
      <c r="U36" s="3">
        <f t="shared" si="0"/>
        <v>236.1336409725966</v>
      </c>
      <c r="V36" s="3">
        <v>7.0000000000000007E-2</v>
      </c>
      <c r="W36" s="3">
        <f t="shared" si="1"/>
        <v>33.058709736163529</v>
      </c>
      <c r="X36" s="3">
        <f t="shared" si="2"/>
        <v>16.529354868081764</v>
      </c>
      <c r="Y36" s="3">
        <v>0</v>
      </c>
      <c r="Z36" s="3">
        <f t="shared" si="3"/>
        <v>49.58806460424529</v>
      </c>
      <c r="AA36" s="15">
        <v>1</v>
      </c>
      <c r="AB36" s="14">
        <v>0</v>
      </c>
      <c r="AC36" s="14">
        <v>0</v>
      </c>
      <c r="AD36" s="14">
        <v>0.5</v>
      </c>
      <c r="AE36" s="14">
        <v>0.5</v>
      </c>
      <c r="AF36" s="14">
        <v>0</v>
      </c>
      <c r="AG36" s="14">
        <v>0</v>
      </c>
      <c r="AH36" s="14">
        <v>0</v>
      </c>
      <c r="AI36" s="14">
        <v>0</v>
      </c>
    </row>
    <row r="37" spans="1:35" ht="19.5" customHeight="1" x14ac:dyDescent="0.25">
      <c r="A37" s="1">
        <v>3310</v>
      </c>
      <c r="B37" s="2" t="s">
        <v>55</v>
      </c>
      <c r="C37" s="3">
        <v>32169</v>
      </c>
      <c r="D37" s="18">
        <v>24.077999999999999</v>
      </c>
      <c r="E37" s="20">
        <v>33.642000000000003</v>
      </c>
      <c r="F37" s="20">
        <v>30.824000000000002</v>
      </c>
      <c r="G37" s="18">
        <v>0.38519999999999999</v>
      </c>
      <c r="H37" s="20">
        <v>0.3574</v>
      </c>
      <c r="I37" s="21">
        <v>0.32490000000000002</v>
      </c>
      <c r="J37" s="18">
        <f t="shared" si="4"/>
        <v>24.077999999999999</v>
      </c>
      <c r="K37" s="18">
        <f t="shared" si="5"/>
        <v>0.38519999999999999</v>
      </c>
      <c r="L37" s="3">
        <f t="shared" si="6"/>
        <v>1311.85356095887</v>
      </c>
      <c r="M37" s="3">
        <v>0.6</v>
      </c>
      <c r="N37" s="3">
        <v>0.4</v>
      </c>
      <c r="O37" s="3">
        <v>1</v>
      </c>
      <c r="P37" s="3">
        <f t="shared" si="7"/>
        <v>472.26728194519319</v>
      </c>
      <c r="Q37" s="3">
        <v>0.5</v>
      </c>
      <c r="R37" s="3">
        <v>1</v>
      </c>
      <c r="S37" s="3">
        <v>1.5</v>
      </c>
      <c r="T37" s="3">
        <f t="shared" si="8"/>
        <v>0.5</v>
      </c>
      <c r="U37" s="3">
        <f t="shared" si="0"/>
        <v>236.1336409725966</v>
      </c>
      <c r="V37" s="3">
        <v>7.0000000000000007E-2</v>
      </c>
      <c r="W37" s="3">
        <f t="shared" si="1"/>
        <v>33.058709736163529</v>
      </c>
      <c r="X37" s="3">
        <f t="shared" si="2"/>
        <v>16.529354868081764</v>
      </c>
      <c r="Y37" s="3">
        <v>0</v>
      </c>
      <c r="Z37" s="3">
        <f t="shared" si="3"/>
        <v>49.58806460424529</v>
      </c>
      <c r="AA37" s="15">
        <v>1</v>
      </c>
      <c r="AB37" s="14">
        <v>0</v>
      </c>
      <c r="AC37" s="14">
        <v>0</v>
      </c>
      <c r="AD37" s="14">
        <v>0.5</v>
      </c>
      <c r="AE37" s="14">
        <v>0.5</v>
      </c>
      <c r="AF37" s="14">
        <v>0</v>
      </c>
      <c r="AG37" s="14">
        <v>0</v>
      </c>
      <c r="AH37" s="14">
        <v>0</v>
      </c>
      <c r="AI37" s="14">
        <v>0</v>
      </c>
    </row>
    <row r="38" spans="1:35" ht="19.5" customHeight="1" x14ac:dyDescent="0.25">
      <c r="A38" s="1">
        <v>3320</v>
      </c>
      <c r="B38" s="2" t="s">
        <v>56</v>
      </c>
      <c r="C38" s="3">
        <v>32169</v>
      </c>
      <c r="D38" s="18">
        <v>24.077999999999999</v>
      </c>
      <c r="E38" s="20">
        <v>33.642000000000003</v>
      </c>
      <c r="F38" s="20">
        <v>30.824000000000002</v>
      </c>
      <c r="G38" s="18">
        <v>0.38519999999999999</v>
      </c>
      <c r="H38" s="20">
        <v>0.3574</v>
      </c>
      <c r="I38" s="21">
        <v>0.32490000000000002</v>
      </c>
      <c r="J38" s="18">
        <f t="shared" si="4"/>
        <v>24.077999999999999</v>
      </c>
      <c r="K38" s="18">
        <f t="shared" si="5"/>
        <v>0.38519999999999999</v>
      </c>
      <c r="L38" s="3">
        <f t="shared" si="6"/>
        <v>1311.85356095887</v>
      </c>
      <c r="M38" s="3">
        <v>0.6</v>
      </c>
      <c r="N38" s="3">
        <v>0.4</v>
      </c>
      <c r="O38" s="3">
        <v>1</v>
      </c>
      <c r="P38" s="3">
        <f t="shared" si="7"/>
        <v>472.26728194519319</v>
      </c>
      <c r="Q38" s="3">
        <v>0.5</v>
      </c>
      <c r="R38" s="3">
        <v>1</v>
      </c>
      <c r="S38" s="3">
        <v>1.5</v>
      </c>
      <c r="T38" s="3">
        <f t="shared" si="8"/>
        <v>0.5</v>
      </c>
      <c r="U38" s="3">
        <f t="shared" si="0"/>
        <v>236.1336409725966</v>
      </c>
      <c r="V38" s="3">
        <v>7.0000000000000007E-2</v>
      </c>
      <c r="W38" s="3">
        <f t="shared" si="1"/>
        <v>33.058709736163529</v>
      </c>
      <c r="X38" s="3">
        <f t="shared" si="2"/>
        <v>16.529354868081764</v>
      </c>
      <c r="Y38" s="3">
        <v>0</v>
      </c>
      <c r="Z38" s="3">
        <f t="shared" si="3"/>
        <v>49.58806460424529</v>
      </c>
      <c r="AA38" s="15">
        <v>1</v>
      </c>
      <c r="AB38" s="14">
        <v>0</v>
      </c>
      <c r="AC38" s="14">
        <v>0</v>
      </c>
      <c r="AD38" s="14">
        <v>0.5</v>
      </c>
      <c r="AE38" s="14">
        <v>0.5</v>
      </c>
      <c r="AF38" s="14">
        <v>0</v>
      </c>
      <c r="AG38" s="14">
        <v>0</v>
      </c>
      <c r="AH38" s="14">
        <v>0</v>
      </c>
      <c r="AI38" s="14">
        <v>0</v>
      </c>
    </row>
    <row r="39" spans="1:35" ht="19.5" customHeight="1" x14ac:dyDescent="0.25">
      <c r="A39" s="1">
        <v>3330</v>
      </c>
      <c r="B39" s="2" t="s">
        <v>57</v>
      </c>
      <c r="C39" s="3">
        <v>32169</v>
      </c>
      <c r="D39" s="18">
        <v>24.077999999999999</v>
      </c>
      <c r="E39" s="20">
        <v>33.642000000000003</v>
      </c>
      <c r="F39" s="20">
        <v>30.824000000000002</v>
      </c>
      <c r="G39" s="18">
        <v>0.38519999999999999</v>
      </c>
      <c r="H39" s="20">
        <v>0.3574</v>
      </c>
      <c r="I39" s="21">
        <v>0.32490000000000002</v>
      </c>
      <c r="J39" s="18">
        <f t="shared" si="4"/>
        <v>24.077999999999999</v>
      </c>
      <c r="K39" s="18">
        <f t="shared" si="5"/>
        <v>0.38519999999999999</v>
      </c>
      <c r="L39" s="3">
        <f t="shared" si="6"/>
        <v>1311.85356095887</v>
      </c>
      <c r="M39" s="3">
        <v>0.6</v>
      </c>
      <c r="N39" s="3">
        <v>0.4</v>
      </c>
      <c r="O39" s="3">
        <v>1</v>
      </c>
      <c r="P39" s="3">
        <f t="shared" si="7"/>
        <v>472.26728194519319</v>
      </c>
      <c r="Q39" s="3">
        <v>0.5</v>
      </c>
      <c r="R39" s="3">
        <v>1</v>
      </c>
      <c r="S39" s="3">
        <v>1.5</v>
      </c>
      <c r="T39" s="3">
        <f t="shared" si="8"/>
        <v>0.5</v>
      </c>
      <c r="U39" s="3">
        <f t="shared" si="0"/>
        <v>236.1336409725966</v>
      </c>
      <c r="V39" s="3">
        <v>7.0000000000000007E-2</v>
      </c>
      <c r="W39" s="3">
        <f t="shared" si="1"/>
        <v>33.058709736163529</v>
      </c>
      <c r="X39" s="3">
        <f t="shared" si="2"/>
        <v>16.529354868081764</v>
      </c>
      <c r="Y39" s="3">
        <v>0</v>
      </c>
      <c r="Z39" s="3">
        <f t="shared" si="3"/>
        <v>49.58806460424529</v>
      </c>
      <c r="AA39" s="15">
        <v>1</v>
      </c>
      <c r="AB39" s="14">
        <v>0</v>
      </c>
      <c r="AC39" s="14">
        <v>0</v>
      </c>
      <c r="AD39" s="14">
        <v>0.5</v>
      </c>
      <c r="AE39" s="14">
        <v>0.5</v>
      </c>
      <c r="AF39" s="14">
        <v>0</v>
      </c>
      <c r="AG39" s="14">
        <v>0</v>
      </c>
      <c r="AH39" s="14">
        <v>0</v>
      </c>
      <c r="AI39" s="14">
        <v>0</v>
      </c>
    </row>
    <row r="40" spans="1:35" ht="19.5" customHeight="1" x14ac:dyDescent="0.25">
      <c r="A40" s="1">
        <v>3340</v>
      </c>
      <c r="B40" s="2" t="s">
        <v>58</v>
      </c>
      <c r="C40" s="3">
        <v>32169</v>
      </c>
      <c r="D40" s="18">
        <v>24.077999999999999</v>
      </c>
      <c r="E40" s="20">
        <v>33.642000000000003</v>
      </c>
      <c r="F40" s="20">
        <v>30.824000000000002</v>
      </c>
      <c r="G40" s="18">
        <v>0.38519999999999999</v>
      </c>
      <c r="H40" s="20">
        <v>0.3574</v>
      </c>
      <c r="I40" s="21">
        <v>0.32490000000000002</v>
      </c>
      <c r="J40" s="18">
        <f t="shared" si="4"/>
        <v>24.077999999999999</v>
      </c>
      <c r="K40" s="18">
        <f t="shared" si="5"/>
        <v>0.38519999999999999</v>
      </c>
      <c r="L40" s="3">
        <f t="shared" si="6"/>
        <v>1311.85356095887</v>
      </c>
      <c r="M40" s="3">
        <v>0.6</v>
      </c>
      <c r="N40" s="3">
        <v>0.4</v>
      </c>
      <c r="O40" s="3">
        <v>1</v>
      </c>
      <c r="P40" s="3">
        <f t="shared" si="7"/>
        <v>472.26728194519319</v>
      </c>
      <c r="Q40" s="3">
        <v>0.5</v>
      </c>
      <c r="R40" s="3">
        <v>1</v>
      </c>
      <c r="S40" s="3">
        <v>1.5</v>
      </c>
      <c r="T40" s="3">
        <f t="shared" si="8"/>
        <v>0.5</v>
      </c>
      <c r="U40" s="3">
        <f t="shared" si="0"/>
        <v>236.1336409725966</v>
      </c>
      <c r="V40" s="3">
        <v>7.0000000000000007E-2</v>
      </c>
      <c r="W40" s="3">
        <f t="shared" si="1"/>
        <v>33.058709736163529</v>
      </c>
      <c r="X40" s="3">
        <f t="shared" si="2"/>
        <v>16.529354868081764</v>
      </c>
      <c r="Y40" s="3">
        <v>0</v>
      </c>
      <c r="Z40" s="3">
        <f t="shared" si="3"/>
        <v>49.58806460424529</v>
      </c>
      <c r="AA40" s="15">
        <v>1</v>
      </c>
      <c r="AB40" s="14">
        <v>0</v>
      </c>
      <c r="AC40" s="14">
        <v>0</v>
      </c>
      <c r="AD40" s="14">
        <v>0.5</v>
      </c>
      <c r="AE40" s="14">
        <v>0.5</v>
      </c>
      <c r="AF40" s="14">
        <v>0</v>
      </c>
      <c r="AG40" s="14">
        <v>0</v>
      </c>
      <c r="AH40" s="14">
        <v>0</v>
      </c>
      <c r="AI40" s="14">
        <v>0</v>
      </c>
    </row>
    <row r="41" spans="1:35" ht="19.5" customHeight="1" x14ac:dyDescent="0.25">
      <c r="A41" s="1">
        <v>3350</v>
      </c>
      <c r="B41" s="2" t="s">
        <v>59</v>
      </c>
      <c r="C41" s="3">
        <v>32169</v>
      </c>
      <c r="D41" s="18">
        <v>24.077999999999999</v>
      </c>
      <c r="E41" s="20">
        <v>33.642000000000003</v>
      </c>
      <c r="F41" s="20">
        <v>30.824000000000002</v>
      </c>
      <c r="G41" s="18">
        <v>0.38519999999999999</v>
      </c>
      <c r="H41" s="20">
        <v>0.3574</v>
      </c>
      <c r="I41" s="21">
        <v>0.32490000000000002</v>
      </c>
      <c r="J41" s="18">
        <f t="shared" si="4"/>
        <v>24.077999999999999</v>
      </c>
      <c r="K41" s="18">
        <f t="shared" si="5"/>
        <v>0.38519999999999999</v>
      </c>
      <c r="L41" s="3">
        <f t="shared" si="6"/>
        <v>1311.85356095887</v>
      </c>
      <c r="M41" s="3">
        <v>0.6</v>
      </c>
      <c r="N41" s="3">
        <v>0.4</v>
      </c>
      <c r="O41" s="3">
        <v>1</v>
      </c>
      <c r="P41" s="3">
        <f t="shared" si="7"/>
        <v>472.26728194519319</v>
      </c>
      <c r="Q41" s="3">
        <v>0.5</v>
      </c>
      <c r="R41" s="3">
        <v>1</v>
      </c>
      <c r="S41" s="3">
        <v>1.5</v>
      </c>
      <c r="T41" s="3">
        <f t="shared" si="8"/>
        <v>0.5</v>
      </c>
      <c r="U41" s="3">
        <f t="shared" si="0"/>
        <v>236.1336409725966</v>
      </c>
      <c r="V41" s="3">
        <v>7.0000000000000007E-2</v>
      </c>
      <c r="W41" s="3">
        <f t="shared" si="1"/>
        <v>33.058709736163529</v>
      </c>
      <c r="X41" s="3">
        <f t="shared" si="2"/>
        <v>16.529354868081764</v>
      </c>
      <c r="Y41" s="3">
        <v>0</v>
      </c>
      <c r="Z41" s="3">
        <f t="shared" si="3"/>
        <v>49.58806460424529</v>
      </c>
      <c r="AA41" s="15">
        <v>1</v>
      </c>
      <c r="AB41" s="14">
        <v>0</v>
      </c>
      <c r="AC41" s="14">
        <v>0</v>
      </c>
      <c r="AD41" s="14">
        <v>0.5</v>
      </c>
      <c r="AE41" s="14">
        <v>0.5</v>
      </c>
      <c r="AF41" s="14">
        <v>0</v>
      </c>
      <c r="AG41" s="14">
        <v>0</v>
      </c>
      <c r="AH41" s="14">
        <v>0</v>
      </c>
      <c r="AI41" s="14">
        <v>0</v>
      </c>
    </row>
    <row r="42" spans="1:35" ht="19.5" customHeight="1" x14ac:dyDescent="0.25">
      <c r="A42" s="1">
        <v>4000</v>
      </c>
      <c r="B42" s="2" t="s">
        <v>60</v>
      </c>
      <c r="C42" s="3">
        <v>32169</v>
      </c>
      <c r="D42" s="18">
        <v>24.077999999999999</v>
      </c>
      <c r="E42" s="20">
        <v>33.642000000000003</v>
      </c>
      <c r="F42" s="20">
        <v>30.824000000000002</v>
      </c>
      <c r="G42" s="18">
        <v>0.38519999999999999</v>
      </c>
      <c r="H42" s="20">
        <v>0.3574</v>
      </c>
      <c r="I42" s="21">
        <v>0.32490000000000002</v>
      </c>
      <c r="J42" s="18">
        <f t="shared" si="4"/>
        <v>24.077999999999999</v>
      </c>
      <c r="K42" s="18">
        <f t="shared" si="5"/>
        <v>0.38519999999999999</v>
      </c>
      <c r="L42" s="3">
        <f t="shared" si="6"/>
        <v>1311.85356095887</v>
      </c>
      <c r="M42" s="3">
        <v>0.6</v>
      </c>
      <c r="N42" s="3">
        <v>0.4</v>
      </c>
      <c r="O42" s="3">
        <v>1</v>
      </c>
      <c r="P42" s="3">
        <f t="shared" si="7"/>
        <v>472.26728194519319</v>
      </c>
      <c r="Q42" s="3">
        <v>0.5</v>
      </c>
      <c r="R42" s="3">
        <v>1</v>
      </c>
      <c r="S42" s="3">
        <v>1.5</v>
      </c>
      <c r="T42" s="3">
        <f t="shared" si="8"/>
        <v>0.5</v>
      </c>
      <c r="U42" s="3">
        <f t="shared" si="0"/>
        <v>236.1336409725966</v>
      </c>
      <c r="V42" s="3">
        <v>7.0000000000000007E-2</v>
      </c>
      <c r="W42" s="3">
        <f t="shared" si="1"/>
        <v>33.058709736163529</v>
      </c>
      <c r="X42" s="3">
        <f t="shared" si="2"/>
        <v>16.529354868081764</v>
      </c>
      <c r="Y42" s="3">
        <v>0</v>
      </c>
      <c r="Z42" s="3">
        <f t="shared" si="3"/>
        <v>49.58806460424529</v>
      </c>
      <c r="AA42" s="15">
        <v>1</v>
      </c>
      <c r="AB42" s="14">
        <v>0</v>
      </c>
      <c r="AC42" s="14">
        <v>0</v>
      </c>
      <c r="AD42" s="14">
        <v>0.5</v>
      </c>
      <c r="AE42" s="14">
        <v>0.5</v>
      </c>
      <c r="AF42" s="14">
        <v>0</v>
      </c>
      <c r="AG42" s="14">
        <v>0</v>
      </c>
      <c r="AH42" s="14">
        <v>0</v>
      </c>
      <c r="AI42" s="14">
        <v>0</v>
      </c>
    </row>
    <row r="43" spans="1:35" ht="19.5" customHeight="1" x14ac:dyDescent="0.25">
      <c r="A43" s="1">
        <v>5110</v>
      </c>
      <c r="B43" s="2" t="s">
        <v>61</v>
      </c>
      <c r="C43" s="3">
        <v>32169</v>
      </c>
      <c r="D43" s="18">
        <v>24.077999999999999</v>
      </c>
      <c r="E43" s="20">
        <v>33.642000000000003</v>
      </c>
      <c r="F43" s="20">
        <v>30.824000000000002</v>
      </c>
      <c r="G43" s="18">
        <v>0.38519999999999999</v>
      </c>
      <c r="H43" s="20">
        <v>0.3574</v>
      </c>
      <c r="I43" s="21">
        <v>0.32490000000000002</v>
      </c>
      <c r="J43" s="18">
        <f t="shared" si="4"/>
        <v>0</v>
      </c>
      <c r="K43" s="18">
        <f t="shared" si="5"/>
        <v>0</v>
      </c>
      <c r="L43" s="3">
        <f t="shared" si="6"/>
        <v>0</v>
      </c>
      <c r="M43" s="3">
        <v>0.6</v>
      </c>
      <c r="N43" s="3">
        <v>0.4</v>
      </c>
      <c r="O43" s="3">
        <v>1</v>
      </c>
      <c r="P43" s="3">
        <f t="shared" si="7"/>
        <v>0</v>
      </c>
      <c r="Q43" s="3">
        <v>0.5</v>
      </c>
      <c r="R43" s="3">
        <v>1</v>
      </c>
      <c r="S43" s="3">
        <v>1.5</v>
      </c>
      <c r="T43" s="3">
        <f t="shared" si="8"/>
        <v>0</v>
      </c>
      <c r="U43" s="3">
        <f t="shared" si="0"/>
        <v>0</v>
      </c>
      <c r="V43" s="3">
        <v>0</v>
      </c>
      <c r="W43" s="3">
        <f t="shared" si="1"/>
        <v>0</v>
      </c>
      <c r="X43" s="3">
        <f t="shared" si="2"/>
        <v>0</v>
      </c>
      <c r="Y43" s="3">
        <v>0</v>
      </c>
      <c r="Z43" s="3">
        <f t="shared" si="3"/>
        <v>0</v>
      </c>
      <c r="AA43" s="15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 ht="19.5" customHeight="1" x14ac:dyDescent="0.25">
      <c r="A44" s="1">
        <v>5120</v>
      </c>
      <c r="B44" s="2" t="s">
        <v>62</v>
      </c>
      <c r="C44" s="3">
        <v>32169</v>
      </c>
      <c r="D44" s="18">
        <v>24.077999999999999</v>
      </c>
      <c r="E44" s="20">
        <v>33.642000000000003</v>
      </c>
      <c r="F44" s="20">
        <v>30.824000000000002</v>
      </c>
      <c r="G44" s="18">
        <v>0.38519999999999999</v>
      </c>
      <c r="H44" s="20">
        <v>0.3574</v>
      </c>
      <c r="I44" s="21">
        <v>0.32490000000000002</v>
      </c>
      <c r="J44" s="18">
        <f t="shared" si="4"/>
        <v>0</v>
      </c>
      <c r="K44" s="18">
        <f t="shared" si="5"/>
        <v>0</v>
      </c>
      <c r="L44" s="3">
        <f t="shared" si="6"/>
        <v>0</v>
      </c>
      <c r="M44" s="3">
        <v>0.6</v>
      </c>
      <c r="N44" s="3">
        <v>0.4</v>
      </c>
      <c r="O44" s="3">
        <v>1</v>
      </c>
      <c r="P44" s="3">
        <f t="shared" si="7"/>
        <v>0</v>
      </c>
      <c r="Q44" s="3">
        <v>0.5</v>
      </c>
      <c r="R44" s="3">
        <v>1</v>
      </c>
      <c r="S44" s="3">
        <v>1.5</v>
      </c>
      <c r="T44" s="3">
        <f t="shared" si="8"/>
        <v>0</v>
      </c>
      <c r="U44" s="3">
        <f t="shared" si="0"/>
        <v>0</v>
      </c>
      <c r="V44" s="3">
        <v>0</v>
      </c>
      <c r="W44" s="3">
        <f t="shared" si="1"/>
        <v>0</v>
      </c>
      <c r="X44" s="3">
        <f t="shared" si="2"/>
        <v>0</v>
      </c>
      <c r="Y44" s="3">
        <v>0</v>
      </c>
      <c r="Z44" s="3">
        <f t="shared" si="3"/>
        <v>0</v>
      </c>
      <c r="AA44" s="15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</row>
    <row r="45" spans="1:35" ht="19.5" customHeight="1" x14ac:dyDescent="0.25">
      <c r="A45" s="1">
        <v>5210</v>
      </c>
      <c r="B45" s="2" t="s">
        <v>63</v>
      </c>
      <c r="C45" s="3">
        <v>32169</v>
      </c>
      <c r="D45" s="18">
        <v>24.077999999999999</v>
      </c>
      <c r="E45" s="20">
        <v>33.642000000000003</v>
      </c>
      <c r="F45" s="20">
        <v>30.824000000000002</v>
      </c>
      <c r="G45" s="18">
        <v>0.38519999999999999</v>
      </c>
      <c r="H45" s="20">
        <v>0.3574</v>
      </c>
      <c r="I45" s="21">
        <v>0.32490000000000002</v>
      </c>
      <c r="J45" s="18">
        <f t="shared" si="4"/>
        <v>0</v>
      </c>
      <c r="K45" s="18">
        <f t="shared" si="5"/>
        <v>0</v>
      </c>
      <c r="L45" s="3">
        <f t="shared" si="6"/>
        <v>0</v>
      </c>
      <c r="M45" s="3">
        <v>0.6</v>
      </c>
      <c r="N45" s="3">
        <v>0.4</v>
      </c>
      <c r="O45" s="3">
        <v>1</v>
      </c>
      <c r="P45" s="3">
        <f t="shared" si="7"/>
        <v>0</v>
      </c>
      <c r="Q45" s="3">
        <v>0.5</v>
      </c>
      <c r="R45" s="3">
        <v>1</v>
      </c>
      <c r="S45" s="3">
        <v>1.5</v>
      </c>
      <c r="T45" s="3">
        <f t="shared" si="8"/>
        <v>0</v>
      </c>
      <c r="U45" s="3">
        <f t="shared" si="0"/>
        <v>0</v>
      </c>
      <c r="V45" s="3">
        <v>0</v>
      </c>
      <c r="W45" s="3">
        <f t="shared" si="1"/>
        <v>0</v>
      </c>
      <c r="X45" s="3">
        <f t="shared" si="2"/>
        <v>0</v>
      </c>
      <c r="Y45" s="3">
        <v>0</v>
      </c>
      <c r="Z45" s="3">
        <f t="shared" si="3"/>
        <v>0</v>
      </c>
      <c r="AA45" s="15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</row>
    <row r="46" spans="1:35" ht="19.5" customHeight="1" x14ac:dyDescent="0.25">
      <c r="A46" s="1">
        <v>5220</v>
      </c>
      <c r="B46" s="2" t="s">
        <v>64</v>
      </c>
      <c r="C46" s="3">
        <v>32169</v>
      </c>
      <c r="D46" s="18">
        <v>24.077999999999999</v>
      </c>
      <c r="E46" s="20">
        <v>33.642000000000003</v>
      </c>
      <c r="F46" s="20">
        <v>30.824000000000002</v>
      </c>
      <c r="G46" s="18">
        <v>0.38519999999999999</v>
      </c>
      <c r="H46" s="20">
        <v>0.3574</v>
      </c>
      <c r="I46" s="21">
        <v>0.32490000000000002</v>
      </c>
      <c r="J46" s="18">
        <f t="shared" si="4"/>
        <v>0</v>
      </c>
      <c r="K46" s="18">
        <f t="shared" si="5"/>
        <v>0</v>
      </c>
      <c r="L46" s="3">
        <f t="shared" si="6"/>
        <v>0</v>
      </c>
      <c r="M46" s="3">
        <v>0.6</v>
      </c>
      <c r="N46" s="3">
        <v>0.4</v>
      </c>
      <c r="O46" s="3">
        <v>1</v>
      </c>
      <c r="P46" s="3">
        <f t="shared" si="7"/>
        <v>0</v>
      </c>
      <c r="Q46" s="3">
        <v>0.5</v>
      </c>
      <c r="R46" s="3">
        <v>1</v>
      </c>
      <c r="S46" s="3">
        <v>1.5</v>
      </c>
      <c r="T46" s="3">
        <f t="shared" si="8"/>
        <v>0</v>
      </c>
      <c r="U46" s="3">
        <f t="shared" si="0"/>
        <v>0</v>
      </c>
      <c r="V46" s="3">
        <v>0</v>
      </c>
      <c r="W46" s="3">
        <f t="shared" si="1"/>
        <v>0</v>
      </c>
      <c r="X46" s="3">
        <f t="shared" si="2"/>
        <v>0</v>
      </c>
      <c r="Y46" s="3">
        <v>0</v>
      </c>
      <c r="Z46" s="3">
        <f t="shared" si="3"/>
        <v>0</v>
      </c>
      <c r="AA46" s="15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9.5" customHeight="1" x14ac:dyDescent="0.25">
      <c r="A47" s="1">
        <v>5230</v>
      </c>
      <c r="B47" s="2" t="s">
        <v>65</v>
      </c>
      <c r="C47" s="3">
        <v>32169</v>
      </c>
      <c r="D47" s="18">
        <v>24.077999999999999</v>
      </c>
      <c r="E47" s="20">
        <v>33.642000000000003</v>
      </c>
      <c r="F47" s="20">
        <v>30.824000000000002</v>
      </c>
      <c r="G47" s="18">
        <v>0.38519999999999999</v>
      </c>
      <c r="H47" s="20">
        <v>0.3574</v>
      </c>
      <c r="I47" s="21">
        <v>0.32490000000000002</v>
      </c>
      <c r="J47" s="18">
        <f t="shared" si="4"/>
        <v>0</v>
      </c>
      <c r="K47" s="18">
        <f t="shared" si="5"/>
        <v>0</v>
      </c>
      <c r="L47" s="3">
        <f t="shared" si="6"/>
        <v>0</v>
      </c>
      <c r="M47" s="3">
        <v>0.6</v>
      </c>
      <c r="N47" s="3">
        <v>0.4</v>
      </c>
      <c r="O47" s="3">
        <v>1</v>
      </c>
      <c r="P47" s="3">
        <f t="shared" si="7"/>
        <v>0</v>
      </c>
      <c r="Q47" s="3">
        <v>0.5</v>
      </c>
      <c r="R47" s="3">
        <v>1</v>
      </c>
      <c r="S47" s="3">
        <v>1.5</v>
      </c>
      <c r="T47" s="3">
        <f t="shared" si="8"/>
        <v>0</v>
      </c>
      <c r="U47" s="3">
        <f t="shared" si="0"/>
        <v>0</v>
      </c>
      <c r="V47" s="3">
        <v>0</v>
      </c>
      <c r="W47" s="3">
        <f t="shared" si="1"/>
        <v>0</v>
      </c>
      <c r="X47" s="3">
        <f t="shared" si="2"/>
        <v>0</v>
      </c>
      <c r="Y47" s="3">
        <v>0</v>
      </c>
      <c r="Z47" s="3">
        <f t="shared" si="3"/>
        <v>0</v>
      </c>
      <c r="AA47" s="15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2023-08-09T12:24:10Z</dcterms:created>
  <dcterms:modified xsi:type="dcterms:W3CDTF">2023-09-04T10:07:30Z</dcterms:modified>
</cp:coreProperties>
</file>