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eltares-my.sharepoint.com/personal/ted_buskop_deltares_nl/Documents/Documents/GitHub/FLOODS/"/>
    </mc:Choice>
  </mc:AlternateContent>
  <xr:revisionPtr revIDLastSave="112" documentId="11_7BE859CF2764FA39C2903889AFA03F75A90CA07F" xr6:coauthVersionLast="47" xr6:coauthVersionMax="47" xr10:uidLastSave="{DF561E88-DD7B-428F-83F3-1F71BC13F9FE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Legend_output" localSheetId="0">Sheet1!$B$2:$U$47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J47" i="1" s="1"/>
  <c r="F46" i="1"/>
  <c r="J46" i="1" s="1"/>
  <c r="F45" i="1"/>
  <c r="J45" i="1" s="1"/>
  <c r="J44" i="1"/>
  <c r="N44" i="1" s="1"/>
  <c r="F44" i="1"/>
  <c r="F43" i="1"/>
  <c r="J43" i="1" s="1"/>
  <c r="F42" i="1"/>
  <c r="J42" i="1" s="1"/>
  <c r="F41" i="1"/>
  <c r="J41" i="1" s="1"/>
  <c r="J40" i="1"/>
  <c r="N40" i="1" s="1"/>
  <c r="F40" i="1"/>
  <c r="J39" i="1"/>
  <c r="N39" i="1" s="1"/>
  <c r="F39" i="1"/>
  <c r="F38" i="1"/>
  <c r="J38" i="1" s="1"/>
  <c r="F37" i="1"/>
  <c r="J37" i="1" s="1"/>
  <c r="J36" i="1"/>
  <c r="N36" i="1" s="1"/>
  <c r="F36" i="1"/>
  <c r="J35" i="1"/>
  <c r="N35" i="1" s="1"/>
  <c r="F35" i="1"/>
  <c r="F34" i="1"/>
  <c r="J34" i="1" s="1"/>
  <c r="F33" i="1"/>
  <c r="J33" i="1" s="1"/>
  <c r="J32" i="1"/>
  <c r="N32" i="1" s="1"/>
  <c r="F32" i="1"/>
  <c r="J31" i="1"/>
  <c r="N31" i="1" s="1"/>
  <c r="F31" i="1"/>
  <c r="F30" i="1"/>
  <c r="J30" i="1" s="1"/>
  <c r="P29" i="1"/>
  <c r="F29" i="1"/>
  <c r="J29" i="1" s="1"/>
  <c r="P28" i="1"/>
  <c r="F28" i="1"/>
  <c r="J28" i="1" s="1"/>
  <c r="P27" i="1"/>
  <c r="L27" i="1"/>
  <c r="O27" i="1" s="1"/>
  <c r="J27" i="1"/>
  <c r="N27" i="1" s="1"/>
  <c r="F27" i="1"/>
  <c r="P26" i="1"/>
  <c r="J26" i="1"/>
  <c r="N26" i="1" s="1"/>
  <c r="F26" i="1"/>
  <c r="P25" i="1"/>
  <c r="F25" i="1"/>
  <c r="J25" i="1" s="1"/>
  <c r="P24" i="1"/>
  <c r="J24" i="1"/>
  <c r="N24" i="1" s="1"/>
  <c r="F24" i="1"/>
  <c r="P23" i="1"/>
  <c r="F23" i="1"/>
  <c r="J23" i="1" s="1"/>
  <c r="P22" i="1"/>
  <c r="F22" i="1"/>
  <c r="J22" i="1" s="1"/>
  <c r="P21" i="1"/>
  <c r="F21" i="1"/>
  <c r="J21" i="1" s="1"/>
  <c r="P20" i="1"/>
  <c r="F20" i="1"/>
  <c r="J20" i="1" s="1"/>
  <c r="P19" i="1"/>
  <c r="L19" i="1"/>
  <c r="O19" i="1" s="1"/>
  <c r="J19" i="1"/>
  <c r="N19" i="1" s="1"/>
  <c r="F19" i="1"/>
  <c r="F18" i="1"/>
  <c r="J18" i="1" s="1"/>
  <c r="F17" i="1"/>
  <c r="J17" i="1" s="1"/>
  <c r="F16" i="1"/>
  <c r="J16" i="1" s="1"/>
  <c r="L15" i="1"/>
  <c r="O15" i="1" s="1"/>
  <c r="J15" i="1"/>
  <c r="N15" i="1" s="1"/>
  <c r="F15" i="1"/>
  <c r="F14" i="1"/>
  <c r="J14" i="1" s="1"/>
  <c r="F13" i="1"/>
  <c r="J13" i="1" s="1"/>
  <c r="F12" i="1"/>
  <c r="J12" i="1" s="1"/>
  <c r="L11" i="1"/>
  <c r="O11" i="1" s="1"/>
  <c r="J11" i="1"/>
  <c r="N11" i="1" s="1"/>
  <c r="Q11" i="1" s="1"/>
  <c r="F11" i="1"/>
  <c r="F10" i="1"/>
  <c r="J10" i="1" s="1"/>
  <c r="F9" i="1"/>
  <c r="J9" i="1" s="1"/>
  <c r="F8" i="1"/>
  <c r="J8" i="1" s="1"/>
  <c r="L7" i="1"/>
  <c r="O7" i="1" s="1"/>
  <c r="J7" i="1"/>
  <c r="N7" i="1" s="1"/>
  <c r="F7" i="1"/>
  <c r="F6" i="1"/>
  <c r="J6" i="1" s="1"/>
  <c r="F5" i="1"/>
  <c r="J5" i="1" s="1"/>
  <c r="F4" i="1"/>
  <c r="J4" i="1" s="1"/>
  <c r="L3" i="1"/>
  <c r="O3" i="1" s="1"/>
  <c r="J3" i="1"/>
  <c r="N3" i="1" s="1"/>
  <c r="Q3" i="1" s="1"/>
  <c r="F3" i="1"/>
  <c r="F2" i="1"/>
  <c r="J2" i="1" s="1"/>
  <c r="N9" i="1" l="1"/>
  <c r="L9" i="1"/>
  <c r="O9" i="1" s="1"/>
  <c r="N5" i="1"/>
  <c r="L5" i="1"/>
  <c r="O5" i="1" s="1"/>
  <c r="L16" i="1"/>
  <c r="O16" i="1" s="1"/>
  <c r="N16" i="1"/>
  <c r="Q16" i="1" s="1"/>
  <c r="Q24" i="1"/>
  <c r="Q27" i="1"/>
  <c r="N41" i="1"/>
  <c r="L41" i="1"/>
  <c r="O41" i="1" s="1"/>
  <c r="L29" i="1"/>
  <c r="O29" i="1" s="1"/>
  <c r="N29" i="1"/>
  <c r="L21" i="1"/>
  <c r="O21" i="1" s="1"/>
  <c r="N21" i="1"/>
  <c r="Q21" i="1" s="1"/>
  <c r="Q31" i="1"/>
  <c r="N42" i="1"/>
  <c r="L42" i="1"/>
  <c r="O42" i="1" s="1"/>
  <c r="L6" i="1"/>
  <c r="O6" i="1" s="1"/>
  <c r="N6" i="1"/>
  <c r="Q6" i="1" s="1"/>
  <c r="N17" i="1"/>
  <c r="L17" i="1"/>
  <c r="O17" i="1" s="1"/>
  <c r="L2" i="1"/>
  <c r="O2" i="1" s="1"/>
  <c r="N2" i="1"/>
  <c r="Q7" i="1"/>
  <c r="L12" i="1"/>
  <c r="O12" i="1" s="1"/>
  <c r="N12" i="1"/>
  <c r="Q12" i="1" s="1"/>
  <c r="N18" i="1"/>
  <c r="L18" i="1"/>
  <c r="O18" i="1" s="1"/>
  <c r="N25" i="1"/>
  <c r="Q25" i="1" s="1"/>
  <c r="L25" i="1"/>
  <c r="O25" i="1" s="1"/>
  <c r="N37" i="1"/>
  <c r="L37" i="1"/>
  <c r="O37" i="1" s="1"/>
  <c r="N43" i="1"/>
  <c r="L43" i="1"/>
  <c r="O43" i="1" s="1"/>
  <c r="N20" i="1"/>
  <c r="L20" i="1"/>
  <c r="O20" i="1" s="1"/>
  <c r="N30" i="1"/>
  <c r="Q30" i="1" s="1"/>
  <c r="L30" i="1"/>
  <c r="O30" i="1" s="1"/>
  <c r="N13" i="1"/>
  <c r="L13" i="1"/>
  <c r="O13" i="1" s="1"/>
  <c r="N22" i="1"/>
  <c r="Q22" i="1" s="1"/>
  <c r="L22" i="1"/>
  <c r="O22" i="1" s="1"/>
  <c r="N28" i="1"/>
  <c r="L28" i="1"/>
  <c r="O28" i="1" s="1"/>
  <c r="N38" i="1"/>
  <c r="L38" i="1"/>
  <c r="O38" i="1" s="1"/>
  <c r="L8" i="1"/>
  <c r="O8" i="1" s="1"/>
  <c r="N8" i="1"/>
  <c r="L14" i="1"/>
  <c r="O14" i="1" s="1"/>
  <c r="N14" i="1"/>
  <c r="Q14" i="1" s="1"/>
  <c r="Q19" i="1"/>
  <c r="N33" i="1"/>
  <c r="Q33" i="1" s="1"/>
  <c r="L33" i="1"/>
  <c r="O33" i="1" s="1"/>
  <c r="N45" i="1"/>
  <c r="L45" i="1"/>
  <c r="O45" i="1" s="1"/>
  <c r="N23" i="1"/>
  <c r="L23" i="1"/>
  <c r="O23" i="1" s="1"/>
  <c r="N34" i="1"/>
  <c r="Q34" i="1" s="1"/>
  <c r="L34" i="1"/>
  <c r="O34" i="1" s="1"/>
  <c r="L4" i="1"/>
  <c r="O4" i="1" s="1"/>
  <c r="N4" i="1"/>
  <c r="Q4" i="1" s="1"/>
  <c r="L10" i="1"/>
  <c r="O10" i="1" s="1"/>
  <c r="N10" i="1"/>
  <c r="Q10" i="1" s="1"/>
  <c r="Q15" i="1"/>
  <c r="N46" i="1"/>
  <c r="Q46" i="1" s="1"/>
  <c r="L46" i="1"/>
  <c r="O46" i="1" s="1"/>
  <c r="N47" i="1"/>
  <c r="L47" i="1"/>
  <c r="O47" i="1" s="1"/>
  <c r="L26" i="1"/>
  <c r="O26" i="1" s="1"/>
  <c r="Q26" i="1" s="1"/>
  <c r="L32" i="1"/>
  <c r="O32" i="1" s="1"/>
  <c r="Q32" i="1" s="1"/>
  <c r="L36" i="1"/>
  <c r="O36" i="1" s="1"/>
  <c r="Q36" i="1" s="1"/>
  <c r="L40" i="1"/>
  <c r="O40" i="1" s="1"/>
  <c r="Q40" i="1" s="1"/>
  <c r="L44" i="1"/>
  <c r="O44" i="1" s="1"/>
  <c r="Q44" i="1" s="1"/>
  <c r="L24" i="1"/>
  <c r="O24" i="1" s="1"/>
  <c r="L31" i="1"/>
  <c r="O31" i="1" s="1"/>
  <c r="L35" i="1"/>
  <c r="O35" i="1" s="1"/>
  <c r="Q35" i="1" s="1"/>
  <c r="L39" i="1"/>
  <c r="O39" i="1" s="1"/>
  <c r="Q39" i="1" s="1"/>
  <c r="Q8" i="1" l="1"/>
  <c r="Q23" i="1"/>
  <c r="Q28" i="1"/>
  <c r="Q20" i="1"/>
  <c r="Q17" i="1"/>
  <c r="Q18" i="1"/>
  <c r="Q29" i="1"/>
  <c r="Q5" i="1"/>
  <c r="Q45" i="1"/>
  <c r="Q43" i="1"/>
  <c r="Q47" i="1"/>
  <c r="Q13" i="1"/>
  <c r="Q38" i="1"/>
  <c r="Q37" i="1"/>
  <c r="Q2" i="1"/>
  <c r="Q42" i="1"/>
  <c r="Q41" i="1"/>
  <c r="Q9" i="1"/>
</calcChain>
</file>

<file path=xl/sharedStrings.xml><?xml version="1.0" encoding="utf-8"?>
<sst xmlns="http://schemas.openxmlformats.org/spreadsheetml/2006/main" count="73" uniqueCount="73">
  <si>
    <t>Land use code</t>
  </si>
  <si>
    <t>Description</t>
  </si>
  <si>
    <t>GDP/capita</t>
  </si>
  <si>
    <t>a</t>
  </si>
  <si>
    <t>b</t>
  </si>
  <si>
    <t>construction €/m²</t>
  </si>
  <si>
    <t>depricated value</t>
  </si>
  <si>
    <t>undamagable part</t>
  </si>
  <si>
    <t>material used factor</t>
  </si>
  <si>
    <t>max structure €/m²</t>
  </si>
  <si>
    <t>content importance factor</t>
  </si>
  <si>
    <t>max content €/m²</t>
  </si>
  <si>
    <t>density factor</t>
  </si>
  <si>
    <t>structural €/m²</t>
  </si>
  <si>
    <t>content €/m²</t>
  </si>
  <si>
    <t>agricultural €/m²</t>
  </si>
  <si>
    <t>total €/m²</t>
  </si>
  <si>
    <t>weakest outbuilding</t>
  </si>
  <si>
    <t>outbuilding</t>
  </si>
  <si>
    <t>strong outbuilding</t>
  </si>
  <si>
    <t>weak brick structure</t>
  </si>
  <si>
    <t>strong brick structure</t>
  </si>
  <si>
    <t>concrete buidling</t>
  </si>
  <si>
    <t>High density urban fabric</t>
  </si>
  <si>
    <t>Medium density urban fabric</t>
  </si>
  <si>
    <t>Low density urban fabric</t>
  </si>
  <si>
    <t>Isolated or very low density urban fabric</t>
  </si>
  <si>
    <t>Urban vegetation</t>
  </si>
  <si>
    <t>Industrial or commercial units</t>
  </si>
  <si>
    <t>Road and rail networks and associated land</t>
  </si>
  <si>
    <t>Major stations</t>
  </si>
  <si>
    <t>Port areas</t>
  </si>
  <si>
    <t>Airport areas</t>
  </si>
  <si>
    <t>Airport terminals</t>
  </si>
  <si>
    <t>Mineral extraction sites</t>
  </si>
  <si>
    <t>Dump sites</t>
  </si>
  <si>
    <t>Construction sites</t>
  </si>
  <si>
    <t>Green urban areas</t>
  </si>
  <si>
    <t>Sport and leisure green</t>
  </si>
  <si>
    <t>Sport and leisure built-up</t>
  </si>
  <si>
    <t>Non irrigated arable land</t>
  </si>
  <si>
    <t>Permanently irrigated land</t>
  </si>
  <si>
    <t>Rice fields</t>
  </si>
  <si>
    <t>Vineyards</t>
  </si>
  <si>
    <t>Fruit trees and berry plantations</t>
  </si>
  <si>
    <t>Olive groves</t>
  </si>
  <si>
    <t>Pastures</t>
  </si>
  <si>
    <t>Annual crops associated with permanent crops</t>
  </si>
  <si>
    <t>Complex cultivation patterns</t>
  </si>
  <si>
    <t>Land principally occupied by agriculture</t>
  </si>
  <si>
    <t>Agro-forestry areas</t>
  </si>
  <si>
    <t>Broad-leaved forest</t>
  </si>
  <si>
    <t>Coniferous forest</t>
  </si>
  <si>
    <t>Mixed forest</t>
  </si>
  <si>
    <t>Natural grassland</t>
  </si>
  <si>
    <t>Moors and heathland</t>
  </si>
  <si>
    <t>Sclerophyllous vegetation</t>
  </si>
  <si>
    <t>Transitional woodland shrub</t>
  </si>
  <si>
    <t>Beaches, dunes and sand plains</t>
  </si>
  <si>
    <t>Bare rock</t>
  </si>
  <si>
    <t>Sparsely vegetated areas</t>
  </si>
  <si>
    <t>Burnt areas</t>
  </si>
  <si>
    <t>Glaciers and perpetual snow</t>
  </si>
  <si>
    <t>Wetlands</t>
  </si>
  <si>
    <t>Water courses</t>
  </si>
  <si>
    <t>Water bodies</t>
  </si>
  <si>
    <t>Coastal lagoons</t>
  </si>
  <si>
    <t>Estuaries</t>
  </si>
  <si>
    <t>Sea and ocean</t>
  </si>
  <si>
    <t>residential</t>
  </si>
  <si>
    <t>commercial</t>
  </si>
  <si>
    <t>industrial</t>
  </si>
  <si>
    <t>agricultural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</si>
</sst>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"/>
    <numFmt numFmtId="165" formatCode="#,##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7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" fontId="3" fillId="3" borderId="2" xfId="0" applyNumberFormat="1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16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3" fillId="3" borderId="3" xfId="0" applyNumberFormat="1" applyFont="1" applyFill="1" applyBorder="1" applyAlignment="1">
      <alignment horizontal="left"/>
    </xf>
    <xf numFmtId="0" fontId="4" fillId="3" borderId="0" xfId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47"/>
  <sheetViews>
    <sheetView tabSelected="1" zoomScale="115" zoomScaleNormal="115" workbookViewId="0">
      <pane ySplit="1" topLeftCell="A2" activePane="bottomLeft" state="frozen"/>
      <selection pane="bottomLeft" activeCell="W42" sqref="W42"/>
    </sheetView>
  </sheetViews>
  <sheetFormatPr defaultRowHeight="15" x14ac:dyDescent="0.25"/>
  <cols>
    <col min="1" max="1" width="14.42578125" style="11" bestFit="1" customWidth="1"/>
    <col min="2" max="2" width="46.5703125" style="12" bestFit="1" customWidth="1"/>
    <col min="3" max="3" width="13" style="13" bestFit="1" customWidth="1"/>
    <col min="4" max="4" width="6.85546875" style="13" bestFit="1" customWidth="1"/>
    <col min="5" max="5" width="8.28515625" style="13" bestFit="1" customWidth="1"/>
    <col min="6" max="6" width="18" style="12" bestFit="1" customWidth="1"/>
    <col min="7" max="7" width="17.5703125" style="13" bestFit="1" customWidth="1"/>
    <col min="8" max="8" width="18.28515625" style="13" bestFit="1" customWidth="1"/>
    <col min="9" max="9" width="21.5703125" style="13" bestFit="1" customWidth="1"/>
    <col min="10" max="10" width="18.28515625" style="12" bestFit="1" customWidth="1"/>
    <col min="11" max="11" width="26.85546875" style="13" bestFit="1" customWidth="1"/>
    <col min="12" max="12" width="17.140625" style="12" bestFit="1" customWidth="1"/>
    <col min="13" max="13" width="15.42578125" style="13" bestFit="1" customWidth="1"/>
    <col min="14" max="14" width="14.42578125" style="12" bestFit="1" customWidth="1"/>
    <col min="15" max="15" width="14.140625" style="12" bestFit="1" customWidth="1"/>
    <col min="16" max="16" width="14.140625" style="13" bestFit="1" customWidth="1"/>
    <col min="17" max="17" width="14.140625" style="12" bestFit="1" customWidth="1"/>
    <col min="18" max="18" width="20.85546875" style="14" bestFit="1" customWidth="1"/>
    <col min="19" max="19" width="12.28515625" style="14" bestFit="1" customWidth="1"/>
    <col min="20" max="20" width="19" style="14" bestFit="1" customWidth="1"/>
    <col min="21" max="21" width="21.85546875" style="14" bestFit="1" customWidth="1"/>
    <col min="22" max="22" width="23.28515625" style="14" bestFit="1" customWidth="1"/>
    <col min="23" max="23" width="18.28515625" style="14" bestFit="1" customWidth="1"/>
    <col min="24" max="24" width="13.5703125" style="8" bestFit="1" customWidth="1"/>
    <col min="25" max="25" width="11" bestFit="1" customWidth="1"/>
  </cols>
  <sheetData>
    <row r="1" spans="1:27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2" t="s">
        <v>9</v>
      </c>
      <c r="K1" s="6" t="s">
        <v>10</v>
      </c>
      <c r="L1" s="2" t="s">
        <v>11</v>
      </c>
      <c r="M1" s="6" t="s">
        <v>12</v>
      </c>
      <c r="N1" s="2" t="s">
        <v>13</v>
      </c>
      <c r="O1" s="2" t="s">
        <v>14</v>
      </c>
      <c r="P1" s="6" t="s">
        <v>15</v>
      </c>
      <c r="Q1" s="2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16" t="s">
        <v>69</v>
      </c>
      <c r="Y1" s="15" t="s">
        <v>70</v>
      </c>
      <c r="Z1" s="15" t="s">
        <v>71</v>
      </c>
      <c r="AA1" s="15" t="s">
        <v>72</v>
      </c>
    </row>
    <row r="2" spans="1:27" ht="19.5" customHeight="1" x14ac:dyDescent="0.25">
      <c r="A2" s="1">
        <v>1111</v>
      </c>
      <c r="B2" s="2" t="s">
        <v>23</v>
      </c>
      <c r="C2" s="3">
        <v>32169</v>
      </c>
      <c r="D2" s="3">
        <v>24.077999999999999</v>
      </c>
      <c r="E2" s="3">
        <v>0.38519999999999999</v>
      </c>
      <c r="F2" s="3">
        <f t="shared" ref="F2:F47" si="0">D2*C2^E2</f>
        <v>1311.85356095887</v>
      </c>
      <c r="G2" s="3">
        <v>0.6</v>
      </c>
      <c r="H2" s="3">
        <v>0.4</v>
      </c>
      <c r="I2" s="3">
        <v>1</v>
      </c>
      <c r="J2" s="3">
        <f t="shared" ref="J2:J47" si="1">F2*G2*(1-H2) *I2</f>
        <v>472.26728194519319</v>
      </c>
      <c r="K2" s="3">
        <v>0.5</v>
      </c>
      <c r="L2" s="3">
        <f t="shared" ref="L2:L47" si="2">J2*K2</f>
        <v>236.1336409725966</v>
      </c>
      <c r="M2" s="3">
        <v>0.7</v>
      </c>
      <c r="N2" s="3">
        <f t="shared" ref="N2:N47" si="3">J2*M2</f>
        <v>330.58709736163519</v>
      </c>
      <c r="O2" s="3">
        <f t="shared" ref="O2:O47" si="4">L2*M2</f>
        <v>165.29354868081759</v>
      </c>
      <c r="P2" s="3">
        <v>0</v>
      </c>
      <c r="Q2" s="3">
        <f t="shared" ref="Q2:Q47" si="5">SUM(N2:P2)</f>
        <v>495.88064604245278</v>
      </c>
      <c r="R2" s="9">
        <v>0</v>
      </c>
      <c r="S2" s="9">
        <v>0</v>
      </c>
      <c r="T2" s="9">
        <v>0.05</v>
      </c>
      <c r="U2" s="9">
        <v>0.2</v>
      </c>
      <c r="V2" s="9">
        <v>0.7</v>
      </c>
      <c r="W2" s="9">
        <v>0.05</v>
      </c>
      <c r="X2" s="10">
        <v>0.5</v>
      </c>
      <c r="Y2" s="9">
        <v>0.5</v>
      </c>
      <c r="Z2" s="9">
        <v>0</v>
      </c>
      <c r="AA2" s="9">
        <v>0</v>
      </c>
    </row>
    <row r="3" spans="1:27" ht="19.5" customHeight="1" x14ac:dyDescent="0.25">
      <c r="A3" s="1">
        <v>1121</v>
      </c>
      <c r="B3" s="2" t="s">
        <v>24</v>
      </c>
      <c r="C3" s="3">
        <v>32169</v>
      </c>
      <c r="D3" s="3">
        <v>24.077999999999999</v>
      </c>
      <c r="E3" s="3">
        <v>0.38519999999999999</v>
      </c>
      <c r="F3" s="3">
        <f t="shared" si="0"/>
        <v>1311.85356095887</v>
      </c>
      <c r="G3" s="3">
        <v>0.6</v>
      </c>
      <c r="H3" s="3">
        <v>0.4</v>
      </c>
      <c r="I3" s="3">
        <v>1</v>
      </c>
      <c r="J3" s="3">
        <f t="shared" si="1"/>
        <v>472.26728194519319</v>
      </c>
      <c r="K3" s="3">
        <v>0.5</v>
      </c>
      <c r="L3" s="3">
        <f t="shared" si="2"/>
        <v>236.1336409725966</v>
      </c>
      <c r="M3" s="3">
        <v>0.5</v>
      </c>
      <c r="N3" s="3">
        <f t="shared" si="3"/>
        <v>236.1336409725966</v>
      </c>
      <c r="O3" s="3">
        <f t="shared" si="4"/>
        <v>118.0668204862983</v>
      </c>
      <c r="P3" s="3">
        <v>0</v>
      </c>
      <c r="Q3" s="3">
        <f t="shared" si="5"/>
        <v>354.20046145889489</v>
      </c>
      <c r="R3" s="9">
        <v>0</v>
      </c>
      <c r="S3" s="9">
        <v>0</v>
      </c>
      <c r="T3" s="9">
        <v>0.1</v>
      </c>
      <c r="U3" s="9">
        <v>0.25</v>
      </c>
      <c r="V3" s="9">
        <v>0.65</v>
      </c>
      <c r="W3" s="9">
        <v>0</v>
      </c>
      <c r="X3" s="10">
        <v>0.6</v>
      </c>
      <c r="Y3" s="9">
        <v>0.4</v>
      </c>
      <c r="Z3" s="9">
        <v>0</v>
      </c>
      <c r="AA3" s="9">
        <v>0</v>
      </c>
    </row>
    <row r="4" spans="1:27" ht="19.5" customHeight="1" x14ac:dyDescent="0.25">
      <c r="A4" s="1">
        <v>1122</v>
      </c>
      <c r="B4" s="2" t="s">
        <v>25</v>
      </c>
      <c r="C4" s="3">
        <v>32169</v>
      </c>
      <c r="D4" s="3">
        <v>24.077999999999999</v>
      </c>
      <c r="E4" s="3">
        <v>0.38519999999999999</v>
      </c>
      <c r="F4" s="3">
        <f t="shared" si="0"/>
        <v>1311.85356095887</v>
      </c>
      <c r="G4" s="3">
        <v>0.6</v>
      </c>
      <c r="H4" s="3">
        <v>0.4</v>
      </c>
      <c r="I4" s="3">
        <v>1</v>
      </c>
      <c r="J4" s="3">
        <f t="shared" si="1"/>
        <v>472.26728194519319</v>
      </c>
      <c r="K4" s="3">
        <v>0.5</v>
      </c>
      <c r="L4" s="3">
        <f t="shared" si="2"/>
        <v>236.1336409725966</v>
      </c>
      <c r="M4" s="3">
        <v>0.3</v>
      </c>
      <c r="N4" s="3">
        <f t="shared" si="3"/>
        <v>141.68018458355795</v>
      </c>
      <c r="O4" s="3">
        <f t="shared" si="4"/>
        <v>70.840092291778973</v>
      </c>
      <c r="P4" s="3">
        <v>0</v>
      </c>
      <c r="Q4" s="3">
        <f t="shared" si="5"/>
        <v>212.52027687533692</v>
      </c>
      <c r="R4" s="9">
        <v>0</v>
      </c>
      <c r="S4" s="9">
        <v>0.05</v>
      </c>
      <c r="T4" s="9">
        <v>0.1</v>
      </c>
      <c r="U4" s="9">
        <v>0.35</v>
      </c>
      <c r="V4" s="9">
        <v>0.5</v>
      </c>
      <c r="W4" s="9">
        <v>0</v>
      </c>
      <c r="X4" s="10">
        <v>0.6</v>
      </c>
      <c r="Y4" s="9">
        <v>0.3</v>
      </c>
      <c r="Z4" s="9">
        <v>0.1</v>
      </c>
      <c r="AA4" s="9">
        <v>0</v>
      </c>
    </row>
    <row r="5" spans="1:27" ht="19.5" customHeight="1" x14ac:dyDescent="0.25">
      <c r="A5" s="1">
        <v>1123</v>
      </c>
      <c r="B5" s="2" t="s">
        <v>26</v>
      </c>
      <c r="C5" s="3">
        <v>32169</v>
      </c>
      <c r="D5" s="3">
        <v>24.077999999999999</v>
      </c>
      <c r="E5" s="3">
        <v>0.38519999999999999</v>
      </c>
      <c r="F5" s="3">
        <f t="shared" si="0"/>
        <v>1311.85356095887</v>
      </c>
      <c r="G5" s="3">
        <v>0.6</v>
      </c>
      <c r="H5" s="3">
        <v>0.4</v>
      </c>
      <c r="I5" s="3">
        <v>1</v>
      </c>
      <c r="J5" s="3">
        <f t="shared" si="1"/>
        <v>472.26728194519319</v>
      </c>
      <c r="K5" s="3">
        <v>0.5</v>
      </c>
      <c r="L5" s="3">
        <f t="shared" si="2"/>
        <v>236.1336409725966</v>
      </c>
      <c r="M5" s="3">
        <v>0.09</v>
      </c>
      <c r="N5" s="3">
        <f t="shared" si="3"/>
        <v>42.504055375067388</v>
      </c>
      <c r="O5" s="3">
        <f t="shared" si="4"/>
        <v>21.252027687533694</v>
      </c>
      <c r="P5" s="3">
        <v>0</v>
      </c>
      <c r="Q5" s="3">
        <f t="shared" si="5"/>
        <v>63.756083062601078</v>
      </c>
      <c r="R5" s="9">
        <v>0</v>
      </c>
      <c r="S5" s="9">
        <v>0.12</v>
      </c>
      <c r="T5" s="9">
        <v>0.13</v>
      </c>
      <c r="U5" s="9">
        <v>0.35</v>
      </c>
      <c r="V5" s="9">
        <v>0.4</v>
      </c>
      <c r="W5" s="9">
        <v>0</v>
      </c>
      <c r="X5" s="10">
        <v>0.6</v>
      </c>
      <c r="Y5" s="9">
        <v>0</v>
      </c>
      <c r="Z5" s="9">
        <v>0.4</v>
      </c>
      <c r="AA5" s="9">
        <v>0</v>
      </c>
    </row>
    <row r="6" spans="1:27" ht="19.5" customHeight="1" x14ac:dyDescent="0.25">
      <c r="A6" s="1">
        <v>1130</v>
      </c>
      <c r="B6" s="2" t="s">
        <v>27</v>
      </c>
      <c r="C6" s="3">
        <v>32169</v>
      </c>
      <c r="D6" s="3">
        <v>24.077999999999999</v>
      </c>
      <c r="E6" s="3">
        <v>0.38519999999999999</v>
      </c>
      <c r="F6" s="3">
        <f t="shared" si="0"/>
        <v>1311.85356095887</v>
      </c>
      <c r="G6" s="3">
        <v>0.6</v>
      </c>
      <c r="H6" s="3">
        <v>0.4</v>
      </c>
      <c r="I6" s="3">
        <v>1</v>
      </c>
      <c r="J6" s="3">
        <f t="shared" si="1"/>
        <v>472.26728194519319</v>
      </c>
      <c r="K6" s="3">
        <v>0.5</v>
      </c>
      <c r="L6" s="3">
        <f t="shared" si="2"/>
        <v>236.1336409725966</v>
      </c>
      <c r="M6" s="3">
        <v>0</v>
      </c>
      <c r="N6" s="3">
        <f t="shared" si="3"/>
        <v>0</v>
      </c>
      <c r="O6" s="3">
        <f t="shared" si="4"/>
        <v>0</v>
      </c>
      <c r="P6" s="3">
        <v>0</v>
      </c>
      <c r="Q6" s="3">
        <f t="shared" si="5"/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10">
        <v>0</v>
      </c>
      <c r="Y6" s="9">
        <v>0</v>
      </c>
      <c r="Z6" s="9">
        <v>0</v>
      </c>
      <c r="AA6" s="9">
        <v>0</v>
      </c>
    </row>
    <row r="7" spans="1:27" ht="19.5" customHeight="1" x14ac:dyDescent="0.25">
      <c r="A7" s="1">
        <v>1210</v>
      </c>
      <c r="B7" s="2" t="s">
        <v>28</v>
      </c>
      <c r="C7" s="3">
        <v>32169</v>
      </c>
      <c r="D7" s="3">
        <v>24.077999999999999</v>
      </c>
      <c r="E7" s="3">
        <v>0.38519999999999999</v>
      </c>
      <c r="F7" s="3">
        <f t="shared" si="0"/>
        <v>1311.85356095887</v>
      </c>
      <c r="G7" s="3">
        <v>0.6</v>
      </c>
      <c r="H7" s="3">
        <v>0.4</v>
      </c>
      <c r="I7" s="3">
        <v>1</v>
      </c>
      <c r="J7" s="3">
        <f t="shared" si="1"/>
        <v>472.26728194519319</v>
      </c>
      <c r="K7" s="3">
        <v>0.5</v>
      </c>
      <c r="L7" s="3">
        <f t="shared" si="2"/>
        <v>236.1336409725966</v>
      </c>
      <c r="M7" s="3">
        <v>0.45</v>
      </c>
      <c r="N7" s="3">
        <f t="shared" si="3"/>
        <v>212.52027687533695</v>
      </c>
      <c r="O7" s="3">
        <f t="shared" si="4"/>
        <v>106.26013843766847</v>
      </c>
      <c r="P7" s="3">
        <v>0</v>
      </c>
      <c r="Q7" s="3">
        <f t="shared" si="5"/>
        <v>318.78041531300539</v>
      </c>
      <c r="R7" s="9">
        <v>0.05</v>
      </c>
      <c r="S7" s="9">
        <v>0.15</v>
      </c>
      <c r="T7" s="9">
        <v>0.2</v>
      </c>
      <c r="U7" s="9">
        <v>0.3</v>
      </c>
      <c r="V7" s="9">
        <v>0.3</v>
      </c>
      <c r="W7" s="9">
        <v>0</v>
      </c>
      <c r="X7" s="10">
        <v>1</v>
      </c>
      <c r="Y7" s="9">
        <v>0.5</v>
      </c>
      <c r="Z7" s="9">
        <v>0.5</v>
      </c>
      <c r="AA7" s="9">
        <v>0</v>
      </c>
    </row>
    <row r="8" spans="1:27" ht="19.5" customHeight="1" x14ac:dyDescent="0.25">
      <c r="A8" s="1">
        <v>1221</v>
      </c>
      <c r="B8" s="2" t="s">
        <v>29</v>
      </c>
      <c r="C8" s="3">
        <v>32169</v>
      </c>
      <c r="D8" s="3">
        <v>24.077999999999999</v>
      </c>
      <c r="E8" s="3">
        <v>0.38519999999999999</v>
      </c>
      <c r="F8" s="3">
        <f t="shared" si="0"/>
        <v>1311.85356095887</v>
      </c>
      <c r="G8" s="3">
        <v>0.6</v>
      </c>
      <c r="H8" s="3">
        <v>0.4</v>
      </c>
      <c r="I8" s="3">
        <v>1</v>
      </c>
      <c r="J8" s="3">
        <f t="shared" si="1"/>
        <v>472.26728194519319</v>
      </c>
      <c r="K8" s="3">
        <v>0</v>
      </c>
      <c r="L8" s="3">
        <f t="shared" si="2"/>
        <v>0</v>
      </c>
      <c r="M8" s="3">
        <v>0.05</v>
      </c>
      <c r="N8" s="3">
        <f t="shared" si="3"/>
        <v>23.613364097259662</v>
      </c>
      <c r="O8" s="3">
        <f t="shared" si="4"/>
        <v>0</v>
      </c>
      <c r="P8" s="3">
        <v>0</v>
      </c>
      <c r="Q8" s="3">
        <f t="shared" si="5"/>
        <v>23.613364097259662</v>
      </c>
      <c r="R8" s="9">
        <v>0.1</v>
      </c>
      <c r="S8" s="9">
        <v>0.1</v>
      </c>
      <c r="T8" s="9">
        <v>0.1</v>
      </c>
      <c r="U8" s="9">
        <v>0.1</v>
      </c>
      <c r="V8" s="9">
        <v>0.5</v>
      </c>
      <c r="W8" s="9">
        <v>0.1</v>
      </c>
      <c r="X8" s="10">
        <v>0</v>
      </c>
      <c r="Y8" s="9">
        <v>0</v>
      </c>
      <c r="Z8" s="9">
        <v>1</v>
      </c>
      <c r="AA8" s="9">
        <v>0</v>
      </c>
    </row>
    <row r="9" spans="1:27" ht="19.5" customHeight="1" x14ac:dyDescent="0.25">
      <c r="A9" s="1">
        <v>1222</v>
      </c>
      <c r="B9" s="2" t="s">
        <v>30</v>
      </c>
      <c r="C9" s="3">
        <v>32169</v>
      </c>
      <c r="D9" s="3">
        <v>24.077999999999999</v>
      </c>
      <c r="E9" s="3">
        <v>0.38519999999999999</v>
      </c>
      <c r="F9" s="3">
        <f t="shared" si="0"/>
        <v>1311.85356095887</v>
      </c>
      <c r="G9" s="3">
        <v>0.6</v>
      </c>
      <c r="H9" s="3">
        <v>0.4</v>
      </c>
      <c r="I9" s="3">
        <v>1</v>
      </c>
      <c r="J9" s="3">
        <f t="shared" si="1"/>
        <v>472.26728194519319</v>
      </c>
      <c r="K9" s="3">
        <v>0.5</v>
      </c>
      <c r="L9" s="3">
        <f t="shared" si="2"/>
        <v>236.1336409725966</v>
      </c>
      <c r="M9" s="3">
        <v>0.7</v>
      </c>
      <c r="N9" s="3">
        <f t="shared" si="3"/>
        <v>330.58709736163519</v>
      </c>
      <c r="O9" s="3">
        <f t="shared" si="4"/>
        <v>165.29354868081759</v>
      </c>
      <c r="P9" s="3">
        <v>0</v>
      </c>
      <c r="Q9" s="3">
        <f t="shared" si="5"/>
        <v>495.88064604245278</v>
      </c>
      <c r="R9" s="9">
        <v>0</v>
      </c>
      <c r="S9" s="9">
        <v>0</v>
      </c>
      <c r="T9" s="9">
        <v>0</v>
      </c>
      <c r="U9" s="9">
        <v>0.2</v>
      </c>
      <c r="V9" s="9">
        <v>0.2</v>
      </c>
      <c r="W9" s="9">
        <v>0.6</v>
      </c>
      <c r="X9" s="10">
        <v>1</v>
      </c>
      <c r="Y9" s="9">
        <v>0</v>
      </c>
      <c r="Z9" s="9">
        <v>1</v>
      </c>
      <c r="AA9" s="9">
        <v>0</v>
      </c>
    </row>
    <row r="10" spans="1:27" ht="19.5" customHeight="1" x14ac:dyDescent="0.25">
      <c r="A10" s="1">
        <v>1230</v>
      </c>
      <c r="B10" s="2" t="s">
        <v>31</v>
      </c>
      <c r="C10" s="3">
        <v>32169</v>
      </c>
      <c r="D10" s="3">
        <v>24.077999999999999</v>
      </c>
      <c r="E10" s="3">
        <v>0.38519999999999999</v>
      </c>
      <c r="F10" s="3">
        <f t="shared" si="0"/>
        <v>1311.85356095887</v>
      </c>
      <c r="G10" s="3">
        <v>0.6</v>
      </c>
      <c r="H10" s="3">
        <v>0.4</v>
      </c>
      <c r="I10" s="3">
        <v>1</v>
      </c>
      <c r="J10" s="3">
        <f t="shared" si="1"/>
        <v>472.26728194519319</v>
      </c>
      <c r="K10" s="3">
        <v>0.5</v>
      </c>
      <c r="L10" s="3">
        <f t="shared" si="2"/>
        <v>236.1336409725966</v>
      </c>
      <c r="M10" s="3">
        <v>0.3</v>
      </c>
      <c r="N10" s="3">
        <f t="shared" si="3"/>
        <v>141.68018458355795</v>
      </c>
      <c r="O10" s="3">
        <f t="shared" si="4"/>
        <v>70.840092291778973</v>
      </c>
      <c r="P10" s="3">
        <v>0</v>
      </c>
      <c r="Q10" s="3">
        <f t="shared" si="5"/>
        <v>212.52027687533692</v>
      </c>
      <c r="R10" s="9">
        <v>0.1</v>
      </c>
      <c r="S10" s="9">
        <v>0.1</v>
      </c>
      <c r="T10" s="9">
        <v>0.2</v>
      </c>
      <c r="U10" s="9">
        <v>0.2</v>
      </c>
      <c r="V10" s="9">
        <v>0.2</v>
      </c>
      <c r="W10" s="9">
        <v>0.2</v>
      </c>
      <c r="X10" s="10">
        <v>1</v>
      </c>
      <c r="Y10" s="9">
        <v>0</v>
      </c>
      <c r="Z10" s="9">
        <v>1</v>
      </c>
      <c r="AA10" s="9">
        <v>0</v>
      </c>
    </row>
    <row r="11" spans="1:27" ht="19.5" customHeight="1" x14ac:dyDescent="0.25">
      <c r="A11" s="1">
        <v>1241</v>
      </c>
      <c r="B11" s="2" t="s">
        <v>32</v>
      </c>
      <c r="C11" s="3">
        <v>32169</v>
      </c>
      <c r="D11" s="3">
        <v>24.077999999999999</v>
      </c>
      <c r="E11" s="3">
        <v>0.38519999999999999</v>
      </c>
      <c r="F11" s="3">
        <f t="shared" si="0"/>
        <v>1311.85356095887</v>
      </c>
      <c r="G11" s="3">
        <v>0.6</v>
      </c>
      <c r="H11" s="3">
        <v>0.4</v>
      </c>
      <c r="I11" s="3">
        <v>1</v>
      </c>
      <c r="J11" s="3">
        <f t="shared" si="1"/>
        <v>472.26728194519319</v>
      </c>
      <c r="K11" s="3">
        <v>0.5</v>
      </c>
      <c r="L11" s="3">
        <f t="shared" si="2"/>
        <v>236.1336409725966</v>
      </c>
      <c r="M11" s="3">
        <v>0.7</v>
      </c>
      <c r="N11" s="3">
        <f t="shared" si="3"/>
        <v>330.58709736163519</v>
      </c>
      <c r="O11" s="3">
        <f t="shared" si="4"/>
        <v>165.29354868081759</v>
      </c>
      <c r="P11" s="3">
        <v>0</v>
      </c>
      <c r="Q11" s="3">
        <f t="shared" si="5"/>
        <v>495.88064604245278</v>
      </c>
      <c r="R11" s="9">
        <v>0</v>
      </c>
      <c r="S11" s="9">
        <v>0.1</v>
      </c>
      <c r="T11" s="9">
        <v>0.1</v>
      </c>
      <c r="U11" s="9">
        <v>0.1</v>
      </c>
      <c r="V11" s="9">
        <v>0.1</v>
      </c>
      <c r="W11" s="9">
        <v>0.6</v>
      </c>
      <c r="X11" s="10">
        <v>1</v>
      </c>
      <c r="Y11" s="9">
        <v>0</v>
      </c>
      <c r="Z11" s="9">
        <v>1</v>
      </c>
      <c r="AA11" s="9">
        <v>0</v>
      </c>
    </row>
    <row r="12" spans="1:27" ht="19.5" customHeight="1" x14ac:dyDescent="0.25">
      <c r="A12" s="1">
        <v>1242</v>
      </c>
      <c r="B12" s="2" t="s">
        <v>33</v>
      </c>
      <c r="C12" s="3">
        <v>32169</v>
      </c>
      <c r="D12" s="3">
        <v>24.077999999999999</v>
      </c>
      <c r="E12" s="3">
        <v>0.38519999999999999</v>
      </c>
      <c r="F12" s="3">
        <f t="shared" si="0"/>
        <v>1311.85356095887</v>
      </c>
      <c r="G12" s="3">
        <v>0.6</v>
      </c>
      <c r="H12" s="3">
        <v>0.4</v>
      </c>
      <c r="I12" s="3">
        <v>1</v>
      </c>
      <c r="J12" s="3">
        <f t="shared" si="1"/>
        <v>472.26728194519319</v>
      </c>
      <c r="K12" s="3">
        <v>0.5</v>
      </c>
      <c r="L12" s="3">
        <f t="shared" si="2"/>
        <v>236.1336409725966</v>
      </c>
      <c r="M12" s="3">
        <v>0.7</v>
      </c>
      <c r="N12" s="3">
        <f t="shared" si="3"/>
        <v>330.58709736163519</v>
      </c>
      <c r="O12" s="3">
        <f t="shared" si="4"/>
        <v>165.29354868081759</v>
      </c>
      <c r="P12" s="3">
        <v>0</v>
      </c>
      <c r="Q12" s="3">
        <f t="shared" si="5"/>
        <v>495.88064604245278</v>
      </c>
      <c r="R12" s="9">
        <v>0</v>
      </c>
      <c r="S12" s="9">
        <v>0</v>
      </c>
      <c r="T12" s="9">
        <v>0</v>
      </c>
      <c r="U12" s="9">
        <v>0</v>
      </c>
      <c r="V12" s="9">
        <v>0.4</v>
      </c>
      <c r="W12" s="9">
        <v>0.6</v>
      </c>
      <c r="X12" s="10">
        <v>1</v>
      </c>
      <c r="Y12" s="9">
        <v>0</v>
      </c>
      <c r="Z12" s="9">
        <v>1</v>
      </c>
      <c r="AA12" s="9">
        <v>0</v>
      </c>
    </row>
    <row r="13" spans="1:27" ht="19.5" customHeight="1" x14ac:dyDescent="0.25">
      <c r="A13" s="1">
        <v>1310</v>
      </c>
      <c r="B13" s="2" t="s">
        <v>34</v>
      </c>
      <c r="C13" s="3">
        <v>32169</v>
      </c>
      <c r="D13" s="3">
        <v>24.077999999999999</v>
      </c>
      <c r="E13" s="3">
        <v>0.38519999999999999</v>
      </c>
      <c r="F13" s="3">
        <f t="shared" si="0"/>
        <v>1311.85356095887</v>
      </c>
      <c r="G13" s="3">
        <v>0.6</v>
      </c>
      <c r="H13" s="3">
        <v>0.4</v>
      </c>
      <c r="I13" s="3">
        <v>1</v>
      </c>
      <c r="J13" s="3">
        <f t="shared" si="1"/>
        <v>472.26728194519319</v>
      </c>
      <c r="K13" s="3">
        <v>0.5</v>
      </c>
      <c r="L13" s="3">
        <f t="shared" si="2"/>
        <v>236.1336409725966</v>
      </c>
      <c r="M13" s="3">
        <v>0.01</v>
      </c>
      <c r="N13" s="3">
        <f t="shared" si="3"/>
        <v>4.7226728194519323</v>
      </c>
      <c r="O13" s="3">
        <f t="shared" si="4"/>
        <v>2.3613364097259661</v>
      </c>
      <c r="P13" s="3">
        <v>0</v>
      </c>
      <c r="Q13" s="3">
        <f t="shared" si="5"/>
        <v>7.084009229177898</v>
      </c>
      <c r="R13" s="9">
        <v>0.2</v>
      </c>
      <c r="S13" s="9">
        <v>0.2</v>
      </c>
      <c r="T13" s="9">
        <v>0.2</v>
      </c>
      <c r="U13" s="9">
        <v>0.2</v>
      </c>
      <c r="V13" s="9">
        <v>0.2</v>
      </c>
      <c r="W13" s="9">
        <v>0</v>
      </c>
      <c r="X13" s="10">
        <v>1</v>
      </c>
      <c r="Y13" s="9">
        <v>0</v>
      </c>
      <c r="Z13" s="9">
        <v>1</v>
      </c>
      <c r="AA13" s="9">
        <v>0</v>
      </c>
    </row>
    <row r="14" spans="1:27" ht="19.5" customHeight="1" x14ac:dyDescent="0.25">
      <c r="A14" s="1">
        <v>1320</v>
      </c>
      <c r="B14" s="2" t="s">
        <v>35</v>
      </c>
      <c r="C14" s="3">
        <v>32169</v>
      </c>
      <c r="D14" s="3">
        <v>24.077999999999999</v>
      </c>
      <c r="E14" s="3">
        <v>0.38519999999999999</v>
      </c>
      <c r="F14" s="3">
        <f t="shared" si="0"/>
        <v>1311.85356095887</v>
      </c>
      <c r="G14" s="3">
        <v>0.6</v>
      </c>
      <c r="H14" s="3">
        <v>0.4</v>
      </c>
      <c r="I14" s="3">
        <v>1</v>
      </c>
      <c r="J14" s="3">
        <f t="shared" si="1"/>
        <v>472.26728194519319</v>
      </c>
      <c r="K14" s="3">
        <v>0.5</v>
      </c>
      <c r="L14" s="3">
        <f t="shared" si="2"/>
        <v>236.1336409725966</v>
      </c>
      <c r="M14" s="3">
        <v>0.01</v>
      </c>
      <c r="N14" s="3">
        <f t="shared" si="3"/>
        <v>4.7226728194519323</v>
      </c>
      <c r="O14" s="3">
        <f t="shared" si="4"/>
        <v>2.3613364097259661</v>
      </c>
      <c r="P14" s="3">
        <v>0</v>
      </c>
      <c r="Q14" s="3">
        <f t="shared" si="5"/>
        <v>7.084009229177898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10">
        <v>1</v>
      </c>
      <c r="Y14" s="9">
        <v>0</v>
      </c>
      <c r="Z14" s="9">
        <v>1</v>
      </c>
      <c r="AA14" s="9">
        <v>0</v>
      </c>
    </row>
    <row r="15" spans="1:27" ht="19.5" customHeight="1" x14ac:dyDescent="0.25">
      <c r="A15" s="1">
        <v>1330</v>
      </c>
      <c r="B15" s="2" t="s">
        <v>36</v>
      </c>
      <c r="C15" s="3">
        <v>32169</v>
      </c>
      <c r="D15" s="3">
        <v>24.077999999999999</v>
      </c>
      <c r="E15" s="3">
        <v>0.38519999999999999</v>
      </c>
      <c r="F15" s="3">
        <f t="shared" si="0"/>
        <v>1311.85356095887</v>
      </c>
      <c r="G15" s="3">
        <v>0.6</v>
      </c>
      <c r="H15" s="3">
        <v>0.4</v>
      </c>
      <c r="I15" s="3">
        <v>1</v>
      </c>
      <c r="J15" s="3">
        <f t="shared" si="1"/>
        <v>472.26728194519319</v>
      </c>
      <c r="K15" s="3">
        <v>0.3</v>
      </c>
      <c r="L15" s="3">
        <f t="shared" si="2"/>
        <v>141.68018458355795</v>
      </c>
      <c r="M15" s="3">
        <v>0.4</v>
      </c>
      <c r="N15" s="3">
        <f t="shared" si="3"/>
        <v>188.9069127780773</v>
      </c>
      <c r="O15" s="3">
        <f t="shared" si="4"/>
        <v>56.672073833423184</v>
      </c>
      <c r="P15" s="3">
        <v>0</v>
      </c>
      <c r="Q15" s="3">
        <f t="shared" si="5"/>
        <v>245.57898661150048</v>
      </c>
      <c r="R15" s="9">
        <v>0.3</v>
      </c>
      <c r="S15" s="9">
        <v>0.3</v>
      </c>
      <c r="T15" s="9">
        <v>0.2</v>
      </c>
      <c r="U15" s="9">
        <v>0.2</v>
      </c>
      <c r="V15" s="9">
        <v>0</v>
      </c>
      <c r="W15" s="9">
        <v>0</v>
      </c>
      <c r="X15" s="10">
        <v>0.5</v>
      </c>
      <c r="Y15" s="9">
        <v>0</v>
      </c>
      <c r="Z15" s="9">
        <v>0.5</v>
      </c>
      <c r="AA15" s="9">
        <v>0</v>
      </c>
    </row>
    <row r="16" spans="1:27" ht="19.5" customHeight="1" x14ac:dyDescent="0.25">
      <c r="A16" s="1">
        <v>1410</v>
      </c>
      <c r="B16" s="2" t="s">
        <v>37</v>
      </c>
      <c r="C16" s="3">
        <v>32169</v>
      </c>
      <c r="D16" s="3">
        <v>24.077999999999999</v>
      </c>
      <c r="E16" s="3">
        <v>0.38519999999999999</v>
      </c>
      <c r="F16" s="3">
        <f t="shared" si="0"/>
        <v>1311.85356095887</v>
      </c>
      <c r="G16" s="3">
        <v>0.6</v>
      </c>
      <c r="H16" s="3">
        <v>0.4</v>
      </c>
      <c r="I16" s="3">
        <v>1</v>
      </c>
      <c r="J16" s="3">
        <f t="shared" si="1"/>
        <v>472.26728194519319</v>
      </c>
      <c r="K16" s="3">
        <v>0.5</v>
      </c>
      <c r="L16" s="3">
        <f t="shared" si="2"/>
        <v>236.1336409725966</v>
      </c>
      <c r="M16" s="3">
        <v>0.1</v>
      </c>
      <c r="N16" s="3">
        <f t="shared" si="3"/>
        <v>47.226728194519325</v>
      </c>
      <c r="O16" s="3">
        <f t="shared" si="4"/>
        <v>23.613364097259662</v>
      </c>
      <c r="P16" s="3">
        <v>0</v>
      </c>
      <c r="Q16" s="3">
        <f t="shared" si="5"/>
        <v>70.840092291778987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10">
        <v>1</v>
      </c>
      <c r="Y16" s="9">
        <v>0</v>
      </c>
      <c r="Z16" s="9">
        <v>0</v>
      </c>
      <c r="AA16" s="9">
        <v>0</v>
      </c>
    </row>
    <row r="17" spans="1:27" ht="19.5" customHeight="1" x14ac:dyDescent="0.25">
      <c r="A17" s="1">
        <v>1421</v>
      </c>
      <c r="B17" s="2" t="s">
        <v>38</v>
      </c>
      <c r="C17" s="3">
        <v>32169</v>
      </c>
      <c r="D17" s="3">
        <v>24.077999999999999</v>
      </c>
      <c r="E17" s="3">
        <v>0.38519999999999999</v>
      </c>
      <c r="F17" s="3">
        <f t="shared" si="0"/>
        <v>1311.85356095887</v>
      </c>
      <c r="G17" s="3">
        <v>0.6</v>
      </c>
      <c r="H17" s="3">
        <v>0.4</v>
      </c>
      <c r="I17" s="3">
        <v>1</v>
      </c>
      <c r="J17" s="3">
        <f t="shared" si="1"/>
        <v>472.26728194519319</v>
      </c>
      <c r="K17" s="3">
        <v>0.5</v>
      </c>
      <c r="L17" s="3">
        <f t="shared" si="2"/>
        <v>236.1336409725966</v>
      </c>
      <c r="M17" s="3">
        <v>0.1</v>
      </c>
      <c r="N17" s="3">
        <f t="shared" si="3"/>
        <v>47.226728194519325</v>
      </c>
      <c r="O17" s="3">
        <f t="shared" si="4"/>
        <v>23.613364097259662</v>
      </c>
      <c r="P17" s="3">
        <v>0</v>
      </c>
      <c r="Q17" s="3">
        <f t="shared" si="5"/>
        <v>70.840092291778987</v>
      </c>
      <c r="R17" s="9">
        <v>0.2</v>
      </c>
      <c r="S17" s="9">
        <v>0.3</v>
      </c>
      <c r="T17" s="9">
        <v>0.4</v>
      </c>
      <c r="U17" s="9">
        <v>0.1</v>
      </c>
      <c r="V17" s="9">
        <v>0</v>
      </c>
      <c r="W17" s="9">
        <v>0</v>
      </c>
      <c r="X17" s="10">
        <v>1</v>
      </c>
      <c r="Y17" s="9">
        <v>0</v>
      </c>
      <c r="Z17" s="9">
        <v>0</v>
      </c>
      <c r="AA17" s="9">
        <v>0</v>
      </c>
    </row>
    <row r="18" spans="1:27" ht="19.5" customHeight="1" x14ac:dyDescent="0.25">
      <c r="A18" s="1">
        <v>1422</v>
      </c>
      <c r="B18" s="2" t="s">
        <v>39</v>
      </c>
      <c r="C18" s="3">
        <v>32169</v>
      </c>
      <c r="D18" s="3">
        <v>24.077999999999999</v>
      </c>
      <c r="E18" s="3">
        <v>0.38519999999999999</v>
      </c>
      <c r="F18" s="3">
        <f t="shared" si="0"/>
        <v>1311.85356095887</v>
      </c>
      <c r="G18" s="3">
        <v>0.6</v>
      </c>
      <c r="H18" s="3">
        <v>0.4</v>
      </c>
      <c r="I18" s="3">
        <v>1</v>
      </c>
      <c r="J18" s="3">
        <f t="shared" si="1"/>
        <v>472.26728194519319</v>
      </c>
      <c r="K18" s="3">
        <v>0.5</v>
      </c>
      <c r="L18" s="3">
        <f t="shared" si="2"/>
        <v>236.1336409725966</v>
      </c>
      <c r="M18" s="3">
        <v>0.3</v>
      </c>
      <c r="N18" s="3">
        <f t="shared" si="3"/>
        <v>141.68018458355795</v>
      </c>
      <c r="O18" s="3">
        <f t="shared" si="4"/>
        <v>70.840092291778973</v>
      </c>
      <c r="P18" s="3">
        <v>0</v>
      </c>
      <c r="Q18" s="3">
        <f t="shared" si="5"/>
        <v>212.52027687533692</v>
      </c>
      <c r="R18" s="9">
        <v>0</v>
      </c>
      <c r="S18" s="9">
        <v>0</v>
      </c>
      <c r="T18" s="9">
        <v>0.1</v>
      </c>
      <c r="U18" s="9">
        <v>0.3</v>
      </c>
      <c r="V18" s="9">
        <v>0.6</v>
      </c>
      <c r="W18" s="9">
        <v>0</v>
      </c>
      <c r="X18" s="10">
        <v>1</v>
      </c>
      <c r="Y18" s="9">
        <v>0</v>
      </c>
      <c r="Z18" s="9">
        <v>0</v>
      </c>
      <c r="AA18" s="9">
        <v>0</v>
      </c>
    </row>
    <row r="19" spans="1:27" ht="19.5" customHeight="1" x14ac:dyDescent="0.25">
      <c r="A19" s="1">
        <v>2110</v>
      </c>
      <c r="B19" s="2" t="s">
        <v>40</v>
      </c>
      <c r="C19" s="3">
        <v>32169</v>
      </c>
      <c r="D19" s="3">
        <v>24.077999999999999</v>
      </c>
      <c r="E19" s="3">
        <v>0.38519999999999999</v>
      </c>
      <c r="F19" s="3">
        <f t="shared" si="0"/>
        <v>1311.85356095887</v>
      </c>
      <c r="G19" s="3">
        <v>0.6</v>
      </c>
      <c r="H19" s="3">
        <v>0.4</v>
      </c>
      <c r="I19" s="3">
        <v>1</v>
      </c>
      <c r="J19" s="3">
        <f t="shared" si="1"/>
        <v>472.26728194519319</v>
      </c>
      <c r="K19" s="3">
        <v>0.5</v>
      </c>
      <c r="L19" s="3">
        <f t="shared" si="2"/>
        <v>236.1336409725966</v>
      </c>
      <c r="M19" s="3">
        <v>7.0000000000000007E-2</v>
      </c>
      <c r="N19" s="3">
        <f t="shared" si="3"/>
        <v>33.058709736163529</v>
      </c>
      <c r="O19" s="3">
        <f t="shared" si="4"/>
        <v>16.529354868081764</v>
      </c>
      <c r="P19" s="3">
        <f t="shared" ref="P19:P29" si="6">0.1015744</f>
        <v>0.1015744</v>
      </c>
      <c r="Q19" s="3">
        <f t="shared" si="5"/>
        <v>49.689639004245286</v>
      </c>
      <c r="R19" s="9">
        <v>0.5</v>
      </c>
      <c r="S19" s="9">
        <v>0.5</v>
      </c>
      <c r="T19" s="9">
        <v>0</v>
      </c>
      <c r="U19" s="9">
        <v>0</v>
      </c>
      <c r="V19" s="9">
        <v>0</v>
      </c>
      <c r="W19" s="9">
        <v>0</v>
      </c>
      <c r="X19" s="10">
        <v>1</v>
      </c>
      <c r="Y19" s="9">
        <v>0</v>
      </c>
      <c r="Z19" s="9">
        <v>0</v>
      </c>
      <c r="AA19" s="9">
        <v>1</v>
      </c>
    </row>
    <row r="20" spans="1:27" ht="19.5" customHeight="1" x14ac:dyDescent="0.25">
      <c r="A20" s="1">
        <v>2120</v>
      </c>
      <c r="B20" s="2" t="s">
        <v>41</v>
      </c>
      <c r="C20" s="3">
        <v>32169</v>
      </c>
      <c r="D20" s="3">
        <v>24.077999999999999</v>
      </c>
      <c r="E20" s="3">
        <v>0.38519999999999999</v>
      </c>
      <c r="F20" s="3">
        <f t="shared" si="0"/>
        <v>1311.85356095887</v>
      </c>
      <c r="G20" s="3">
        <v>0.6</v>
      </c>
      <c r="H20" s="3">
        <v>0.4</v>
      </c>
      <c r="I20" s="3">
        <v>1</v>
      </c>
      <c r="J20" s="3">
        <f t="shared" si="1"/>
        <v>472.26728194519319</v>
      </c>
      <c r="K20" s="3">
        <v>0.5</v>
      </c>
      <c r="L20" s="3">
        <f t="shared" si="2"/>
        <v>236.1336409725966</v>
      </c>
      <c r="M20" s="3">
        <v>7.0000000000000007E-2</v>
      </c>
      <c r="N20" s="3">
        <f t="shared" si="3"/>
        <v>33.058709736163529</v>
      </c>
      <c r="O20" s="3">
        <f t="shared" si="4"/>
        <v>16.529354868081764</v>
      </c>
      <c r="P20" s="3">
        <f t="shared" si="6"/>
        <v>0.1015744</v>
      </c>
      <c r="Q20" s="3">
        <f t="shared" si="5"/>
        <v>49.689639004245286</v>
      </c>
      <c r="R20" s="9">
        <v>0.5</v>
      </c>
      <c r="S20" s="9">
        <v>0.5</v>
      </c>
      <c r="T20" s="9">
        <v>0</v>
      </c>
      <c r="U20" s="9">
        <v>0</v>
      </c>
      <c r="V20" s="9">
        <v>0</v>
      </c>
      <c r="W20" s="9">
        <v>0</v>
      </c>
      <c r="X20" s="10">
        <v>1</v>
      </c>
      <c r="Y20" s="9">
        <v>0</v>
      </c>
      <c r="Z20" s="9">
        <v>0</v>
      </c>
      <c r="AA20" s="9">
        <v>1</v>
      </c>
    </row>
    <row r="21" spans="1:27" ht="19.5" customHeight="1" x14ac:dyDescent="0.25">
      <c r="A21" s="1">
        <v>2130</v>
      </c>
      <c r="B21" s="2" t="s">
        <v>42</v>
      </c>
      <c r="C21" s="3">
        <v>32169</v>
      </c>
      <c r="D21" s="3">
        <v>24.077999999999999</v>
      </c>
      <c r="E21" s="3">
        <v>0.38519999999999999</v>
      </c>
      <c r="F21" s="3">
        <f t="shared" si="0"/>
        <v>1311.85356095887</v>
      </c>
      <c r="G21" s="3">
        <v>0.6</v>
      </c>
      <c r="H21" s="3">
        <v>0.4</v>
      </c>
      <c r="I21" s="3">
        <v>1</v>
      </c>
      <c r="J21" s="3">
        <f t="shared" si="1"/>
        <v>472.26728194519319</v>
      </c>
      <c r="K21" s="3">
        <v>0.5</v>
      </c>
      <c r="L21" s="3">
        <f t="shared" si="2"/>
        <v>236.1336409725966</v>
      </c>
      <c r="M21" s="3">
        <v>7.0000000000000007E-2</v>
      </c>
      <c r="N21" s="3">
        <f t="shared" si="3"/>
        <v>33.058709736163529</v>
      </c>
      <c r="O21" s="3">
        <f t="shared" si="4"/>
        <v>16.529354868081764</v>
      </c>
      <c r="P21" s="3">
        <f t="shared" si="6"/>
        <v>0.1015744</v>
      </c>
      <c r="Q21" s="3">
        <f t="shared" si="5"/>
        <v>49.689639004245286</v>
      </c>
      <c r="R21" s="9">
        <v>0.5</v>
      </c>
      <c r="S21" s="9">
        <v>0.5</v>
      </c>
      <c r="T21" s="9">
        <v>0</v>
      </c>
      <c r="U21" s="9">
        <v>0</v>
      </c>
      <c r="V21" s="9">
        <v>0</v>
      </c>
      <c r="W21" s="9">
        <v>0</v>
      </c>
      <c r="X21" s="10">
        <v>1</v>
      </c>
      <c r="Y21" s="9">
        <v>0</v>
      </c>
      <c r="Z21" s="9">
        <v>0</v>
      </c>
      <c r="AA21" s="9">
        <v>1</v>
      </c>
    </row>
    <row r="22" spans="1:27" ht="19.5" customHeight="1" x14ac:dyDescent="0.25">
      <c r="A22" s="1">
        <v>2210</v>
      </c>
      <c r="B22" s="2" t="s">
        <v>43</v>
      </c>
      <c r="C22" s="3">
        <v>32169</v>
      </c>
      <c r="D22" s="3">
        <v>24.077999999999999</v>
      </c>
      <c r="E22" s="3">
        <v>0.38519999999999999</v>
      </c>
      <c r="F22" s="3">
        <f t="shared" si="0"/>
        <v>1311.85356095887</v>
      </c>
      <c r="G22" s="3">
        <v>0.6</v>
      </c>
      <c r="H22" s="3">
        <v>0.4</v>
      </c>
      <c r="I22" s="3">
        <v>1</v>
      </c>
      <c r="J22" s="3">
        <f t="shared" si="1"/>
        <v>472.26728194519319</v>
      </c>
      <c r="K22" s="3">
        <v>0.5</v>
      </c>
      <c r="L22" s="3">
        <f t="shared" si="2"/>
        <v>236.1336409725966</v>
      </c>
      <c r="M22" s="3">
        <v>7.0000000000000007E-2</v>
      </c>
      <c r="N22" s="3">
        <f t="shared" si="3"/>
        <v>33.058709736163529</v>
      </c>
      <c r="O22" s="3">
        <f t="shared" si="4"/>
        <v>16.529354868081764</v>
      </c>
      <c r="P22" s="3">
        <f t="shared" si="6"/>
        <v>0.1015744</v>
      </c>
      <c r="Q22" s="3">
        <f t="shared" si="5"/>
        <v>49.689639004245286</v>
      </c>
      <c r="R22" s="9">
        <v>0.5</v>
      </c>
      <c r="S22" s="9">
        <v>0.5</v>
      </c>
      <c r="T22" s="9">
        <v>0</v>
      </c>
      <c r="U22" s="9">
        <v>0</v>
      </c>
      <c r="V22" s="9">
        <v>0</v>
      </c>
      <c r="W22" s="9">
        <v>0</v>
      </c>
      <c r="X22" s="10">
        <v>1</v>
      </c>
      <c r="Y22" s="9">
        <v>0</v>
      </c>
      <c r="Z22" s="9">
        <v>0</v>
      </c>
      <c r="AA22" s="9">
        <v>1</v>
      </c>
    </row>
    <row r="23" spans="1:27" ht="19.5" customHeight="1" x14ac:dyDescent="0.25">
      <c r="A23" s="1">
        <v>2220</v>
      </c>
      <c r="B23" s="2" t="s">
        <v>44</v>
      </c>
      <c r="C23" s="3">
        <v>32169</v>
      </c>
      <c r="D23" s="3">
        <v>24.077999999999999</v>
      </c>
      <c r="E23" s="3">
        <v>0.38519999999999999</v>
      </c>
      <c r="F23" s="3">
        <f t="shared" si="0"/>
        <v>1311.85356095887</v>
      </c>
      <c r="G23" s="3">
        <v>0.6</v>
      </c>
      <c r="H23" s="3">
        <v>0.4</v>
      </c>
      <c r="I23" s="3">
        <v>1</v>
      </c>
      <c r="J23" s="3">
        <f t="shared" si="1"/>
        <v>472.26728194519319</v>
      </c>
      <c r="K23" s="3">
        <v>0.5</v>
      </c>
      <c r="L23" s="3">
        <f t="shared" si="2"/>
        <v>236.1336409725966</v>
      </c>
      <c r="M23" s="3">
        <v>7.0000000000000007E-2</v>
      </c>
      <c r="N23" s="3">
        <f t="shared" si="3"/>
        <v>33.058709736163529</v>
      </c>
      <c r="O23" s="3">
        <f t="shared" si="4"/>
        <v>16.529354868081764</v>
      </c>
      <c r="P23" s="3">
        <f t="shared" si="6"/>
        <v>0.1015744</v>
      </c>
      <c r="Q23" s="3">
        <f t="shared" si="5"/>
        <v>49.689639004245286</v>
      </c>
      <c r="R23" s="9">
        <v>0.5</v>
      </c>
      <c r="S23" s="9">
        <v>0.5</v>
      </c>
      <c r="T23" s="9">
        <v>0</v>
      </c>
      <c r="U23" s="9">
        <v>0</v>
      </c>
      <c r="V23" s="9">
        <v>0</v>
      </c>
      <c r="W23" s="9">
        <v>0</v>
      </c>
      <c r="X23" s="10">
        <v>1</v>
      </c>
      <c r="Y23" s="9">
        <v>0</v>
      </c>
      <c r="Z23" s="9">
        <v>0</v>
      </c>
      <c r="AA23" s="9">
        <v>1</v>
      </c>
    </row>
    <row r="24" spans="1:27" ht="19.5" customHeight="1" x14ac:dyDescent="0.25">
      <c r="A24" s="1">
        <v>2230</v>
      </c>
      <c r="B24" s="2" t="s">
        <v>45</v>
      </c>
      <c r="C24" s="3">
        <v>32169</v>
      </c>
      <c r="D24" s="3">
        <v>24.077999999999999</v>
      </c>
      <c r="E24" s="3">
        <v>0.38519999999999999</v>
      </c>
      <c r="F24" s="3">
        <f t="shared" si="0"/>
        <v>1311.85356095887</v>
      </c>
      <c r="G24" s="3">
        <v>0.6</v>
      </c>
      <c r="H24" s="3">
        <v>0.4</v>
      </c>
      <c r="I24" s="3">
        <v>1</v>
      </c>
      <c r="J24" s="3">
        <f t="shared" si="1"/>
        <v>472.26728194519319</v>
      </c>
      <c r="K24" s="3">
        <v>0.5</v>
      </c>
      <c r="L24" s="3">
        <f t="shared" si="2"/>
        <v>236.1336409725966</v>
      </c>
      <c r="M24" s="3">
        <v>7.0000000000000007E-2</v>
      </c>
      <c r="N24" s="3">
        <f t="shared" si="3"/>
        <v>33.058709736163529</v>
      </c>
      <c r="O24" s="3">
        <f t="shared" si="4"/>
        <v>16.529354868081764</v>
      </c>
      <c r="P24" s="3">
        <f t="shared" si="6"/>
        <v>0.1015744</v>
      </c>
      <c r="Q24" s="3">
        <f t="shared" si="5"/>
        <v>49.689639004245286</v>
      </c>
      <c r="R24" s="9">
        <v>0.5</v>
      </c>
      <c r="S24" s="9">
        <v>0.5</v>
      </c>
      <c r="T24" s="9">
        <v>0</v>
      </c>
      <c r="U24" s="9">
        <v>0</v>
      </c>
      <c r="V24" s="9">
        <v>0</v>
      </c>
      <c r="W24" s="9">
        <v>0</v>
      </c>
      <c r="X24" s="10">
        <v>1</v>
      </c>
      <c r="Y24" s="9">
        <v>0</v>
      </c>
      <c r="Z24" s="9">
        <v>0</v>
      </c>
      <c r="AA24" s="9">
        <v>1</v>
      </c>
    </row>
    <row r="25" spans="1:27" ht="19.5" customHeight="1" x14ac:dyDescent="0.25">
      <c r="A25" s="1">
        <v>2310</v>
      </c>
      <c r="B25" s="2" t="s">
        <v>46</v>
      </c>
      <c r="C25" s="3">
        <v>32169</v>
      </c>
      <c r="D25" s="3">
        <v>24.077999999999999</v>
      </c>
      <c r="E25" s="3">
        <v>0.38519999999999999</v>
      </c>
      <c r="F25" s="3">
        <f t="shared" si="0"/>
        <v>1311.85356095887</v>
      </c>
      <c r="G25" s="3">
        <v>0.6</v>
      </c>
      <c r="H25" s="3">
        <v>0.4</v>
      </c>
      <c r="I25" s="3">
        <v>1</v>
      </c>
      <c r="J25" s="3">
        <f t="shared" si="1"/>
        <v>472.26728194519319</v>
      </c>
      <c r="K25" s="3">
        <v>0.5</v>
      </c>
      <c r="L25" s="3">
        <f t="shared" si="2"/>
        <v>236.1336409725966</v>
      </c>
      <c r="M25" s="3">
        <v>7.0000000000000007E-2</v>
      </c>
      <c r="N25" s="3">
        <f t="shared" si="3"/>
        <v>33.058709736163529</v>
      </c>
      <c r="O25" s="3">
        <f t="shared" si="4"/>
        <v>16.529354868081764</v>
      </c>
      <c r="P25" s="3">
        <f t="shared" si="6"/>
        <v>0.1015744</v>
      </c>
      <c r="Q25" s="3">
        <f t="shared" si="5"/>
        <v>49.689639004245286</v>
      </c>
      <c r="R25" s="9">
        <v>0.5</v>
      </c>
      <c r="S25" s="9">
        <v>0.5</v>
      </c>
      <c r="T25" s="9">
        <v>0</v>
      </c>
      <c r="U25" s="9">
        <v>0</v>
      </c>
      <c r="V25" s="9">
        <v>0</v>
      </c>
      <c r="W25" s="9">
        <v>0</v>
      </c>
      <c r="X25" s="10">
        <v>1</v>
      </c>
      <c r="Y25" s="9">
        <v>0</v>
      </c>
      <c r="Z25" s="9">
        <v>0</v>
      </c>
      <c r="AA25" s="9">
        <v>1</v>
      </c>
    </row>
    <row r="26" spans="1:27" ht="19.5" customHeight="1" x14ac:dyDescent="0.25">
      <c r="A26" s="1">
        <v>2410</v>
      </c>
      <c r="B26" s="2" t="s">
        <v>47</v>
      </c>
      <c r="C26" s="3">
        <v>32169</v>
      </c>
      <c r="D26" s="3">
        <v>24.077999999999999</v>
      </c>
      <c r="E26" s="3">
        <v>0.38519999999999999</v>
      </c>
      <c r="F26" s="3">
        <f t="shared" si="0"/>
        <v>1311.85356095887</v>
      </c>
      <c r="G26" s="3">
        <v>0.6</v>
      </c>
      <c r="H26" s="3">
        <v>0.4</v>
      </c>
      <c r="I26" s="3">
        <v>1</v>
      </c>
      <c r="J26" s="3">
        <f t="shared" si="1"/>
        <v>472.26728194519319</v>
      </c>
      <c r="K26" s="3">
        <v>0.5</v>
      </c>
      <c r="L26" s="3">
        <f t="shared" si="2"/>
        <v>236.1336409725966</v>
      </c>
      <c r="M26" s="3">
        <v>7.0000000000000007E-2</v>
      </c>
      <c r="N26" s="3">
        <f t="shared" si="3"/>
        <v>33.058709736163529</v>
      </c>
      <c r="O26" s="3">
        <f t="shared" si="4"/>
        <v>16.529354868081764</v>
      </c>
      <c r="P26" s="3">
        <f t="shared" si="6"/>
        <v>0.1015744</v>
      </c>
      <c r="Q26" s="3">
        <f t="shared" si="5"/>
        <v>49.689639004245286</v>
      </c>
      <c r="R26" s="9">
        <v>0.5</v>
      </c>
      <c r="S26" s="9">
        <v>0.5</v>
      </c>
      <c r="T26" s="9">
        <v>0</v>
      </c>
      <c r="U26" s="9">
        <v>0</v>
      </c>
      <c r="V26" s="9">
        <v>0</v>
      </c>
      <c r="W26" s="9">
        <v>0</v>
      </c>
      <c r="X26" s="10">
        <v>1</v>
      </c>
      <c r="Y26" s="9">
        <v>0</v>
      </c>
      <c r="Z26" s="9">
        <v>0</v>
      </c>
      <c r="AA26" s="9">
        <v>1</v>
      </c>
    </row>
    <row r="27" spans="1:27" ht="19.5" customHeight="1" x14ac:dyDescent="0.25">
      <c r="A27" s="1">
        <v>2420</v>
      </c>
      <c r="B27" s="2" t="s">
        <v>48</v>
      </c>
      <c r="C27" s="3">
        <v>32169</v>
      </c>
      <c r="D27" s="3">
        <v>24.077999999999999</v>
      </c>
      <c r="E27" s="3">
        <v>0.38519999999999999</v>
      </c>
      <c r="F27" s="3">
        <f t="shared" si="0"/>
        <v>1311.85356095887</v>
      </c>
      <c r="G27" s="3">
        <v>0.6</v>
      </c>
      <c r="H27" s="3">
        <v>0.4</v>
      </c>
      <c r="I27" s="3">
        <v>1</v>
      </c>
      <c r="J27" s="3">
        <f t="shared" si="1"/>
        <v>472.26728194519319</v>
      </c>
      <c r="K27" s="3">
        <v>0.5</v>
      </c>
      <c r="L27" s="3">
        <f t="shared" si="2"/>
        <v>236.1336409725966</v>
      </c>
      <c r="M27" s="3">
        <v>7.0000000000000007E-2</v>
      </c>
      <c r="N27" s="3">
        <f t="shared" si="3"/>
        <v>33.058709736163529</v>
      </c>
      <c r="O27" s="3">
        <f t="shared" si="4"/>
        <v>16.529354868081764</v>
      </c>
      <c r="P27" s="3">
        <f t="shared" si="6"/>
        <v>0.1015744</v>
      </c>
      <c r="Q27" s="3">
        <f t="shared" si="5"/>
        <v>49.689639004245286</v>
      </c>
      <c r="R27" s="9">
        <v>0.5</v>
      </c>
      <c r="S27" s="9">
        <v>0.5</v>
      </c>
      <c r="T27" s="9">
        <v>0</v>
      </c>
      <c r="U27" s="9">
        <v>0</v>
      </c>
      <c r="V27" s="9">
        <v>0</v>
      </c>
      <c r="W27" s="9">
        <v>0</v>
      </c>
      <c r="X27" s="10">
        <v>1</v>
      </c>
      <c r="Y27" s="9">
        <v>0</v>
      </c>
      <c r="Z27" s="9">
        <v>0</v>
      </c>
      <c r="AA27" s="9">
        <v>1</v>
      </c>
    </row>
    <row r="28" spans="1:27" ht="19.5" customHeight="1" x14ac:dyDescent="0.25">
      <c r="A28" s="1">
        <v>2430</v>
      </c>
      <c r="B28" s="2" t="s">
        <v>49</v>
      </c>
      <c r="C28" s="3">
        <v>32169</v>
      </c>
      <c r="D28" s="3">
        <v>24.077999999999999</v>
      </c>
      <c r="E28" s="3">
        <v>0.38519999999999999</v>
      </c>
      <c r="F28" s="3">
        <f t="shared" si="0"/>
        <v>1311.85356095887</v>
      </c>
      <c r="G28" s="3">
        <v>0.6</v>
      </c>
      <c r="H28" s="3">
        <v>0.4</v>
      </c>
      <c r="I28" s="3">
        <v>1</v>
      </c>
      <c r="J28" s="3">
        <f t="shared" si="1"/>
        <v>472.26728194519319</v>
      </c>
      <c r="K28" s="3">
        <v>0.5</v>
      </c>
      <c r="L28" s="3">
        <f t="shared" si="2"/>
        <v>236.1336409725966</v>
      </c>
      <c r="M28" s="3">
        <v>7.0000000000000007E-2</v>
      </c>
      <c r="N28" s="3">
        <f t="shared" si="3"/>
        <v>33.058709736163529</v>
      </c>
      <c r="O28" s="3">
        <f t="shared" si="4"/>
        <v>16.529354868081764</v>
      </c>
      <c r="P28" s="3">
        <f t="shared" si="6"/>
        <v>0.1015744</v>
      </c>
      <c r="Q28" s="3">
        <f t="shared" si="5"/>
        <v>49.689639004245286</v>
      </c>
      <c r="R28" s="9">
        <v>0.5</v>
      </c>
      <c r="S28" s="9">
        <v>0.5</v>
      </c>
      <c r="T28" s="9">
        <v>0</v>
      </c>
      <c r="U28" s="9">
        <v>0</v>
      </c>
      <c r="V28" s="9">
        <v>0</v>
      </c>
      <c r="W28" s="9">
        <v>0</v>
      </c>
      <c r="X28" s="10">
        <v>1</v>
      </c>
      <c r="Y28" s="9">
        <v>0</v>
      </c>
      <c r="Z28" s="9">
        <v>0</v>
      </c>
      <c r="AA28" s="9">
        <v>1</v>
      </c>
    </row>
    <row r="29" spans="1:27" ht="19.5" customHeight="1" x14ac:dyDescent="0.25">
      <c r="A29" s="1">
        <v>2440</v>
      </c>
      <c r="B29" s="2" t="s">
        <v>50</v>
      </c>
      <c r="C29" s="3">
        <v>32169</v>
      </c>
      <c r="D29" s="3">
        <v>24.077999999999999</v>
      </c>
      <c r="E29" s="3">
        <v>0.38519999999999999</v>
      </c>
      <c r="F29" s="3">
        <f t="shared" si="0"/>
        <v>1311.85356095887</v>
      </c>
      <c r="G29" s="3">
        <v>0.6</v>
      </c>
      <c r="H29" s="3">
        <v>0.4</v>
      </c>
      <c r="I29" s="3">
        <v>1</v>
      </c>
      <c r="J29" s="3">
        <f t="shared" si="1"/>
        <v>472.26728194519319</v>
      </c>
      <c r="K29" s="3">
        <v>0.5</v>
      </c>
      <c r="L29" s="3">
        <f t="shared" si="2"/>
        <v>236.1336409725966</v>
      </c>
      <c r="M29" s="3">
        <v>7.0000000000000007E-2</v>
      </c>
      <c r="N29" s="3">
        <f t="shared" si="3"/>
        <v>33.058709736163529</v>
      </c>
      <c r="O29" s="3">
        <f t="shared" si="4"/>
        <v>16.529354868081764</v>
      </c>
      <c r="P29" s="3">
        <f t="shared" si="6"/>
        <v>0.1015744</v>
      </c>
      <c r="Q29" s="3">
        <f t="shared" si="5"/>
        <v>49.689639004245286</v>
      </c>
      <c r="R29" s="9">
        <v>0.5</v>
      </c>
      <c r="S29" s="9">
        <v>0.5</v>
      </c>
      <c r="T29" s="9">
        <v>0</v>
      </c>
      <c r="U29" s="9">
        <v>0</v>
      </c>
      <c r="V29" s="9">
        <v>0</v>
      </c>
      <c r="W29" s="9">
        <v>0</v>
      </c>
      <c r="X29" s="10">
        <v>1</v>
      </c>
      <c r="Y29" s="9">
        <v>0</v>
      </c>
      <c r="Z29" s="9">
        <v>0</v>
      </c>
      <c r="AA29" s="9">
        <v>1</v>
      </c>
    </row>
    <row r="30" spans="1:27" ht="19.5" customHeight="1" x14ac:dyDescent="0.25">
      <c r="A30" s="1">
        <v>3110</v>
      </c>
      <c r="B30" s="2" t="s">
        <v>51</v>
      </c>
      <c r="C30" s="3">
        <v>32169</v>
      </c>
      <c r="D30" s="3">
        <v>24.077999999999999</v>
      </c>
      <c r="E30" s="3">
        <v>0.38519999999999999</v>
      </c>
      <c r="F30" s="3">
        <f t="shared" si="0"/>
        <v>1311.85356095887</v>
      </c>
      <c r="G30" s="3">
        <v>0</v>
      </c>
      <c r="H30" s="3">
        <v>0</v>
      </c>
      <c r="I30" s="3">
        <v>1</v>
      </c>
      <c r="J30" s="3">
        <f t="shared" si="1"/>
        <v>0</v>
      </c>
      <c r="K30" s="3">
        <v>0.5</v>
      </c>
      <c r="L30" s="3">
        <f t="shared" si="2"/>
        <v>0</v>
      </c>
      <c r="M30" s="3">
        <v>0</v>
      </c>
      <c r="N30" s="3">
        <f t="shared" si="3"/>
        <v>0</v>
      </c>
      <c r="O30" s="3">
        <f t="shared" si="4"/>
        <v>0</v>
      </c>
      <c r="P30" s="3">
        <v>0</v>
      </c>
      <c r="Q30" s="3">
        <f t="shared" si="5"/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10">
        <v>0</v>
      </c>
      <c r="Y30" s="9">
        <v>0</v>
      </c>
      <c r="Z30" s="9">
        <v>0</v>
      </c>
      <c r="AA30" s="9">
        <v>0</v>
      </c>
    </row>
    <row r="31" spans="1:27" ht="19.5" customHeight="1" x14ac:dyDescent="0.25">
      <c r="A31" s="1">
        <v>3120</v>
      </c>
      <c r="B31" s="2" t="s">
        <v>52</v>
      </c>
      <c r="C31" s="3">
        <v>32169</v>
      </c>
      <c r="D31" s="3">
        <v>24.077999999999999</v>
      </c>
      <c r="E31" s="3">
        <v>0.38519999999999999</v>
      </c>
      <c r="F31" s="3">
        <f t="shared" si="0"/>
        <v>1311.85356095887</v>
      </c>
      <c r="G31" s="3">
        <v>0</v>
      </c>
      <c r="H31" s="3">
        <v>0</v>
      </c>
      <c r="I31" s="3">
        <v>1</v>
      </c>
      <c r="J31" s="3">
        <f t="shared" si="1"/>
        <v>0</v>
      </c>
      <c r="K31" s="3">
        <v>0.5</v>
      </c>
      <c r="L31" s="3">
        <f t="shared" si="2"/>
        <v>0</v>
      </c>
      <c r="M31" s="3">
        <v>0</v>
      </c>
      <c r="N31" s="3">
        <f t="shared" si="3"/>
        <v>0</v>
      </c>
      <c r="O31" s="3">
        <f t="shared" si="4"/>
        <v>0</v>
      </c>
      <c r="P31" s="3">
        <v>0</v>
      </c>
      <c r="Q31" s="3">
        <f t="shared" si="5"/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10">
        <v>0</v>
      </c>
      <c r="Y31" s="9">
        <v>0</v>
      </c>
      <c r="Z31" s="9">
        <v>0</v>
      </c>
      <c r="AA31" s="9">
        <v>0</v>
      </c>
    </row>
    <row r="32" spans="1:27" ht="19.5" customHeight="1" x14ac:dyDescent="0.25">
      <c r="A32" s="1">
        <v>3130</v>
      </c>
      <c r="B32" s="2" t="s">
        <v>53</v>
      </c>
      <c r="C32" s="3">
        <v>32169</v>
      </c>
      <c r="D32" s="3">
        <v>24.077999999999999</v>
      </c>
      <c r="E32" s="3">
        <v>0.38519999999999999</v>
      </c>
      <c r="F32" s="3">
        <f t="shared" si="0"/>
        <v>1311.85356095887</v>
      </c>
      <c r="G32" s="3">
        <v>0</v>
      </c>
      <c r="H32" s="3">
        <v>0</v>
      </c>
      <c r="I32" s="3">
        <v>1</v>
      </c>
      <c r="J32" s="3">
        <f t="shared" si="1"/>
        <v>0</v>
      </c>
      <c r="K32" s="3">
        <v>0.5</v>
      </c>
      <c r="L32" s="3">
        <f t="shared" si="2"/>
        <v>0</v>
      </c>
      <c r="M32" s="3">
        <v>0</v>
      </c>
      <c r="N32" s="3">
        <f t="shared" si="3"/>
        <v>0</v>
      </c>
      <c r="O32" s="3">
        <f t="shared" si="4"/>
        <v>0</v>
      </c>
      <c r="P32" s="3">
        <v>0</v>
      </c>
      <c r="Q32" s="3">
        <f t="shared" si="5"/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10">
        <v>0</v>
      </c>
      <c r="Y32" s="9">
        <v>0</v>
      </c>
      <c r="Z32" s="9">
        <v>0</v>
      </c>
      <c r="AA32" s="9">
        <v>0</v>
      </c>
    </row>
    <row r="33" spans="1:27" ht="19.5" customHeight="1" x14ac:dyDescent="0.25">
      <c r="A33" s="1">
        <v>3210</v>
      </c>
      <c r="B33" s="2" t="s">
        <v>54</v>
      </c>
      <c r="C33" s="3">
        <v>32169</v>
      </c>
      <c r="D33" s="3">
        <v>24.077999999999999</v>
      </c>
      <c r="E33" s="3">
        <v>0.38519999999999999</v>
      </c>
      <c r="F33" s="3">
        <f t="shared" si="0"/>
        <v>1311.85356095887</v>
      </c>
      <c r="G33" s="3">
        <v>0.6</v>
      </c>
      <c r="H33" s="3">
        <v>0.4</v>
      </c>
      <c r="I33" s="3">
        <v>1</v>
      </c>
      <c r="J33" s="3">
        <f t="shared" si="1"/>
        <v>472.26728194519319</v>
      </c>
      <c r="K33" s="3">
        <v>0.5</v>
      </c>
      <c r="L33" s="3">
        <f t="shared" si="2"/>
        <v>236.1336409725966</v>
      </c>
      <c r="M33" s="3">
        <v>7.0000000000000007E-2</v>
      </c>
      <c r="N33" s="3">
        <f t="shared" si="3"/>
        <v>33.058709736163529</v>
      </c>
      <c r="O33" s="3">
        <f t="shared" si="4"/>
        <v>16.529354868081764</v>
      </c>
      <c r="P33" s="3">
        <v>0</v>
      </c>
      <c r="Q33" s="3">
        <f t="shared" si="5"/>
        <v>49.58806460424529</v>
      </c>
      <c r="R33" s="9">
        <v>0.5</v>
      </c>
      <c r="S33" s="9">
        <v>0.5</v>
      </c>
      <c r="T33" s="9">
        <v>0</v>
      </c>
      <c r="U33" s="9">
        <v>0</v>
      </c>
      <c r="V33" s="9">
        <v>0</v>
      </c>
      <c r="W33" s="9">
        <v>0</v>
      </c>
      <c r="X33" s="10">
        <v>1</v>
      </c>
      <c r="Y33" s="9">
        <v>0</v>
      </c>
      <c r="Z33" s="9">
        <v>0</v>
      </c>
      <c r="AA33" s="9">
        <v>0</v>
      </c>
    </row>
    <row r="34" spans="1:27" ht="19.5" customHeight="1" x14ac:dyDescent="0.25">
      <c r="A34" s="1">
        <v>3220</v>
      </c>
      <c r="B34" s="2" t="s">
        <v>55</v>
      </c>
      <c r="C34" s="3">
        <v>32169</v>
      </c>
      <c r="D34" s="3">
        <v>24.077999999999999</v>
      </c>
      <c r="E34" s="3">
        <v>0.38519999999999999</v>
      </c>
      <c r="F34" s="3">
        <f t="shared" si="0"/>
        <v>1311.85356095887</v>
      </c>
      <c r="G34" s="3">
        <v>0.6</v>
      </c>
      <c r="H34" s="3">
        <v>0.4</v>
      </c>
      <c r="I34" s="3">
        <v>1</v>
      </c>
      <c r="J34" s="3">
        <f t="shared" si="1"/>
        <v>472.26728194519319</v>
      </c>
      <c r="K34" s="3">
        <v>0.5</v>
      </c>
      <c r="L34" s="3">
        <f t="shared" si="2"/>
        <v>236.1336409725966</v>
      </c>
      <c r="M34" s="3">
        <v>7.0000000000000007E-2</v>
      </c>
      <c r="N34" s="3">
        <f t="shared" si="3"/>
        <v>33.058709736163529</v>
      </c>
      <c r="O34" s="3">
        <f t="shared" si="4"/>
        <v>16.529354868081764</v>
      </c>
      <c r="P34" s="3">
        <v>0</v>
      </c>
      <c r="Q34" s="3">
        <f t="shared" si="5"/>
        <v>49.58806460424529</v>
      </c>
      <c r="R34" s="9">
        <v>0.5</v>
      </c>
      <c r="S34" s="9">
        <v>0.5</v>
      </c>
      <c r="T34" s="9">
        <v>0</v>
      </c>
      <c r="U34" s="9">
        <v>0</v>
      </c>
      <c r="V34" s="9">
        <v>0</v>
      </c>
      <c r="W34" s="9">
        <v>0</v>
      </c>
      <c r="X34" s="10">
        <v>1</v>
      </c>
      <c r="Y34" s="9">
        <v>0</v>
      </c>
      <c r="Z34" s="9">
        <v>0</v>
      </c>
      <c r="AA34" s="9">
        <v>0</v>
      </c>
    </row>
    <row r="35" spans="1:27" ht="19.5" customHeight="1" x14ac:dyDescent="0.25">
      <c r="A35" s="1">
        <v>3230</v>
      </c>
      <c r="B35" s="2" t="s">
        <v>56</v>
      </c>
      <c r="C35" s="3">
        <v>32169</v>
      </c>
      <c r="D35" s="3">
        <v>24.077999999999999</v>
      </c>
      <c r="E35" s="3">
        <v>0.38519999999999999</v>
      </c>
      <c r="F35" s="3">
        <f t="shared" si="0"/>
        <v>1311.85356095887</v>
      </c>
      <c r="G35" s="3">
        <v>0.6</v>
      </c>
      <c r="H35" s="3">
        <v>0.4</v>
      </c>
      <c r="I35" s="3">
        <v>1</v>
      </c>
      <c r="J35" s="3">
        <f t="shared" si="1"/>
        <v>472.26728194519319</v>
      </c>
      <c r="K35" s="3">
        <v>0.5</v>
      </c>
      <c r="L35" s="3">
        <f t="shared" si="2"/>
        <v>236.1336409725966</v>
      </c>
      <c r="M35" s="3">
        <v>7.0000000000000007E-2</v>
      </c>
      <c r="N35" s="3">
        <f t="shared" si="3"/>
        <v>33.058709736163529</v>
      </c>
      <c r="O35" s="3">
        <f t="shared" si="4"/>
        <v>16.529354868081764</v>
      </c>
      <c r="P35" s="3">
        <v>0</v>
      </c>
      <c r="Q35" s="3">
        <f t="shared" si="5"/>
        <v>49.58806460424529</v>
      </c>
      <c r="R35" s="9">
        <v>0.5</v>
      </c>
      <c r="S35" s="9">
        <v>0.5</v>
      </c>
      <c r="T35" s="9">
        <v>0</v>
      </c>
      <c r="U35" s="9">
        <v>0</v>
      </c>
      <c r="V35" s="9">
        <v>0</v>
      </c>
      <c r="W35" s="9">
        <v>0</v>
      </c>
      <c r="X35" s="10">
        <v>1</v>
      </c>
      <c r="Y35" s="9">
        <v>0</v>
      </c>
      <c r="Z35" s="9">
        <v>0</v>
      </c>
      <c r="AA35" s="9">
        <v>0</v>
      </c>
    </row>
    <row r="36" spans="1:27" ht="19.5" customHeight="1" x14ac:dyDescent="0.25">
      <c r="A36" s="1">
        <v>3240</v>
      </c>
      <c r="B36" s="2" t="s">
        <v>57</v>
      </c>
      <c r="C36" s="3">
        <v>32169</v>
      </c>
      <c r="D36" s="3">
        <v>24.077999999999999</v>
      </c>
      <c r="E36" s="3">
        <v>0.38519999999999999</v>
      </c>
      <c r="F36" s="3">
        <f t="shared" si="0"/>
        <v>1311.85356095887</v>
      </c>
      <c r="G36" s="3">
        <v>0.6</v>
      </c>
      <c r="H36" s="3">
        <v>0.4</v>
      </c>
      <c r="I36" s="3">
        <v>1</v>
      </c>
      <c r="J36" s="3">
        <f t="shared" si="1"/>
        <v>472.26728194519319</v>
      </c>
      <c r="K36" s="3">
        <v>0.5</v>
      </c>
      <c r="L36" s="3">
        <f t="shared" si="2"/>
        <v>236.1336409725966</v>
      </c>
      <c r="M36" s="3">
        <v>7.0000000000000007E-2</v>
      </c>
      <c r="N36" s="3">
        <f t="shared" si="3"/>
        <v>33.058709736163529</v>
      </c>
      <c r="O36" s="3">
        <f t="shared" si="4"/>
        <v>16.529354868081764</v>
      </c>
      <c r="P36" s="3">
        <v>0</v>
      </c>
      <c r="Q36" s="3">
        <f t="shared" si="5"/>
        <v>49.58806460424529</v>
      </c>
      <c r="R36" s="9">
        <v>0.5</v>
      </c>
      <c r="S36" s="9">
        <v>0.5</v>
      </c>
      <c r="T36" s="9">
        <v>0</v>
      </c>
      <c r="U36" s="9">
        <v>0</v>
      </c>
      <c r="V36" s="9">
        <v>0</v>
      </c>
      <c r="W36" s="9">
        <v>0</v>
      </c>
      <c r="X36" s="10">
        <v>1</v>
      </c>
      <c r="Y36" s="9">
        <v>0</v>
      </c>
      <c r="Z36" s="9">
        <v>0</v>
      </c>
      <c r="AA36" s="9">
        <v>0</v>
      </c>
    </row>
    <row r="37" spans="1:27" ht="19.5" customHeight="1" x14ac:dyDescent="0.25">
      <c r="A37" s="1">
        <v>3310</v>
      </c>
      <c r="B37" s="2" t="s">
        <v>58</v>
      </c>
      <c r="C37" s="3">
        <v>32169</v>
      </c>
      <c r="D37" s="3">
        <v>24.077999999999999</v>
      </c>
      <c r="E37" s="3">
        <v>0.38519999999999999</v>
      </c>
      <c r="F37" s="3">
        <f t="shared" si="0"/>
        <v>1311.85356095887</v>
      </c>
      <c r="G37" s="3">
        <v>0.6</v>
      </c>
      <c r="H37" s="3">
        <v>0.4</v>
      </c>
      <c r="I37" s="3">
        <v>1</v>
      </c>
      <c r="J37" s="3">
        <f t="shared" si="1"/>
        <v>472.26728194519319</v>
      </c>
      <c r="K37" s="3">
        <v>0.5</v>
      </c>
      <c r="L37" s="3">
        <f t="shared" si="2"/>
        <v>236.1336409725966</v>
      </c>
      <c r="M37" s="3">
        <v>7.0000000000000007E-2</v>
      </c>
      <c r="N37" s="3">
        <f t="shared" si="3"/>
        <v>33.058709736163529</v>
      </c>
      <c r="O37" s="3">
        <f t="shared" si="4"/>
        <v>16.529354868081764</v>
      </c>
      <c r="P37" s="3">
        <v>0</v>
      </c>
      <c r="Q37" s="3">
        <f t="shared" si="5"/>
        <v>49.58806460424529</v>
      </c>
      <c r="R37" s="9">
        <v>0.5</v>
      </c>
      <c r="S37" s="9">
        <v>0.5</v>
      </c>
      <c r="T37" s="9">
        <v>0</v>
      </c>
      <c r="U37" s="9">
        <v>0</v>
      </c>
      <c r="V37" s="9">
        <v>0</v>
      </c>
      <c r="W37" s="9">
        <v>0</v>
      </c>
      <c r="X37" s="10">
        <v>1</v>
      </c>
      <c r="Y37" s="9">
        <v>0</v>
      </c>
      <c r="Z37" s="9">
        <v>0</v>
      </c>
      <c r="AA37" s="9">
        <v>0</v>
      </c>
    </row>
    <row r="38" spans="1:27" ht="19.5" customHeight="1" x14ac:dyDescent="0.25">
      <c r="A38" s="1">
        <v>3320</v>
      </c>
      <c r="B38" s="2" t="s">
        <v>59</v>
      </c>
      <c r="C38" s="3">
        <v>32169</v>
      </c>
      <c r="D38" s="3">
        <v>24.077999999999999</v>
      </c>
      <c r="E38" s="3">
        <v>0.38519999999999999</v>
      </c>
      <c r="F38" s="3">
        <f t="shared" si="0"/>
        <v>1311.85356095887</v>
      </c>
      <c r="G38" s="3">
        <v>0.6</v>
      </c>
      <c r="H38" s="3">
        <v>0.4</v>
      </c>
      <c r="I38" s="3">
        <v>1</v>
      </c>
      <c r="J38" s="3">
        <f t="shared" si="1"/>
        <v>472.26728194519319</v>
      </c>
      <c r="K38" s="3">
        <v>0.5</v>
      </c>
      <c r="L38" s="3">
        <f t="shared" si="2"/>
        <v>236.1336409725966</v>
      </c>
      <c r="M38" s="3">
        <v>7.0000000000000007E-2</v>
      </c>
      <c r="N38" s="3">
        <f t="shared" si="3"/>
        <v>33.058709736163529</v>
      </c>
      <c r="O38" s="3">
        <f t="shared" si="4"/>
        <v>16.529354868081764</v>
      </c>
      <c r="P38" s="3">
        <v>0</v>
      </c>
      <c r="Q38" s="3">
        <f t="shared" si="5"/>
        <v>49.58806460424529</v>
      </c>
      <c r="R38" s="9">
        <v>0.5</v>
      </c>
      <c r="S38" s="9">
        <v>0.5</v>
      </c>
      <c r="T38" s="9">
        <v>0</v>
      </c>
      <c r="U38" s="9">
        <v>0</v>
      </c>
      <c r="V38" s="9">
        <v>0</v>
      </c>
      <c r="W38" s="9">
        <v>0</v>
      </c>
      <c r="X38" s="10">
        <v>1</v>
      </c>
      <c r="Y38" s="9">
        <v>0</v>
      </c>
      <c r="Z38" s="9">
        <v>0</v>
      </c>
      <c r="AA38" s="9">
        <v>0</v>
      </c>
    </row>
    <row r="39" spans="1:27" ht="19.5" customHeight="1" x14ac:dyDescent="0.25">
      <c r="A39" s="1">
        <v>3330</v>
      </c>
      <c r="B39" s="2" t="s">
        <v>60</v>
      </c>
      <c r="C39" s="3">
        <v>32169</v>
      </c>
      <c r="D39" s="3">
        <v>24.077999999999999</v>
      </c>
      <c r="E39" s="3">
        <v>0.38519999999999999</v>
      </c>
      <c r="F39" s="3">
        <f t="shared" si="0"/>
        <v>1311.85356095887</v>
      </c>
      <c r="G39" s="3">
        <v>0.6</v>
      </c>
      <c r="H39" s="3">
        <v>0.4</v>
      </c>
      <c r="I39" s="3">
        <v>1</v>
      </c>
      <c r="J39" s="3">
        <f t="shared" si="1"/>
        <v>472.26728194519319</v>
      </c>
      <c r="K39" s="3">
        <v>0.5</v>
      </c>
      <c r="L39" s="3">
        <f t="shared" si="2"/>
        <v>236.1336409725966</v>
      </c>
      <c r="M39" s="3">
        <v>7.0000000000000007E-2</v>
      </c>
      <c r="N39" s="3">
        <f t="shared" si="3"/>
        <v>33.058709736163529</v>
      </c>
      <c r="O39" s="3">
        <f t="shared" si="4"/>
        <v>16.529354868081764</v>
      </c>
      <c r="P39" s="3">
        <v>0</v>
      </c>
      <c r="Q39" s="3">
        <f t="shared" si="5"/>
        <v>49.58806460424529</v>
      </c>
      <c r="R39" s="9">
        <v>0.5</v>
      </c>
      <c r="S39" s="9">
        <v>0.5</v>
      </c>
      <c r="T39" s="9">
        <v>0</v>
      </c>
      <c r="U39" s="9">
        <v>0</v>
      </c>
      <c r="V39" s="9">
        <v>0</v>
      </c>
      <c r="W39" s="9">
        <v>0</v>
      </c>
      <c r="X39" s="10">
        <v>1</v>
      </c>
      <c r="Y39" s="9">
        <v>0</v>
      </c>
      <c r="Z39" s="9">
        <v>0</v>
      </c>
      <c r="AA39" s="9">
        <v>0</v>
      </c>
    </row>
    <row r="40" spans="1:27" ht="19.5" customHeight="1" x14ac:dyDescent="0.25">
      <c r="A40" s="1">
        <v>3340</v>
      </c>
      <c r="B40" s="2" t="s">
        <v>61</v>
      </c>
      <c r="C40" s="3">
        <v>32169</v>
      </c>
      <c r="D40" s="3">
        <v>24.077999999999999</v>
      </c>
      <c r="E40" s="3">
        <v>0.38519999999999999</v>
      </c>
      <c r="F40" s="3">
        <f t="shared" si="0"/>
        <v>1311.85356095887</v>
      </c>
      <c r="G40" s="3">
        <v>0.6</v>
      </c>
      <c r="H40" s="3">
        <v>0.4</v>
      </c>
      <c r="I40" s="3">
        <v>1</v>
      </c>
      <c r="J40" s="3">
        <f t="shared" si="1"/>
        <v>472.26728194519319</v>
      </c>
      <c r="K40" s="3">
        <v>0.5</v>
      </c>
      <c r="L40" s="3">
        <f t="shared" si="2"/>
        <v>236.1336409725966</v>
      </c>
      <c r="M40" s="3">
        <v>7.0000000000000007E-2</v>
      </c>
      <c r="N40" s="3">
        <f t="shared" si="3"/>
        <v>33.058709736163529</v>
      </c>
      <c r="O40" s="3">
        <f t="shared" si="4"/>
        <v>16.529354868081764</v>
      </c>
      <c r="P40" s="3">
        <v>0</v>
      </c>
      <c r="Q40" s="3">
        <f t="shared" si="5"/>
        <v>49.58806460424529</v>
      </c>
      <c r="R40" s="9">
        <v>0.5</v>
      </c>
      <c r="S40" s="9">
        <v>0.5</v>
      </c>
      <c r="T40" s="9">
        <v>0</v>
      </c>
      <c r="U40" s="9">
        <v>0</v>
      </c>
      <c r="V40" s="9">
        <v>0</v>
      </c>
      <c r="W40" s="9">
        <v>0</v>
      </c>
      <c r="X40" s="10">
        <v>1</v>
      </c>
      <c r="Y40" s="9">
        <v>0</v>
      </c>
      <c r="Z40" s="9">
        <v>0</v>
      </c>
      <c r="AA40" s="9">
        <v>0</v>
      </c>
    </row>
    <row r="41" spans="1:27" ht="19.5" customHeight="1" x14ac:dyDescent="0.25">
      <c r="A41" s="1">
        <v>3350</v>
      </c>
      <c r="B41" s="2" t="s">
        <v>62</v>
      </c>
      <c r="C41" s="3">
        <v>32169</v>
      </c>
      <c r="D41" s="3">
        <v>24.077999999999999</v>
      </c>
      <c r="E41" s="3">
        <v>0.38519999999999999</v>
      </c>
      <c r="F41" s="3">
        <f t="shared" si="0"/>
        <v>1311.85356095887</v>
      </c>
      <c r="G41" s="3">
        <v>0.6</v>
      </c>
      <c r="H41" s="3">
        <v>0.4</v>
      </c>
      <c r="I41" s="3">
        <v>1</v>
      </c>
      <c r="J41" s="3">
        <f t="shared" si="1"/>
        <v>472.26728194519319</v>
      </c>
      <c r="K41" s="3">
        <v>0.5</v>
      </c>
      <c r="L41" s="3">
        <f t="shared" si="2"/>
        <v>236.1336409725966</v>
      </c>
      <c r="M41" s="3">
        <v>7.0000000000000007E-2</v>
      </c>
      <c r="N41" s="3">
        <f t="shared" si="3"/>
        <v>33.058709736163529</v>
      </c>
      <c r="O41" s="3">
        <f t="shared" si="4"/>
        <v>16.529354868081764</v>
      </c>
      <c r="P41" s="3">
        <v>0</v>
      </c>
      <c r="Q41" s="3">
        <f t="shared" si="5"/>
        <v>49.58806460424529</v>
      </c>
      <c r="R41" s="9">
        <v>0.5</v>
      </c>
      <c r="S41" s="9">
        <v>0.5</v>
      </c>
      <c r="T41" s="9">
        <v>0</v>
      </c>
      <c r="U41" s="9">
        <v>0</v>
      </c>
      <c r="V41" s="9">
        <v>0</v>
      </c>
      <c r="W41" s="9">
        <v>0</v>
      </c>
      <c r="X41" s="10">
        <v>1</v>
      </c>
      <c r="Y41" s="9">
        <v>0</v>
      </c>
      <c r="Z41" s="9">
        <v>0</v>
      </c>
      <c r="AA41" s="9">
        <v>0</v>
      </c>
    </row>
    <row r="42" spans="1:27" ht="19.5" customHeight="1" x14ac:dyDescent="0.25">
      <c r="A42" s="1">
        <v>4000</v>
      </c>
      <c r="B42" s="2" t="s">
        <v>63</v>
      </c>
      <c r="C42" s="3">
        <v>32169</v>
      </c>
      <c r="D42" s="3">
        <v>24.077999999999999</v>
      </c>
      <c r="E42" s="3">
        <v>0.38519999999999999</v>
      </c>
      <c r="F42" s="3">
        <f t="shared" si="0"/>
        <v>1311.85356095887</v>
      </c>
      <c r="G42" s="3">
        <v>0.6</v>
      </c>
      <c r="H42" s="3">
        <v>0.4</v>
      </c>
      <c r="I42" s="3">
        <v>1</v>
      </c>
      <c r="J42" s="3">
        <f t="shared" si="1"/>
        <v>472.26728194519319</v>
      </c>
      <c r="K42" s="3">
        <v>0.5</v>
      </c>
      <c r="L42" s="3">
        <f t="shared" si="2"/>
        <v>236.1336409725966</v>
      </c>
      <c r="M42" s="3">
        <v>7.0000000000000007E-2</v>
      </c>
      <c r="N42" s="3">
        <f t="shared" si="3"/>
        <v>33.058709736163529</v>
      </c>
      <c r="O42" s="3">
        <f t="shared" si="4"/>
        <v>16.529354868081764</v>
      </c>
      <c r="P42" s="3">
        <v>0</v>
      </c>
      <c r="Q42" s="3">
        <f t="shared" si="5"/>
        <v>49.58806460424529</v>
      </c>
      <c r="R42" s="9">
        <v>0.5</v>
      </c>
      <c r="S42" s="9">
        <v>0.5</v>
      </c>
      <c r="T42" s="9">
        <v>0</v>
      </c>
      <c r="U42" s="9">
        <v>0</v>
      </c>
      <c r="V42" s="9">
        <v>0</v>
      </c>
      <c r="W42" s="9">
        <v>0</v>
      </c>
      <c r="X42" s="10">
        <v>1</v>
      </c>
      <c r="Y42" s="9">
        <v>0</v>
      </c>
      <c r="Z42" s="9">
        <v>0</v>
      </c>
      <c r="AA42" s="9">
        <v>0</v>
      </c>
    </row>
    <row r="43" spans="1:27" ht="19.5" customHeight="1" x14ac:dyDescent="0.25">
      <c r="A43" s="1">
        <v>5110</v>
      </c>
      <c r="B43" s="2" t="s">
        <v>64</v>
      </c>
      <c r="C43" s="3">
        <v>32169</v>
      </c>
      <c r="D43" s="3">
        <v>24.077999999999999</v>
      </c>
      <c r="E43" s="3">
        <v>0.38519999999999999</v>
      </c>
      <c r="F43" s="3">
        <f t="shared" si="0"/>
        <v>1311.85356095887</v>
      </c>
      <c r="G43" s="3">
        <v>0.6</v>
      </c>
      <c r="H43" s="3">
        <v>0.4</v>
      </c>
      <c r="I43" s="3">
        <v>1</v>
      </c>
      <c r="J43" s="3">
        <f t="shared" si="1"/>
        <v>472.26728194519319</v>
      </c>
      <c r="K43" s="3">
        <v>0.5</v>
      </c>
      <c r="L43" s="3">
        <f t="shared" si="2"/>
        <v>236.1336409725966</v>
      </c>
      <c r="M43" s="3">
        <v>0</v>
      </c>
      <c r="N43" s="3">
        <f t="shared" si="3"/>
        <v>0</v>
      </c>
      <c r="O43" s="3">
        <f t="shared" si="4"/>
        <v>0</v>
      </c>
      <c r="P43" s="3">
        <v>0</v>
      </c>
      <c r="Q43" s="3">
        <f t="shared" si="5"/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10">
        <v>0</v>
      </c>
      <c r="Y43" s="9">
        <v>0</v>
      </c>
      <c r="Z43" s="9">
        <v>0</v>
      </c>
      <c r="AA43" s="9">
        <v>0</v>
      </c>
    </row>
    <row r="44" spans="1:27" ht="19.5" customHeight="1" x14ac:dyDescent="0.25">
      <c r="A44" s="1">
        <v>5120</v>
      </c>
      <c r="B44" s="2" t="s">
        <v>65</v>
      </c>
      <c r="C44" s="3">
        <v>32169</v>
      </c>
      <c r="D44" s="3">
        <v>24.077999999999999</v>
      </c>
      <c r="E44" s="3">
        <v>0.38519999999999999</v>
      </c>
      <c r="F44" s="3">
        <f t="shared" si="0"/>
        <v>1311.85356095887</v>
      </c>
      <c r="G44" s="3">
        <v>0.6</v>
      </c>
      <c r="H44" s="3">
        <v>0.4</v>
      </c>
      <c r="I44" s="3">
        <v>1</v>
      </c>
      <c r="J44" s="3">
        <f t="shared" si="1"/>
        <v>472.26728194519319</v>
      </c>
      <c r="K44" s="3">
        <v>0.5</v>
      </c>
      <c r="L44" s="3">
        <f t="shared" si="2"/>
        <v>236.1336409725966</v>
      </c>
      <c r="M44" s="3">
        <v>0</v>
      </c>
      <c r="N44" s="3">
        <f t="shared" si="3"/>
        <v>0</v>
      </c>
      <c r="O44" s="3">
        <f t="shared" si="4"/>
        <v>0</v>
      </c>
      <c r="P44" s="3">
        <v>0</v>
      </c>
      <c r="Q44" s="3">
        <f t="shared" si="5"/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10">
        <v>0</v>
      </c>
      <c r="Y44" s="9">
        <v>0</v>
      </c>
      <c r="Z44" s="9">
        <v>0</v>
      </c>
      <c r="AA44" s="9">
        <v>0</v>
      </c>
    </row>
    <row r="45" spans="1:27" ht="19.5" customHeight="1" x14ac:dyDescent="0.25">
      <c r="A45" s="1">
        <v>5210</v>
      </c>
      <c r="B45" s="2" t="s">
        <v>66</v>
      </c>
      <c r="C45" s="3">
        <v>32169</v>
      </c>
      <c r="D45" s="3">
        <v>24.077999999999999</v>
      </c>
      <c r="E45" s="3">
        <v>0.38519999999999999</v>
      </c>
      <c r="F45" s="3">
        <f t="shared" si="0"/>
        <v>1311.85356095887</v>
      </c>
      <c r="G45" s="3">
        <v>0.6</v>
      </c>
      <c r="H45" s="3">
        <v>0.4</v>
      </c>
      <c r="I45" s="3">
        <v>1</v>
      </c>
      <c r="J45" s="3">
        <f t="shared" si="1"/>
        <v>472.26728194519319</v>
      </c>
      <c r="K45" s="3">
        <v>0.5</v>
      </c>
      <c r="L45" s="3">
        <f t="shared" si="2"/>
        <v>236.1336409725966</v>
      </c>
      <c r="M45" s="3">
        <v>0</v>
      </c>
      <c r="N45" s="3">
        <f t="shared" si="3"/>
        <v>0</v>
      </c>
      <c r="O45" s="3">
        <f t="shared" si="4"/>
        <v>0</v>
      </c>
      <c r="P45" s="3">
        <v>0</v>
      </c>
      <c r="Q45" s="3">
        <f t="shared" si="5"/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10">
        <v>0</v>
      </c>
      <c r="Y45" s="9">
        <v>0</v>
      </c>
      <c r="Z45" s="9">
        <v>0</v>
      </c>
      <c r="AA45" s="9">
        <v>0</v>
      </c>
    </row>
    <row r="46" spans="1:27" ht="19.5" customHeight="1" x14ac:dyDescent="0.25">
      <c r="A46" s="1">
        <v>5220</v>
      </c>
      <c r="B46" s="2" t="s">
        <v>67</v>
      </c>
      <c r="C46" s="3">
        <v>32169</v>
      </c>
      <c r="D46" s="3">
        <v>24.077999999999999</v>
      </c>
      <c r="E46" s="3">
        <v>0.38519999999999999</v>
      </c>
      <c r="F46" s="3">
        <f t="shared" si="0"/>
        <v>1311.85356095887</v>
      </c>
      <c r="G46" s="3">
        <v>0.6</v>
      </c>
      <c r="H46" s="3">
        <v>0.4</v>
      </c>
      <c r="I46" s="3">
        <v>1</v>
      </c>
      <c r="J46" s="3">
        <f t="shared" si="1"/>
        <v>472.26728194519319</v>
      </c>
      <c r="K46" s="3">
        <v>0.5</v>
      </c>
      <c r="L46" s="3">
        <f t="shared" si="2"/>
        <v>236.1336409725966</v>
      </c>
      <c r="M46" s="3">
        <v>0</v>
      </c>
      <c r="N46" s="3">
        <f t="shared" si="3"/>
        <v>0</v>
      </c>
      <c r="O46" s="3">
        <f t="shared" si="4"/>
        <v>0</v>
      </c>
      <c r="P46" s="3">
        <v>0</v>
      </c>
      <c r="Q46" s="3">
        <f t="shared" si="5"/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10">
        <v>0</v>
      </c>
      <c r="Y46" s="9">
        <v>0</v>
      </c>
      <c r="Z46" s="9">
        <v>0</v>
      </c>
      <c r="AA46" s="9">
        <v>0</v>
      </c>
    </row>
    <row r="47" spans="1:27" ht="19.5" customHeight="1" x14ac:dyDescent="0.25">
      <c r="A47" s="1">
        <v>5230</v>
      </c>
      <c r="B47" s="2" t="s">
        <v>68</v>
      </c>
      <c r="C47" s="3">
        <v>32169</v>
      </c>
      <c r="D47" s="3">
        <v>24.077999999999999</v>
      </c>
      <c r="E47" s="3">
        <v>0.38519999999999999</v>
      </c>
      <c r="F47" s="3">
        <f t="shared" si="0"/>
        <v>1311.85356095887</v>
      </c>
      <c r="G47" s="3">
        <v>0.6</v>
      </c>
      <c r="H47" s="3">
        <v>0.4</v>
      </c>
      <c r="I47" s="3">
        <v>1</v>
      </c>
      <c r="J47" s="3">
        <f t="shared" si="1"/>
        <v>472.26728194519319</v>
      </c>
      <c r="K47" s="3">
        <v>0.5</v>
      </c>
      <c r="L47" s="3">
        <f t="shared" si="2"/>
        <v>236.1336409725966</v>
      </c>
      <c r="M47" s="3">
        <v>0</v>
      </c>
      <c r="N47" s="3">
        <f t="shared" si="3"/>
        <v>0</v>
      </c>
      <c r="O47" s="3">
        <f t="shared" si="4"/>
        <v>0</v>
      </c>
      <c r="P47" s="3">
        <v>0</v>
      </c>
      <c r="Q47" s="3">
        <f t="shared" si="5"/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10">
        <v>0</v>
      </c>
      <c r="Y47" s="9">
        <v>0</v>
      </c>
      <c r="Z47" s="9">
        <v>0</v>
      </c>
      <c r="AA47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Sheet1!Legend_output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Ted Buskop</cp:lastModifiedBy>
  <dcterms:created xsi:type="dcterms:W3CDTF">2023-08-09T12:24:10Z</dcterms:created>
  <dcterms:modified xsi:type="dcterms:W3CDTF">2023-08-23T07:40:18Z</dcterms:modified>
</cp:coreProperties>
</file>