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Legend_output" localSheetId="0">Sheet1!$B$2:$AG$47</definedName>
  </definedNames>
  <calcPr fullCalcOnLoad="1"/>
</workbook>
</file>

<file path=xl/sharedStrings.xml><?xml version="1.0" encoding="utf-8"?>
<sst xmlns="http://schemas.openxmlformats.org/spreadsheetml/2006/main" count="81" uniqueCount="81">
  <si>
    <t>Land use code</t>
  </si>
  <si>
    <t>Description</t>
  </si>
  <si>
    <t>GDP/capita</t>
  </si>
  <si>
    <t>a_res</t>
  </si>
  <si>
    <t>a_com</t>
  </si>
  <si>
    <t>a_ind</t>
  </si>
  <si>
    <t>b_res</t>
  </si>
  <si>
    <t>b_com</t>
  </si>
  <si>
    <t>b_ind</t>
  </si>
  <si>
    <t>a_landuse</t>
  </si>
  <si>
    <t>b_landuse</t>
  </si>
  <si>
    <t>construction €/m²</t>
  </si>
  <si>
    <t>depricated value</t>
  </si>
  <si>
    <t>undamagable part</t>
  </si>
  <si>
    <t>material used factor</t>
  </si>
  <si>
    <t>max structure €/m²</t>
  </si>
  <si>
    <t>residential content importance factor</t>
  </si>
  <si>
    <t>commercial content importance factor</t>
  </si>
  <si>
    <t>industrial content importance factor</t>
  </si>
  <si>
    <t>landuse content importance factor</t>
  </si>
  <si>
    <t>max content €/m²</t>
  </si>
  <si>
    <t>density factor</t>
  </si>
  <si>
    <t>structural €/m²</t>
  </si>
  <si>
    <t>content €/m²</t>
  </si>
  <si>
    <t>agricultural €/m²</t>
  </si>
  <si>
    <t>total €/m²</t>
  </si>
  <si>
    <t>residential</t>
  </si>
  <si>
    <t>commercial</t>
  </si>
  <si>
    <t>industrial</t>
  </si>
  <si>
    <t>weakest outbuilding</t>
  </si>
  <si>
    <t>outbuilding</t>
  </si>
  <si>
    <t>strong outbuilding</t>
  </si>
  <si>
    <t>weak brick structure</t>
  </si>
  <si>
    <t>strong brick structure</t>
  </si>
  <si>
    <t>concrete buidling</t>
  </si>
  <si>
    <t>High density urban fabric</t>
  </si>
  <si>
    <t>Medium density urban fabric</t>
  </si>
  <si>
    <t>Low density urban fabric</t>
  </si>
  <si>
    <t>Isolated or very low density urban fabric</t>
  </si>
  <si>
    <t>Urban vegetation</t>
  </si>
  <si>
    <t>Industrial or commercial units</t>
  </si>
  <si>
    <t>Road and rail networks and associated land</t>
  </si>
  <si>
    <t>Major stations</t>
  </si>
  <si>
    <t>Port areas</t>
  </si>
  <si>
    <t>Airport areas</t>
  </si>
  <si>
    <t>Airport terminals</t>
  </si>
  <si>
    <t>Mineral extraction sites</t>
  </si>
  <si>
    <t>Dump sites</t>
  </si>
  <si>
    <t>Construction sites</t>
  </si>
  <si>
    <t>Green urban areas</t>
  </si>
  <si>
    <t>Sport and leisure green</t>
  </si>
  <si>
    <t>Sport and leisure built-up</t>
  </si>
  <si>
    <t>Non irrigated arable land</t>
  </si>
  <si>
    <t>Permanently irrigated land</t>
  </si>
  <si>
    <t>Rice fields</t>
  </si>
  <si>
    <t>Vineyards</t>
  </si>
  <si>
    <t>Fruit trees and berry plantations</t>
  </si>
  <si>
    <t>Olive groves</t>
  </si>
  <si>
    <t>Pastures</t>
  </si>
  <si>
    <t>Annual crops associated with permanent crops</t>
  </si>
  <si>
    <t>Complex cultivation patterns</t>
  </si>
  <si>
    <t>Land principally occupied by agriculture</t>
  </si>
  <si>
    <t>Agro-forestry areas</t>
  </si>
  <si>
    <t>Broad-leaved forest</t>
  </si>
  <si>
    <t>Coniferous forest</t>
  </si>
  <si>
    <t>Mixed forest</t>
  </si>
  <si>
    <t>Natural grassland</t>
  </si>
  <si>
    <t>Moors and heathland</t>
  </si>
  <si>
    <t>Sclerophyllous vegetation</t>
  </si>
  <si>
    <t>Transitional woodland shrub</t>
  </si>
  <si>
    <t>Beaches, dunes and sand plains</t>
  </si>
  <si>
    <t>Bare rock</t>
  </si>
  <si>
    <t>Sparsely vegetated areas</t>
  </si>
  <si>
    <t>Burnt areas</t>
  </si>
  <si>
    <t>Glaciers and perpetual snow</t>
  </si>
  <si>
    <t>Wetlands</t>
  </si>
  <si>
    <t>Water courses</t>
  </si>
  <si>
    <t>Water bodies</t>
  </si>
  <si>
    <t>Coastal lagoons</t>
  </si>
  <si>
    <t>Estuaries</t>
  </si>
  <si>
    <t>Sea and ocean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</si>
</sst>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"/>
    <numFmt numFmtId="165" formatCode="#,##0%"/>
    <numFmt numFmtId="166" formatCode="#,##0.00%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theme="1"/>
      <name val="Calibri"/>
      <family val="2"/>
    </font>
    <font>
      <sz val="11"/>
      <color rgb="FF9c5700"/>
      <name val="Calibri"/>
      <family val="2"/>
    </font>
    <font>
      <sz val="11"/>
      <color rgb="FF0061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1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164" applyNumberFormat="1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4" applyNumberFormat="1" borderId="2" applyBorder="1" fontId="4" applyFont="1" fillId="3" applyFill="1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4" applyNumberFormat="1" borderId="2" applyBorder="1" fontId="5" applyFont="1" fillId="4" applyFill="1" applyAlignment="1">
      <alignment horizontal="left"/>
    </xf>
    <xf xfId="0" numFmtId="165" applyNumberFormat="1" borderId="2" applyBorder="1" fontId="4" applyFont="1" fillId="3" applyFill="1" applyAlignment="1">
      <alignment horizontal="left"/>
    </xf>
    <xf xfId="0" numFmtId="166" applyNumberFormat="1" borderId="2" applyBorder="1" fontId="4" applyFont="1" fillId="3" applyFill="1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166" applyNumberFormat="1" borderId="1" applyBorder="1" fontId="1" applyFont="1" fillId="0" applyAlignment="1">
      <alignment horizontal="right"/>
    </xf>
    <xf xfId="0" numFmtId="1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5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I47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5" width="14.43357142857143" customWidth="1" bestFit="1"/>
    <col min="2" max="2" style="16" width="46.57642857142857" customWidth="1" bestFit="1"/>
    <col min="3" max="3" style="17" width="13.005" customWidth="1" bestFit="1"/>
    <col min="4" max="4" style="18" width="6.862142857142857" customWidth="1" bestFit="1"/>
    <col min="5" max="5" style="17" width="6.862142857142857" customWidth="1" bestFit="1"/>
    <col min="6" max="6" style="17" width="6.862142857142857" customWidth="1" bestFit="1"/>
    <col min="7" max="7" style="18" width="8.290714285714287" customWidth="1" bestFit="1"/>
    <col min="8" max="8" style="17" width="8.290714285714287" customWidth="1" bestFit="1"/>
    <col min="9" max="9" style="18" width="8.290714285714287" customWidth="1" bestFit="1"/>
    <col min="10" max="10" style="18" width="8.290714285714287" customWidth="1" bestFit="1"/>
    <col min="11" max="11" style="18" width="8.290714285714287" customWidth="1" bestFit="1"/>
    <col min="12" max="12" style="17" width="18.005" customWidth="1" bestFit="1"/>
    <col min="13" max="13" style="17" width="17.576428571428572" customWidth="1" bestFit="1"/>
    <col min="14" max="14" style="17" width="18.290714285714284" customWidth="1" bestFit="1"/>
    <col min="15" max="15" style="17" width="21.576428571428572" customWidth="1" bestFit="1"/>
    <col min="16" max="16" style="17" width="18.290714285714284" customWidth="1" bestFit="1"/>
    <col min="17" max="17" style="17" width="18.290714285714284" customWidth="1" bestFit="1"/>
    <col min="18" max="18" style="17" width="18.290714285714284" customWidth="1" bestFit="1"/>
    <col min="19" max="19" style="17" width="18.290714285714284" customWidth="1" bestFit="1"/>
    <col min="20" max="20" style="17" width="26.862142857142857" customWidth="1" bestFit="1"/>
    <col min="21" max="21" style="17" width="17.14785714285714" customWidth="1" bestFit="1"/>
    <col min="22" max="22" style="17" width="15.43357142857143" customWidth="1" bestFit="1"/>
    <col min="23" max="23" style="17" width="14.43357142857143" customWidth="1" bestFit="1"/>
    <col min="24" max="24" style="17" width="14.147857142857141" customWidth="1" bestFit="1"/>
    <col min="25" max="25" style="17" width="14.147857142857141" customWidth="1" bestFit="1"/>
    <col min="26" max="26" style="17" width="14.147857142857141" customWidth="1" bestFit="1"/>
    <col min="27" max="27" style="19" width="13.576428571428572" customWidth="1" bestFit="1"/>
    <col min="28" max="28" style="20" width="11.005" customWidth="1" bestFit="1"/>
    <col min="29" max="29" style="20" width="13.576428571428572" customWidth="1" bestFit="1"/>
    <col min="30" max="30" style="20" width="20.862142857142857" customWidth="1" bestFit="1"/>
    <col min="31" max="31" style="20" width="12.290714285714287" customWidth="1" bestFit="1"/>
    <col min="32" max="32" style="20" width="19.005" customWidth="1" bestFit="1"/>
    <col min="33" max="33" style="20" width="21.862142857142857" customWidth="1" bestFit="1"/>
    <col min="34" max="34" style="20" width="23.290714285714284" customWidth="1" bestFit="1"/>
    <col min="35" max="35" style="20" width="18.290714285714284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3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3" t="s">
        <v>20</v>
      </c>
      <c r="V1" s="7" t="s">
        <v>21</v>
      </c>
      <c r="W1" s="9" t="s">
        <v>22</v>
      </c>
      <c r="X1" s="9" t="s">
        <v>23</v>
      </c>
      <c r="Y1" s="7" t="s">
        <v>24</v>
      </c>
      <c r="Z1" s="9" t="s">
        <v>25</v>
      </c>
      <c r="AA1" s="10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</row>
    <row x14ac:dyDescent="0.25" r="2" customHeight="1" ht="19.5">
      <c r="A2" s="1">
        <v>1111</v>
      </c>
      <c r="B2" s="2" t="s">
        <v>35</v>
      </c>
      <c r="C2" s="3">
        <v>32169</v>
      </c>
      <c r="D2" s="12">
        <v>24.078</v>
      </c>
      <c r="E2" s="3">
        <v>33.642</v>
      </c>
      <c r="F2" s="3">
        <v>30.824</v>
      </c>
      <c r="G2" s="12">
        <v>0.3852</v>
      </c>
      <c r="H2" s="3">
        <v>0.3574</v>
      </c>
      <c r="I2" s="12">
        <v>0.3249</v>
      </c>
      <c r="J2" s="12">
        <f>AA2*D2+AB2*E2+AC2*F2</f>
      </c>
      <c r="K2" s="12">
        <f>AA2*G2+AB2*H2+AC2*I2</f>
      </c>
      <c r="L2" s="3">
        <f>J2*C2^K2</f>
      </c>
      <c r="M2" s="3">
        <v>0.6</v>
      </c>
      <c r="N2" s="3">
        <v>0.4</v>
      </c>
      <c r="O2" s="3">
        <v>1</v>
      </c>
      <c r="P2" s="3">
        <f>L2*M2*(1-N2) *O2</f>
      </c>
      <c r="Q2" s="3">
        <v>0.5</v>
      </c>
      <c r="R2" s="3">
        <v>1</v>
      </c>
      <c r="S2" s="3">
        <v>1.5</v>
      </c>
      <c r="T2" s="3">
        <f>AA2*Q2+AB2*R2+AC2*S2</f>
      </c>
      <c r="U2" s="3">
        <f>P2*T2</f>
      </c>
      <c r="V2" s="3">
        <v>0.7</v>
      </c>
      <c r="W2" s="3">
        <f>P2*V2</f>
      </c>
      <c r="X2" s="3">
        <f>U2*V2</f>
      </c>
      <c r="Y2" s="3">
        <v>0</v>
      </c>
      <c r="Z2" s="3">
        <f>SUM(W2:Y2)</f>
      </c>
      <c r="AA2" s="13">
        <v>0.5</v>
      </c>
      <c r="AB2" s="14">
        <v>0.5</v>
      </c>
      <c r="AC2" s="14">
        <v>0</v>
      </c>
      <c r="AD2" s="14">
        <v>0</v>
      </c>
      <c r="AE2" s="14">
        <v>0</v>
      </c>
      <c r="AF2" s="14">
        <v>0.05</v>
      </c>
      <c r="AG2" s="14">
        <v>0.2</v>
      </c>
      <c r="AH2" s="14">
        <v>0.7</v>
      </c>
      <c r="AI2" s="14">
        <v>0.05</v>
      </c>
    </row>
    <row x14ac:dyDescent="0.25" r="3" customHeight="1" ht="19.5">
      <c r="A3" s="1">
        <v>1121</v>
      </c>
      <c r="B3" s="2" t="s">
        <v>36</v>
      </c>
      <c r="C3" s="3">
        <v>32169</v>
      </c>
      <c r="D3" s="12">
        <v>24.078</v>
      </c>
      <c r="E3" s="3">
        <v>33.642</v>
      </c>
      <c r="F3" s="3">
        <v>30.824</v>
      </c>
      <c r="G3" s="12">
        <v>0.3852</v>
      </c>
      <c r="H3" s="3">
        <v>0.3574</v>
      </c>
      <c r="I3" s="12">
        <v>0.3249</v>
      </c>
      <c r="J3" s="12">
        <f>AA3*D3+AB3*E3+AC3*F3</f>
      </c>
      <c r="K3" s="12">
        <f>AA3*G3+AB3*H3+AC3*I3</f>
      </c>
      <c r="L3" s="3">
        <f>J3*C3^K3</f>
      </c>
      <c r="M3" s="3">
        <v>0.6</v>
      </c>
      <c r="N3" s="3">
        <v>0.4</v>
      </c>
      <c r="O3" s="3">
        <v>1</v>
      </c>
      <c r="P3" s="3">
        <f>L3*M3*(1-N3) *O3</f>
      </c>
      <c r="Q3" s="3">
        <v>0.5</v>
      </c>
      <c r="R3" s="3">
        <v>1</v>
      </c>
      <c r="S3" s="3">
        <v>1.5</v>
      </c>
      <c r="T3" s="3">
        <f>AA3*Q3+AB3*R3+AC3*S3</f>
      </c>
      <c r="U3" s="3">
        <f>P3*T3</f>
      </c>
      <c r="V3" s="3">
        <v>0.5</v>
      </c>
      <c r="W3" s="3">
        <f>P3*V3</f>
      </c>
      <c r="X3" s="3">
        <f>U3*V3</f>
      </c>
      <c r="Y3" s="3">
        <v>0</v>
      </c>
      <c r="Z3" s="3">
        <f>SUM(W3:Y3)</f>
      </c>
      <c r="AA3" s="13">
        <v>0.6</v>
      </c>
      <c r="AB3" s="14">
        <v>0.4</v>
      </c>
      <c r="AC3" s="14">
        <v>0</v>
      </c>
      <c r="AD3" s="14">
        <v>0</v>
      </c>
      <c r="AE3" s="14">
        <v>0</v>
      </c>
      <c r="AF3" s="14">
        <v>0.1</v>
      </c>
      <c r="AG3" s="14">
        <v>0.25</v>
      </c>
      <c r="AH3" s="14">
        <v>0.65</v>
      </c>
      <c r="AI3" s="14">
        <v>0</v>
      </c>
    </row>
    <row x14ac:dyDescent="0.25" r="4" customHeight="1" ht="19.5">
      <c r="A4" s="1">
        <v>1122</v>
      </c>
      <c r="B4" s="2" t="s">
        <v>37</v>
      </c>
      <c r="C4" s="3">
        <v>32169</v>
      </c>
      <c r="D4" s="12">
        <v>24.078</v>
      </c>
      <c r="E4" s="3">
        <v>33.642</v>
      </c>
      <c r="F4" s="3">
        <v>30.824</v>
      </c>
      <c r="G4" s="12">
        <v>0.3852</v>
      </c>
      <c r="H4" s="3">
        <v>0.3574</v>
      </c>
      <c r="I4" s="12">
        <v>0.3249</v>
      </c>
      <c r="J4" s="12">
        <f>AA4*D4+AB4*E4+AC4*F4</f>
      </c>
      <c r="K4" s="12">
        <f>AA4*G4+AB4*H4+AC4*I4</f>
      </c>
      <c r="L4" s="3">
        <f>J4*C4^K4</f>
      </c>
      <c r="M4" s="3">
        <v>0.6</v>
      </c>
      <c r="N4" s="3">
        <v>0.4</v>
      </c>
      <c r="O4" s="3">
        <v>1</v>
      </c>
      <c r="P4" s="3">
        <f>L4*M4*(1-N4) *O4</f>
      </c>
      <c r="Q4" s="3">
        <v>0.5</v>
      </c>
      <c r="R4" s="3">
        <v>1</v>
      </c>
      <c r="S4" s="3">
        <v>1.5</v>
      </c>
      <c r="T4" s="3">
        <f>AA4*Q4+AB4*R4+AC4*S4</f>
      </c>
      <c r="U4" s="3">
        <f>P4*T4</f>
      </c>
      <c r="V4" s="3">
        <v>0.3</v>
      </c>
      <c r="W4" s="3">
        <f>P4*V4</f>
      </c>
      <c r="X4" s="3">
        <f>U4*V4</f>
      </c>
      <c r="Y4" s="3">
        <v>0</v>
      </c>
      <c r="Z4" s="3">
        <f>SUM(W4:Y4)</f>
      </c>
      <c r="AA4" s="13">
        <v>0.6</v>
      </c>
      <c r="AB4" s="14">
        <v>0.3</v>
      </c>
      <c r="AC4" s="14">
        <v>0.1</v>
      </c>
      <c r="AD4" s="14">
        <v>0</v>
      </c>
      <c r="AE4" s="14">
        <v>0.05</v>
      </c>
      <c r="AF4" s="14">
        <v>0.1</v>
      </c>
      <c r="AG4" s="14">
        <v>0.35</v>
      </c>
      <c r="AH4" s="14">
        <v>0.5</v>
      </c>
      <c r="AI4" s="14">
        <v>0</v>
      </c>
    </row>
    <row x14ac:dyDescent="0.25" r="5" customHeight="1" ht="19.5">
      <c r="A5" s="1">
        <v>1123</v>
      </c>
      <c r="B5" s="2" t="s">
        <v>38</v>
      </c>
      <c r="C5" s="3">
        <v>32169</v>
      </c>
      <c r="D5" s="12">
        <v>24.078</v>
      </c>
      <c r="E5" s="3">
        <v>33.642</v>
      </c>
      <c r="F5" s="3">
        <v>30.824</v>
      </c>
      <c r="G5" s="12">
        <v>0.3852</v>
      </c>
      <c r="H5" s="3">
        <v>0.3574</v>
      </c>
      <c r="I5" s="12">
        <v>0.3249</v>
      </c>
      <c r="J5" s="12">
        <f>AA5*D5+AB5*E5+AC5*F5</f>
      </c>
      <c r="K5" s="12">
        <f>AA5*G5+AB5*H5+AC5*I5</f>
      </c>
      <c r="L5" s="3">
        <f>J5*C5^K5</f>
      </c>
      <c r="M5" s="3">
        <v>0.6</v>
      </c>
      <c r="N5" s="3">
        <v>0.4</v>
      </c>
      <c r="O5" s="3">
        <v>1</v>
      </c>
      <c r="P5" s="3">
        <f>L5*M5*(1-N5) *O5</f>
      </c>
      <c r="Q5" s="3">
        <v>0.5</v>
      </c>
      <c r="R5" s="3">
        <v>1</v>
      </c>
      <c r="S5" s="3">
        <v>1.5</v>
      </c>
      <c r="T5" s="3">
        <f>AA5*Q5+AB5*R5+AC5*S5</f>
      </c>
      <c r="U5" s="3">
        <f>P5*T5</f>
      </c>
      <c r="V5" s="3">
        <v>0.09</v>
      </c>
      <c r="W5" s="3">
        <f>P5*V5</f>
      </c>
      <c r="X5" s="3">
        <f>U5*V5</f>
      </c>
      <c r="Y5" s="3">
        <v>0</v>
      </c>
      <c r="Z5" s="3">
        <f>SUM(W5:Y5)</f>
      </c>
      <c r="AA5" s="13">
        <v>0.6</v>
      </c>
      <c r="AB5" s="14">
        <v>0</v>
      </c>
      <c r="AC5" s="14">
        <v>0.4</v>
      </c>
      <c r="AD5" s="14">
        <v>0</v>
      </c>
      <c r="AE5" s="14">
        <v>0.12</v>
      </c>
      <c r="AF5" s="14">
        <v>0.13</v>
      </c>
      <c r="AG5" s="14">
        <v>0.35</v>
      </c>
      <c r="AH5" s="14">
        <v>0.4</v>
      </c>
      <c r="AI5" s="14">
        <v>0</v>
      </c>
    </row>
    <row x14ac:dyDescent="0.25" r="6" customHeight="1" ht="19.5">
      <c r="A6" s="1">
        <v>1130</v>
      </c>
      <c r="B6" s="2" t="s">
        <v>39</v>
      </c>
      <c r="C6" s="3">
        <v>32169</v>
      </c>
      <c r="D6" s="12">
        <v>24.078</v>
      </c>
      <c r="E6" s="3">
        <v>33.642</v>
      </c>
      <c r="F6" s="3">
        <v>30.824</v>
      </c>
      <c r="G6" s="12">
        <v>0.3852</v>
      </c>
      <c r="H6" s="3">
        <v>0.3574</v>
      </c>
      <c r="I6" s="12">
        <v>0.3249</v>
      </c>
      <c r="J6" s="12">
        <f>AA6*D6+AB6*E6+AC6*F6</f>
      </c>
      <c r="K6" s="12">
        <f>AA6*G6+AB6*H6+AC6*I6</f>
      </c>
      <c r="L6" s="3">
        <f>J6*C6^K6</f>
      </c>
      <c r="M6" s="3">
        <v>0.6</v>
      </c>
      <c r="N6" s="3">
        <v>0.4</v>
      </c>
      <c r="O6" s="3">
        <v>1</v>
      </c>
      <c r="P6" s="3">
        <f>L6*M6*(1-N6) *O6</f>
      </c>
      <c r="Q6" s="3">
        <v>0.5</v>
      </c>
      <c r="R6" s="3">
        <v>1</v>
      </c>
      <c r="S6" s="3">
        <v>1.5</v>
      </c>
      <c r="T6" s="3">
        <f>AA6*Q6+AB6*R6+AC6*S6</f>
      </c>
      <c r="U6" s="3">
        <f>P6*T6</f>
      </c>
      <c r="V6" s="3">
        <v>0</v>
      </c>
      <c r="W6" s="3">
        <f>P6*V6</f>
      </c>
      <c r="X6" s="3">
        <f>U6*V6</f>
      </c>
      <c r="Y6" s="3">
        <v>0</v>
      </c>
      <c r="Z6" s="3">
        <f>SUM(W6:Y6)</f>
      </c>
      <c r="AA6" s="13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</row>
    <row x14ac:dyDescent="0.25" r="7" customHeight="1" ht="19.5">
      <c r="A7" s="1">
        <v>1210</v>
      </c>
      <c r="B7" s="2" t="s">
        <v>40</v>
      </c>
      <c r="C7" s="3">
        <v>32169</v>
      </c>
      <c r="D7" s="12">
        <v>24.078</v>
      </c>
      <c r="E7" s="3">
        <v>33.642</v>
      </c>
      <c r="F7" s="3">
        <v>30.824</v>
      </c>
      <c r="G7" s="12">
        <v>0.3852</v>
      </c>
      <c r="H7" s="3">
        <v>0.3574</v>
      </c>
      <c r="I7" s="12">
        <v>0.3249</v>
      </c>
      <c r="J7" s="12">
        <f>AA7*D7+AB7*E7+AC7*F7</f>
      </c>
      <c r="K7" s="12">
        <f>AA7*G7+AB7*H7+AC7*I7</f>
      </c>
      <c r="L7" s="3">
        <f>J7*C7^K7</f>
      </c>
      <c r="M7" s="3">
        <v>0.6</v>
      </c>
      <c r="N7" s="3">
        <v>0.4</v>
      </c>
      <c r="O7" s="3">
        <v>1</v>
      </c>
      <c r="P7" s="3">
        <f>L7*M7*(1-N7) *O7</f>
      </c>
      <c r="Q7" s="3">
        <v>0.5</v>
      </c>
      <c r="R7" s="3">
        <v>1</v>
      </c>
      <c r="S7" s="3">
        <v>1.5</v>
      </c>
      <c r="T7" s="3">
        <f>AA7*Q7+AB7*R7+AC7*S7</f>
      </c>
      <c r="U7" s="3">
        <f>P7*T7</f>
      </c>
      <c r="V7" s="3">
        <v>0.45</v>
      </c>
      <c r="W7" s="3">
        <f>P7*V7</f>
      </c>
      <c r="X7" s="3">
        <f>U7*V7</f>
      </c>
      <c r="Y7" s="3">
        <v>0</v>
      </c>
      <c r="Z7" s="3">
        <f>SUM(W7:Y7)</f>
      </c>
      <c r="AA7" s="13">
        <v>0</v>
      </c>
      <c r="AB7" s="14">
        <v>0.5</v>
      </c>
      <c r="AC7" s="14">
        <v>0.5</v>
      </c>
      <c r="AD7" s="14">
        <v>0.05</v>
      </c>
      <c r="AE7" s="14">
        <v>0.15</v>
      </c>
      <c r="AF7" s="14">
        <v>0.2</v>
      </c>
      <c r="AG7" s="14">
        <v>0.3</v>
      </c>
      <c r="AH7" s="14">
        <v>0.3</v>
      </c>
      <c r="AI7" s="14">
        <v>0</v>
      </c>
    </row>
    <row x14ac:dyDescent="0.25" r="8" customHeight="1" ht="19.5">
      <c r="A8" s="1">
        <v>1221</v>
      </c>
      <c r="B8" s="2" t="s">
        <v>41</v>
      </c>
      <c r="C8" s="3">
        <v>32169</v>
      </c>
      <c r="D8" s="12">
        <v>24.078</v>
      </c>
      <c r="E8" s="3">
        <v>33.642</v>
      </c>
      <c r="F8" s="3">
        <v>30.824</v>
      </c>
      <c r="G8" s="12">
        <v>0.3852</v>
      </c>
      <c r="H8" s="3">
        <v>0.3574</v>
      </c>
      <c r="I8" s="12">
        <v>0.3249</v>
      </c>
      <c r="J8" s="12">
        <f>AA8*D8+AB8*E8+AC8*F8</f>
      </c>
      <c r="K8" s="12">
        <f>AA8*G8+AB8*H8+AC8*I8</f>
      </c>
      <c r="L8" s="3">
        <f>J8*C8^K8</f>
      </c>
      <c r="M8" s="3">
        <v>0.6</v>
      </c>
      <c r="N8" s="3">
        <v>0.4</v>
      </c>
      <c r="O8" s="3">
        <v>1</v>
      </c>
      <c r="P8" s="3">
        <f>L8*M8*(1-N8) *O8</f>
      </c>
      <c r="Q8" s="3">
        <v>0.5</v>
      </c>
      <c r="R8" s="3">
        <v>1</v>
      </c>
      <c r="S8" s="3">
        <v>1.5</v>
      </c>
      <c r="T8" s="3">
        <f>AA8*Q8+AB8*R8+AC8*S8</f>
      </c>
      <c r="U8" s="3">
        <f>P8*T8</f>
      </c>
      <c r="V8" s="3">
        <v>0.05</v>
      </c>
      <c r="W8" s="3">
        <f>P8*V8</f>
      </c>
      <c r="X8" s="3">
        <f>U8*V8</f>
      </c>
      <c r="Y8" s="3">
        <v>0</v>
      </c>
      <c r="Z8" s="3">
        <f>SUM(W8:Y8)</f>
      </c>
      <c r="AA8" s="13">
        <v>0</v>
      </c>
      <c r="AB8" s="14">
        <v>0</v>
      </c>
      <c r="AC8" s="14">
        <v>1</v>
      </c>
      <c r="AD8" s="14">
        <v>0.1</v>
      </c>
      <c r="AE8" s="14">
        <v>0.1</v>
      </c>
      <c r="AF8" s="14">
        <v>0.1</v>
      </c>
      <c r="AG8" s="14">
        <v>0.1</v>
      </c>
      <c r="AH8" s="14">
        <v>0.5</v>
      </c>
      <c r="AI8" s="14">
        <v>0.1</v>
      </c>
    </row>
    <row x14ac:dyDescent="0.25" r="9" customHeight="1" ht="19.5">
      <c r="A9" s="1">
        <v>1222</v>
      </c>
      <c r="B9" s="2" t="s">
        <v>42</v>
      </c>
      <c r="C9" s="3">
        <v>32169</v>
      </c>
      <c r="D9" s="12">
        <v>24.078</v>
      </c>
      <c r="E9" s="3">
        <v>33.642</v>
      </c>
      <c r="F9" s="3">
        <v>30.824</v>
      </c>
      <c r="G9" s="12">
        <v>0.3852</v>
      </c>
      <c r="H9" s="3">
        <v>0.3574</v>
      </c>
      <c r="I9" s="12">
        <v>0.3249</v>
      </c>
      <c r="J9" s="12">
        <f>AA9*D9+AB9*E9+AC9*F9</f>
      </c>
      <c r="K9" s="12">
        <f>AA9*G9+AB9*H9+AC9*I9</f>
      </c>
      <c r="L9" s="3">
        <f>J9*C9^K9</f>
      </c>
      <c r="M9" s="3">
        <v>0.6</v>
      </c>
      <c r="N9" s="3">
        <v>0.4</v>
      </c>
      <c r="O9" s="3">
        <v>1</v>
      </c>
      <c r="P9" s="3">
        <f>L9*M9*(1-N9) *O9</f>
      </c>
      <c r="Q9" s="3">
        <v>0.5</v>
      </c>
      <c r="R9" s="3">
        <v>1</v>
      </c>
      <c r="S9" s="3">
        <v>1.5</v>
      </c>
      <c r="T9" s="3">
        <f>AA9*Q9+AB9*R9+AC9*S9</f>
      </c>
      <c r="U9" s="3">
        <f>P9*T9</f>
      </c>
      <c r="V9" s="3">
        <v>0.7</v>
      </c>
      <c r="W9" s="3">
        <f>P9*V9</f>
      </c>
      <c r="X9" s="3">
        <f>U9*V9</f>
      </c>
      <c r="Y9" s="3">
        <v>0</v>
      </c>
      <c r="Z9" s="3">
        <f>SUM(W9:Y9)</f>
      </c>
      <c r="AA9" s="13">
        <v>0</v>
      </c>
      <c r="AB9" s="14">
        <v>0</v>
      </c>
      <c r="AC9" s="14">
        <v>1</v>
      </c>
      <c r="AD9" s="14">
        <v>0</v>
      </c>
      <c r="AE9" s="14">
        <v>0</v>
      </c>
      <c r="AF9" s="14">
        <v>0</v>
      </c>
      <c r="AG9" s="14">
        <v>0.2</v>
      </c>
      <c r="AH9" s="14">
        <v>0.2</v>
      </c>
      <c r="AI9" s="14">
        <v>0.6</v>
      </c>
    </row>
    <row x14ac:dyDescent="0.25" r="10" customHeight="1" ht="19.5">
      <c r="A10" s="1">
        <v>1230</v>
      </c>
      <c r="B10" s="2" t="s">
        <v>43</v>
      </c>
      <c r="C10" s="3">
        <v>32169</v>
      </c>
      <c r="D10" s="12">
        <v>24.078</v>
      </c>
      <c r="E10" s="3">
        <v>33.642</v>
      </c>
      <c r="F10" s="3">
        <v>30.824</v>
      </c>
      <c r="G10" s="12">
        <v>0.3852</v>
      </c>
      <c r="H10" s="3">
        <v>0.3574</v>
      </c>
      <c r="I10" s="12">
        <v>0.3249</v>
      </c>
      <c r="J10" s="12">
        <f>AA10*D10+AB10*E10+AC10*F10</f>
      </c>
      <c r="K10" s="12">
        <f>AA10*G10+AB10*H10+AC10*I10</f>
      </c>
      <c r="L10" s="3">
        <f>J10*C10^K10</f>
      </c>
      <c r="M10" s="3">
        <v>0.6</v>
      </c>
      <c r="N10" s="3">
        <v>0.4</v>
      </c>
      <c r="O10" s="3">
        <v>1</v>
      </c>
      <c r="P10" s="3">
        <f>L10*M10*(1-N10) *O10</f>
      </c>
      <c r="Q10" s="3">
        <v>0.5</v>
      </c>
      <c r="R10" s="3">
        <v>1</v>
      </c>
      <c r="S10" s="3">
        <v>1.5</v>
      </c>
      <c r="T10" s="3">
        <f>AA10*Q10+AB10*R10+AC10*S10</f>
      </c>
      <c r="U10" s="3">
        <f>P10*T10</f>
      </c>
      <c r="V10" s="3">
        <v>0.3</v>
      </c>
      <c r="W10" s="3">
        <f>P10*V10</f>
      </c>
      <c r="X10" s="3">
        <f>U10*V10</f>
      </c>
      <c r="Y10" s="3">
        <v>0</v>
      </c>
      <c r="Z10" s="3">
        <f>SUM(W10:Y10)</f>
      </c>
      <c r="AA10" s="13">
        <v>0</v>
      </c>
      <c r="AB10" s="14">
        <v>0</v>
      </c>
      <c r="AC10" s="14">
        <v>1</v>
      </c>
      <c r="AD10" s="14">
        <v>0.1</v>
      </c>
      <c r="AE10" s="14">
        <v>0.1</v>
      </c>
      <c r="AF10" s="14">
        <v>0.2</v>
      </c>
      <c r="AG10" s="14">
        <v>0.2</v>
      </c>
      <c r="AH10" s="14">
        <v>0.2</v>
      </c>
      <c r="AI10" s="14">
        <v>0.2</v>
      </c>
    </row>
    <row x14ac:dyDescent="0.25" r="11" customHeight="1" ht="19.5">
      <c r="A11" s="1">
        <v>1241</v>
      </c>
      <c r="B11" s="2" t="s">
        <v>44</v>
      </c>
      <c r="C11" s="3">
        <v>32169</v>
      </c>
      <c r="D11" s="12">
        <v>24.078</v>
      </c>
      <c r="E11" s="3">
        <v>33.642</v>
      </c>
      <c r="F11" s="3">
        <v>30.824</v>
      </c>
      <c r="G11" s="12">
        <v>0.3852</v>
      </c>
      <c r="H11" s="3">
        <v>0.3574</v>
      </c>
      <c r="I11" s="12">
        <v>0.3249</v>
      </c>
      <c r="J11" s="12">
        <f>AA11*D11+AB11*E11+AC11*F11</f>
      </c>
      <c r="K11" s="12">
        <f>AA11*G11+AB11*H11+AC11*I11</f>
      </c>
      <c r="L11" s="3">
        <f>J11*C11^K11</f>
      </c>
      <c r="M11" s="3">
        <v>0.6</v>
      </c>
      <c r="N11" s="3">
        <v>0.4</v>
      </c>
      <c r="O11" s="3">
        <v>1</v>
      </c>
      <c r="P11" s="3">
        <f>L11*M11*(1-N11) *O11</f>
      </c>
      <c r="Q11" s="3">
        <v>0.5</v>
      </c>
      <c r="R11" s="3">
        <v>1</v>
      </c>
      <c r="S11" s="3">
        <v>1.5</v>
      </c>
      <c r="T11" s="3">
        <f>AA11*Q11+AB11*R11+AC11*S11</f>
      </c>
      <c r="U11" s="3">
        <f>P11*T11</f>
      </c>
      <c r="V11" s="3">
        <v>0.7</v>
      </c>
      <c r="W11" s="3">
        <f>P11*V11</f>
      </c>
      <c r="X11" s="3">
        <f>U11*V11</f>
      </c>
      <c r="Y11" s="3">
        <v>0</v>
      </c>
      <c r="Z11" s="3">
        <f>SUM(W11:Y11)</f>
      </c>
      <c r="AA11" s="13">
        <v>0</v>
      </c>
      <c r="AB11" s="14">
        <v>0</v>
      </c>
      <c r="AC11" s="14">
        <v>1</v>
      </c>
      <c r="AD11" s="14">
        <v>0</v>
      </c>
      <c r="AE11" s="14">
        <v>0.1</v>
      </c>
      <c r="AF11" s="14">
        <v>0.1</v>
      </c>
      <c r="AG11" s="14">
        <v>0.1</v>
      </c>
      <c r="AH11" s="14">
        <v>0.1</v>
      </c>
      <c r="AI11" s="14">
        <v>0.6</v>
      </c>
    </row>
    <row x14ac:dyDescent="0.25" r="12" customHeight="1" ht="19.5">
      <c r="A12" s="1">
        <v>1242</v>
      </c>
      <c r="B12" s="2" t="s">
        <v>45</v>
      </c>
      <c r="C12" s="3">
        <v>32169</v>
      </c>
      <c r="D12" s="12">
        <v>24.078</v>
      </c>
      <c r="E12" s="3">
        <v>33.642</v>
      </c>
      <c r="F12" s="3">
        <v>30.824</v>
      </c>
      <c r="G12" s="12">
        <v>0.3852</v>
      </c>
      <c r="H12" s="3">
        <v>0.3574</v>
      </c>
      <c r="I12" s="12">
        <v>0.3249</v>
      </c>
      <c r="J12" s="12">
        <f>AA12*D12+AB12*E12+AC12*F12</f>
      </c>
      <c r="K12" s="12">
        <f>AA12*G12+AB12*H12+AC12*I12</f>
      </c>
      <c r="L12" s="3">
        <f>J12*C12^K12</f>
      </c>
      <c r="M12" s="3">
        <v>0.6</v>
      </c>
      <c r="N12" s="3">
        <v>0.4</v>
      </c>
      <c r="O12" s="3">
        <v>1</v>
      </c>
      <c r="P12" s="3">
        <f>L12*M12*(1-N12) *O12</f>
      </c>
      <c r="Q12" s="3">
        <v>0.5</v>
      </c>
      <c r="R12" s="3">
        <v>1</v>
      </c>
      <c r="S12" s="3">
        <v>1.5</v>
      </c>
      <c r="T12" s="3">
        <f>AA12*Q12+AB12*R12+AC12*S12</f>
      </c>
      <c r="U12" s="3">
        <f>P12*T12</f>
      </c>
      <c r="V12" s="3">
        <v>0.7</v>
      </c>
      <c r="W12" s="3">
        <f>P12*V12</f>
      </c>
      <c r="X12" s="3">
        <f>U12*V12</f>
      </c>
      <c r="Y12" s="3">
        <v>0</v>
      </c>
      <c r="Z12" s="3">
        <f>SUM(W12:Y12)</f>
      </c>
      <c r="AA12" s="13">
        <v>0</v>
      </c>
      <c r="AB12" s="14">
        <v>0</v>
      </c>
      <c r="AC12" s="14">
        <v>1</v>
      </c>
      <c r="AD12" s="14">
        <v>0</v>
      </c>
      <c r="AE12" s="14">
        <v>0</v>
      </c>
      <c r="AF12" s="14">
        <v>0</v>
      </c>
      <c r="AG12" s="14">
        <v>0</v>
      </c>
      <c r="AH12" s="14">
        <v>0.4</v>
      </c>
      <c r="AI12" s="14">
        <v>0.6</v>
      </c>
    </row>
    <row x14ac:dyDescent="0.25" r="13" customHeight="1" ht="19.5">
      <c r="A13" s="1">
        <v>1310</v>
      </c>
      <c r="B13" s="2" t="s">
        <v>46</v>
      </c>
      <c r="C13" s="3">
        <v>32169</v>
      </c>
      <c r="D13" s="12">
        <v>24.078</v>
      </c>
      <c r="E13" s="3">
        <v>33.642</v>
      </c>
      <c r="F13" s="3">
        <v>30.824</v>
      </c>
      <c r="G13" s="12">
        <v>0.3852</v>
      </c>
      <c r="H13" s="3">
        <v>0.3574</v>
      </c>
      <c r="I13" s="12">
        <v>0.3249</v>
      </c>
      <c r="J13" s="12">
        <f>AA13*D13+AB13*E13+AC13*F13</f>
      </c>
      <c r="K13" s="12">
        <f>AA13*G13+AB13*H13+AC13*I13</f>
      </c>
      <c r="L13" s="3">
        <f>J13*C13^K13</f>
      </c>
      <c r="M13" s="3">
        <v>0.6</v>
      </c>
      <c r="N13" s="3">
        <v>0.4</v>
      </c>
      <c r="O13" s="3">
        <v>1</v>
      </c>
      <c r="P13" s="3">
        <f>L13*M13*(1-N13) *O13</f>
      </c>
      <c r="Q13" s="3">
        <v>0.5</v>
      </c>
      <c r="R13" s="3">
        <v>1</v>
      </c>
      <c r="S13" s="3">
        <v>1.5</v>
      </c>
      <c r="T13" s="3">
        <f>AA13*Q13+AB13*R13+AC13*S13</f>
      </c>
      <c r="U13" s="3">
        <f>P13*T13</f>
      </c>
      <c r="V13" s="3">
        <v>0.01</v>
      </c>
      <c r="W13" s="3">
        <f>P13*V13</f>
      </c>
      <c r="X13" s="3">
        <f>U13*V13</f>
      </c>
      <c r="Y13" s="3">
        <v>0</v>
      </c>
      <c r="Z13" s="3">
        <f>SUM(W13:Y13)</f>
      </c>
      <c r="AA13" s="13">
        <v>0</v>
      </c>
      <c r="AB13" s="14">
        <v>0</v>
      </c>
      <c r="AC13" s="14">
        <v>1</v>
      </c>
      <c r="AD13" s="14">
        <v>0.2</v>
      </c>
      <c r="AE13" s="14">
        <v>0.2</v>
      </c>
      <c r="AF13" s="14">
        <v>0.2</v>
      </c>
      <c r="AG13" s="14">
        <v>0.2</v>
      </c>
      <c r="AH13" s="14">
        <v>0.2</v>
      </c>
      <c r="AI13" s="14">
        <v>0</v>
      </c>
    </row>
    <row x14ac:dyDescent="0.25" r="14" customHeight="1" ht="19.5">
      <c r="A14" s="1">
        <v>1320</v>
      </c>
      <c r="B14" s="2" t="s">
        <v>47</v>
      </c>
      <c r="C14" s="3">
        <v>32169</v>
      </c>
      <c r="D14" s="12">
        <v>24.078</v>
      </c>
      <c r="E14" s="3">
        <v>33.642</v>
      </c>
      <c r="F14" s="3">
        <v>30.824</v>
      </c>
      <c r="G14" s="12">
        <v>0.3852</v>
      </c>
      <c r="H14" s="3">
        <v>0.3574</v>
      </c>
      <c r="I14" s="12">
        <v>0.3249</v>
      </c>
      <c r="J14" s="12">
        <f>AA14*D14+AB14*E14+AC14*F14</f>
      </c>
      <c r="K14" s="12">
        <f>AA14*G14+AB14*H14+AC14*I14</f>
      </c>
      <c r="L14" s="3">
        <f>J14*C14^K14</f>
      </c>
      <c r="M14" s="3">
        <v>0.6</v>
      </c>
      <c r="N14" s="3">
        <v>0.4</v>
      </c>
      <c r="O14" s="3">
        <v>1</v>
      </c>
      <c r="P14" s="3">
        <f>L14*M14*(1-N14) *O14</f>
      </c>
      <c r="Q14" s="3">
        <v>0.5</v>
      </c>
      <c r="R14" s="3">
        <v>1</v>
      </c>
      <c r="S14" s="3">
        <v>1.5</v>
      </c>
      <c r="T14" s="3">
        <f>AA14*Q14+AB14*R14+AC14*S14</f>
      </c>
      <c r="U14" s="3">
        <f>P14*T14</f>
      </c>
      <c r="V14" s="3">
        <v>0.01</v>
      </c>
      <c r="W14" s="3">
        <f>P14*V14</f>
      </c>
      <c r="X14" s="3">
        <f>U14*V14</f>
      </c>
      <c r="Y14" s="3">
        <v>0</v>
      </c>
      <c r="Z14" s="3">
        <f>SUM(W14:Y14)</f>
      </c>
      <c r="AA14" s="13">
        <v>0</v>
      </c>
      <c r="AB14" s="14">
        <v>0</v>
      </c>
      <c r="AC14" s="14">
        <v>1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</row>
    <row x14ac:dyDescent="0.25" r="15" customHeight="1" ht="19.5">
      <c r="A15" s="1">
        <v>1330</v>
      </c>
      <c r="B15" s="2" t="s">
        <v>48</v>
      </c>
      <c r="C15" s="3">
        <v>32169</v>
      </c>
      <c r="D15" s="12">
        <v>24.078</v>
      </c>
      <c r="E15" s="3">
        <v>33.642</v>
      </c>
      <c r="F15" s="3">
        <v>30.824</v>
      </c>
      <c r="G15" s="12">
        <v>0.3852</v>
      </c>
      <c r="H15" s="3">
        <v>0.3574</v>
      </c>
      <c r="I15" s="12">
        <v>0.3249</v>
      </c>
      <c r="J15" s="12">
        <f>AA15*D15+AB15*E15+AC15*F15</f>
      </c>
      <c r="K15" s="12">
        <f>AA15*G15+AB15*H15+AC15*I15</f>
      </c>
      <c r="L15" s="3">
        <f>J15*C15^K15</f>
      </c>
      <c r="M15" s="3">
        <v>0.6</v>
      </c>
      <c r="N15" s="3">
        <v>0.4</v>
      </c>
      <c r="O15" s="3">
        <v>1</v>
      </c>
      <c r="P15" s="3">
        <f>L15*M15*(1-N15) *O15</f>
      </c>
      <c r="Q15" s="3">
        <v>0.5</v>
      </c>
      <c r="R15" s="3">
        <v>1</v>
      </c>
      <c r="S15" s="3">
        <v>1.5</v>
      </c>
      <c r="T15" s="3">
        <f>AA15*Q15+AB15*R15+AC15*S15</f>
      </c>
      <c r="U15" s="3">
        <f>P15*T15</f>
      </c>
      <c r="V15" s="3">
        <v>0.4</v>
      </c>
      <c r="W15" s="3">
        <f>P15*V15</f>
      </c>
      <c r="X15" s="3">
        <f>U15*V15</f>
      </c>
      <c r="Y15" s="3">
        <v>0</v>
      </c>
      <c r="Z15" s="3">
        <f>SUM(W15:Y15)</f>
      </c>
      <c r="AA15" s="13">
        <v>0.5</v>
      </c>
      <c r="AB15" s="14">
        <v>0</v>
      </c>
      <c r="AC15" s="14">
        <v>0.5</v>
      </c>
      <c r="AD15" s="14">
        <v>0.3</v>
      </c>
      <c r="AE15" s="14">
        <v>0.3</v>
      </c>
      <c r="AF15" s="14">
        <v>0.2</v>
      </c>
      <c r="AG15" s="14">
        <v>0.2</v>
      </c>
      <c r="AH15" s="14">
        <v>0</v>
      </c>
      <c r="AI15" s="14">
        <v>0</v>
      </c>
    </row>
    <row x14ac:dyDescent="0.25" r="16" customHeight="1" ht="19.5">
      <c r="A16" s="1">
        <v>1410</v>
      </c>
      <c r="B16" s="2" t="s">
        <v>49</v>
      </c>
      <c r="C16" s="3">
        <v>32169</v>
      </c>
      <c r="D16" s="12">
        <v>24.078</v>
      </c>
      <c r="E16" s="3">
        <v>33.642</v>
      </c>
      <c r="F16" s="3">
        <v>30.824</v>
      </c>
      <c r="G16" s="12">
        <v>0.3852</v>
      </c>
      <c r="H16" s="3">
        <v>0.3574</v>
      </c>
      <c r="I16" s="12">
        <v>0.3249</v>
      </c>
      <c r="J16" s="12">
        <f>AA16*D16+AB16*E16+AC16*F16</f>
      </c>
      <c r="K16" s="12">
        <f>AA16*G16+AB16*H16+AC16*I16</f>
      </c>
      <c r="L16" s="3">
        <f>J16*C16^K16</f>
      </c>
      <c r="M16" s="3">
        <v>0.6</v>
      </c>
      <c r="N16" s="3">
        <v>0.4</v>
      </c>
      <c r="O16" s="3">
        <v>1</v>
      </c>
      <c r="P16" s="3">
        <f>L16*M16*(1-N16) *O16</f>
      </c>
      <c r="Q16" s="3">
        <v>0.5</v>
      </c>
      <c r="R16" s="3">
        <v>1</v>
      </c>
      <c r="S16" s="3">
        <v>1.5</v>
      </c>
      <c r="T16" s="3">
        <f>AA16*Q16+AB16*R16+AC16*S16</f>
      </c>
      <c r="U16" s="3">
        <f>P16*T16</f>
      </c>
      <c r="V16" s="3">
        <v>0.1</v>
      </c>
      <c r="W16" s="3">
        <f>P16*V16</f>
      </c>
      <c r="X16" s="3">
        <f>U16*V16</f>
      </c>
      <c r="Y16" s="3">
        <v>0</v>
      </c>
      <c r="Z16" s="3">
        <f>SUM(W16:Y16)</f>
      </c>
      <c r="AA16" s="13">
        <v>1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</row>
    <row x14ac:dyDescent="0.25" r="17" customHeight="1" ht="19.5">
      <c r="A17" s="1">
        <v>1421</v>
      </c>
      <c r="B17" s="2" t="s">
        <v>50</v>
      </c>
      <c r="C17" s="3">
        <v>32169</v>
      </c>
      <c r="D17" s="12">
        <v>24.078</v>
      </c>
      <c r="E17" s="3">
        <v>33.642</v>
      </c>
      <c r="F17" s="3">
        <v>30.824</v>
      </c>
      <c r="G17" s="12">
        <v>0.3852</v>
      </c>
      <c r="H17" s="3">
        <v>0.3574</v>
      </c>
      <c r="I17" s="12">
        <v>0.3249</v>
      </c>
      <c r="J17" s="12">
        <f>AA17*D17+AB17*E17+AC17*F17</f>
      </c>
      <c r="K17" s="12">
        <f>AA17*G17+AB17*H17+AC17*I17</f>
      </c>
      <c r="L17" s="3">
        <f>J17*C17^K17</f>
      </c>
      <c r="M17" s="3">
        <v>0.6</v>
      </c>
      <c r="N17" s="3">
        <v>0.4</v>
      </c>
      <c r="O17" s="3">
        <v>1</v>
      </c>
      <c r="P17" s="3">
        <f>L17*M17*(1-N17) *O17</f>
      </c>
      <c r="Q17" s="3">
        <v>0.5</v>
      </c>
      <c r="R17" s="3">
        <v>1</v>
      </c>
      <c r="S17" s="3">
        <v>1.5</v>
      </c>
      <c r="T17" s="3">
        <f>AA17*Q17+AB17*R17+AC17*S17</f>
      </c>
      <c r="U17" s="3">
        <f>P17*T17</f>
      </c>
      <c r="V17" s="3">
        <v>0.1</v>
      </c>
      <c r="W17" s="3">
        <f>P17*V17</f>
      </c>
      <c r="X17" s="3">
        <f>U17*V17</f>
      </c>
      <c r="Y17" s="3">
        <v>0</v>
      </c>
      <c r="Z17" s="3">
        <f>SUM(W17:Y17)</f>
      </c>
      <c r="AA17" s="13">
        <v>1</v>
      </c>
      <c r="AB17" s="14">
        <v>0</v>
      </c>
      <c r="AC17" s="14">
        <v>0</v>
      </c>
      <c r="AD17" s="14">
        <v>0.2</v>
      </c>
      <c r="AE17" s="14">
        <v>0.3</v>
      </c>
      <c r="AF17" s="14">
        <v>0.4</v>
      </c>
      <c r="AG17" s="14">
        <v>0.1</v>
      </c>
      <c r="AH17" s="14">
        <v>0</v>
      </c>
      <c r="AI17" s="14">
        <v>0</v>
      </c>
    </row>
    <row x14ac:dyDescent="0.25" r="18" customHeight="1" ht="19.5">
      <c r="A18" s="1">
        <v>1422</v>
      </c>
      <c r="B18" s="2" t="s">
        <v>51</v>
      </c>
      <c r="C18" s="3">
        <v>32169</v>
      </c>
      <c r="D18" s="12">
        <v>24.078</v>
      </c>
      <c r="E18" s="3">
        <v>33.642</v>
      </c>
      <c r="F18" s="3">
        <v>30.824</v>
      </c>
      <c r="G18" s="12">
        <v>0.3852</v>
      </c>
      <c r="H18" s="3">
        <v>0.3574</v>
      </c>
      <c r="I18" s="12">
        <v>0.3249</v>
      </c>
      <c r="J18" s="12">
        <f>AA18*D18+AB18*E18+AC18*F18</f>
      </c>
      <c r="K18" s="12">
        <f>AA18*G18+AB18*H18+AC18*I18</f>
      </c>
      <c r="L18" s="3">
        <f>J18*C18^K18</f>
      </c>
      <c r="M18" s="3">
        <v>0.6</v>
      </c>
      <c r="N18" s="3">
        <v>0.4</v>
      </c>
      <c r="O18" s="3">
        <v>1</v>
      </c>
      <c r="P18" s="3">
        <f>L18*M18*(1-N18) *O18</f>
      </c>
      <c r="Q18" s="3">
        <v>0.5</v>
      </c>
      <c r="R18" s="3">
        <v>1</v>
      </c>
      <c r="S18" s="3">
        <v>1.5</v>
      </c>
      <c r="T18" s="3">
        <f>AA18*Q18+AB18*R18+AC18*S18</f>
      </c>
      <c r="U18" s="3">
        <f>P18*T18</f>
      </c>
      <c r="V18" s="3">
        <v>0.3</v>
      </c>
      <c r="W18" s="3">
        <f>P18*V18</f>
      </c>
      <c r="X18" s="3">
        <f>U18*V18</f>
      </c>
      <c r="Y18" s="3">
        <v>0</v>
      </c>
      <c r="Z18" s="3">
        <f>SUM(W18:Y18)</f>
      </c>
      <c r="AA18" s="13">
        <v>1</v>
      </c>
      <c r="AB18" s="14">
        <v>0</v>
      </c>
      <c r="AC18" s="14">
        <v>0</v>
      </c>
      <c r="AD18" s="14">
        <v>0</v>
      </c>
      <c r="AE18" s="14">
        <v>0</v>
      </c>
      <c r="AF18" s="14">
        <v>0.1</v>
      </c>
      <c r="AG18" s="14">
        <v>0.3</v>
      </c>
      <c r="AH18" s="14">
        <v>0.6</v>
      </c>
      <c r="AI18" s="14">
        <v>0</v>
      </c>
    </row>
    <row x14ac:dyDescent="0.25" r="19" customHeight="1" ht="19.5">
      <c r="A19" s="1">
        <v>2110</v>
      </c>
      <c r="B19" s="2" t="s">
        <v>52</v>
      </c>
      <c r="C19" s="3">
        <v>32169</v>
      </c>
      <c r="D19" s="12">
        <v>24.078</v>
      </c>
      <c r="E19" s="3">
        <v>33.642</v>
      </c>
      <c r="F19" s="3">
        <v>30.824</v>
      </c>
      <c r="G19" s="12">
        <v>0.3852</v>
      </c>
      <c r="H19" s="3">
        <v>0.3574</v>
      </c>
      <c r="I19" s="12">
        <v>0.3249</v>
      </c>
      <c r="J19" s="12">
        <f>AA19*D19+AB19*E19+AC19*F19</f>
      </c>
      <c r="K19" s="12">
        <f>AA19*G19+AB19*H19+AC19*I19</f>
      </c>
      <c r="L19" s="3">
        <f>J19*C19^K19</f>
      </c>
      <c r="M19" s="3">
        <v>0.6</v>
      </c>
      <c r="N19" s="3">
        <v>0.4</v>
      </c>
      <c r="O19" s="3">
        <v>1</v>
      </c>
      <c r="P19" s="3">
        <f>L19*M19*(1-N19) *O19</f>
      </c>
      <c r="Q19" s="3">
        <v>0.5</v>
      </c>
      <c r="R19" s="3">
        <v>1</v>
      </c>
      <c r="S19" s="3">
        <v>1.5</v>
      </c>
      <c r="T19" s="3">
        <f>AA19*Q19+AB19*R19+AC19*S19</f>
      </c>
      <c r="U19" s="3">
        <f>P19*T19</f>
      </c>
      <c r="V19" s="3">
        <v>0.07</v>
      </c>
      <c r="W19" s="3">
        <f>P19*V19</f>
      </c>
      <c r="X19" s="3">
        <f>U19*V19</f>
      </c>
      <c r="Y19" s="3">
        <f>0.1015744</f>
      </c>
      <c r="Z19" s="3">
        <f>SUM(W19:Y19)</f>
      </c>
      <c r="AA19" s="13">
        <v>1</v>
      </c>
      <c r="AB19" s="14">
        <v>0</v>
      </c>
      <c r="AC19" s="14">
        <v>0</v>
      </c>
      <c r="AD19" s="14">
        <v>0.5</v>
      </c>
      <c r="AE19" s="14">
        <v>0.5</v>
      </c>
      <c r="AF19" s="14">
        <v>0</v>
      </c>
      <c r="AG19" s="14">
        <v>0</v>
      </c>
      <c r="AH19" s="14">
        <v>0</v>
      </c>
      <c r="AI19" s="14">
        <v>0</v>
      </c>
    </row>
    <row x14ac:dyDescent="0.25" r="20" customHeight="1" ht="19.5">
      <c r="A20" s="1">
        <v>2120</v>
      </c>
      <c r="B20" s="2" t="s">
        <v>53</v>
      </c>
      <c r="C20" s="3">
        <v>32169</v>
      </c>
      <c r="D20" s="12">
        <v>24.078</v>
      </c>
      <c r="E20" s="3">
        <v>33.642</v>
      </c>
      <c r="F20" s="3">
        <v>30.824</v>
      </c>
      <c r="G20" s="12">
        <v>0.3852</v>
      </c>
      <c r="H20" s="3">
        <v>0.3574</v>
      </c>
      <c r="I20" s="12">
        <v>0.3249</v>
      </c>
      <c r="J20" s="12">
        <f>AA20*D20+AB20*E20+AC20*F20</f>
      </c>
      <c r="K20" s="12">
        <f>AA20*G20+AB20*H20+AC20*I20</f>
      </c>
      <c r="L20" s="3">
        <f>J20*C20^K20</f>
      </c>
      <c r="M20" s="3">
        <v>0.6</v>
      </c>
      <c r="N20" s="3">
        <v>0.4</v>
      </c>
      <c r="O20" s="3">
        <v>1</v>
      </c>
      <c r="P20" s="3">
        <f>L20*M20*(1-N20) *O20</f>
      </c>
      <c r="Q20" s="3">
        <v>0.5</v>
      </c>
      <c r="R20" s="3">
        <v>1</v>
      </c>
      <c r="S20" s="3">
        <v>1.5</v>
      </c>
      <c r="T20" s="3">
        <f>AA20*Q20+AB20*R20+AC20*S20</f>
      </c>
      <c r="U20" s="3">
        <f>P20*T20</f>
      </c>
      <c r="V20" s="3">
        <v>0.07</v>
      </c>
      <c r="W20" s="3">
        <f>P20*V20</f>
      </c>
      <c r="X20" s="3">
        <f>U20*V20</f>
      </c>
      <c r="Y20" s="3">
        <f>0.1015744</f>
      </c>
      <c r="Z20" s="3">
        <f>SUM(W20:Y20)</f>
      </c>
      <c r="AA20" s="13">
        <v>1</v>
      </c>
      <c r="AB20" s="14">
        <v>0</v>
      </c>
      <c r="AC20" s="14">
        <v>0</v>
      </c>
      <c r="AD20" s="14">
        <v>0.5</v>
      </c>
      <c r="AE20" s="14">
        <v>0.5</v>
      </c>
      <c r="AF20" s="14">
        <v>0</v>
      </c>
      <c r="AG20" s="14">
        <v>0</v>
      </c>
      <c r="AH20" s="14">
        <v>0</v>
      </c>
      <c r="AI20" s="14">
        <v>0</v>
      </c>
    </row>
    <row x14ac:dyDescent="0.25" r="21" customHeight="1" ht="19.5">
      <c r="A21" s="1">
        <v>2130</v>
      </c>
      <c r="B21" s="2" t="s">
        <v>54</v>
      </c>
      <c r="C21" s="3">
        <v>32169</v>
      </c>
      <c r="D21" s="12">
        <v>24.078</v>
      </c>
      <c r="E21" s="3">
        <v>33.642</v>
      </c>
      <c r="F21" s="3">
        <v>30.824</v>
      </c>
      <c r="G21" s="12">
        <v>0.3852</v>
      </c>
      <c r="H21" s="3">
        <v>0.3574</v>
      </c>
      <c r="I21" s="12">
        <v>0.3249</v>
      </c>
      <c r="J21" s="12">
        <f>AA21*D21+AB21*E21+AC21*F21</f>
      </c>
      <c r="K21" s="12">
        <f>AA21*G21+AB21*H21+AC21*I21</f>
      </c>
      <c r="L21" s="3">
        <f>J21*C21^K21</f>
      </c>
      <c r="M21" s="3">
        <v>0.6</v>
      </c>
      <c r="N21" s="3">
        <v>0.4</v>
      </c>
      <c r="O21" s="3">
        <v>1</v>
      </c>
      <c r="P21" s="3">
        <f>L21*M21*(1-N21) *O21</f>
      </c>
      <c r="Q21" s="3">
        <v>0.5</v>
      </c>
      <c r="R21" s="3">
        <v>1</v>
      </c>
      <c r="S21" s="3">
        <v>1.5</v>
      </c>
      <c r="T21" s="3">
        <f>AA21*Q21+AB21*R21+AC21*S21</f>
      </c>
      <c r="U21" s="3">
        <f>P21*T21</f>
      </c>
      <c r="V21" s="3">
        <v>0.07</v>
      </c>
      <c r="W21" s="3">
        <f>P21*V21</f>
      </c>
      <c r="X21" s="3">
        <f>U21*V21</f>
      </c>
      <c r="Y21" s="3">
        <f>0.1015744</f>
      </c>
      <c r="Z21" s="3">
        <f>SUM(W21:Y21)</f>
      </c>
      <c r="AA21" s="13">
        <v>1</v>
      </c>
      <c r="AB21" s="14">
        <v>0</v>
      </c>
      <c r="AC21" s="14">
        <v>0</v>
      </c>
      <c r="AD21" s="14">
        <v>0.5</v>
      </c>
      <c r="AE21" s="14">
        <v>0.5</v>
      </c>
      <c r="AF21" s="14">
        <v>0</v>
      </c>
      <c r="AG21" s="14">
        <v>0</v>
      </c>
      <c r="AH21" s="14">
        <v>0</v>
      </c>
      <c r="AI21" s="14">
        <v>0</v>
      </c>
    </row>
    <row x14ac:dyDescent="0.25" r="22" customHeight="1" ht="19.5">
      <c r="A22" s="1">
        <v>2210</v>
      </c>
      <c r="B22" s="2" t="s">
        <v>55</v>
      </c>
      <c r="C22" s="3">
        <v>32169</v>
      </c>
      <c r="D22" s="12">
        <v>24.078</v>
      </c>
      <c r="E22" s="3">
        <v>33.642</v>
      </c>
      <c r="F22" s="3">
        <v>30.824</v>
      </c>
      <c r="G22" s="12">
        <v>0.3852</v>
      </c>
      <c r="H22" s="3">
        <v>0.3574</v>
      </c>
      <c r="I22" s="12">
        <v>0.3249</v>
      </c>
      <c r="J22" s="12">
        <f>AA22*D22+AB22*E22+AC22*F22</f>
      </c>
      <c r="K22" s="12">
        <f>AA22*G22+AB22*H22+AC22*I22</f>
      </c>
      <c r="L22" s="3">
        <f>J22*C22^K22</f>
      </c>
      <c r="M22" s="3">
        <v>0.6</v>
      </c>
      <c r="N22" s="3">
        <v>0.4</v>
      </c>
      <c r="O22" s="3">
        <v>1</v>
      </c>
      <c r="P22" s="3">
        <f>L22*M22*(1-N22) *O22</f>
      </c>
      <c r="Q22" s="3">
        <v>0.5</v>
      </c>
      <c r="R22" s="3">
        <v>1</v>
      </c>
      <c r="S22" s="3">
        <v>1.5</v>
      </c>
      <c r="T22" s="3">
        <f>AA22*Q22+AB22*R22+AC22*S22</f>
      </c>
      <c r="U22" s="3">
        <f>P22*T22</f>
      </c>
      <c r="V22" s="3">
        <v>0.07</v>
      </c>
      <c r="W22" s="3">
        <f>P22*V22</f>
      </c>
      <c r="X22" s="3">
        <f>U22*V22</f>
      </c>
      <c r="Y22" s="3">
        <f>0.1015744</f>
      </c>
      <c r="Z22" s="3">
        <f>SUM(W22:Y22)</f>
      </c>
      <c r="AA22" s="13">
        <v>1</v>
      </c>
      <c r="AB22" s="14">
        <v>0</v>
      </c>
      <c r="AC22" s="14">
        <v>0</v>
      </c>
      <c r="AD22" s="14">
        <v>0.5</v>
      </c>
      <c r="AE22" s="14">
        <v>0.5</v>
      </c>
      <c r="AF22" s="14">
        <v>0</v>
      </c>
      <c r="AG22" s="14">
        <v>0</v>
      </c>
      <c r="AH22" s="14">
        <v>0</v>
      </c>
      <c r="AI22" s="14">
        <v>0</v>
      </c>
    </row>
    <row x14ac:dyDescent="0.25" r="23" customHeight="1" ht="19.5">
      <c r="A23" s="1">
        <v>2220</v>
      </c>
      <c r="B23" s="2" t="s">
        <v>56</v>
      </c>
      <c r="C23" s="3">
        <v>32169</v>
      </c>
      <c r="D23" s="12">
        <v>24.078</v>
      </c>
      <c r="E23" s="3">
        <v>33.642</v>
      </c>
      <c r="F23" s="3">
        <v>30.824</v>
      </c>
      <c r="G23" s="12">
        <v>0.3852</v>
      </c>
      <c r="H23" s="3">
        <v>0.3574</v>
      </c>
      <c r="I23" s="12">
        <v>0.3249</v>
      </c>
      <c r="J23" s="12">
        <f>AA23*D23+AB23*E23+AC23*F23</f>
      </c>
      <c r="K23" s="12">
        <f>AA23*G23+AB23*H23+AC23*I23</f>
      </c>
      <c r="L23" s="3">
        <f>J23*C23^K23</f>
      </c>
      <c r="M23" s="3">
        <v>0.6</v>
      </c>
      <c r="N23" s="3">
        <v>0.4</v>
      </c>
      <c r="O23" s="3">
        <v>1</v>
      </c>
      <c r="P23" s="3">
        <f>L23*M23*(1-N23) *O23</f>
      </c>
      <c r="Q23" s="3">
        <v>0.5</v>
      </c>
      <c r="R23" s="3">
        <v>1</v>
      </c>
      <c r="S23" s="3">
        <v>1.5</v>
      </c>
      <c r="T23" s="3">
        <f>AA23*Q23+AB23*R23+AC23*S23</f>
      </c>
      <c r="U23" s="3">
        <f>P23*T23</f>
      </c>
      <c r="V23" s="3">
        <v>0.07</v>
      </c>
      <c r="W23" s="3">
        <f>P23*V23</f>
      </c>
      <c r="X23" s="3">
        <f>U23*V23</f>
      </c>
      <c r="Y23" s="3">
        <f>0.1015744</f>
      </c>
      <c r="Z23" s="3">
        <f>SUM(W23:Y23)</f>
      </c>
      <c r="AA23" s="13">
        <v>1</v>
      </c>
      <c r="AB23" s="14">
        <v>0</v>
      </c>
      <c r="AC23" s="14">
        <v>0</v>
      </c>
      <c r="AD23" s="14">
        <v>0.5</v>
      </c>
      <c r="AE23" s="14">
        <v>0.5</v>
      </c>
      <c r="AF23" s="14">
        <v>0</v>
      </c>
      <c r="AG23" s="14">
        <v>0</v>
      </c>
      <c r="AH23" s="14">
        <v>0</v>
      </c>
      <c r="AI23" s="14">
        <v>0</v>
      </c>
    </row>
    <row x14ac:dyDescent="0.25" r="24" customHeight="1" ht="19.5">
      <c r="A24" s="1">
        <v>2230</v>
      </c>
      <c r="B24" s="2" t="s">
        <v>57</v>
      </c>
      <c r="C24" s="3">
        <v>32169</v>
      </c>
      <c r="D24" s="12">
        <v>24.078</v>
      </c>
      <c r="E24" s="3">
        <v>33.642</v>
      </c>
      <c r="F24" s="3">
        <v>30.824</v>
      </c>
      <c r="G24" s="12">
        <v>0.3852</v>
      </c>
      <c r="H24" s="3">
        <v>0.3574</v>
      </c>
      <c r="I24" s="12">
        <v>0.3249</v>
      </c>
      <c r="J24" s="12">
        <f>AA24*D24+AB24*E24+AC24*F24</f>
      </c>
      <c r="K24" s="12">
        <f>AA24*G24+AB24*H24+AC24*I24</f>
      </c>
      <c r="L24" s="3">
        <f>J24*C24^K24</f>
      </c>
      <c r="M24" s="3">
        <v>0.6</v>
      </c>
      <c r="N24" s="3">
        <v>0.4</v>
      </c>
      <c r="O24" s="3">
        <v>1</v>
      </c>
      <c r="P24" s="3">
        <f>L24*M24*(1-N24) *O24</f>
      </c>
      <c r="Q24" s="3">
        <v>0.5</v>
      </c>
      <c r="R24" s="3">
        <v>1</v>
      </c>
      <c r="S24" s="3">
        <v>1.5</v>
      </c>
      <c r="T24" s="3">
        <f>AA24*Q24+AB24*R24+AC24*S24</f>
      </c>
      <c r="U24" s="3">
        <f>P24*T24</f>
      </c>
      <c r="V24" s="3">
        <v>0.07</v>
      </c>
      <c r="W24" s="3">
        <f>P24*V24</f>
      </c>
      <c r="X24" s="3">
        <f>U24*V24</f>
      </c>
      <c r="Y24" s="3">
        <f>0.1015744</f>
      </c>
      <c r="Z24" s="3">
        <f>SUM(W24:Y24)</f>
      </c>
      <c r="AA24" s="13">
        <v>1</v>
      </c>
      <c r="AB24" s="14">
        <v>0</v>
      </c>
      <c r="AC24" s="14">
        <v>0</v>
      </c>
      <c r="AD24" s="14">
        <v>0.5</v>
      </c>
      <c r="AE24" s="14">
        <v>0.5</v>
      </c>
      <c r="AF24" s="14">
        <v>0</v>
      </c>
      <c r="AG24" s="14">
        <v>0</v>
      </c>
      <c r="AH24" s="14">
        <v>0</v>
      </c>
      <c r="AI24" s="14">
        <v>0</v>
      </c>
    </row>
    <row x14ac:dyDescent="0.25" r="25" customHeight="1" ht="19.5">
      <c r="A25" s="1">
        <v>2310</v>
      </c>
      <c r="B25" s="2" t="s">
        <v>58</v>
      </c>
      <c r="C25" s="3">
        <v>32169</v>
      </c>
      <c r="D25" s="12">
        <v>24.078</v>
      </c>
      <c r="E25" s="3">
        <v>33.642</v>
      </c>
      <c r="F25" s="3">
        <v>30.824</v>
      </c>
      <c r="G25" s="12">
        <v>0.3852</v>
      </c>
      <c r="H25" s="3">
        <v>0.3574</v>
      </c>
      <c r="I25" s="12">
        <v>0.3249</v>
      </c>
      <c r="J25" s="12">
        <f>AA25*D25+AB25*E25+AC25*F25</f>
      </c>
      <c r="K25" s="12">
        <f>AA25*G25+AB25*H25+AC25*I25</f>
      </c>
      <c r="L25" s="3">
        <f>J25*C25^K25</f>
      </c>
      <c r="M25" s="3">
        <v>0.6</v>
      </c>
      <c r="N25" s="3">
        <v>0.4</v>
      </c>
      <c r="O25" s="3">
        <v>1</v>
      </c>
      <c r="P25" s="3">
        <f>L25*M25*(1-N25) *O25</f>
      </c>
      <c r="Q25" s="3">
        <v>0.5</v>
      </c>
      <c r="R25" s="3">
        <v>1</v>
      </c>
      <c r="S25" s="3">
        <v>1.5</v>
      </c>
      <c r="T25" s="3">
        <f>AA25*Q25+AB25*R25+AC25*S25</f>
      </c>
      <c r="U25" s="3">
        <f>P25*T25</f>
      </c>
      <c r="V25" s="3">
        <v>0.07</v>
      </c>
      <c r="W25" s="3">
        <f>P25*V25</f>
      </c>
      <c r="X25" s="3">
        <f>U25*V25</f>
      </c>
      <c r="Y25" s="3">
        <f>0.1015744</f>
      </c>
      <c r="Z25" s="3">
        <f>SUM(W25:Y25)</f>
      </c>
      <c r="AA25" s="13">
        <v>1</v>
      </c>
      <c r="AB25" s="14">
        <v>0</v>
      </c>
      <c r="AC25" s="14">
        <v>0</v>
      </c>
      <c r="AD25" s="14">
        <v>0.5</v>
      </c>
      <c r="AE25" s="14">
        <v>0.5</v>
      </c>
      <c r="AF25" s="14">
        <v>0</v>
      </c>
      <c r="AG25" s="14">
        <v>0</v>
      </c>
      <c r="AH25" s="14">
        <v>0</v>
      </c>
      <c r="AI25" s="14">
        <v>0</v>
      </c>
    </row>
    <row x14ac:dyDescent="0.25" r="26" customHeight="1" ht="19.5">
      <c r="A26" s="1">
        <v>2410</v>
      </c>
      <c r="B26" s="2" t="s">
        <v>59</v>
      </c>
      <c r="C26" s="3">
        <v>32169</v>
      </c>
      <c r="D26" s="12">
        <v>24.078</v>
      </c>
      <c r="E26" s="3">
        <v>33.642</v>
      </c>
      <c r="F26" s="3">
        <v>30.824</v>
      </c>
      <c r="G26" s="12">
        <v>0.3852</v>
      </c>
      <c r="H26" s="3">
        <v>0.3574</v>
      </c>
      <c r="I26" s="12">
        <v>0.3249</v>
      </c>
      <c r="J26" s="12">
        <f>AA26*D26+AB26*E26+AC26*F26</f>
      </c>
      <c r="K26" s="12">
        <f>AA26*G26+AB26*H26+AC26*I26</f>
      </c>
      <c r="L26" s="3">
        <f>J26*C26^K26</f>
      </c>
      <c r="M26" s="3">
        <v>0.6</v>
      </c>
      <c r="N26" s="3">
        <v>0.4</v>
      </c>
      <c r="O26" s="3">
        <v>1</v>
      </c>
      <c r="P26" s="3">
        <f>L26*M26*(1-N26) *O26</f>
      </c>
      <c r="Q26" s="3">
        <v>0.5</v>
      </c>
      <c r="R26" s="3">
        <v>1</v>
      </c>
      <c r="S26" s="3">
        <v>1.5</v>
      </c>
      <c r="T26" s="3">
        <f>AA26*Q26+AB26*R26+AC26*S26</f>
      </c>
      <c r="U26" s="3">
        <f>P26*T26</f>
      </c>
      <c r="V26" s="3">
        <v>0.07</v>
      </c>
      <c r="W26" s="3">
        <f>P26*V26</f>
      </c>
      <c r="X26" s="3">
        <f>U26*V26</f>
      </c>
      <c r="Y26" s="3">
        <f>0.1015744</f>
      </c>
      <c r="Z26" s="3">
        <f>SUM(W26:Y26)</f>
      </c>
      <c r="AA26" s="13">
        <v>1</v>
      </c>
      <c r="AB26" s="14">
        <v>0</v>
      </c>
      <c r="AC26" s="14">
        <v>0</v>
      </c>
      <c r="AD26" s="14">
        <v>0.5</v>
      </c>
      <c r="AE26" s="14">
        <v>0.5</v>
      </c>
      <c r="AF26" s="14">
        <v>0</v>
      </c>
      <c r="AG26" s="14">
        <v>0</v>
      </c>
      <c r="AH26" s="14">
        <v>0</v>
      </c>
      <c r="AI26" s="14">
        <v>0</v>
      </c>
    </row>
    <row x14ac:dyDescent="0.25" r="27" customHeight="1" ht="19.5">
      <c r="A27" s="1">
        <v>2420</v>
      </c>
      <c r="B27" s="2" t="s">
        <v>60</v>
      </c>
      <c r="C27" s="3">
        <v>32169</v>
      </c>
      <c r="D27" s="12">
        <v>24.078</v>
      </c>
      <c r="E27" s="3">
        <v>33.642</v>
      </c>
      <c r="F27" s="3">
        <v>30.824</v>
      </c>
      <c r="G27" s="12">
        <v>0.3852</v>
      </c>
      <c r="H27" s="3">
        <v>0.3574</v>
      </c>
      <c r="I27" s="12">
        <v>0.3249</v>
      </c>
      <c r="J27" s="12">
        <f>AA27*D27+AB27*E27+AC27*F27</f>
      </c>
      <c r="K27" s="12">
        <f>AA27*G27+AB27*H27+AC27*I27</f>
      </c>
      <c r="L27" s="3">
        <f>J27*C27^K27</f>
      </c>
      <c r="M27" s="3">
        <v>0.6</v>
      </c>
      <c r="N27" s="3">
        <v>0.4</v>
      </c>
      <c r="O27" s="3">
        <v>1</v>
      </c>
      <c r="P27" s="3">
        <f>L27*M27*(1-N27) *O27</f>
      </c>
      <c r="Q27" s="3">
        <v>0.5</v>
      </c>
      <c r="R27" s="3">
        <v>1</v>
      </c>
      <c r="S27" s="3">
        <v>1.5</v>
      </c>
      <c r="T27" s="3">
        <f>AA27*Q27+AB27*R27+AC27*S27</f>
      </c>
      <c r="U27" s="3">
        <f>P27*T27</f>
      </c>
      <c r="V27" s="3">
        <v>0.07</v>
      </c>
      <c r="W27" s="3">
        <f>P27*V27</f>
      </c>
      <c r="X27" s="3">
        <f>U27*V27</f>
      </c>
      <c r="Y27" s="3">
        <f>0.1015744</f>
      </c>
      <c r="Z27" s="3">
        <f>SUM(W27:Y27)</f>
      </c>
      <c r="AA27" s="13">
        <v>1</v>
      </c>
      <c r="AB27" s="14">
        <v>0</v>
      </c>
      <c r="AC27" s="14">
        <v>0</v>
      </c>
      <c r="AD27" s="14">
        <v>0.5</v>
      </c>
      <c r="AE27" s="14">
        <v>0.5</v>
      </c>
      <c r="AF27" s="14">
        <v>0</v>
      </c>
      <c r="AG27" s="14">
        <v>0</v>
      </c>
      <c r="AH27" s="14">
        <v>0</v>
      </c>
      <c r="AI27" s="14">
        <v>0</v>
      </c>
    </row>
    <row x14ac:dyDescent="0.25" r="28" customHeight="1" ht="19.5">
      <c r="A28" s="1">
        <v>2430</v>
      </c>
      <c r="B28" s="2" t="s">
        <v>61</v>
      </c>
      <c r="C28" s="3">
        <v>32169</v>
      </c>
      <c r="D28" s="12">
        <v>24.078</v>
      </c>
      <c r="E28" s="3">
        <v>33.642</v>
      </c>
      <c r="F28" s="3">
        <v>30.824</v>
      </c>
      <c r="G28" s="12">
        <v>0.3852</v>
      </c>
      <c r="H28" s="3">
        <v>0.3574</v>
      </c>
      <c r="I28" s="12">
        <v>0.3249</v>
      </c>
      <c r="J28" s="12">
        <f>AA28*D28+AB28*E28+AC28*F28</f>
      </c>
      <c r="K28" s="12">
        <f>AA28*G28+AB28*H28+AC28*I28</f>
      </c>
      <c r="L28" s="3">
        <f>J28*C28^K28</f>
      </c>
      <c r="M28" s="3">
        <v>0.6</v>
      </c>
      <c r="N28" s="3">
        <v>0.4</v>
      </c>
      <c r="O28" s="3">
        <v>1</v>
      </c>
      <c r="P28" s="3">
        <f>L28*M28*(1-N28) *O28</f>
      </c>
      <c r="Q28" s="3">
        <v>0.5</v>
      </c>
      <c r="R28" s="3">
        <v>1</v>
      </c>
      <c r="S28" s="3">
        <v>1.5</v>
      </c>
      <c r="T28" s="3">
        <f>AA28*Q28+AB28*R28+AC28*S28</f>
      </c>
      <c r="U28" s="3">
        <f>P28*T28</f>
      </c>
      <c r="V28" s="3">
        <v>0.07</v>
      </c>
      <c r="W28" s="3">
        <f>P28*V28</f>
      </c>
      <c r="X28" s="3">
        <f>U28*V28</f>
      </c>
      <c r="Y28" s="3">
        <f>0.1015744</f>
      </c>
      <c r="Z28" s="3">
        <f>SUM(W28:Y28)</f>
      </c>
      <c r="AA28" s="13">
        <v>1</v>
      </c>
      <c r="AB28" s="14">
        <v>0</v>
      </c>
      <c r="AC28" s="14">
        <v>0</v>
      </c>
      <c r="AD28" s="14">
        <v>0.5</v>
      </c>
      <c r="AE28" s="14">
        <v>0.5</v>
      </c>
      <c r="AF28" s="14">
        <v>0</v>
      </c>
      <c r="AG28" s="14">
        <v>0</v>
      </c>
      <c r="AH28" s="14">
        <v>0</v>
      </c>
      <c r="AI28" s="14">
        <v>0</v>
      </c>
    </row>
    <row x14ac:dyDescent="0.25" r="29" customHeight="1" ht="19.5">
      <c r="A29" s="1">
        <v>2440</v>
      </c>
      <c r="B29" s="2" t="s">
        <v>62</v>
      </c>
      <c r="C29" s="3">
        <v>32169</v>
      </c>
      <c r="D29" s="12">
        <v>24.078</v>
      </c>
      <c r="E29" s="3">
        <v>33.642</v>
      </c>
      <c r="F29" s="3">
        <v>30.824</v>
      </c>
      <c r="G29" s="12">
        <v>0.3852</v>
      </c>
      <c r="H29" s="3">
        <v>0.3574</v>
      </c>
      <c r="I29" s="12">
        <v>0.3249</v>
      </c>
      <c r="J29" s="12">
        <f>AA29*D29+AB29*E29+AC29*F29</f>
      </c>
      <c r="K29" s="12">
        <f>AA29*G29+AB29*H29+AC29*I29</f>
      </c>
      <c r="L29" s="3">
        <f>J29*C29^K29</f>
      </c>
      <c r="M29" s="3">
        <v>0.6</v>
      </c>
      <c r="N29" s="3">
        <v>0.4</v>
      </c>
      <c r="O29" s="3">
        <v>1</v>
      </c>
      <c r="P29" s="3">
        <f>L29*M29*(1-N29) *O29</f>
      </c>
      <c r="Q29" s="3">
        <v>0.5</v>
      </c>
      <c r="R29" s="3">
        <v>1</v>
      </c>
      <c r="S29" s="3">
        <v>1.5</v>
      </c>
      <c r="T29" s="3">
        <f>AA29*Q29+AB29*R29+AC29*S29</f>
      </c>
      <c r="U29" s="3">
        <f>P29*T29</f>
      </c>
      <c r="V29" s="3">
        <v>0.07</v>
      </c>
      <c r="W29" s="3">
        <f>P29*V29</f>
      </c>
      <c r="X29" s="3">
        <f>U29*V29</f>
      </c>
      <c r="Y29" s="3">
        <f>0.1015744</f>
      </c>
      <c r="Z29" s="3">
        <f>SUM(W29:Y29)</f>
      </c>
      <c r="AA29" s="13">
        <v>1</v>
      </c>
      <c r="AB29" s="14">
        <v>0</v>
      </c>
      <c r="AC29" s="14">
        <v>0</v>
      </c>
      <c r="AD29" s="14">
        <v>0.5</v>
      </c>
      <c r="AE29" s="14">
        <v>0.5</v>
      </c>
      <c r="AF29" s="14">
        <v>0</v>
      </c>
      <c r="AG29" s="14">
        <v>0</v>
      </c>
      <c r="AH29" s="14">
        <v>0</v>
      </c>
      <c r="AI29" s="14">
        <v>0</v>
      </c>
    </row>
    <row x14ac:dyDescent="0.25" r="30" customHeight="1" ht="19.5">
      <c r="A30" s="1">
        <v>3110</v>
      </c>
      <c r="B30" s="2" t="s">
        <v>63</v>
      </c>
      <c r="C30" s="3">
        <v>32169</v>
      </c>
      <c r="D30" s="12">
        <v>24.078</v>
      </c>
      <c r="E30" s="3">
        <v>33.642</v>
      </c>
      <c r="F30" s="3">
        <v>30.824</v>
      </c>
      <c r="G30" s="12">
        <v>0.3852</v>
      </c>
      <c r="H30" s="3">
        <v>0.3574</v>
      </c>
      <c r="I30" s="12">
        <v>0.3249</v>
      </c>
      <c r="J30" s="12">
        <f>AA30*D30+AB30*E30+AC30*F30</f>
      </c>
      <c r="K30" s="12">
        <f>AA30*G30+AB30*H30+AC30*I30</f>
      </c>
      <c r="L30" s="3">
        <f>J30*C30^K30</f>
      </c>
      <c r="M30" s="3">
        <v>0</v>
      </c>
      <c r="N30" s="3">
        <v>0</v>
      </c>
      <c r="O30" s="3">
        <v>1</v>
      </c>
      <c r="P30" s="3">
        <f>L30*M30*(1-N30) *O30</f>
      </c>
      <c r="Q30" s="3">
        <v>0.5</v>
      </c>
      <c r="R30" s="3">
        <v>1</v>
      </c>
      <c r="S30" s="3">
        <v>1.5</v>
      </c>
      <c r="T30" s="3">
        <f>AA30*Q30+AB30*R30+AC30*S30</f>
      </c>
      <c r="U30" s="3">
        <f>P30*T30</f>
      </c>
      <c r="V30" s="3">
        <v>0</v>
      </c>
      <c r="W30" s="3">
        <f>P30*V30</f>
      </c>
      <c r="X30" s="3">
        <f>U30*V30</f>
      </c>
      <c r="Y30" s="3">
        <v>0</v>
      </c>
      <c r="Z30" s="3">
        <f>SUM(W30:Y30)</f>
      </c>
      <c r="AA30" s="13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x14ac:dyDescent="0.25" r="31" customHeight="1" ht="19.5">
      <c r="A31" s="1">
        <v>3120</v>
      </c>
      <c r="B31" s="2" t="s">
        <v>64</v>
      </c>
      <c r="C31" s="3">
        <v>32169</v>
      </c>
      <c r="D31" s="12">
        <v>24.078</v>
      </c>
      <c r="E31" s="3">
        <v>33.642</v>
      </c>
      <c r="F31" s="3">
        <v>30.824</v>
      </c>
      <c r="G31" s="12">
        <v>0.3852</v>
      </c>
      <c r="H31" s="3">
        <v>0.3574</v>
      </c>
      <c r="I31" s="12">
        <v>0.3249</v>
      </c>
      <c r="J31" s="12">
        <f>AA31*D31+AB31*E31+AC31*F31</f>
      </c>
      <c r="K31" s="12">
        <f>AA31*G31+AB31*H31+AC31*I31</f>
      </c>
      <c r="L31" s="3">
        <f>J31*C31^K31</f>
      </c>
      <c r="M31" s="3">
        <v>0</v>
      </c>
      <c r="N31" s="3">
        <v>0</v>
      </c>
      <c r="O31" s="3">
        <v>1</v>
      </c>
      <c r="P31" s="3">
        <f>L31*M31*(1-N31) *O31</f>
      </c>
      <c r="Q31" s="3">
        <v>0.5</v>
      </c>
      <c r="R31" s="3">
        <v>1</v>
      </c>
      <c r="S31" s="3">
        <v>1.5</v>
      </c>
      <c r="T31" s="3">
        <f>AA31*Q31+AB31*R31+AC31*S31</f>
      </c>
      <c r="U31" s="3">
        <f>P31*T31</f>
      </c>
      <c r="V31" s="3">
        <v>0</v>
      </c>
      <c r="W31" s="3">
        <f>P31*V31</f>
      </c>
      <c r="X31" s="3">
        <f>U31*V31</f>
      </c>
      <c r="Y31" s="3">
        <v>0</v>
      </c>
      <c r="Z31" s="3">
        <f>SUM(W31:Y31)</f>
      </c>
      <c r="AA31" s="13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x14ac:dyDescent="0.25" r="32" customHeight="1" ht="19.5">
      <c r="A32" s="1">
        <v>3130</v>
      </c>
      <c r="B32" s="2" t="s">
        <v>65</v>
      </c>
      <c r="C32" s="3">
        <v>32169</v>
      </c>
      <c r="D32" s="12">
        <v>24.078</v>
      </c>
      <c r="E32" s="3">
        <v>33.642</v>
      </c>
      <c r="F32" s="3">
        <v>30.824</v>
      </c>
      <c r="G32" s="12">
        <v>0.3852</v>
      </c>
      <c r="H32" s="3">
        <v>0.3574</v>
      </c>
      <c r="I32" s="12">
        <v>0.3249</v>
      </c>
      <c r="J32" s="12">
        <f>AA32*D32+AB32*E32+AC32*F32</f>
      </c>
      <c r="K32" s="12">
        <f>AA32*G32+AB32*H32+AC32*I32</f>
      </c>
      <c r="L32" s="3">
        <f>J32*C32^K32</f>
      </c>
      <c r="M32" s="3">
        <v>0</v>
      </c>
      <c r="N32" s="3">
        <v>0</v>
      </c>
      <c r="O32" s="3">
        <v>1</v>
      </c>
      <c r="P32" s="3">
        <f>L32*M32*(1-N32) *O32</f>
      </c>
      <c r="Q32" s="3">
        <v>0.5</v>
      </c>
      <c r="R32" s="3">
        <v>1</v>
      </c>
      <c r="S32" s="3">
        <v>1.5</v>
      </c>
      <c r="T32" s="3">
        <f>AA32*Q32+AB32*R32+AC32*S32</f>
      </c>
      <c r="U32" s="3">
        <f>P32*T32</f>
      </c>
      <c r="V32" s="3">
        <v>0</v>
      </c>
      <c r="W32" s="3">
        <f>P32*V32</f>
      </c>
      <c r="X32" s="3">
        <f>U32*V32</f>
      </c>
      <c r="Y32" s="3">
        <v>0</v>
      </c>
      <c r="Z32" s="3">
        <f>SUM(W32:Y32)</f>
      </c>
      <c r="AA32" s="13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</row>
    <row x14ac:dyDescent="0.25" r="33" customHeight="1" ht="19.5">
      <c r="A33" s="1">
        <v>3210</v>
      </c>
      <c r="B33" s="2" t="s">
        <v>66</v>
      </c>
      <c r="C33" s="3">
        <v>32169</v>
      </c>
      <c r="D33" s="12">
        <v>24.078</v>
      </c>
      <c r="E33" s="3">
        <v>33.642</v>
      </c>
      <c r="F33" s="3">
        <v>30.824</v>
      </c>
      <c r="G33" s="12">
        <v>0.3852</v>
      </c>
      <c r="H33" s="3">
        <v>0.3574</v>
      </c>
      <c r="I33" s="12">
        <v>0.3249</v>
      </c>
      <c r="J33" s="12">
        <f>AA33*D33+AB33*E33+AC33*F33</f>
      </c>
      <c r="K33" s="12">
        <f>AA33*G33+AB33*H33+AC33*I33</f>
      </c>
      <c r="L33" s="3">
        <f>J33*C33^K33</f>
      </c>
      <c r="M33" s="3">
        <v>0.6</v>
      </c>
      <c r="N33" s="3">
        <v>0.4</v>
      </c>
      <c r="O33" s="3">
        <v>1</v>
      </c>
      <c r="P33" s="3">
        <f>L33*M33*(1-N33) *O33</f>
      </c>
      <c r="Q33" s="3">
        <v>0.5</v>
      </c>
      <c r="R33" s="3">
        <v>1</v>
      </c>
      <c r="S33" s="3">
        <v>1.5</v>
      </c>
      <c r="T33" s="3">
        <f>AA33*Q33+AB33*R33+AC33*S33</f>
      </c>
      <c r="U33" s="3">
        <f>P33*T33</f>
      </c>
      <c r="V33" s="3">
        <v>0.07</v>
      </c>
      <c r="W33" s="3">
        <f>P33*V33</f>
      </c>
      <c r="X33" s="3">
        <f>U33*V33</f>
      </c>
      <c r="Y33" s="3">
        <v>0</v>
      </c>
      <c r="Z33" s="3">
        <f>SUM(W33:Y33)</f>
      </c>
      <c r="AA33" s="13">
        <v>1</v>
      </c>
      <c r="AB33" s="14">
        <v>0</v>
      </c>
      <c r="AC33" s="14">
        <v>0</v>
      </c>
      <c r="AD33" s="14">
        <v>0.5</v>
      </c>
      <c r="AE33" s="14">
        <v>0.5</v>
      </c>
      <c r="AF33" s="14">
        <v>0</v>
      </c>
      <c r="AG33" s="14">
        <v>0</v>
      </c>
      <c r="AH33" s="14">
        <v>0</v>
      </c>
      <c r="AI33" s="14">
        <v>0</v>
      </c>
    </row>
    <row x14ac:dyDescent="0.25" r="34" customHeight="1" ht="19.5">
      <c r="A34" s="1">
        <v>3220</v>
      </c>
      <c r="B34" s="2" t="s">
        <v>67</v>
      </c>
      <c r="C34" s="3">
        <v>32169</v>
      </c>
      <c r="D34" s="12">
        <v>24.078</v>
      </c>
      <c r="E34" s="3">
        <v>33.642</v>
      </c>
      <c r="F34" s="3">
        <v>30.824</v>
      </c>
      <c r="G34" s="12">
        <v>0.3852</v>
      </c>
      <c r="H34" s="3">
        <v>0.3574</v>
      </c>
      <c r="I34" s="12">
        <v>0.3249</v>
      </c>
      <c r="J34" s="12">
        <f>AA34*D34+AB34*E34+AC34*F34</f>
      </c>
      <c r="K34" s="12">
        <f>AA34*G34+AB34*H34+AC34*I34</f>
      </c>
      <c r="L34" s="3">
        <f>J34*C34^K34</f>
      </c>
      <c r="M34" s="3">
        <v>0.6</v>
      </c>
      <c r="N34" s="3">
        <v>0.4</v>
      </c>
      <c r="O34" s="3">
        <v>1</v>
      </c>
      <c r="P34" s="3">
        <f>L34*M34*(1-N34) *O34</f>
      </c>
      <c r="Q34" s="3">
        <v>0.5</v>
      </c>
      <c r="R34" s="3">
        <v>1</v>
      </c>
      <c r="S34" s="3">
        <v>1.5</v>
      </c>
      <c r="T34" s="3">
        <f>AA34*Q34+AB34*R34+AC34*S34</f>
      </c>
      <c r="U34" s="3">
        <f>P34*T34</f>
      </c>
      <c r="V34" s="3">
        <v>0.07</v>
      </c>
      <c r="W34" s="3">
        <f>P34*V34</f>
      </c>
      <c r="X34" s="3">
        <f>U34*V34</f>
      </c>
      <c r="Y34" s="3">
        <v>0</v>
      </c>
      <c r="Z34" s="3">
        <f>SUM(W34:Y34)</f>
      </c>
      <c r="AA34" s="13">
        <v>1</v>
      </c>
      <c r="AB34" s="14">
        <v>0</v>
      </c>
      <c r="AC34" s="14">
        <v>0</v>
      </c>
      <c r="AD34" s="14">
        <v>0.5</v>
      </c>
      <c r="AE34" s="14">
        <v>0.5</v>
      </c>
      <c r="AF34" s="14">
        <v>0</v>
      </c>
      <c r="AG34" s="14">
        <v>0</v>
      </c>
      <c r="AH34" s="14">
        <v>0</v>
      </c>
      <c r="AI34" s="14">
        <v>0</v>
      </c>
    </row>
    <row x14ac:dyDescent="0.25" r="35" customHeight="1" ht="19.5">
      <c r="A35" s="1">
        <v>3230</v>
      </c>
      <c r="B35" s="2" t="s">
        <v>68</v>
      </c>
      <c r="C35" s="3">
        <v>32169</v>
      </c>
      <c r="D35" s="12">
        <v>24.078</v>
      </c>
      <c r="E35" s="3">
        <v>33.642</v>
      </c>
      <c r="F35" s="3">
        <v>30.824</v>
      </c>
      <c r="G35" s="12">
        <v>0.3852</v>
      </c>
      <c r="H35" s="3">
        <v>0.3574</v>
      </c>
      <c r="I35" s="12">
        <v>0.3249</v>
      </c>
      <c r="J35" s="12">
        <f>AA35*D35+AB35*E35+AC35*F35</f>
      </c>
      <c r="K35" s="12">
        <f>AA35*G35+AB35*H35+AC35*I35</f>
      </c>
      <c r="L35" s="3">
        <f>J35*C35^K35</f>
      </c>
      <c r="M35" s="3">
        <v>0.6</v>
      </c>
      <c r="N35" s="3">
        <v>0.4</v>
      </c>
      <c r="O35" s="3">
        <v>1</v>
      </c>
      <c r="P35" s="3">
        <f>L35*M35*(1-N35) *O35</f>
      </c>
      <c r="Q35" s="3">
        <v>0.5</v>
      </c>
      <c r="R35" s="3">
        <v>1</v>
      </c>
      <c r="S35" s="3">
        <v>1.5</v>
      </c>
      <c r="T35" s="3">
        <f>AA35*Q35+AB35*R35+AC35*S35</f>
      </c>
      <c r="U35" s="3">
        <f>P35*T35</f>
      </c>
      <c r="V35" s="3">
        <v>0.07</v>
      </c>
      <c r="W35" s="3">
        <f>P35*V35</f>
      </c>
      <c r="X35" s="3">
        <f>U35*V35</f>
      </c>
      <c r="Y35" s="3">
        <v>0</v>
      </c>
      <c r="Z35" s="3">
        <f>SUM(W35:Y35)</f>
      </c>
      <c r="AA35" s="13">
        <v>1</v>
      </c>
      <c r="AB35" s="14">
        <v>0</v>
      </c>
      <c r="AC35" s="14">
        <v>0</v>
      </c>
      <c r="AD35" s="14">
        <v>0.5</v>
      </c>
      <c r="AE35" s="14">
        <v>0.5</v>
      </c>
      <c r="AF35" s="14">
        <v>0</v>
      </c>
      <c r="AG35" s="14">
        <v>0</v>
      </c>
      <c r="AH35" s="14">
        <v>0</v>
      </c>
      <c r="AI35" s="14">
        <v>0</v>
      </c>
    </row>
    <row x14ac:dyDescent="0.25" r="36" customHeight="1" ht="19.5">
      <c r="A36" s="1">
        <v>3240</v>
      </c>
      <c r="B36" s="2" t="s">
        <v>69</v>
      </c>
      <c r="C36" s="3">
        <v>32169</v>
      </c>
      <c r="D36" s="12">
        <v>24.078</v>
      </c>
      <c r="E36" s="3">
        <v>33.642</v>
      </c>
      <c r="F36" s="3">
        <v>30.824</v>
      </c>
      <c r="G36" s="12">
        <v>0.3852</v>
      </c>
      <c r="H36" s="3">
        <v>0.3574</v>
      </c>
      <c r="I36" s="12">
        <v>0.3249</v>
      </c>
      <c r="J36" s="12">
        <f>AA36*D36+AB36*E36+AC36*F36</f>
      </c>
      <c r="K36" s="12">
        <f>AA36*G36+AB36*H36+AC36*I36</f>
      </c>
      <c r="L36" s="3">
        <f>J36*C36^K36</f>
      </c>
      <c r="M36" s="3">
        <v>0.6</v>
      </c>
      <c r="N36" s="3">
        <v>0.4</v>
      </c>
      <c r="O36" s="3">
        <v>1</v>
      </c>
      <c r="P36" s="3">
        <f>L36*M36*(1-N36) *O36</f>
      </c>
      <c r="Q36" s="3">
        <v>0.5</v>
      </c>
      <c r="R36" s="3">
        <v>1</v>
      </c>
      <c r="S36" s="3">
        <v>1.5</v>
      </c>
      <c r="T36" s="3">
        <f>AA36*Q36+AB36*R36+AC36*S36</f>
      </c>
      <c r="U36" s="3">
        <f>P36*T36</f>
      </c>
      <c r="V36" s="3">
        <v>0.07</v>
      </c>
      <c r="W36" s="3">
        <f>P36*V36</f>
      </c>
      <c r="X36" s="3">
        <f>U36*V36</f>
      </c>
      <c r="Y36" s="3">
        <v>0</v>
      </c>
      <c r="Z36" s="3">
        <f>SUM(W36:Y36)</f>
      </c>
      <c r="AA36" s="13">
        <v>1</v>
      </c>
      <c r="AB36" s="14">
        <v>0</v>
      </c>
      <c r="AC36" s="14">
        <v>0</v>
      </c>
      <c r="AD36" s="14">
        <v>0.5</v>
      </c>
      <c r="AE36" s="14">
        <v>0.5</v>
      </c>
      <c r="AF36" s="14">
        <v>0</v>
      </c>
      <c r="AG36" s="14">
        <v>0</v>
      </c>
      <c r="AH36" s="14">
        <v>0</v>
      </c>
      <c r="AI36" s="14">
        <v>0</v>
      </c>
    </row>
    <row x14ac:dyDescent="0.25" r="37" customHeight="1" ht="19.5">
      <c r="A37" s="1">
        <v>3310</v>
      </c>
      <c r="B37" s="2" t="s">
        <v>70</v>
      </c>
      <c r="C37" s="3">
        <v>32169</v>
      </c>
      <c r="D37" s="12">
        <v>24.078</v>
      </c>
      <c r="E37" s="3">
        <v>33.642</v>
      </c>
      <c r="F37" s="3">
        <v>30.824</v>
      </c>
      <c r="G37" s="12">
        <v>0.3852</v>
      </c>
      <c r="H37" s="3">
        <v>0.3574</v>
      </c>
      <c r="I37" s="12">
        <v>0.3249</v>
      </c>
      <c r="J37" s="12">
        <f>AA37*D37+AB37*E37+AC37*F37</f>
      </c>
      <c r="K37" s="12">
        <f>AA37*G37+AB37*H37+AC37*I37</f>
      </c>
      <c r="L37" s="3">
        <f>J37*C37^K37</f>
      </c>
      <c r="M37" s="3">
        <v>0.6</v>
      </c>
      <c r="N37" s="3">
        <v>0.4</v>
      </c>
      <c r="O37" s="3">
        <v>1</v>
      </c>
      <c r="P37" s="3">
        <f>L37*M37*(1-N37) *O37</f>
      </c>
      <c r="Q37" s="3">
        <v>0.5</v>
      </c>
      <c r="R37" s="3">
        <v>1</v>
      </c>
      <c r="S37" s="3">
        <v>1.5</v>
      </c>
      <c r="T37" s="3">
        <f>AA37*Q37+AB37*R37+AC37*S37</f>
      </c>
      <c r="U37" s="3">
        <f>P37*T37</f>
      </c>
      <c r="V37" s="3">
        <v>0.07</v>
      </c>
      <c r="W37" s="3">
        <f>P37*V37</f>
      </c>
      <c r="X37" s="3">
        <f>U37*V37</f>
      </c>
      <c r="Y37" s="3">
        <v>0</v>
      </c>
      <c r="Z37" s="3">
        <f>SUM(W37:Y37)</f>
      </c>
      <c r="AA37" s="13">
        <v>1</v>
      </c>
      <c r="AB37" s="14">
        <v>0</v>
      </c>
      <c r="AC37" s="14">
        <v>0</v>
      </c>
      <c r="AD37" s="14">
        <v>0.5</v>
      </c>
      <c r="AE37" s="14">
        <v>0.5</v>
      </c>
      <c r="AF37" s="14">
        <v>0</v>
      </c>
      <c r="AG37" s="14">
        <v>0</v>
      </c>
      <c r="AH37" s="14">
        <v>0</v>
      </c>
      <c r="AI37" s="14">
        <v>0</v>
      </c>
    </row>
    <row x14ac:dyDescent="0.25" r="38" customHeight="1" ht="19.5">
      <c r="A38" s="1">
        <v>3320</v>
      </c>
      <c r="B38" s="2" t="s">
        <v>71</v>
      </c>
      <c r="C38" s="3">
        <v>32169</v>
      </c>
      <c r="D38" s="12">
        <v>24.078</v>
      </c>
      <c r="E38" s="3">
        <v>33.642</v>
      </c>
      <c r="F38" s="3">
        <v>30.824</v>
      </c>
      <c r="G38" s="12">
        <v>0.3852</v>
      </c>
      <c r="H38" s="3">
        <v>0.3574</v>
      </c>
      <c r="I38" s="12">
        <v>0.3249</v>
      </c>
      <c r="J38" s="12">
        <f>AA38*D38+AB38*E38+AC38*F38</f>
      </c>
      <c r="K38" s="12">
        <f>AA38*G38+AB38*H38+AC38*I38</f>
      </c>
      <c r="L38" s="3">
        <f>J38*C38^K38</f>
      </c>
      <c r="M38" s="3">
        <v>0.6</v>
      </c>
      <c r="N38" s="3">
        <v>0.4</v>
      </c>
      <c r="O38" s="3">
        <v>1</v>
      </c>
      <c r="P38" s="3">
        <f>L38*M38*(1-N38) *O38</f>
      </c>
      <c r="Q38" s="3">
        <v>0.5</v>
      </c>
      <c r="R38" s="3">
        <v>1</v>
      </c>
      <c r="S38" s="3">
        <v>1.5</v>
      </c>
      <c r="T38" s="3">
        <f>AA38*Q38+AB38*R38+AC38*S38</f>
      </c>
      <c r="U38" s="3">
        <f>P38*T38</f>
      </c>
      <c r="V38" s="3">
        <v>0.07</v>
      </c>
      <c r="W38" s="3">
        <f>P38*V38</f>
      </c>
      <c r="X38" s="3">
        <f>U38*V38</f>
      </c>
      <c r="Y38" s="3">
        <v>0</v>
      </c>
      <c r="Z38" s="3">
        <f>SUM(W38:Y38)</f>
      </c>
      <c r="AA38" s="13">
        <v>1</v>
      </c>
      <c r="AB38" s="14">
        <v>0</v>
      </c>
      <c r="AC38" s="14">
        <v>0</v>
      </c>
      <c r="AD38" s="14">
        <v>0.5</v>
      </c>
      <c r="AE38" s="14">
        <v>0.5</v>
      </c>
      <c r="AF38" s="14">
        <v>0</v>
      </c>
      <c r="AG38" s="14">
        <v>0</v>
      </c>
      <c r="AH38" s="14">
        <v>0</v>
      </c>
      <c r="AI38" s="14">
        <v>0</v>
      </c>
    </row>
    <row x14ac:dyDescent="0.25" r="39" customHeight="1" ht="19.5">
      <c r="A39" s="1">
        <v>3330</v>
      </c>
      <c r="B39" s="2" t="s">
        <v>72</v>
      </c>
      <c r="C39" s="3">
        <v>32169</v>
      </c>
      <c r="D39" s="12">
        <v>24.078</v>
      </c>
      <c r="E39" s="3">
        <v>33.642</v>
      </c>
      <c r="F39" s="3">
        <v>30.824</v>
      </c>
      <c r="G39" s="12">
        <v>0.3852</v>
      </c>
      <c r="H39" s="3">
        <v>0.3574</v>
      </c>
      <c r="I39" s="12">
        <v>0.3249</v>
      </c>
      <c r="J39" s="12">
        <f>AA39*D39+AB39*E39+AC39*F39</f>
      </c>
      <c r="K39" s="12">
        <f>AA39*G39+AB39*H39+AC39*I39</f>
      </c>
      <c r="L39" s="3">
        <f>J39*C39^K39</f>
      </c>
      <c r="M39" s="3">
        <v>0.6</v>
      </c>
      <c r="N39" s="3">
        <v>0.4</v>
      </c>
      <c r="O39" s="3">
        <v>1</v>
      </c>
      <c r="P39" s="3">
        <f>L39*M39*(1-N39) *O39</f>
      </c>
      <c r="Q39" s="3">
        <v>0.5</v>
      </c>
      <c r="R39" s="3">
        <v>1</v>
      </c>
      <c r="S39" s="3">
        <v>1.5</v>
      </c>
      <c r="T39" s="3">
        <f>AA39*Q39+AB39*R39+AC39*S39</f>
      </c>
      <c r="U39" s="3">
        <f>P39*T39</f>
      </c>
      <c r="V39" s="3">
        <v>0.07</v>
      </c>
      <c r="W39" s="3">
        <f>P39*V39</f>
      </c>
      <c r="X39" s="3">
        <f>U39*V39</f>
      </c>
      <c r="Y39" s="3">
        <v>0</v>
      </c>
      <c r="Z39" s="3">
        <f>SUM(W39:Y39)</f>
      </c>
      <c r="AA39" s="13">
        <v>1</v>
      </c>
      <c r="AB39" s="14">
        <v>0</v>
      </c>
      <c r="AC39" s="14">
        <v>0</v>
      </c>
      <c r="AD39" s="14">
        <v>0.5</v>
      </c>
      <c r="AE39" s="14">
        <v>0.5</v>
      </c>
      <c r="AF39" s="14">
        <v>0</v>
      </c>
      <c r="AG39" s="14">
        <v>0</v>
      </c>
      <c r="AH39" s="14">
        <v>0</v>
      </c>
      <c r="AI39" s="14">
        <v>0</v>
      </c>
    </row>
    <row x14ac:dyDescent="0.25" r="40" customHeight="1" ht="19.5">
      <c r="A40" s="1">
        <v>3340</v>
      </c>
      <c r="B40" s="2" t="s">
        <v>73</v>
      </c>
      <c r="C40" s="3">
        <v>32169</v>
      </c>
      <c r="D40" s="12">
        <v>24.078</v>
      </c>
      <c r="E40" s="3">
        <v>33.642</v>
      </c>
      <c r="F40" s="3">
        <v>30.824</v>
      </c>
      <c r="G40" s="12">
        <v>0.3852</v>
      </c>
      <c r="H40" s="3">
        <v>0.3574</v>
      </c>
      <c r="I40" s="12">
        <v>0.3249</v>
      </c>
      <c r="J40" s="12">
        <f>AA40*D40+AB40*E40+AC40*F40</f>
      </c>
      <c r="K40" s="12">
        <f>AA40*G40+AB40*H40+AC40*I40</f>
      </c>
      <c r="L40" s="3">
        <f>J40*C40^K40</f>
      </c>
      <c r="M40" s="3">
        <v>0.6</v>
      </c>
      <c r="N40" s="3">
        <v>0.4</v>
      </c>
      <c r="O40" s="3">
        <v>1</v>
      </c>
      <c r="P40" s="3">
        <f>L40*M40*(1-N40) *O40</f>
      </c>
      <c r="Q40" s="3">
        <v>0.5</v>
      </c>
      <c r="R40" s="3">
        <v>1</v>
      </c>
      <c r="S40" s="3">
        <v>1.5</v>
      </c>
      <c r="T40" s="3">
        <f>AA40*Q40+AB40*R40+AC40*S40</f>
      </c>
      <c r="U40" s="3">
        <f>P40*T40</f>
      </c>
      <c r="V40" s="3">
        <v>0.07</v>
      </c>
      <c r="W40" s="3">
        <f>P40*V40</f>
      </c>
      <c r="X40" s="3">
        <f>U40*V40</f>
      </c>
      <c r="Y40" s="3">
        <v>0</v>
      </c>
      <c r="Z40" s="3">
        <f>SUM(W40:Y40)</f>
      </c>
      <c r="AA40" s="13">
        <v>1</v>
      </c>
      <c r="AB40" s="14">
        <v>0</v>
      </c>
      <c r="AC40" s="14">
        <v>0</v>
      </c>
      <c r="AD40" s="14">
        <v>0.5</v>
      </c>
      <c r="AE40" s="14">
        <v>0.5</v>
      </c>
      <c r="AF40" s="14">
        <v>0</v>
      </c>
      <c r="AG40" s="14">
        <v>0</v>
      </c>
      <c r="AH40" s="14">
        <v>0</v>
      </c>
      <c r="AI40" s="14">
        <v>0</v>
      </c>
    </row>
    <row x14ac:dyDescent="0.25" r="41" customHeight="1" ht="19.5">
      <c r="A41" s="1">
        <v>3350</v>
      </c>
      <c r="B41" s="2" t="s">
        <v>74</v>
      </c>
      <c r="C41" s="3">
        <v>32169</v>
      </c>
      <c r="D41" s="12">
        <v>24.078</v>
      </c>
      <c r="E41" s="3">
        <v>33.642</v>
      </c>
      <c r="F41" s="3">
        <v>30.824</v>
      </c>
      <c r="G41" s="12">
        <v>0.3852</v>
      </c>
      <c r="H41" s="3">
        <v>0.3574</v>
      </c>
      <c r="I41" s="12">
        <v>0.3249</v>
      </c>
      <c r="J41" s="12">
        <f>AA41*D41+AB41*E41+AC41*F41</f>
      </c>
      <c r="K41" s="12">
        <f>AA41*G41+AB41*H41+AC41*I41</f>
      </c>
      <c r="L41" s="3">
        <f>J41*C41^K41</f>
      </c>
      <c r="M41" s="3">
        <v>0.6</v>
      </c>
      <c r="N41" s="3">
        <v>0.4</v>
      </c>
      <c r="O41" s="3">
        <v>1</v>
      </c>
      <c r="P41" s="3">
        <f>L41*M41*(1-N41) *O41</f>
      </c>
      <c r="Q41" s="3">
        <v>0.5</v>
      </c>
      <c r="R41" s="3">
        <v>1</v>
      </c>
      <c r="S41" s="3">
        <v>1.5</v>
      </c>
      <c r="T41" s="3">
        <f>AA41*Q41+AB41*R41+AC41*S41</f>
      </c>
      <c r="U41" s="3">
        <f>P41*T41</f>
      </c>
      <c r="V41" s="3">
        <v>0.07</v>
      </c>
      <c r="W41" s="3">
        <f>P41*V41</f>
      </c>
      <c r="X41" s="3">
        <f>U41*V41</f>
      </c>
      <c r="Y41" s="3">
        <v>0</v>
      </c>
      <c r="Z41" s="3">
        <f>SUM(W41:Y41)</f>
      </c>
      <c r="AA41" s="13">
        <v>1</v>
      </c>
      <c r="AB41" s="14">
        <v>0</v>
      </c>
      <c r="AC41" s="14">
        <v>0</v>
      </c>
      <c r="AD41" s="14">
        <v>0.5</v>
      </c>
      <c r="AE41" s="14">
        <v>0.5</v>
      </c>
      <c r="AF41" s="14">
        <v>0</v>
      </c>
      <c r="AG41" s="14">
        <v>0</v>
      </c>
      <c r="AH41" s="14">
        <v>0</v>
      </c>
      <c r="AI41" s="14">
        <v>0</v>
      </c>
    </row>
    <row x14ac:dyDescent="0.25" r="42" customHeight="1" ht="19.5">
      <c r="A42" s="1">
        <v>4000</v>
      </c>
      <c r="B42" s="2" t="s">
        <v>75</v>
      </c>
      <c r="C42" s="3">
        <v>32169</v>
      </c>
      <c r="D42" s="12">
        <v>24.078</v>
      </c>
      <c r="E42" s="3">
        <v>33.642</v>
      </c>
      <c r="F42" s="3">
        <v>30.824</v>
      </c>
      <c r="G42" s="12">
        <v>0.3852</v>
      </c>
      <c r="H42" s="3">
        <v>0.3574</v>
      </c>
      <c r="I42" s="12">
        <v>0.3249</v>
      </c>
      <c r="J42" s="12">
        <f>AA42*D42+AB42*E42+AC42*F42</f>
      </c>
      <c r="K42" s="12">
        <f>AA42*G42+AB42*H42+AC42*I42</f>
      </c>
      <c r="L42" s="3">
        <f>J42*C42^K42</f>
      </c>
      <c r="M42" s="3">
        <v>0.6</v>
      </c>
      <c r="N42" s="3">
        <v>0.4</v>
      </c>
      <c r="O42" s="3">
        <v>1</v>
      </c>
      <c r="P42" s="3">
        <f>L42*M42*(1-N42) *O42</f>
      </c>
      <c r="Q42" s="3">
        <v>0.5</v>
      </c>
      <c r="R42" s="3">
        <v>1</v>
      </c>
      <c r="S42" s="3">
        <v>1.5</v>
      </c>
      <c r="T42" s="3">
        <f>AA42*Q42+AB42*R42+AC42*S42</f>
      </c>
      <c r="U42" s="3">
        <f>P42*T42</f>
      </c>
      <c r="V42" s="3">
        <v>0.07</v>
      </c>
      <c r="W42" s="3">
        <f>P42*V42</f>
      </c>
      <c r="X42" s="3">
        <f>U42*V42</f>
      </c>
      <c r="Y42" s="3">
        <v>0</v>
      </c>
      <c r="Z42" s="3">
        <f>SUM(W42:Y42)</f>
      </c>
      <c r="AA42" s="13">
        <v>1</v>
      </c>
      <c r="AB42" s="14">
        <v>0</v>
      </c>
      <c r="AC42" s="14">
        <v>0</v>
      </c>
      <c r="AD42" s="14">
        <v>0.5</v>
      </c>
      <c r="AE42" s="14">
        <v>0.5</v>
      </c>
      <c r="AF42" s="14">
        <v>0</v>
      </c>
      <c r="AG42" s="14">
        <v>0</v>
      </c>
      <c r="AH42" s="14">
        <v>0</v>
      </c>
      <c r="AI42" s="14">
        <v>0</v>
      </c>
    </row>
    <row x14ac:dyDescent="0.25" r="43" customHeight="1" ht="19.5">
      <c r="A43" s="1">
        <v>5110</v>
      </c>
      <c r="B43" s="2" t="s">
        <v>76</v>
      </c>
      <c r="C43" s="3">
        <v>32169</v>
      </c>
      <c r="D43" s="12">
        <v>24.078</v>
      </c>
      <c r="E43" s="3">
        <v>33.642</v>
      </c>
      <c r="F43" s="3">
        <v>30.824</v>
      </c>
      <c r="G43" s="12">
        <v>0.3852</v>
      </c>
      <c r="H43" s="3">
        <v>0.3574</v>
      </c>
      <c r="I43" s="12">
        <v>0.3249</v>
      </c>
      <c r="J43" s="12">
        <f>AA43*D43+AB43*E43+AC43*F43</f>
      </c>
      <c r="K43" s="12">
        <f>AA43*G43+AB43*H43+AC43*I43</f>
      </c>
      <c r="L43" s="3">
        <f>J43*C43^K43</f>
      </c>
      <c r="M43" s="3">
        <v>0.6</v>
      </c>
      <c r="N43" s="3">
        <v>0.4</v>
      </c>
      <c r="O43" s="3">
        <v>1</v>
      </c>
      <c r="P43" s="3">
        <f>L43*M43*(1-N43) *O43</f>
      </c>
      <c r="Q43" s="3">
        <v>0.5</v>
      </c>
      <c r="R43" s="3">
        <v>1</v>
      </c>
      <c r="S43" s="3">
        <v>1.5</v>
      </c>
      <c r="T43" s="3">
        <f>AA43*Q43+AB43*R43+AC43*S43</f>
      </c>
      <c r="U43" s="3">
        <f>P43*T43</f>
      </c>
      <c r="V43" s="3">
        <v>0</v>
      </c>
      <c r="W43" s="3">
        <f>P43*V43</f>
      </c>
      <c r="X43" s="3">
        <f>U43*V43</f>
      </c>
      <c r="Y43" s="3">
        <v>0</v>
      </c>
      <c r="Z43" s="3">
        <f>SUM(W43:Y43)</f>
      </c>
      <c r="AA43" s="13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</row>
    <row x14ac:dyDescent="0.25" r="44" customHeight="1" ht="19.5">
      <c r="A44" s="1">
        <v>5120</v>
      </c>
      <c r="B44" s="2" t="s">
        <v>77</v>
      </c>
      <c r="C44" s="3">
        <v>32169</v>
      </c>
      <c r="D44" s="12">
        <v>24.078</v>
      </c>
      <c r="E44" s="3">
        <v>33.642</v>
      </c>
      <c r="F44" s="3">
        <v>30.824</v>
      </c>
      <c r="G44" s="12">
        <v>0.3852</v>
      </c>
      <c r="H44" s="3">
        <v>0.3574</v>
      </c>
      <c r="I44" s="12">
        <v>0.3249</v>
      </c>
      <c r="J44" s="12">
        <f>AA44*D44+AB44*E44+AC44*F44</f>
      </c>
      <c r="K44" s="12">
        <f>AA44*G44+AB44*H44+AC44*I44</f>
      </c>
      <c r="L44" s="3">
        <f>J44*C44^K44</f>
      </c>
      <c r="M44" s="3">
        <v>0.6</v>
      </c>
      <c r="N44" s="3">
        <v>0.4</v>
      </c>
      <c r="O44" s="3">
        <v>1</v>
      </c>
      <c r="P44" s="3">
        <f>L44*M44*(1-N44) *O44</f>
      </c>
      <c r="Q44" s="3">
        <v>0.5</v>
      </c>
      <c r="R44" s="3">
        <v>1</v>
      </c>
      <c r="S44" s="3">
        <v>1.5</v>
      </c>
      <c r="T44" s="3">
        <f>AA44*Q44+AB44*R44+AC44*S44</f>
      </c>
      <c r="U44" s="3">
        <f>P44*T44</f>
      </c>
      <c r="V44" s="3">
        <v>0</v>
      </c>
      <c r="W44" s="3">
        <f>P44*V44</f>
      </c>
      <c r="X44" s="3">
        <f>U44*V44</f>
      </c>
      <c r="Y44" s="3">
        <v>0</v>
      </c>
      <c r="Z44" s="3">
        <f>SUM(W44:Y44)</f>
      </c>
      <c r="AA44" s="13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</row>
    <row x14ac:dyDescent="0.25" r="45" customHeight="1" ht="19.5">
      <c r="A45" s="1">
        <v>5210</v>
      </c>
      <c r="B45" s="2" t="s">
        <v>78</v>
      </c>
      <c r="C45" s="3">
        <v>32169</v>
      </c>
      <c r="D45" s="12">
        <v>24.078</v>
      </c>
      <c r="E45" s="3">
        <v>33.642</v>
      </c>
      <c r="F45" s="3">
        <v>30.824</v>
      </c>
      <c r="G45" s="12">
        <v>0.3852</v>
      </c>
      <c r="H45" s="3">
        <v>0.3574</v>
      </c>
      <c r="I45" s="12">
        <v>0.3249</v>
      </c>
      <c r="J45" s="12">
        <f>AA45*D45+AB45*E45+AC45*F45</f>
      </c>
      <c r="K45" s="12">
        <f>AA45*G45+AB45*H45+AC45*I45</f>
      </c>
      <c r="L45" s="3">
        <f>J45*C45^K45</f>
      </c>
      <c r="M45" s="3">
        <v>0.6</v>
      </c>
      <c r="N45" s="3">
        <v>0.4</v>
      </c>
      <c r="O45" s="3">
        <v>1</v>
      </c>
      <c r="P45" s="3">
        <f>L45*M45*(1-N45) *O45</f>
      </c>
      <c r="Q45" s="3">
        <v>0.5</v>
      </c>
      <c r="R45" s="3">
        <v>1</v>
      </c>
      <c r="S45" s="3">
        <v>1.5</v>
      </c>
      <c r="T45" s="3">
        <f>AA45*Q45+AB45*R45+AC45*S45</f>
      </c>
      <c r="U45" s="3">
        <f>P45*T45</f>
      </c>
      <c r="V45" s="3">
        <v>0</v>
      </c>
      <c r="W45" s="3">
        <f>P45*V45</f>
      </c>
      <c r="X45" s="3">
        <f>U45*V45</f>
      </c>
      <c r="Y45" s="3">
        <v>0</v>
      </c>
      <c r="Z45" s="3">
        <f>SUM(W45:Y45)</f>
      </c>
      <c r="AA45" s="13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</row>
    <row x14ac:dyDescent="0.25" r="46" customHeight="1" ht="19.5">
      <c r="A46" s="1">
        <v>5220</v>
      </c>
      <c r="B46" s="2" t="s">
        <v>79</v>
      </c>
      <c r="C46" s="3">
        <v>32169</v>
      </c>
      <c r="D46" s="12">
        <v>24.078</v>
      </c>
      <c r="E46" s="3">
        <v>33.642</v>
      </c>
      <c r="F46" s="3">
        <v>30.824</v>
      </c>
      <c r="G46" s="12">
        <v>0.3852</v>
      </c>
      <c r="H46" s="3">
        <v>0.3574</v>
      </c>
      <c r="I46" s="12">
        <v>0.3249</v>
      </c>
      <c r="J46" s="12">
        <f>AA46*D46+AB46*E46+AC46*F46</f>
      </c>
      <c r="K46" s="12">
        <f>AA46*G46+AB46*H46+AC46*I46</f>
      </c>
      <c r="L46" s="3">
        <f>J46*C46^K46</f>
      </c>
      <c r="M46" s="3">
        <v>0.6</v>
      </c>
      <c r="N46" s="3">
        <v>0.4</v>
      </c>
      <c r="O46" s="3">
        <v>1</v>
      </c>
      <c r="P46" s="3">
        <f>L46*M46*(1-N46) *O46</f>
      </c>
      <c r="Q46" s="3">
        <v>0.5</v>
      </c>
      <c r="R46" s="3">
        <v>1</v>
      </c>
      <c r="S46" s="3">
        <v>1.5</v>
      </c>
      <c r="T46" s="3">
        <f>AA46*Q46+AB46*R46+AC46*S46</f>
      </c>
      <c r="U46" s="3">
        <f>P46*T46</f>
      </c>
      <c r="V46" s="3">
        <v>0</v>
      </c>
      <c r="W46" s="3">
        <f>P46*V46</f>
      </c>
      <c r="X46" s="3">
        <f>U46*V46</f>
      </c>
      <c r="Y46" s="3">
        <v>0</v>
      </c>
      <c r="Z46" s="3">
        <f>SUM(W46:Y46)</f>
      </c>
      <c r="AA46" s="13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</row>
    <row x14ac:dyDescent="0.25" r="47" customHeight="1" ht="19.5">
      <c r="A47" s="1">
        <v>5230</v>
      </c>
      <c r="B47" s="2" t="s">
        <v>80</v>
      </c>
      <c r="C47" s="3">
        <v>32169</v>
      </c>
      <c r="D47" s="12">
        <v>24.078</v>
      </c>
      <c r="E47" s="3">
        <v>33.642</v>
      </c>
      <c r="F47" s="3">
        <v>30.824</v>
      </c>
      <c r="G47" s="12">
        <v>0.3852</v>
      </c>
      <c r="H47" s="3">
        <v>0.3574</v>
      </c>
      <c r="I47" s="12">
        <v>0.3249</v>
      </c>
      <c r="J47" s="12">
        <f>AA47*D47+AB47*E47+AC47*F47</f>
      </c>
      <c r="K47" s="12">
        <f>AA47*G47+AB47*H47+AC47*I47</f>
      </c>
      <c r="L47" s="3">
        <f>J47*C47^K47</f>
      </c>
      <c r="M47" s="3">
        <v>0.6</v>
      </c>
      <c r="N47" s="3">
        <v>0.4</v>
      </c>
      <c r="O47" s="3">
        <v>1</v>
      </c>
      <c r="P47" s="3">
        <f>L47*M47*(1-N47) *O47</f>
      </c>
      <c r="Q47" s="3">
        <v>0.5</v>
      </c>
      <c r="R47" s="3">
        <v>1</v>
      </c>
      <c r="S47" s="3">
        <v>1.5</v>
      </c>
      <c r="T47" s="3">
        <f>AA47*Q47+AB47*R47+AC47*S47</f>
      </c>
      <c r="U47" s="3">
        <f>P47*T47</f>
      </c>
      <c r="V47" s="3">
        <v>0</v>
      </c>
      <c r="W47" s="3">
        <f>P47*V47</f>
      </c>
      <c r="X47" s="3">
        <f>U47*V47</f>
      </c>
      <c r="Y47" s="3">
        <v>0</v>
      </c>
      <c r="Z47" s="3">
        <f>SUM(W47:Y47)</f>
      </c>
      <c r="AA47" s="13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2023-09-04T10:19:26.627Z</dcterms:created>
  <dcterms:modified xsi:type="dcterms:W3CDTF">2023-09-04T10:19:26.627Z</dcterms:modified>
</cp:coreProperties>
</file>