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3"/>
  <workbookPr/>
  <mc:AlternateContent xmlns:mc="http://schemas.openxmlformats.org/markup-compatibility/2006">
    <mc:Choice Requires="x15">
      <x15ac:absPath xmlns:x15ac="http://schemas.microsoft.com/office/spreadsheetml/2010/11/ac" url="/Users/holmgren/Documents/Renewables/TEP/TEP 2019 Carbon/data/"/>
    </mc:Choice>
  </mc:AlternateContent>
  <xr:revisionPtr revIDLastSave="0" documentId="13_ncr:1_{F7388C9B-5190-9B4E-86D9-64F7BCB81F24}" xr6:coauthVersionLast="45" xr6:coauthVersionMax="45" xr10:uidLastSave="{00000000-0000-0000-0000-000000000000}"/>
  <bookViews>
    <workbookView xWindow="0" yWindow="460" windowWidth="27400" windowHeight="13080"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R6" i="1" l="1"/>
  <c r="R8" i="1" l="1"/>
  <c r="R7" i="1"/>
  <c r="Q11" i="1"/>
  <c r="P11" i="1"/>
  <c r="O11" i="1"/>
  <c r="N11" i="1"/>
  <c r="M11" i="1"/>
  <c r="L11" i="1"/>
  <c r="K11" i="1"/>
  <c r="J11" i="1"/>
  <c r="I11" i="1"/>
  <c r="H11" i="1"/>
  <c r="G11" i="1"/>
  <c r="F11" i="1"/>
  <c r="E11" i="1"/>
  <c r="D11" i="1"/>
  <c r="Q6" i="1"/>
  <c r="P6" i="1"/>
  <c r="O6" i="1"/>
  <c r="N6" i="1"/>
  <c r="M6" i="1"/>
  <c r="L6" i="1"/>
  <c r="K6" i="1"/>
  <c r="J6" i="1"/>
  <c r="I6" i="1"/>
  <c r="H6" i="1"/>
  <c r="G6" i="1"/>
  <c r="F6" i="1"/>
  <c r="E6" i="1"/>
  <c r="D6" i="1"/>
  <c r="F5" i="1"/>
  <c r="G5" i="1"/>
  <c r="H5" i="1" s="1"/>
  <c r="I5" i="1" s="1"/>
  <c r="J5" i="1" s="1"/>
  <c r="K5" i="1" s="1"/>
  <c r="L5" i="1" s="1"/>
  <c r="M5" i="1" s="1"/>
  <c r="N5" i="1" s="1"/>
  <c r="O5" i="1" s="1"/>
  <c r="P5" i="1" s="1"/>
  <c r="Q5" i="1" s="1"/>
  <c r="R5" i="1" s="1"/>
  <c r="E5" i="1"/>
</calcChain>
</file>

<file path=xl/sharedStrings.xml><?xml version="1.0" encoding="utf-8"?>
<sst xmlns="http://schemas.openxmlformats.org/spreadsheetml/2006/main" count="13" uniqueCount="11">
  <si>
    <t>Total / Average</t>
  </si>
  <si>
    <t>Etc. (Purchased Power)</t>
  </si>
  <si>
    <t>Market Purchases</t>
  </si>
  <si>
    <t>Total Emissions</t>
  </si>
  <si>
    <t>Generation (MWh)</t>
  </si>
  <si>
    <t>TEP Generation</t>
  </si>
  <si>
    <t>Total Energy Delivered</t>
  </si>
  <si>
    <t>Market (Scope 3) Emissions</t>
  </si>
  <si>
    <t>TEP Direct (Scope 1) Emissions</t>
  </si>
  <si>
    <r>
      <t>Tucson Electric Power Historical Generation and CO</t>
    </r>
    <r>
      <rPr>
        <b/>
        <vertAlign val="subscript"/>
        <sz val="11"/>
        <color theme="1"/>
        <rFont val="Calibri"/>
        <family val="2"/>
      </rPr>
      <t>2</t>
    </r>
    <r>
      <rPr>
        <b/>
        <sz val="11"/>
        <color theme="1"/>
        <rFont val="Calibri"/>
        <family val="2"/>
        <scheme val="minor"/>
      </rPr>
      <t xml:space="preserve"> Emissions</t>
    </r>
  </si>
  <si>
    <r>
      <t>CO</t>
    </r>
    <r>
      <rPr>
        <vertAlign val="subscript"/>
        <sz val="11"/>
        <color theme="1"/>
        <rFont val="Calibri"/>
        <family val="2"/>
      </rPr>
      <t>2</t>
    </r>
    <r>
      <rPr>
        <sz val="11"/>
        <color theme="1"/>
        <rFont val="Calibri"/>
        <family val="2"/>
        <scheme val="minor"/>
      </rPr>
      <t xml:space="preserve"> Emissions (tons)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</si>
</sst>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7" x14ac:knownFonts="1">
    <font>
      <sz val="11"/>
      <color theme="1"/>
      <name val="Calibri"/>
      <family val="2"/>
      <scheme val="minor"/>
    </font>
    <font>
      <sz val="10"/>
      <name val="Arial"/>
      <family val="2"/>
    </font>
    <font>
      <sz val="11"/>
      <color theme="1"/>
      <name val="Calibri"/>
      <family val="2"/>
      <scheme val="minor"/>
    </font>
    <font>
      <b/>
      <sz val="11"/>
      <color theme="0"/>
      <name val="Calibri"/>
      <family val="2"/>
      <scheme val="minor"/>
    </font>
    <font>
      <b/>
      <sz val="11"/>
      <color theme="1"/>
      <name val="Calibri"/>
      <family val="2"/>
      <scheme val="minor"/>
    </font>
    <font>
      <b/>
      <vertAlign val="subscript"/>
      <sz val="11"/>
      <color theme="1"/>
      <name val="Calibri"/>
      <family val="2"/>
    </font>
    <font>
      <vertAlign val="subscript"/>
      <sz val="11"/>
      <color theme="1"/>
      <name val="Calibri"/>
      <family val="2"/>
    </font>
  </fonts>
  <fills count="3">
    <fill>
      <patternFill patternType="none"/>
    </fill>
    <fill>
      <patternFill patternType="gray125"/>
    </fill>
    <fill>
      <patternFill patternType="solid">
        <fgColor theme="1"/>
        <bgColor indexed="64"/>
      </patternFill>
    </fill>
  </fills>
  <borders count="1">
    <border>
      <left/>
      <right/>
      <top/>
      <bottom/>
      <diagonal/>
    </border>
  </borders>
  <cellStyleXfs count="3">
    <xf numFmtId="0" fontId="0" fillId="0" borderId="0"/>
    <xf numFmtId="0" fontId="1" fillId="0" borderId="0"/>
    <xf numFmtId="43" fontId="2" fillId="0" borderId="0" applyFont="0" applyFill="0" applyBorder="0" applyAlignment="0" applyProtection="0"/>
  </cellStyleXfs>
  <cellXfs count="5">
    <xf numFmtId="0" fontId="0" fillId="0" borderId="0" xfId="0"/>
    <xf numFmtId="0" fontId="3" fillId="2" borderId="0" xfId="0" applyFont="1" applyFill="1" applyAlignment="1">
      <alignment horizontal="center"/>
    </xf>
    <xf numFmtId="164" fontId="0" fillId="0" borderId="0" xfId="2" applyNumberFormat="1" applyFont="1"/>
    <xf numFmtId="164" fontId="0" fillId="0" borderId="0" xfId="0" applyNumberFormat="1"/>
    <xf numFmtId="0" fontId="4" fillId="0" borderId="0" xfId="0" applyFont="1"/>
  </cellXfs>
  <cellStyles count="3">
    <cellStyle name="Comma" xfId="2" builtinId="3"/>
    <cellStyle name="Normal" xfId="0" builtinId="0"/>
    <cellStyle name="Normal 2" xfId="1"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6</xdr:col>
      <xdr:colOff>19050</xdr:colOff>
      <xdr:row>0</xdr:row>
      <xdr:rowOff>19050</xdr:rowOff>
    </xdr:from>
    <xdr:to>
      <xdr:col>17</xdr:col>
      <xdr:colOff>762000</xdr:colOff>
      <xdr:row>3</xdr:row>
      <xdr:rowOff>180975</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657975" y="19050"/>
          <a:ext cx="9229725" cy="7715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FF0000"/>
              </a:solidFill>
            </a:rPr>
            <a:t>This dataset is not intented to comply with</a:t>
          </a:r>
          <a:r>
            <a:rPr lang="en-US" sz="1400" b="1" baseline="0">
              <a:solidFill>
                <a:srgbClr val="FF0000"/>
              </a:solidFill>
            </a:rPr>
            <a:t> any specific regulatory reporting requirement.  The values in this dataset may differ from data publicly reported for other purposes due to differences in reporting requirements, the specific source for the data or other factors.</a:t>
          </a:r>
          <a:endParaRPr lang="en-US" sz="1400" b="1">
            <a:solidFill>
              <a:srgbClr val="FF0000"/>
            </a:solidFil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SYS_PLAN/YOCKEY/2020/Corp%20Communication/FAYF/12.31.2019%20FAYF_Fina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AYF_Facts at your Fingertips ("/>
    </sheetNames>
    <sheetDataSet>
      <sheetData sheetId="0">
        <row r="109">
          <cell r="B109">
            <v>7046000</v>
          </cell>
        </row>
        <row r="110">
          <cell r="B110">
            <v>7714000</v>
          </cell>
        </row>
        <row r="111">
          <cell r="B111">
            <v>75000</v>
          </cell>
        </row>
        <row r="112">
          <cell r="B112">
            <v>643000</v>
          </cell>
        </row>
        <row r="113">
          <cell r="B113">
            <v>1709000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R19"/>
  <sheetViews>
    <sheetView tabSelected="1" topLeftCell="C1" workbookViewId="0">
      <selection activeCell="R13" sqref="R13"/>
    </sheetView>
  </sheetViews>
  <sheetFormatPr baseColWidth="10" defaultColWidth="8.83203125" defaultRowHeight="15" x14ac:dyDescent="0.2"/>
  <cols>
    <col min="2" max="2" width="24.6640625" customWidth="1"/>
    <col min="3" max="3" width="29.1640625" customWidth="1"/>
    <col min="4" max="4" width="13.6640625" bestFit="1" customWidth="1"/>
    <col min="5" max="5" width="11.33203125" customWidth="1"/>
    <col min="6" max="18" width="11.5" bestFit="1" customWidth="1"/>
  </cols>
  <sheetData>
    <row r="2" spans="2:18" ht="17" x14ac:dyDescent="0.25">
      <c r="C2" s="4" t="s">
        <v>9</v>
      </c>
    </row>
    <row r="4" spans="2:18" x14ac:dyDescent="0.2">
      <c r="D4" t="s">
        <v>4</v>
      </c>
    </row>
    <row r="5" spans="2:18" x14ac:dyDescent="0.2">
      <c r="D5" s="1">
        <v>2005</v>
      </c>
      <c r="E5" s="1">
        <f>D5+1</f>
        <v>2006</v>
      </c>
      <c r="F5" s="1">
        <f t="shared" ref="F5:J5" si="0">E5+1</f>
        <v>2007</v>
      </c>
      <c r="G5" s="1">
        <f t="shared" si="0"/>
        <v>2008</v>
      </c>
      <c r="H5" s="1">
        <f t="shared" si="0"/>
        <v>2009</v>
      </c>
      <c r="I5" s="1">
        <f t="shared" si="0"/>
        <v>2010</v>
      </c>
      <c r="J5" s="1">
        <f t="shared" si="0"/>
        <v>2011</v>
      </c>
      <c r="K5" s="1">
        <f t="shared" ref="K5" si="1">J5+1</f>
        <v>2012</v>
      </c>
      <c r="L5" s="1">
        <f t="shared" ref="L5" si="2">K5+1</f>
        <v>2013</v>
      </c>
      <c r="M5" s="1">
        <f t="shared" ref="M5" si="3">L5+1</f>
        <v>2014</v>
      </c>
      <c r="N5" s="1">
        <f t="shared" ref="N5" si="4">M5+1</f>
        <v>2015</v>
      </c>
      <c r="O5" s="1">
        <f t="shared" ref="O5" si="5">N5+1</f>
        <v>2016</v>
      </c>
      <c r="P5" s="1">
        <f t="shared" ref="P5" si="6">O5+1</f>
        <v>2017</v>
      </c>
      <c r="Q5" s="1">
        <f t="shared" ref="Q5:R5" si="7">P5+1</f>
        <v>2018</v>
      </c>
      <c r="R5" s="1">
        <f t="shared" si="7"/>
        <v>2019</v>
      </c>
    </row>
    <row r="6" spans="2:18" x14ac:dyDescent="0.2">
      <c r="B6" t="s">
        <v>0</v>
      </c>
      <c r="C6" t="s">
        <v>6</v>
      </c>
      <c r="D6" s="2">
        <f>D8+D7</f>
        <v>12853737</v>
      </c>
      <c r="E6" s="2">
        <f t="shared" ref="E6:R6" si="8">E8+E7</f>
        <v>0</v>
      </c>
      <c r="F6" s="2">
        <f t="shared" si="8"/>
        <v>14104852.499999998</v>
      </c>
      <c r="G6" s="2">
        <f t="shared" si="8"/>
        <v>14813108.908</v>
      </c>
      <c r="H6" s="2">
        <f t="shared" si="8"/>
        <v>14069391.427999999</v>
      </c>
      <c r="I6" s="2">
        <f t="shared" si="8"/>
        <v>13412780.723000001</v>
      </c>
      <c r="J6" s="2">
        <f t="shared" si="8"/>
        <v>13609600.771</v>
      </c>
      <c r="K6" s="2">
        <f t="shared" si="8"/>
        <v>13436401.115</v>
      </c>
      <c r="L6" s="2">
        <f t="shared" si="8"/>
        <v>13530655.453023013</v>
      </c>
      <c r="M6" s="2">
        <f t="shared" si="8"/>
        <v>13640629.842</v>
      </c>
      <c r="N6" s="2">
        <f t="shared" si="8"/>
        <v>14438195.938897502</v>
      </c>
      <c r="O6" s="2">
        <f t="shared" si="8"/>
        <v>13426745.17921547</v>
      </c>
      <c r="P6" s="2">
        <f t="shared" si="8"/>
        <v>14085761.686608717</v>
      </c>
      <c r="Q6" s="2">
        <f t="shared" si="8"/>
        <v>16336260.520763578</v>
      </c>
      <c r="R6" s="2">
        <f t="shared" si="8"/>
        <v>17187000</v>
      </c>
    </row>
    <row r="7" spans="2:18" x14ac:dyDescent="0.2">
      <c r="B7" t="s">
        <v>1</v>
      </c>
      <c r="C7" t="s">
        <v>2</v>
      </c>
      <c r="D7" s="2">
        <v>1638737</v>
      </c>
      <c r="E7" s="2">
        <v>0</v>
      </c>
      <c r="F7" s="2">
        <v>2046864</v>
      </c>
      <c r="G7" s="2">
        <v>3358577</v>
      </c>
      <c r="H7" s="2">
        <v>3572993</v>
      </c>
      <c r="I7" s="2">
        <v>2700709</v>
      </c>
      <c r="J7" s="2">
        <v>2556751.0649999999</v>
      </c>
      <c r="K7" s="2">
        <v>2184176.8670000001</v>
      </c>
      <c r="L7" s="2">
        <v>2032840.6469999999</v>
      </c>
      <c r="M7" s="2">
        <v>2893612.9810000001</v>
      </c>
      <c r="N7" s="2">
        <v>2641669.5779999997</v>
      </c>
      <c r="O7" s="2">
        <v>1125580</v>
      </c>
      <c r="P7" s="2">
        <v>2471043</v>
      </c>
      <c r="Q7" s="2">
        <v>1623835</v>
      </c>
      <c r="R7" s="2">
        <f>'[1]FAYF_Facts at your Fingertips ('!$B$113</f>
        <v>1709000</v>
      </c>
    </row>
    <row r="8" spans="2:18" x14ac:dyDescent="0.2">
      <c r="C8" t="s">
        <v>5</v>
      </c>
      <c r="D8" s="3">
        <v>11215000</v>
      </c>
      <c r="E8" s="3">
        <v>0</v>
      </c>
      <c r="F8" s="3">
        <v>12057988.499999998</v>
      </c>
      <c r="G8" s="3">
        <v>11454531.908</v>
      </c>
      <c r="H8" s="3">
        <v>10496398.427999999</v>
      </c>
      <c r="I8" s="3">
        <v>10712071.723000001</v>
      </c>
      <c r="J8" s="3">
        <v>11052849.706</v>
      </c>
      <c r="K8" s="3">
        <v>11252224.248</v>
      </c>
      <c r="L8" s="3">
        <v>11497814.806023013</v>
      </c>
      <c r="M8" s="3">
        <v>10747016.861</v>
      </c>
      <c r="N8" s="3">
        <v>11796526.360897502</v>
      </c>
      <c r="O8" s="3">
        <v>12301165.17921547</v>
      </c>
      <c r="P8" s="3">
        <v>11614718.686608717</v>
      </c>
      <c r="Q8" s="3">
        <v>14712425.520763578</v>
      </c>
      <c r="R8" s="2">
        <f>SUM('[1]FAYF_Facts at your Fingertips ('!$B$109:$B$112)</f>
        <v>15478000</v>
      </c>
    </row>
    <row r="10" spans="2:18" ht="17" x14ac:dyDescent="0.25">
      <c r="D10" t="s">
        <v>10</v>
      </c>
    </row>
    <row r="11" spans="2:18" x14ac:dyDescent="0.2">
      <c r="B11" t="s">
        <v>0</v>
      </c>
      <c r="C11" t="s">
        <v>3</v>
      </c>
      <c r="D11" s="2">
        <f>D13+D12</f>
        <v>13001122.205935</v>
      </c>
      <c r="E11" s="2">
        <f t="shared" ref="E11:Q11" si="9">E13+E12</f>
        <v>0</v>
      </c>
      <c r="F11" s="2">
        <f t="shared" si="9"/>
        <v>13193020.135660402</v>
      </c>
      <c r="G11" s="2">
        <f t="shared" si="9"/>
        <v>13461730.719007945</v>
      </c>
      <c r="H11" s="2">
        <f t="shared" si="9"/>
        <v>12648594.751284311</v>
      </c>
      <c r="I11" s="2">
        <f t="shared" si="9"/>
        <v>12054820.858647266</v>
      </c>
      <c r="J11" s="2">
        <f t="shared" si="9"/>
        <v>12470210.747024961</v>
      </c>
      <c r="K11" s="2">
        <f t="shared" si="9"/>
        <v>12312428.395193337</v>
      </c>
      <c r="L11" s="2">
        <f t="shared" si="9"/>
        <v>12421522.528983213</v>
      </c>
      <c r="M11" s="2">
        <f t="shared" si="9"/>
        <v>11849338.207471117</v>
      </c>
      <c r="N11" s="2">
        <f t="shared" si="9"/>
        <v>11788463.532515533</v>
      </c>
      <c r="O11" s="2">
        <f t="shared" si="9"/>
        <v>11310586.150808081</v>
      </c>
      <c r="P11" s="2">
        <f t="shared" si="9"/>
        <v>11059971.512139341</v>
      </c>
      <c r="Q11" s="2">
        <f t="shared" si="9"/>
        <v>12119639.236026719</v>
      </c>
    </row>
    <row r="12" spans="2:18" x14ac:dyDescent="0.2">
      <c r="B12" t="s">
        <v>1</v>
      </c>
      <c r="C12" t="s">
        <v>7</v>
      </c>
      <c r="D12" s="2">
        <v>846505.98471999995</v>
      </c>
      <c r="E12" s="2">
        <v>0</v>
      </c>
      <c r="F12" s="2">
        <v>1038230.82672</v>
      </c>
      <c r="G12" s="2">
        <v>1703571.01171</v>
      </c>
      <c r="H12" s="2">
        <v>1845665.2640799999</v>
      </c>
      <c r="I12" s="2">
        <v>1342535.9474449998</v>
      </c>
      <c r="J12" s="2">
        <v>1217946.7210787251</v>
      </c>
      <c r="K12" s="2">
        <v>1040465.413248455</v>
      </c>
      <c r="L12" s="2">
        <v>967794.77522375993</v>
      </c>
      <c r="M12" s="2">
        <v>1377591.2679944802</v>
      </c>
      <c r="N12" s="2">
        <v>1161346.2897525474</v>
      </c>
      <c r="O12" s="2">
        <v>504991.467</v>
      </c>
      <c r="P12" s="2">
        <v>1070961.1885644402</v>
      </c>
      <c r="Q12" s="2">
        <v>703777.41772706411</v>
      </c>
    </row>
    <row r="13" spans="2:18" x14ac:dyDescent="0.2">
      <c r="C13" t="s">
        <v>8</v>
      </c>
      <c r="D13" s="3">
        <v>12154616.221215</v>
      </c>
      <c r="E13" s="3">
        <v>0</v>
      </c>
      <c r="F13" s="3">
        <v>12154789.308940403</v>
      </c>
      <c r="G13" s="3">
        <v>11758159.707297945</v>
      </c>
      <c r="H13" s="3">
        <v>10802929.487204311</v>
      </c>
      <c r="I13" s="3">
        <v>10712284.911202267</v>
      </c>
      <c r="J13" s="3">
        <v>11252264.025946235</v>
      </c>
      <c r="K13" s="3">
        <v>11271962.981944881</v>
      </c>
      <c r="L13" s="3">
        <v>11453727.753759453</v>
      </c>
      <c r="M13" s="3">
        <v>10471746.939476637</v>
      </c>
      <c r="N13" s="3">
        <v>10627117.242762987</v>
      </c>
      <c r="O13" s="3">
        <v>10805594.683808081</v>
      </c>
      <c r="P13" s="3">
        <v>9989010.3235749006</v>
      </c>
      <c r="Q13" s="3">
        <v>11415861.818299655</v>
      </c>
      <c r="R13" s="3">
        <v>11924956</v>
      </c>
    </row>
    <row r="19" spans="4:17" x14ac:dyDescent="0.2">
      <c r="D19" s="3"/>
      <c r="E19" s="3"/>
      <c r="F19" s="3"/>
      <c r="G19" s="3"/>
      <c r="H19" s="3"/>
      <c r="I19" s="3"/>
      <c r="J19" s="3"/>
      <c r="K19" s="3"/>
      <c r="L19" s="3"/>
      <c r="M19" s="3"/>
      <c r="N19" s="3"/>
      <c r="O19" s="3"/>
      <c r="P19" s="3"/>
      <c r="Q19" s="3"/>
    </row>
  </sheetData>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Will Holmgren</cp:lastModifiedBy>
  <dcterms:created xsi:type="dcterms:W3CDTF">2019-12-16T21:39:58Z</dcterms:created>
  <dcterms:modified xsi:type="dcterms:W3CDTF">2020-08-04T16:55:54Z</dcterms:modified>
</cp:coreProperties>
</file>