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git\EU-CLEWS\Disaggregated EU Model\Supporting data\"/>
    </mc:Choice>
  </mc:AlternateContent>
  <xr:revisionPtr revIDLastSave="0" documentId="8_{F2A30D51-7D92-4EE1-84E8-EE23E7580E6D}" xr6:coauthVersionLast="47" xr6:coauthVersionMax="47" xr10:uidLastSave="{00000000-0000-0000-0000-000000000000}"/>
  <bookViews>
    <workbookView xWindow="-28920" yWindow="-45" windowWidth="29040" windowHeight="15840" activeTab="2" xr2:uid="{AD96B7E2-9112-41BF-8CAA-ED391FE7322D}"/>
  </bookViews>
  <sheets>
    <sheet name="Energy Module" sheetId="1" r:id="rId1"/>
    <sheet name="Industry identifiers" sheetId="2" r:id="rId2"/>
    <sheet name="Land and Water Module" sheetId="4" r:id="rId3"/>
    <sheet name="Extra notes" sheetId="3" r:id="rId4"/>
  </sheets>
  <definedNames>
    <definedName name="_xlnm._FilterDatabase" localSheetId="0" hidden="1">'Energy Module'!$A$1:$P$228</definedName>
    <definedName name="_xlnm._FilterDatabase" localSheetId="2" hidden="1">'Land and Water Module'!$A$10:$Q$77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4" l="1"/>
  <c r="F82" i="4"/>
  <c r="G82" i="4"/>
  <c r="H82" i="4"/>
  <c r="I82" i="4"/>
  <c r="E83" i="4"/>
  <c r="F83" i="4"/>
  <c r="G83" i="4"/>
  <c r="H83" i="4"/>
  <c r="I83" i="4"/>
  <c r="E84" i="4"/>
  <c r="F84" i="4"/>
  <c r="G84" i="4"/>
  <c r="H84" i="4"/>
  <c r="I84" i="4"/>
  <c r="E85" i="4"/>
  <c r="F85" i="4"/>
  <c r="G85" i="4"/>
  <c r="H85" i="4"/>
  <c r="I85" i="4"/>
  <c r="E86" i="4"/>
  <c r="F86" i="4"/>
  <c r="G86" i="4"/>
  <c r="H86" i="4"/>
  <c r="I86" i="4"/>
  <c r="E87" i="4"/>
  <c r="F87" i="4"/>
  <c r="G87" i="4"/>
  <c r="H87" i="4"/>
  <c r="I87" i="4"/>
  <c r="E88" i="4"/>
  <c r="F88" i="4"/>
  <c r="G88" i="4"/>
  <c r="H88" i="4"/>
  <c r="I88" i="4"/>
  <c r="E89" i="4"/>
  <c r="F89" i="4"/>
  <c r="G89" i="4"/>
  <c r="H89" i="4"/>
  <c r="I89" i="4"/>
  <c r="E90" i="4"/>
  <c r="F90" i="4"/>
  <c r="G90" i="4"/>
  <c r="H90" i="4"/>
  <c r="I90" i="4"/>
  <c r="E91" i="4"/>
  <c r="F91" i="4"/>
  <c r="G91" i="4"/>
  <c r="H91" i="4"/>
  <c r="I91" i="4"/>
  <c r="E92" i="4"/>
  <c r="F92" i="4"/>
  <c r="G92" i="4"/>
  <c r="H92" i="4"/>
  <c r="I92" i="4"/>
  <c r="E93" i="4"/>
  <c r="F93" i="4"/>
  <c r="G93" i="4"/>
  <c r="H93" i="4"/>
  <c r="I93" i="4"/>
  <c r="E94" i="4"/>
  <c r="F94" i="4"/>
  <c r="G94" i="4"/>
  <c r="H94" i="4"/>
  <c r="I94" i="4"/>
  <c r="E95" i="4"/>
  <c r="F95" i="4"/>
  <c r="G95" i="4"/>
  <c r="H95" i="4"/>
  <c r="I95" i="4"/>
  <c r="E96" i="4"/>
  <c r="F96" i="4"/>
  <c r="G96" i="4"/>
  <c r="H96" i="4"/>
  <c r="I96" i="4"/>
  <c r="E97" i="4"/>
  <c r="F97" i="4"/>
  <c r="G97" i="4"/>
  <c r="H97" i="4"/>
  <c r="I97" i="4"/>
  <c r="E98" i="4"/>
  <c r="F98" i="4"/>
  <c r="G98" i="4"/>
  <c r="H98" i="4"/>
  <c r="I98" i="4"/>
  <c r="E99" i="4"/>
  <c r="F99" i="4"/>
  <c r="G99" i="4"/>
  <c r="H99" i="4"/>
  <c r="I99" i="4"/>
  <c r="E100" i="4"/>
  <c r="F100" i="4"/>
  <c r="G100" i="4"/>
  <c r="H100" i="4"/>
  <c r="I100" i="4"/>
  <c r="E101" i="4"/>
  <c r="F101" i="4"/>
  <c r="G101" i="4"/>
  <c r="H101" i="4"/>
  <c r="I101" i="4"/>
  <c r="E102" i="4"/>
  <c r="F102" i="4"/>
  <c r="G102" i="4"/>
  <c r="H102" i="4"/>
  <c r="I102" i="4"/>
  <c r="E103" i="4"/>
  <c r="F103" i="4"/>
  <c r="G103" i="4"/>
  <c r="H103" i="4"/>
  <c r="I103" i="4"/>
  <c r="I81" i="4"/>
  <c r="H81" i="4"/>
  <c r="G81" i="4"/>
  <c r="F81" i="4"/>
  <c r="E81" i="4"/>
  <c r="J3" i="4"/>
  <c r="J4" i="4"/>
  <c r="J5" i="4"/>
  <c r="J2" i="4"/>
  <c r="I3" i="4"/>
  <c r="I4" i="4"/>
  <c r="I5" i="4"/>
  <c r="I2" i="4"/>
  <c r="H3" i="4"/>
  <c r="H4" i="4"/>
  <c r="H5" i="4"/>
  <c r="H2" i="4"/>
  <c r="G3" i="4"/>
  <c r="G4" i="4"/>
  <c r="G5" i="4"/>
  <c r="G2"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F3" i="4"/>
  <c r="F4" i="4"/>
  <c r="F5"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2" i="4"/>
  <c r="E3" i="4"/>
  <c r="E4" i="4"/>
  <c r="E5"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2" i="4"/>
  <c r="K107" i="1" l="1"/>
  <c r="K95" i="1" l="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84" i="1"/>
  <c r="K85" i="1"/>
  <c r="K86" i="1"/>
  <c r="K87" i="1"/>
  <c r="K88" i="1"/>
  <c r="K34" i="1"/>
  <c r="K7" i="1"/>
  <c r="K3" i="1"/>
  <c r="K19" i="1"/>
  <c r="K207" i="1"/>
  <c r="K196" i="1"/>
  <c r="K185" i="1"/>
  <c r="K174" i="1"/>
  <c r="K163" i="1"/>
  <c r="K152" i="1"/>
  <c r="K204" i="1"/>
  <c r="K205" i="1"/>
  <c r="K193" i="1"/>
  <c r="K182" i="1"/>
  <c r="K171" i="1"/>
  <c r="K160" i="1"/>
  <c r="K149" i="1"/>
  <c r="K228" i="1"/>
  <c r="K227" i="1"/>
  <c r="K226" i="1"/>
  <c r="K225" i="1"/>
  <c r="K224" i="1"/>
  <c r="K223" i="1"/>
  <c r="K222" i="1"/>
  <c r="K221" i="1"/>
  <c r="K220" i="1"/>
  <c r="K219" i="1"/>
  <c r="K218" i="1"/>
  <c r="K217" i="1"/>
  <c r="K216" i="1"/>
  <c r="K215" i="1"/>
  <c r="K214" i="1"/>
  <c r="K213" i="1"/>
  <c r="K212" i="1"/>
  <c r="K211" i="1"/>
  <c r="K210" i="1"/>
  <c r="K209" i="1"/>
  <c r="K208" i="1"/>
  <c r="K206" i="1"/>
  <c r="K203" i="1"/>
  <c r="K202" i="1"/>
  <c r="K201" i="1"/>
  <c r="K200" i="1"/>
  <c r="K199" i="1"/>
  <c r="K198" i="1"/>
  <c r="K197" i="1"/>
  <c r="K195" i="1"/>
  <c r="K194" i="1"/>
  <c r="K192" i="1"/>
  <c r="K191" i="1"/>
  <c r="K190" i="1"/>
  <c r="K189" i="1"/>
  <c r="K188" i="1"/>
  <c r="K187" i="1"/>
  <c r="K186" i="1"/>
  <c r="K184" i="1"/>
  <c r="K183" i="1"/>
  <c r="K181" i="1"/>
  <c r="K180" i="1"/>
  <c r="K179" i="1"/>
  <c r="K178" i="1"/>
  <c r="K177" i="1"/>
  <c r="K176" i="1"/>
  <c r="K175" i="1"/>
  <c r="K173" i="1"/>
  <c r="K172" i="1"/>
  <c r="K170" i="1"/>
  <c r="K169" i="1"/>
  <c r="K168" i="1"/>
  <c r="K167" i="1"/>
  <c r="K166" i="1"/>
  <c r="K165" i="1"/>
  <c r="K164" i="1"/>
  <c r="K162" i="1"/>
  <c r="K161" i="1"/>
  <c r="K159" i="1"/>
  <c r="K158" i="1"/>
  <c r="K157" i="1"/>
  <c r="K156" i="1"/>
  <c r="K155" i="1"/>
  <c r="K154" i="1"/>
  <c r="K153" i="1"/>
  <c r="K151" i="1"/>
  <c r="K150"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6" i="1"/>
  <c r="K105" i="1"/>
  <c r="K104" i="1"/>
  <c r="K103" i="1"/>
  <c r="K102" i="1"/>
  <c r="K101" i="1"/>
  <c r="K100" i="1"/>
  <c r="K99" i="1"/>
  <c r="K98" i="1"/>
  <c r="K97" i="1"/>
  <c r="K96" i="1"/>
  <c r="K94" i="1"/>
  <c r="K93" i="1"/>
  <c r="K92" i="1"/>
  <c r="K91" i="1"/>
  <c r="K90" i="1"/>
  <c r="K89" i="1"/>
  <c r="K83" i="1"/>
  <c r="K48" i="1"/>
  <c r="K47" i="1"/>
  <c r="K46" i="1"/>
  <c r="K45" i="1"/>
  <c r="K44" i="1"/>
  <c r="K43" i="1"/>
  <c r="K42" i="1"/>
  <c r="K41" i="1"/>
  <c r="K40" i="1"/>
  <c r="K39" i="1"/>
  <c r="K38" i="1"/>
  <c r="K37" i="1"/>
  <c r="K36" i="1"/>
  <c r="K35" i="1"/>
  <c r="K33" i="1"/>
  <c r="K32" i="1"/>
  <c r="K31" i="1"/>
  <c r="K30" i="1"/>
  <c r="K29" i="1"/>
  <c r="K28" i="1"/>
  <c r="K27" i="1"/>
  <c r="K26" i="1"/>
  <c r="K25" i="1"/>
  <c r="K24" i="1"/>
  <c r="K23" i="1"/>
  <c r="K22" i="1"/>
  <c r="K21" i="1"/>
  <c r="K20" i="1"/>
  <c r="K18" i="1"/>
  <c r="K17" i="1"/>
  <c r="K16" i="1"/>
  <c r="K15" i="1"/>
  <c r="K14" i="1"/>
  <c r="K13" i="1"/>
  <c r="K12" i="1"/>
  <c r="K11" i="1"/>
  <c r="K10" i="1"/>
  <c r="K9" i="1"/>
  <c r="K8" i="1"/>
  <c r="K6" i="1"/>
  <c r="K5" i="1"/>
  <c r="K4" i="1"/>
  <c r="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tc={CCBD94B6-7E0F-43D9-B1A8-0C92C6459BE2}</author>
    <author>tc={BA08DC08-F19A-40D9-8847-65C9CB687D60}</author>
    <author>tc={F6AEE4F8-D73B-4E53-BE4C-F240428042AD}</author>
  </authors>
  <commentList>
    <comment ref="O73" authorId="0" shapeId="0" xr:uid="{CCBD94B6-7E0F-43D9-B1A8-0C92C6459BE2}">
      <text>
        <t>[Threaded comment]
Your version of Excel allows you to read this threaded comment; however, any edits to it will get removed if the file is opened in a newer version of Excel. Learn more: https://go.microsoft.com/fwlink/?linkid=870924
Comment:
    Mode 2</t>
      </text>
    </comment>
    <comment ref="P73" authorId="1" shapeId="0" xr:uid="{BA08DC08-F19A-40D9-8847-65C9CB687D60}">
      <text>
        <t>[Threaded comment]
Your version of Excel allows you to read this threaded comment; however, any edits to it will get removed if the file is opened in a newer version of Excel. Learn more: https://go.microsoft.com/fwlink/?linkid=870924
Comment:
    Mode 2</t>
      </text>
    </comment>
    <comment ref="L96" authorId="2" shapeId="0" xr:uid="{F6AEE4F8-D73B-4E53-BE4C-F240428042AD}">
      <text>
        <t>[Threaded comment]
Your version of Excel allows you to read this threaded comment; however, any edits to it will get removed if the file is opened in a newer version of Excel. Learn more: https://go.microsoft.com/fwlink/?linkid=870924
Comment:
    To be connected to the Energy module when integrated</t>
      </text>
    </comment>
  </commentList>
</comments>
</file>

<file path=xl/sharedStrings.xml><?xml version="1.0" encoding="utf-8"?>
<sst xmlns="http://schemas.openxmlformats.org/spreadsheetml/2006/main" count="4295" uniqueCount="938">
  <si>
    <t xml:space="preserve"> </t>
  </si>
  <si>
    <t>Sub-module</t>
  </si>
  <si>
    <t>Type</t>
  </si>
  <si>
    <t>Technology</t>
  </si>
  <si>
    <t>Country/Region (2C)</t>
  </si>
  <si>
    <t>Module (1C)</t>
  </si>
  <si>
    <t>Sector (2C)</t>
  </si>
  <si>
    <t>Fuel (3C)</t>
  </si>
  <si>
    <t>Technology/Destination (2C)</t>
  </si>
  <si>
    <t>Type (2C)</t>
  </si>
  <si>
    <t>Technology code</t>
  </si>
  <si>
    <t>Input</t>
  </si>
  <si>
    <t>Input code</t>
  </si>
  <si>
    <t>Output</t>
  </si>
  <si>
    <t>Output code</t>
  </si>
  <si>
    <t>Comments</t>
  </si>
  <si>
    <t>Energy</t>
  </si>
  <si>
    <t>Primary</t>
  </si>
  <si>
    <t>Fuel supply</t>
  </si>
  <si>
    <t>Coal supply</t>
  </si>
  <si>
    <t>EU</t>
  </si>
  <si>
    <t>E</t>
  </si>
  <si>
    <t>PS</t>
  </si>
  <si>
    <t>COA</t>
  </si>
  <si>
    <t>00</t>
  </si>
  <si>
    <t>Coal</t>
  </si>
  <si>
    <t>EUECOA</t>
  </si>
  <si>
    <t>Coal supply - industry</t>
  </si>
  <si>
    <t>IN</t>
  </si>
  <si>
    <t>Coal industry</t>
  </si>
  <si>
    <t>EUICOA</t>
  </si>
  <si>
    <t>Coal supply - buildings</t>
  </si>
  <si>
    <t>BD</t>
  </si>
  <si>
    <t>Coal buildings</t>
  </si>
  <si>
    <t>EUBCOA</t>
  </si>
  <si>
    <t>Gas supply</t>
  </si>
  <si>
    <t>NGS</t>
  </si>
  <si>
    <t>Gas</t>
  </si>
  <si>
    <t>EUENGS</t>
  </si>
  <si>
    <t>Gas supply - transport</t>
  </si>
  <si>
    <t>PF</t>
  </si>
  <si>
    <t>Gas transport</t>
  </si>
  <si>
    <t>EUTNGS</t>
  </si>
  <si>
    <t>Gas supply - agriculture</t>
  </si>
  <si>
    <t>AG</t>
  </si>
  <si>
    <t>Gas buildings</t>
  </si>
  <si>
    <t>EULNGS</t>
  </si>
  <si>
    <t>Gas supply - buildings</t>
  </si>
  <si>
    <t>EUBNGS</t>
  </si>
  <si>
    <t>Gas supply - industry</t>
  </si>
  <si>
    <t>Gas industry</t>
  </si>
  <si>
    <t>EUINGS</t>
  </si>
  <si>
    <t>Gas supply - shipping/maritime</t>
  </si>
  <si>
    <t>MR</t>
  </si>
  <si>
    <t>EUMNGS</t>
  </si>
  <si>
    <t>Oil supply</t>
  </si>
  <si>
    <t>OIL</t>
  </si>
  <si>
    <t>Oil</t>
  </si>
  <si>
    <t>EUEOIL</t>
  </si>
  <si>
    <t>Oil supply - industry</t>
  </si>
  <si>
    <t>Oil industry</t>
  </si>
  <si>
    <t>EUIOIL</t>
  </si>
  <si>
    <t>Oil supply - buildings</t>
  </si>
  <si>
    <t>Oil buildings</t>
  </si>
  <si>
    <t>EUBOIL</t>
  </si>
  <si>
    <t>Oil supply - shipping/maritime</t>
  </si>
  <si>
    <t>EUMOIL</t>
  </si>
  <si>
    <t>Gasoline supply</t>
  </si>
  <si>
    <t>GSL</t>
  </si>
  <si>
    <t>Gasoline</t>
  </si>
  <si>
    <t>EUEGSL</t>
  </si>
  <si>
    <t>Diesel supply</t>
  </si>
  <si>
    <t>DSL</t>
  </si>
  <si>
    <t>Diesel</t>
  </si>
  <si>
    <t>EUEDSL</t>
  </si>
  <si>
    <t>Diesel supply - agriculture</t>
  </si>
  <si>
    <t>Diesel transport</t>
  </si>
  <si>
    <t>EUADSL</t>
  </si>
  <si>
    <t>Diesel supply - transport</t>
  </si>
  <si>
    <t>EUTDSL</t>
  </si>
  <si>
    <t>LPG supply</t>
  </si>
  <si>
    <t>LPG</t>
  </si>
  <si>
    <t>EUELPG</t>
  </si>
  <si>
    <t>LPG supply - transport</t>
  </si>
  <si>
    <t>LPG transport</t>
  </si>
  <si>
    <t>EUTLPG</t>
  </si>
  <si>
    <t>LPG supply - buildings</t>
  </si>
  <si>
    <t>LPG buildings</t>
  </si>
  <si>
    <t>EUBLPG</t>
  </si>
  <si>
    <t>Kerosene fuel supply (jet fuel)</t>
  </si>
  <si>
    <t>KRS</t>
  </si>
  <si>
    <t>Kerosene</t>
  </si>
  <si>
    <t>EUEKRS</t>
  </si>
  <si>
    <t>HFO supply</t>
  </si>
  <si>
    <t>HFO</t>
  </si>
  <si>
    <t>EUEHFO</t>
  </si>
  <si>
    <t>Uranium supply</t>
  </si>
  <si>
    <t>URA</t>
  </si>
  <si>
    <t>Uranium</t>
  </si>
  <si>
    <t>EUEURA</t>
  </si>
  <si>
    <t>RE potential</t>
  </si>
  <si>
    <t>Hydro potential</t>
  </si>
  <si>
    <t>RE</t>
  </si>
  <si>
    <t>WAT</t>
  </si>
  <si>
    <t>Hydro</t>
  </si>
  <si>
    <t>EUEWAT</t>
  </si>
  <si>
    <t>Solar thermal potential</t>
  </si>
  <si>
    <t>STH</t>
  </si>
  <si>
    <t>Solar thermal</t>
  </si>
  <si>
    <t>EUESTH</t>
  </si>
  <si>
    <t>Solar PV potential</t>
  </si>
  <si>
    <t>SPV</t>
  </si>
  <si>
    <t>Solar PV</t>
  </si>
  <si>
    <t>EUESPV</t>
  </si>
  <si>
    <t>Wind onshore potential</t>
  </si>
  <si>
    <t>WON</t>
  </si>
  <si>
    <t>Wind onshore</t>
  </si>
  <si>
    <t>EUEWON</t>
  </si>
  <si>
    <t>Wind offshore potential</t>
  </si>
  <si>
    <t>WOF</t>
  </si>
  <si>
    <t>Wind offshore</t>
  </si>
  <si>
    <t>EUEWOF</t>
  </si>
  <si>
    <t>Biomass/biofuel availability</t>
  </si>
  <si>
    <t>BIO</t>
  </si>
  <si>
    <t>Biomass/biofuel</t>
  </si>
  <si>
    <t>EUEBIO</t>
  </si>
  <si>
    <t>Biomass/biofuel supply - transport</t>
  </si>
  <si>
    <t>Biomass/biofuel transport</t>
  </si>
  <si>
    <t>EUTBIO</t>
  </si>
  <si>
    <t>Biomass/biofuel supply - buildings</t>
  </si>
  <si>
    <t>Biomass/biofuel buildings</t>
  </si>
  <si>
    <t>EUBBIO</t>
  </si>
  <si>
    <t>Biomass/biofuel supply - agriculture</t>
  </si>
  <si>
    <t>Biomass/biofuel industry</t>
  </si>
  <si>
    <t>EULBIO</t>
  </si>
  <si>
    <t>Biomass/biofuel supply - industry</t>
  </si>
  <si>
    <t>EUIBIO</t>
  </si>
  <si>
    <t>Biomass/biofuel supply - shipping/maritime</t>
  </si>
  <si>
    <t>EUMBIO</t>
  </si>
  <si>
    <t>Hydrogen supply/imports</t>
  </si>
  <si>
    <t>HY2</t>
  </si>
  <si>
    <t>Hydrogen</t>
  </si>
  <si>
    <t>EUEHY2</t>
  </si>
  <si>
    <t>Hydrogen supply - transport</t>
  </si>
  <si>
    <t>Hydrogen transport</t>
  </si>
  <si>
    <t>EUTHY2</t>
  </si>
  <si>
    <t>Hydrogen supply - industry</t>
  </si>
  <si>
    <t>Hydrogen industry</t>
  </si>
  <si>
    <t>EUIHY2</t>
  </si>
  <si>
    <t>Hydrogen and syn fuels supply - shipping/maritime</t>
  </si>
  <si>
    <t>EUMHY2</t>
  </si>
  <si>
    <t>Biofuel blending - transport</t>
  </si>
  <si>
    <t>BL</t>
  </si>
  <si>
    <t>Diesel/Gasoline</t>
  </si>
  <si>
    <t>EUTDSL/EUEGSL &amp; EUTBIO</t>
  </si>
  <si>
    <t>Blended diesel or gasoline</t>
  </si>
  <si>
    <t>EUTDSB/EUTGSB</t>
  </si>
  <si>
    <t>Biofuel blending - shipping/maritime</t>
  </si>
  <si>
    <t>Oil and biofuel</t>
  </si>
  <si>
    <t>EUMOIL &amp; EUMBIO</t>
  </si>
  <si>
    <t>Blended bunkering oil with biofuel</t>
  </si>
  <si>
    <t>EUMOIB</t>
  </si>
  <si>
    <t>Transformation</t>
  </si>
  <si>
    <t>Fuel transformation</t>
  </si>
  <si>
    <t>Electrolysis</t>
  </si>
  <si>
    <t>TR</t>
  </si>
  <si>
    <t>AL</t>
  </si>
  <si>
    <t>ER</t>
  </si>
  <si>
    <t>Electricity</t>
  </si>
  <si>
    <t>EUESEL</t>
  </si>
  <si>
    <t>Steam methane reforming</t>
  </si>
  <si>
    <t>Natural gas</t>
  </si>
  <si>
    <t>Steam methane reforming with CCS</t>
  </si>
  <si>
    <t>CS</t>
  </si>
  <si>
    <t>Generation</t>
  </si>
  <si>
    <t>Coal PP</t>
  </si>
  <si>
    <t>EG</t>
  </si>
  <si>
    <t>PP</t>
  </si>
  <si>
    <t>HG</t>
  </si>
  <si>
    <t>CH</t>
  </si>
  <si>
    <t>Electricity &amp; Heat</t>
  </si>
  <si>
    <t>EUESEL &amp; EUEHEA</t>
  </si>
  <si>
    <t>Coal PP with CCS</t>
  </si>
  <si>
    <t>Water</t>
  </si>
  <si>
    <t>Biomass</t>
  </si>
  <si>
    <t>Geothermal</t>
  </si>
  <si>
    <t>GEO</t>
  </si>
  <si>
    <t>Solar</t>
  </si>
  <si>
    <t>DS</t>
  </si>
  <si>
    <t>Grid networks</t>
  </si>
  <si>
    <t>Transmission and distribution</t>
  </si>
  <si>
    <t>GN</t>
  </si>
  <si>
    <t>ELC</t>
  </si>
  <si>
    <t>TD</t>
  </si>
  <si>
    <t>Final electricity</t>
  </si>
  <si>
    <t>EUEFEL</t>
  </si>
  <si>
    <t>Electricity supply to water</t>
  </si>
  <si>
    <t>WT</t>
  </si>
  <si>
    <t>Final electricity - agriculture</t>
  </si>
  <si>
    <t>EUWELC</t>
  </si>
  <si>
    <t>Electricity supply to agriculture/water</t>
  </si>
  <si>
    <t>EULELC</t>
  </si>
  <si>
    <t>Interconnector</t>
  </si>
  <si>
    <t>XX</t>
  </si>
  <si>
    <t>IC</t>
  </si>
  <si>
    <t>EUEXEL</t>
  </si>
  <si>
    <t>Storage</t>
  </si>
  <si>
    <t>ST</t>
  </si>
  <si>
    <t>Batteries</t>
  </si>
  <si>
    <t>BT</t>
  </si>
  <si>
    <t>Hydrogen storage</t>
  </si>
  <si>
    <t>Transport</t>
  </si>
  <si>
    <t>Electric charging</t>
  </si>
  <si>
    <t>EUTELC</t>
  </si>
  <si>
    <t>Passenger road - vehicles</t>
  </si>
  <si>
    <t>Gasoline vehicles</t>
  </si>
  <si>
    <t>PT</t>
  </si>
  <si>
    <t>VP</t>
  </si>
  <si>
    <t>Blended Gasoline</t>
  </si>
  <si>
    <t>EUTGSB</t>
  </si>
  <si>
    <t>Passenger-km or veh-km</t>
  </si>
  <si>
    <t>EUEPKM</t>
  </si>
  <si>
    <t>Diesel vehicles</t>
  </si>
  <si>
    <t>Blended Diesel</t>
  </si>
  <si>
    <t>EUTDSB</t>
  </si>
  <si>
    <t>CNG/LNG vehicles</t>
  </si>
  <si>
    <t>CNG/LNG</t>
  </si>
  <si>
    <t>LPG vehicles</t>
  </si>
  <si>
    <t>Hybrid electric vehicles</t>
  </si>
  <si>
    <t>HB</t>
  </si>
  <si>
    <t>Plug-in electric vehicles</t>
  </si>
  <si>
    <t>PH</t>
  </si>
  <si>
    <t>EUTGSB &amp; EUTELC</t>
  </si>
  <si>
    <t>Battery electric vehicles</t>
  </si>
  <si>
    <t>Hydrogen fuel cell vehicles</t>
  </si>
  <si>
    <t>FC</t>
  </si>
  <si>
    <t>Passenger road - bus</t>
  </si>
  <si>
    <t>Diesel bus</t>
  </si>
  <si>
    <t>BU</t>
  </si>
  <si>
    <t>EUEBKM</t>
  </si>
  <si>
    <t>CNG bus</t>
  </si>
  <si>
    <t>CNG</t>
  </si>
  <si>
    <t>Electric bus</t>
  </si>
  <si>
    <t>Hydrogen fuel cell bus</t>
  </si>
  <si>
    <t>Freight road - light trucks</t>
  </si>
  <si>
    <t>Gasoline light trucks</t>
  </si>
  <si>
    <t>FT</t>
  </si>
  <si>
    <t>LC</t>
  </si>
  <si>
    <t>tonne-km or veh-km</t>
  </si>
  <si>
    <t>EUELKM</t>
  </si>
  <si>
    <t>Diesel light trucks</t>
  </si>
  <si>
    <t>CNG/LNG light trucks</t>
  </si>
  <si>
    <t>Hybrid electric light trucks</t>
  </si>
  <si>
    <t>Plug-in electric light trucks</t>
  </si>
  <si>
    <t>EUTDSB &amp; EUTELC</t>
  </si>
  <si>
    <t>Battery electric light trucks</t>
  </si>
  <si>
    <t>Hydrogen fuel cell light trucks</t>
  </si>
  <si>
    <t>Freight road - heavy trucks</t>
  </si>
  <si>
    <t>Diesel heavy trucks</t>
  </si>
  <si>
    <t>HD</t>
  </si>
  <si>
    <t>EUEHKM</t>
  </si>
  <si>
    <t>CNG/LNG heavy trucks</t>
  </si>
  <si>
    <t>Hybrid electric heavy trucks</t>
  </si>
  <si>
    <t>Battery electric heavy trucks</t>
  </si>
  <si>
    <t>Hydrogen fuel cell heavy trucks</t>
  </si>
  <si>
    <t>Passenger rail</t>
  </si>
  <si>
    <t>Diesel train</t>
  </si>
  <si>
    <t>RL</t>
  </si>
  <si>
    <t>EUERKM</t>
  </si>
  <si>
    <t>Electric train</t>
  </si>
  <si>
    <t>Freight rail</t>
  </si>
  <si>
    <t>EUEFKM</t>
  </si>
  <si>
    <t>Aviation</t>
  </si>
  <si>
    <t>Kerosene planes</t>
  </si>
  <si>
    <t>AV</t>
  </si>
  <si>
    <t>EUEAKM</t>
  </si>
  <si>
    <t>Electric planes</t>
  </si>
  <si>
    <t>Hydrogen planes</t>
  </si>
  <si>
    <t>Shipping/Maritime</t>
  </si>
  <si>
    <t>Oil vessels</t>
  </si>
  <si>
    <t>Shipping activity</t>
  </si>
  <si>
    <t>EUEMKM</t>
  </si>
  <si>
    <t>Gas vessels</t>
  </si>
  <si>
    <t>Hydrogen/syn fuel vessels</t>
  </si>
  <si>
    <t>Hydrogen/syn fuels</t>
  </si>
  <si>
    <t>Buildings</t>
  </si>
  <si>
    <t>Space heating &amp; hot water</t>
  </si>
  <si>
    <t>Oil boiler</t>
  </si>
  <si>
    <t>BR</t>
  </si>
  <si>
    <t>Useful heat &amp;/ hot water</t>
  </si>
  <si>
    <t>EUEUHT</t>
  </si>
  <si>
    <t>Gas boiler</t>
  </si>
  <si>
    <t>Coal boiler</t>
  </si>
  <si>
    <t>Biomass boiler</t>
  </si>
  <si>
    <t>Electric furnace</t>
  </si>
  <si>
    <t>Heat pump</t>
  </si>
  <si>
    <t>HP</t>
  </si>
  <si>
    <t>RP</t>
  </si>
  <si>
    <t>District heating</t>
  </si>
  <si>
    <t>HEA</t>
  </si>
  <si>
    <t>DH</t>
  </si>
  <si>
    <t>Final Heat</t>
  </si>
  <si>
    <t>EUEHEA</t>
  </si>
  <si>
    <t>Space heating &amp; cooling</t>
  </si>
  <si>
    <t>Insulation and renovation (low)</t>
  </si>
  <si>
    <t>000</t>
  </si>
  <si>
    <t>EE</t>
  </si>
  <si>
    <t>LO</t>
  </si>
  <si>
    <t>Useful heat</t>
  </si>
  <si>
    <t>EUEUHT &amp; EUEUCL</t>
  </si>
  <si>
    <t>Insulation and renovation (medium)</t>
  </si>
  <si>
    <t>ME</t>
  </si>
  <si>
    <t>Insulation and renovation (high)</t>
  </si>
  <si>
    <t>HI</t>
  </si>
  <si>
    <t>Space cooling</t>
  </si>
  <si>
    <t>Useful energy for cooling</t>
  </si>
  <si>
    <t>EUEUCL</t>
  </si>
  <si>
    <t>Cooking</t>
  </si>
  <si>
    <t>LPG stove</t>
  </si>
  <si>
    <t>SV</t>
  </si>
  <si>
    <t>Useful energy for cooking</t>
  </si>
  <si>
    <t>EUEUCK</t>
  </si>
  <si>
    <t>Gas stove</t>
  </si>
  <si>
    <t>Electric stove</t>
  </si>
  <si>
    <t>Lighting &amp; electrical appliances</t>
  </si>
  <si>
    <t>General appliances</t>
  </si>
  <si>
    <t>AP</t>
  </si>
  <si>
    <t>Useful energy for Lighting, sound etc</t>
  </si>
  <si>
    <t>EUEUSE</t>
  </si>
  <si>
    <t>Industry</t>
  </si>
  <si>
    <t>Iron &amp; steel</t>
  </si>
  <si>
    <t>Oil boiler/combustion</t>
  </si>
  <si>
    <t>0I</t>
  </si>
  <si>
    <t xml:space="preserve">Oil </t>
  </si>
  <si>
    <t>Useful energy/heat</t>
  </si>
  <si>
    <t>EUIUEI</t>
  </si>
  <si>
    <t>Coal boiler/combustion</t>
  </si>
  <si>
    <t xml:space="preserve">Coal </t>
  </si>
  <si>
    <t>Coal boiler/combustion with CCS</t>
  </si>
  <si>
    <t>CI</t>
  </si>
  <si>
    <t xml:space="preserve">Coal  </t>
  </si>
  <si>
    <t>Gas boiler/combustion</t>
  </si>
  <si>
    <t xml:space="preserve">Gas </t>
  </si>
  <si>
    <t>Gas boiler/combustion with CCS</t>
  </si>
  <si>
    <t xml:space="preserve">Gas  </t>
  </si>
  <si>
    <t>Biomass/biofuels/biogas boiler/combustion</t>
  </si>
  <si>
    <t xml:space="preserve">Biomass/biofuels/biogas </t>
  </si>
  <si>
    <t>Electric boiler/combustion</t>
  </si>
  <si>
    <t xml:space="preserve">Electric </t>
  </si>
  <si>
    <t>Hydrogen boiler/combustion</t>
  </si>
  <si>
    <t xml:space="preserve">Hydrogen </t>
  </si>
  <si>
    <t>Chemical &amp; petrochemical</t>
  </si>
  <si>
    <t>0C</t>
  </si>
  <si>
    <t>EUIUEC</t>
  </si>
  <si>
    <t>CC</t>
  </si>
  <si>
    <t>Non-metallic minerals</t>
  </si>
  <si>
    <t>0N</t>
  </si>
  <si>
    <t>EUIUEN</t>
  </si>
  <si>
    <t>CN</t>
  </si>
  <si>
    <t>Food, beverages &amp; tobacco</t>
  </si>
  <si>
    <t>0F</t>
  </si>
  <si>
    <t>EUIUEF</t>
  </si>
  <si>
    <t>CF</t>
  </si>
  <si>
    <t>Paper, pulp &amp; printing</t>
  </si>
  <si>
    <t>0P</t>
  </si>
  <si>
    <t>EUIUEP</t>
  </si>
  <si>
    <t>CP</t>
  </si>
  <si>
    <t>Other industries</t>
  </si>
  <si>
    <t>0O</t>
  </si>
  <si>
    <t>EUIUEO</t>
  </si>
  <si>
    <t>CO</t>
  </si>
  <si>
    <t>Backstop</t>
  </si>
  <si>
    <t>BS</t>
  </si>
  <si>
    <t>Space heating</t>
  </si>
  <si>
    <t>HT</t>
  </si>
  <si>
    <t>CL</t>
  </si>
  <si>
    <t>CK</t>
  </si>
  <si>
    <t>Emissions</t>
  </si>
  <si>
    <t>GHG</t>
  </si>
  <si>
    <t>GHG emissions</t>
  </si>
  <si>
    <t>EUEGHG</t>
  </si>
  <si>
    <t>Heat</t>
  </si>
  <si>
    <t>Industry category</t>
  </si>
  <si>
    <t>I</t>
  </si>
  <si>
    <t>C</t>
  </si>
  <si>
    <t>M</t>
  </si>
  <si>
    <t>Non-ferrous metals</t>
  </si>
  <si>
    <t>N</t>
  </si>
  <si>
    <t>T</t>
  </si>
  <si>
    <t>Transport equipment</t>
  </si>
  <si>
    <t>A</t>
  </si>
  <si>
    <t>Machinery</t>
  </si>
  <si>
    <t>Q</t>
  </si>
  <si>
    <t>Mining &amp; quarrying</t>
  </si>
  <si>
    <t>F</t>
  </si>
  <si>
    <t>P</t>
  </si>
  <si>
    <t>W</t>
  </si>
  <si>
    <t>Wood &amp; wood products</t>
  </si>
  <si>
    <t>B</t>
  </si>
  <si>
    <t>Construction</t>
  </si>
  <si>
    <t>L</t>
  </si>
  <si>
    <t>Textile &amp; leather</t>
  </si>
  <si>
    <t>O</t>
  </si>
  <si>
    <t>Not elsewhere specified (industry)</t>
  </si>
  <si>
    <t>Electric mechanical processes/lighting etc</t>
  </si>
  <si>
    <t>MC</t>
  </si>
  <si>
    <t>EUIMEI</t>
  </si>
  <si>
    <t>EUIMEC</t>
  </si>
  <si>
    <t>EUIMEN</t>
  </si>
  <si>
    <t>EUIMEF</t>
  </si>
  <si>
    <t>EUIMEP</t>
  </si>
  <si>
    <t>EUIMEO</t>
  </si>
  <si>
    <t>Distributed steam</t>
  </si>
  <si>
    <t>EUIUEI &amp;EUIMEI</t>
  </si>
  <si>
    <t>EUIUEC &amp; EUIMEC</t>
  </si>
  <si>
    <t>EUIUEN &amp;EUIMEN</t>
  </si>
  <si>
    <t>EUIUEF &amp;EUIMEF</t>
  </si>
  <si>
    <t>EUIUEP &amp;EUIMEP</t>
  </si>
  <si>
    <t>EUIUEO &amp;EUIMEO</t>
  </si>
  <si>
    <t>Final electricity traded</t>
  </si>
  <si>
    <t>Final heat</t>
  </si>
  <si>
    <t>EUEFHT</t>
  </si>
  <si>
    <t>Diesel supply - electricity &amp; heat</t>
  </si>
  <si>
    <t>Coal supply - electricity &amp; heat</t>
  </si>
  <si>
    <t>Gas supply - electricity &amp; heat</t>
  </si>
  <si>
    <t>Coal e&amp;h</t>
  </si>
  <si>
    <t>Gas e&amp;h</t>
  </si>
  <si>
    <t>Diesel e&amp;h</t>
  </si>
  <si>
    <t>EUGDSL</t>
  </si>
  <si>
    <t>EUGCOA</t>
  </si>
  <si>
    <t>EUGNGS</t>
  </si>
  <si>
    <t>Biomass/biofuel supply - electricity &amp; heat</t>
  </si>
  <si>
    <t>Biomass/biofuel electricity &amp; heat</t>
  </si>
  <si>
    <t>EUGBIO</t>
  </si>
  <si>
    <t>Nuclear PP Existing</t>
  </si>
  <si>
    <t>EX</t>
  </si>
  <si>
    <t>Nuclear PP New (Gen III)</t>
  </si>
  <si>
    <t>G3</t>
  </si>
  <si>
    <t>Coal PP Existing</t>
  </si>
  <si>
    <t>US</t>
  </si>
  <si>
    <t>Gas Combined Cycle (CCGT)</t>
  </si>
  <si>
    <t>Gas CCGT with CCS</t>
  </si>
  <si>
    <t>Gas Turbine (GT)</t>
  </si>
  <si>
    <t>GT</t>
  </si>
  <si>
    <t>Biomas steam turbine (ST)</t>
  </si>
  <si>
    <t>Biogas gas turbine (GT)</t>
  </si>
  <si>
    <t>BGS</t>
  </si>
  <si>
    <t>Biogas</t>
  </si>
  <si>
    <t>EUEBGS</t>
  </si>
  <si>
    <t>Biogas combined cycle (CC)</t>
  </si>
  <si>
    <t>Biogas CCGT with CCS</t>
  </si>
  <si>
    <t>EUEGEO</t>
  </si>
  <si>
    <t>Waste steam turbine (ST)</t>
  </si>
  <si>
    <t>WAS</t>
  </si>
  <si>
    <t>Waste</t>
  </si>
  <si>
    <t>EUEWAS</t>
  </si>
  <si>
    <t>Diesel reciprocating engine</t>
  </si>
  <si>
    <t>Diesel Gas Turbine (GT)</t>
  </si>
  <si>
    <t>HFO reciprocating engine</t>
  </si>
  <si>
    <t>Heavy fuel oil</t>
  </si>
  <si>
    <t>HFO gas turbine (GT)</t>
  </si>
  <si>
    <t>Hydro Dam</t>
  </si>
  <si>
    <t>DA</t>
  </si>
  <si>
    <t>Hydro Run of River</t>
  </si>
  <si>
    <t>RR</t>
  </si>
  <si>
    <t>Wind onshore low</t>
  </si>
  <si>
    <t>Wind onshore medium</t>
  </si>
  <si>
    <t>Wind onshore high</t>
  </si>
  <si>
    <t>Wind offshore low</t>
  </si>
  <si>
    <t>Wind offshore medium</t>
  </si>
  <si>
    <t>Wind offshore high</t>
  </si>
  <si>
    <t>PV</t>
  </si>
  <si>
    <t>Rooftop PV</t>
  </si>
  <si>
    <t>Biomass combined stem cycle CHP</t>
  </si>
  <si>
    <t>EH</t>
  </si>
  <si>
    <t>Coal steam cycle CHP</t>
  </si>
  <si>
    <t>Gas turbine  CHP</t>
  </si>
  <si>
    <t>Diesel steam cycle CHP</t>
  </si>
  <si>
    <t>EUEELC</t>
  </si>
  <si>
    <t>Pumped hydro</t>
  </si>
  <si>
    <t xml:space="preserve">Example: </t>
  </si>
  <si>
    <t>EUEEGCOAPP00</t>
  </si>
  <si>
    <t>Explanation</t>
  </si>
  <si>
    <t>European Union</t>
  </si>
  <si>
    <t>Electricity Generation</t>
  </si>
  <si>
    <t>Power Plant</t>
  </si>
  <si>
    <t>No need for further definitions</t>
  </si>
  <si>
    <t>Fuels explanation</t>
  </si>
  <si>
    <t>Refers to aggregated technologies apart from CC</t>
  </si>
  <si>
    <t>Natural Gas</t>
  </si>
  <si>
    <t>Type explanation</t>
  </si>
  <si>
    <t>Steam turbine</t>
  </si>
  <si>
    <t>Gas Turbine</t>
  </si>
  <si>
    <t>GAS</t>
  </si>
  <si>
    <t>Combined Cycle</t>
  </si>
  <si>
    <t>Combined cycle with CCS</t>
  </si>
  <si>
    <t>SS</t>
  </si>
  <si>
    <t>Steam cycle with CCS</t>
  </si>
  <si>
    <t>Reciprocating engine</t>
  </si>
  <si>
    <t>Existing only</t>
  </si>
  <si>
    <t>Heavy Fuel Oil</t>
  </si>
  <si>
    <t>Ultra supercritical</t>
  </si>
  <si>
    <t>Wind Onshore</t>
  </si>
  <si>
    <t>Third generation</t>
  </si>
  <si>
    <t>Wind Offshore</t>
  </si>
  <si>
    <t>Hydro dam</t>
  </si>
  <si>
    <t>Run of River</t>
  </si>
  <si>
    <t>Solar Thermal</t>
  </si>
  <si>
    <t>Low potential</t>
  </si>
  <si>
    <t>OCE</t>
  </si>
  <si>
    <t>Ocean</t>
  </si>
  <si>
    <t>Medium potential</t>
  </si>
  <si>
    <t>High potential</t>
  </si>
  <si>
    <t>Distributed solar</t>
  </si>
  <si>
    <t>Pumped Hydro</t>
  </si>
  <si>
    <t>Battery</t>
  </si>
  <si>
    <t>Ιdentifier (last character in industrial technologies)</t>
  </si>
  <si>
    <t>Blended Gasoline &amp; Electricity</t>
  </si>
  <si>
    <t>Blended Diesel &amp; Electricity</t>
  </si>
  <si>
    <t>Used during model development and testing</t>
  </si>
  <si>
    <t xml:space="preserve">Land and Water </t>
  </si>
  <si>
    <t>ATEAGBIOPS00</t>
  </si>
  <si>
    <t>ATEAGNGSPS00</t>
  </si>
  <si>
    <t>ATEAGCOAPS00</t>
  </si>
  <si>
    <t>ATW000BSE000</t>
  </si>
  <si>
    <t>ATL000FER000</t>
  </si>
  <si>
    <t>ATWTRN000TRE</t>
  </si>
  <si>
    <t>ATWMIN000PRC</t>
  </si>
  <si>
    <t>ATWDEMAGRSUR</t>
  </si>
  <si>
    <t>ATWDEMAGRGWT</t>
  </si>
  <si>
    <t>ATWDEMPWRSUR</t>
  </si>
  <si>
    <t>ATWDEMPWRGWT</t>
  </si>
  <si>
    <t>ATWDEMPUBSUR</t>
  </si>
  <si>
    <t>ATWDEMPUBGWT</t>
  </si>
  <si>
    <t>ATWDEMOTHSUR</t>
  </si>
  <si>
    <t>ATWDEMOTHGWT</t>
  </si>
  <si>
    <t>ATWTRNPUB000</t>
  </si>
  <si>
    <t>ATWDSA000000</t>
  </si>
  <si>
    <t>ATWMIN000SEA</t>
  </si>
  <si>
    <t>ATL000MIN000</t>
  </si>
  <si>
    <t>ATL000SOYHR0</t>
  </si>
  <si>
    <t>ATL000WHEHR0</t>
  </si>
  <si>
    <t>ATL000MAIHR0</t>
  </si>
  <si>
    <t>ATL000GRPHR0</t>
  </si>
  <si>
    <t>ATL000BRLHR0</t>
  </si>
  <si>
    <t>ATL000RAPHR0</t>
  </si>
  <si>
    <t>ATL000SUGHR0</t>
  </si>
  <si>
    <t>ATL000OTHHR0</t>
  </si>
  <si>
    <t>ATL000RYEHR0</t>
  </si>
  <si>
    <t>ATL000OTOHR0</t>
  </si>
  <si>
    <t>ATL000SOYHI0</t>
  </si>
  <si>
    <t>ATL000WHEHI0</t>
  </si>
  <si>
    <t>ATL000MAIHI0</t>
  </si>
  <si>
    <t>ATL000GRPHI0</t>
  </si>
  <si>
    <t>ATL000BRLHI0</t>
  </si>
  <si>
    <t>ATL000RAPHI0</t>
  </si>
  <si>
    <t>ATL000SUGHI0</t>
  </si>
  <si>
    <t>ATL000OTHHI0</t>
  </si>
  <si>
    <t>ATL000RYEHI0</t>
  </si>
  <si>
    <t>ATL000OTOHI0</t>
  </si>
  <si>
    <t>ATL000SOYLR0</t>
  </si>
  <si>
    <t>ATL000WHELR0</t>
  </si>
  <si>
    <t>ATL000MAILR0</t>
  </si>
  <si>
    <t>ATL000GRPLR0</t>
  </si>
  <si>
    <t>ATL000BRLLR0</t>
  </si>
  <si>
    <t>ATL000RAPLR0</t>
  </si>
  <si>
    <t>ATL000SUGLR0</t>
  </si>
  <si>
    <t>ATL000OTHLR0</t>
  </si>
  <si>
    <t>ATL000RYELR0</t>
  </si>
  <si>
    <t>ATL000OTOLR0</t>
  </si>
  <si>
    <t>ATL000SOYLI0</t>
  </si>
  <si>
    <t>ATL000WHELI0</t>
  </si>
  <si>
    <t>ATL000MAILI0</t>
  </si>
  <si>
    <t>ATL000GRPLI0</t>
  </si>
  <si>
    <t>ATL000BRLLI0</t>
  </si>
  <si>
    <t>ATL000RAPLI0</t>
  </si>
  <si>
    <t>ATL000SUGLI0</t>
  </si>
  <si>
    <t>ATL000OTHLI0</t>
  </si>
  <si>
    <t>ATL000RYELI0</t>
  </si>
  <si>
    <t>ATL000OTOLI0</t>
  </si>
  <si>
    <t>ATL000FOR000</t>
  </si>
  <si>
    <t>ATL000BLT000</t>
  </si>
  <si>
    <t>ATL000WAT000</t>
  </si>
  <si>
    <t>ATL000BAR000</t>
  </si>
  <si>
    <t>ATL000WET000</t>
  </si>
  <si>
    <t>ATL000SHR000</t>
  </si>
  <si>
    <t>ATL000GRS000</t>
  </si>
  <si>
    <t>ATEAGDSLPS00</t>
  </si>
  <si>
    <t>ATWUPS000SUR</t>
  </si>
  <si>
    <t>ATW000000ELC</t>
  </si>
  <si>
    <t>ATWBKSPUB000</t>
  </si>
  <si>
    <t>ATWBKSOTH000</t>
  </si>
  <si>
    <t>ATWBKSAGR000</t>
  </si>
  <si>
    <t>ATWBKSPWR000</t>
  </si>
  <si>
    <t>ATLBKSSOY000</t>
  </si>
  <si>
    <t>ATLBKSWHE000</t>
  </si>
  <si>
    <t>ATLBKSMAI000</t>
  </si>
  <si>
    <t>ATLBKSGRP000</t>
  </si>
  <si>
    <t>ATLBKSBRL000</t>
  </si>
  <si>
    <t>ATLBKSRAP000</t>
  </si>
  <si>
    <t>ATLBKSSUG000</t>
  </si>
  <si>
    <t>ATLBKSOTH000</t>
  </si>
  <si>
    <t>ATLBKSRYE000</t>
  </si>
  <si>
    <t>ATLBKSOTO000</t>
  </si>
  <si>
    <t>ATWBKSOUT000</t>
  </si>
  <si>
    <t>ATWINF000000</t>
  </si>
  <si>
    <t>ATWOUT000000</t>
  </si>
  <si>
    <t>ATL000DUM000</t>
  </si>
  <si>
    <t>ATL000CRP000</t>
  </si>
  <si>
    <t>ATL000PST001</t>
  </si>
  <si>
    <t>ATL000PST002</t>
  </si>
  <si>
    <t>ATL000LVSBOV</t>
  </si>
  <si>
    <t>ATL000LVSSHP</t>
  </si>
  <si>
    <t>ATL000LVSPOU</t>
  </si>
  <si>
    <t>ATL000LVSPIG</t>
  </si>
  <si>
    <t>AT</t>
  </si>
  <si>
    <t>OTH</t>
  </si>
  <si>
    <t>MIN</t>
  </si>
  <si>
    <t>SOY</t>
  </si>
  <si>
    <t>WHE</t>
  </si>
  <si>
    <t>MAI</t>
  </si>
  <si>
    <t>GRP</t>
  </si>
  <si>
    <t>BRL</t>
  </si>
  <si>
    <t>RAP</t>
  </si>
  <si>
    <t>SUG</t>
  </si>
  <si>
    <t>RYE</t>
  </si>
  <si>
    <t>OTO</t>
  </si>
  <si>
    <t>ATWOUT</t>
  </si>
  <si>
    <t>POT</t>
  </si>
  <si>
    <t>FLX</t>
  </si>
  <si>
    <t>PER</t>
  </si>
  <si>
    <t>PEA</t>
  </si>
  <si>
    <t>LET</t>
  </si>
  <si>
    <t>SUN</t>
  </si>
  <si>
    <t>OTP</t>
  </si>
  <si>
    <t>ALM</t>
  </si>
  <si>
    <t>OLI</t>
  </si>
  <si>
    <t>TAN</t>
  </si>
  <si>
    <t>ORA</t>
  </si>
  <si>
    <t>OAT</t>
  </si>
  <si>
    <t>BRO</t>
  </si>
  <si>
    <t>CER</t>
  </si>
  <si>
    <t>SEE</t>
  </si>
  <si>
    <t>MIX</t>
  </si>
  <si>
    <t>GRE</t>
  </si>
  <si>
    <t>APP</t>
  </si>
  <si>
    <t>CAU</t>
  </si>
  <si>
    <t>CAR</t>
  </si>
  <si>
    <t>CAB</t>
  </si>
  <si>
    <t>RIC</t>
  </si>
  <si>
    <t>ONI</t>
  </si>
  <si>
    <t>OTN</t>
  </si>
  <si>
    <t>Module</t>
  </si>
  <si>
    <t>Identifier 1 (3c)</t>
  </si>
  <si>
    <t>Identifier 2 (3C)</t>
  </si>
  <si>
    <t>Input Level identifier (1C)</t>
  </si>
  <si>
    <t>Water supply identifier (1C)</t>
  </si>
  <si>
    <t>filler  (1C)</t>
  </si>
  <si>
    <t>land</t>
  </si>
  <si>
    <t>0</t>
  </si>
  <si>
    <t>Energy supply</t>
  </si>
  <si>
    <t>Links with energy module</t>
  </si>
  <si>
    <t>Identifier 1 (3C)</t>
  </si>
  <si>
    <t>Identifier 3(3C)</t>
  </si>
  <si>
    <t>NA</t>
  </si>
  <si>
    <t>#NA</t>
  </si>
  <si>
    <t>Input  Commodity code</t>
  </si>
  <si>
    <t>Input Commodity code</t>
  </si>
  <si>
    <t>Output commodity code</t>
  </si>
  <si>
    <t>Technology description</t>
  </si>
  <si>
    <t>Biomass consumption in the Land Module</t>
  </si>
  <si>
    <t>Diesel consumption in the Land Module</t>
  </si>
  <si>
    <t>Coal consumption in the Land Module</t>
  </si>
  <si>
    <t>Natural Gas consumption in the Land Module</t>
  </si>
  <si>
    <t>ATLBIO</t>
  </si>
  <si>
    <t>ATLNGS</t>
  </si>
  <si>
    <t>ATLCOA</t>
  </si>
  <si>
    <t>ATLDSL</t>
  </si>
  <si>
    <t>Biomass for Land Module</t>
  </si>
  <si>
    <t>Coal for Land Module</t>
  </si>
  <si>
    <t>Diesel for Land Module</t>
  </si>
  <si>
    <t>Natural gas for Land Module</t>
  </si>
  <si>
    <t>Dummy technologies that provide energy for the land module. The inputs of these technologies will be connected to the outputs of the energy module when integrated</t>
  </si>
  <si>
    <t>Fertiliser Supply technology</t>
  </si>
  <si>
    <t>ATLFER</t>
  </si>
  <si>
    <t>ATLSOY</t>
  </si>
  <si>
    <t>ATLWHE</t>
  </si>
  <si>
    <t>ATLMAI</t>
  </si>
  <si>
    <t>ATLGRP</t>
  </si>
  <si>
    <t>ATLBRL</t>
  </si>
  <si>
    <t>ATLRAP</t>
  </si>
  <si>
    <t>ATLSUG</t>
  </si>
  <si>
    <t>ATLOTH</t>
  </si>
  <si>
    <t>ATLRYE</t>
  </si>
  <si>
    <t>ATLOTO</t>
  </si>
  <si>
    <t>Fertiliser for crops</t>
  </si>
  <si>
    <t>Fertiliser Supply</t>
  </si>
  <si>
    <t>Upstream Land supply technology</t>
  </si>
  <si>
    <t>total land in the country</t>
  </si>
  <si>
    <t>ATLLND</t>
  </si>
  <si>
    <t>Land cover</t>
  </si>
  <si>
    <t xml:space="preserve">Soy High-input rainfed land </t>
  </si>
  <si>
    <t xml:space="preserve">Wheat High-input rainfed land </t>
  </si>
  <si>
    <t xml:space="preserve">Maize High-input rainfed land </t>
  </si>
  <si>
    <t xml:space="preserve">Barley High-input rainfed land </t>
  </si>
  <si>
    <t xml:space="preserve">Rapeseed High-input rainfed land </t>
  </si>
  <si>
    <t xml:space="preserve">Grape High-input rainfed land </t>
  </si>
  <si>
    <t xml:space="preserve">Sugar High-input rainfed land </t>
  </si>
  <si>
    <t xml:space="preserve">Other Crops High-input rainfed land </t>
  </si>
  <si>
    <t xml:space="preserve">Rye High-input rainfed land </t>
  </si>
  <si>
    <t xml:space="preserve">Other Oil Seeds High-input rainfed land </t>
  </si>
  <si>
    <t xml:space="preserve">Soy Low-input rainfed land </t>
  </si>
  <si>
    <t xml:space="preserve">Wheat Low-input rainfed land </t>
  </si>
  <si>
    <t xml:space="preserve">Maize Low-input rainfed land </t>
  </si>
  <si>
    <t xml:space="preserve">Grape Low-input rainfed land </t>
  </si>
  <si>
    <t xml:space="preserve">Barley Low-input rainfed land </t>
  </si>
  <si>
    <t xml:space="preserve">Rapeseed Low-input rainfed land </t>
  </si>
  <si>
    <t xml:space="preserve">Sugar Low-input rainfed land </t>
  </si>
  <si>
    <t xml:space="preserve">Other Crops Low-input rainfed land </t>
  </si>
  <si>
    <t xml:space="preserve">Rye Low-input rainfed land </t>
  </si>
  <si>
    <t xml:space="preserve">Other Oil Seeds Low-input rainfed land </t>
  </si>
  <si>
    <t xml:space="preserve">Soy Low-input irrigated land </t>
  </si>
  <si>
    <t xml:space="preserve">Wheat Low-input irrigated land </t>
  </si>
  <si>
    <t xml:space="preserve">Maize Low-input irrigated land </t>
  </si>
  <si>
    <t xml:space="preserve">Grape Low-input irrigated land </t>
  </si>
  <si>
    <t xml:space="preserve">Barley Low-input irrigated land </t>
  </si>
  <si>
    <t xml:space="preserve">Rapeseed Low-input irrigated land </t>
  </si>
  <si>
    <t xml:space="preserve">Sugar Low-input irrigated land </t>
  </si>
  <si>
    <t xml:space="preserve">Other Crops Low-input irrigated land </t>
  </si>
  <si>
    <t xml:space="preserve">Rye Low-input irrigated land </t>
  </si>
  <si>
    <t xml:space="preserve">Other Oil Seeds Low-input irrigated land </t>
  </si>
  <si>
    <t xml:space="preserve">Soy High-input irrigated land </t>
  </si>
  <si>
    <t xml:space="preserve">Wheat High-input irrigated land </t>
  </si>
  <si>
    <t xml:space="preserve">Maize High-input irrigated land </t>
  </si>
  <si>
    <t xml:space="preserve">Grape High-input irrigated land </t>
  </si>
  <si>
    <t xml:space="preserve">Barley High-input irrigated land </t>
  </si>
  <si>
    <t xml:space="preserve">Rapeseed High-input irrigated land </t>
  </si>
  <si>
    <t xml:space="preserve">Sugar High-input irrigated land </t>
  </si>
  <si>
    <t xml:space="preserve">Other Crops High-input irrigated land </t>
  </si>
  <si>
    <t xml:space="preserve">Rye High-input irrigated land </t>
  </si>
  <si>
    <t xml:space="preserve">Other Oil Seeds High-input irrigated land </t>
  </si>
  <si>
    <t>Forest Land</t>
  </si>
  <si>
    <t>Built up Land</t>
  </si>
  <si>
    <t>Water bodies</t>
  </si>
  <si>
    <t>Barren Land</t>
  </si>
  <si>
    <t>Wetlands</t>
  </si>
  <si>
    <t>Shrubland</t>
  </si>
  <si>
    <t>Grassland</t>
  </si>
  <si>
    <t>Backstop for Maize production</t>
  </si>
  <si>
    <t>Backstop for Soy production</t>
  </si>
  <si>
    <t>Backstop for Rye production</t>
  </si>
  <si>
    <t>Wheat</t>
  </si>
  <si>
    <t>Barley</t>
  </si>
  <si>
    <t>Rye</t>
  </si>
  <si>
    <t>Backstop for Wheat production</t>
  </si>
  <si>
    <t>Backstop for Grape production</t>
  </si>
  <si>
    <t>Backstop for Barley production</t>
  </si>
  <si>
    <t>Backstop for Rapeseed production</t>
  </si>
  <si>
    <t>Backstop for Sugar production</t>
  </si>
  <si>
    <t>Backstop for Other production</t>
  </si>
  <si>
    <t>Backstop for Other oil seeds production</t>
  </si>
  <si>
    <t>Dummy technology for Land balance calculation</t>
  </si>
  <si>
    <t>Cropland aggregation technology</t>
  </si>
  <si>
    <t>Regular Land for livestock</t>
  </si>
  <si>
    <t>Climate friendly land for Livestock</t>
  </si>
  <si>
    <t>Livestock technology for Bovine Animals</t>
  </si>
  <si>
    <t>Livestock technology for Goats and sheep</t>
  </si>
  <si>
    <t>Livestock technology for Poultry</t>
  </si>
  <si>
    <t>Livestock technology for Pigs</t>
  </si>
  <si>
    <t>ATLDUM</t>
  </si>
  <si>
    <t>ATWRUN</t>
  </si>
  <si>
    <t>ATLSOY, ATLDUM, ATWEVT, ATWGWT, ATWRUN</t>
  </si>
  <si>
    <t>ATLCRP</t>
  </si>
  <si>
    <t>ATWAGR</t>
  </si>
  <si>
    <t>ATWPRC</t>
  </si>
  <si>
    <t>ATLCRP, ATLDSL, ATLFER, ATWAGR, ATWPRC</t>
  </si>
  <si>
    <t>Cropland, Diesel, fertiliser, precipitation</t>
  </si>
  <si>
    <t>ATLCRP, ATLDSL, ATLFER, ATWPRC</t>
  </si>
  <si>
    <t>ATLWHE, ATLDUM, ATWEVT, ATWGWT, ATWRUN</t>
  </si>
  <si>
    <t>ATLMAI, ATLDUM, ATWEVT, ATWGWT, ATWRUN</t>
  </si>
  <si>
    <t>ATLGRP, ATLDUM, ATWEVT, ATWGWT, ATWRUN</t>
  </si>
  <si>
    <t>ATLBRL, ATLDUM, ATWEVT, ATWGWT, ATWRUN</t>
  </si>
  <si>
    <t>ATLRAP, ATLDUM, ATWEVT, ATWGWT, ATWRUN</t>
  </si>
  <si>
    <t>ATLSUG, ATLDUM, ATWEVT, ATWGWT, ATWRUN</t>
  </si>
  <si>
    <t>ATLOTH, ATLDUM, ATWEVT, ATWGWT, ATWRUN</t>
  </si>
  <si>
    <t>ATLRYE, ATLDUM, ATWEVT, ATWGWT, ATWRUN</t>
  </si>
  <si>
    <t>ATLOTO, ATLDUM, ATWEVT, ATWGWT, ATWRUN</t>
  </si>
  <si>
    <t>Land dummy commodity for accounting, Soy production, Evapotranspiration, Groundwater Recharge,  Run off</t>
  </si>
  <si>
    <t>Land dummy commodity for accounting, Grape production, Evapotranspiration, Groundwater Recharge, Run off</t>
  </si>
  <si>
    <t>Land dummy commodity for accounting, Barley production, Evapotranspiration, Groundwater Recharge, Run off</t>
  </si>
  <si>
    <t>Land dummy commodity for accounting, Rapeseed production, Evapotranspiration, Groundwater Recharge, Run off</t>
  </si>
  <si>
    <t>Land dummy commodity for accounting, Sugar production, Evapotranspiration, Groundwater Recharge, Run off</t>
  </si>
  <si>
    <t>Land dummy commodity for accounting, Other crop production,  Evapotranspiration,  Groundwater Recharge, Run off</t>
  </si>
  <si>
    <t>Land dummy commodity for accounting, Rye production, Evapotranspiration,  Groundwater Recharge, Run off</t>
  </si>
  <si>
    <t>Land dummy commodity for accounting, Other Oil seeds production, Evapotranspiration,  Groundwater Recharge, Run off</t>
  </si>
  <si>
    <t>ATLFOR, ATLDUM, ATWEVT, ATWGWT, ATWRUN</t>
  </si>
  <si>
    <t>ATLBLT, ATLDUM, ATWEVT, ATWGWT, ATWRUN</t>
  </si>
  <si>
    <t>ATLWAT, ATLDUM, ATWEVT, ATWGWT, ATWRUN</t>
  </si>
  <si>
    <t>ATLBAR, ATLDUM, ATWEVT, ATWGWT, ATWRUN</t>
  </si>
  <si>
    <t>ATLWET, ATLDUM, ATWEVT, ATWGWT, ATWRUN</t>
  </si>
  <si>
    <t>ATLSHR, ATLDUM, ATWEVT, ATWGWT, ATWRUN</t>
  </si>
  <si>
    <t>ATLGRS, ATLDUM, ATWEVT, ATWGWT, ATWRUN</t>
  </si>
  <si>
    <t>Land commodity, Precipitation</t>
  </si>
  <si>
    <t>ATLLND, ATWPRC</t>
  </si>
  <si>
    <t>Soy Production</t>
  </si>
  <si>
    <t>Rye Production</t>
  </si>
  <si>
    <t>Wheat Production</t>
  </si>
  <si>
    <t>Maize Production</t>
  </si>
  <si>
    <t>Grape Production</t>
  </si>
  <si>
    <t>Barley Production</t>
  </si>
  <si>
    <t>Rapeseed Production</t>
  </si>
  <si>
    <t>Sugar Production</t>
  </si>
  <si>
    <t>Other Oil seeds Production</t>
  </si>
  <si>
    <t>Other  Crops Production</t>
  </si>
  <si>
    <t>Dummy Land commodity</t>
  </si>
  <si>
    <t>Land commodity</t>
  </si>
  <si>
    <t>Crop Land</t>
  </si>
  <si>
    <t xml:space="preserve">ATLGRS </t>
  </si>
  <si>
    <t>Normal livestock land</t>
  </si>
  <si>
    <t>ATLPS1</t>
  </si>
  <si>
    <t>ATLPS2</t>
  </si>
  <si>
    <t>Climate friendly livestock land</t>
  </si>
  <si>
    <t>ATLPS1, ATLPS2 (M2)</t>
  </si>
  <si>
    <t>Livestock land</t>
  </si>
  <si>
    <t>Live heads of Bovines animals</t>
  </si>
  <si>
    <t>ATLBOV</t>
  </si>
  <si>
    <t>ATLSHP</t>
  </si>
  <si>
    <t>ATLPOU</t>
  </si>
  <si>
    <t>ATLPIG</t>
  </si>
  <si>
    <t>Live heads of Poultry</t>
  </si>
  <si>
    <t>Live heads of Pigs</t>
  </si>
  <si>
    <t>Base flow</t>
  </si>
  <si>
    <t>Water treatment before supply to PUB</t>
  </si>
  <si>
    <t>Water treatment</t>
  </si>
  <si>
    <t>Precipitation technology</t>
  </si>
  <si>
    <t>water supply</t>
  </si>
  <si>
    <t>Water for Agriculture</t>
  </si>
  <si>
    <t>Surface Water for Agriculture</t>
  </si>
  <si>
    <t>Ground Water for Agriculture</t>
  </si>
  <si>
    <t>Surface Water for Power</t>
  </si>
  <si>
    <t>Ground Water for Power</t>
  </si>
  <si>
    <t>Surface Water for Public supply</t>
  </si>
  <si>
    <t>Ground Water for Public Supply</t>
  </si>
  <si>
    <t>Surface Water for Other uses</t>
  </si>
  <si>
    <t>Ground Water for Other uses</t>
  </si>
  <si>
    <t>Waste Water Treatment</t>
  </si>
  <si>
    <t>Desalination of seawater</t>
  </si>
  <si>
    <t>Sea Water Resource</t>
  </si>
  <si>
    <t>Water from neighbouring countries</t>
  </si>
  <si>
    <t>Electricity for water supply</t>
  </si>
  <si>
    <t>Electricity used in the water module</t>
  </si>
  <si>
    <t>Backstop for Other water uses</t>
  </si>
  <si>
    <t>Backstop for Agricultural water</t>
  </si>
  <si>
    <t>Backstop for water use in the power sector</t>
  </si>
  <si>
    <t>Backstop for water outflow from country</t>
  </si>
  <si>
    <t>Surface water to runoff conversion</t>
  </si>
  <si>
    <t>Water inflow from neighbouring countries</t>
  </si>
  <si>
    <t>Water outflow to neighbouring countries and  the sea</t>
  </si>
  <si>
    <t>Backstop for Public water supply</t>
  </si>
  <si>
    <t>Water abstracted for Public supply, Electricity for use in treatment</t>
  </si>
  <si>
    <t>ATWCLE, ATWELC</t>
  </si>
  <si>
    <t>ATWSUR, ATWELC</t>
  </si>
  <si>
    <t>ATWGWT, ATWELC</t>
  </si>
  <si>
    <t>Waste water, electricity for treatment</t>
  </si>
  <si>
    <t>ATWTRE, ATWELC</t>
  </si>
  <si>
    <t>Sea Water, electricity for desalination</t>
  </si>
  <si>
    <t>ATWSEA, ATWELC</t>
  </si>
  <si>
    <t>Surface water</t>
  </si>
  <si>
    <t>ATWSUR</t>
  </si>
  <si>
    <t>ATWELC</t>
  </si>
  <si>
    <t>Public water demand, waste water after use</t>
  </si>
  <si>
    <t>ATWPUB, ATWTRE</t>
  </si>
  <si>
    <t>Precipitation</t>
  </si>
  <si>
    <t>ATWSEA</t>
  </si>
  <si>
    <t>Water for power sector</t>
  </si>
  <si>
    <t>ATWPWR</t>
  </si>
  <si>
    <t>ATWPUB</t>
  </si>
  <si>
    <t>ATWOTH</t>
  </si>
  <si>
    <t>Water for public supply</t>
  </si>
  <si>
    <t>Surface Water, Electricity for Pumping</t>
  </si>
  <si>
    <t>Wate for other uses</t>
  </si>
  <si>
    <t>Sea Water</t>
  </si>
  <si>
    <t>electricity for water module</t>
  </si>
  <si>
    <t>Backstop for public water supply</t>
  </si>
  <si>
    <t>Backstop for power sector water use</t>
  </si>
  <si>
    <t>Backstop for water outflow</t>
  </si>
  <si>
    <t>Water flow out of the country/region</t>
  </si>
  <si>
    <t>Backstops for crop production</t>
  </si>
  <si>
    <t>Land Balance</t>
  </si>
  <si>
    <t>Livestock accounting</t>
  </si>
  <si>
    <t>Almonds, in shell</t>
  </si>
  <si>
    <t>Apples</t>
  </si>
  <si>
    <t>Broad beans and horse beans, dry</t>
  </si>
  <si>
    <t>Cabbages</t>
  </si>
  <si>
    <t>Carrots and turnips</t>
  </si>
  <si>
    <t>Cauliflowers and broccoli</t>
  </si>
  <si>
    <t>Cereals n.e.c.</t>
  </si>
  <si>
    <t>Flax, raw or retted</t>
  </si>
  <si>
    <t>Green corn (maize)</t>
  </si>
  <si>
    <t>Grapes</t>
  </si>
  <si>
    <t>Lettuce and chicory</t>
  </si>
  <si>
    <t>Maize (corn)</t>
  </si>
  <si>
    <t>Mixed grain</t>
  </si>
  <si>
    <t>Oats</t>
  </si>
  <si>
    <t>Olives</t>
  </si>
  <si>
    <t>Onions and shallots, dry (excluding dehydrated)</t>
  </si>
  <si>
    <t>Oranges</t>
  </si>
  <si>
    <t>All other crops</t>
  </si>
  <si>
    <t>Chestnuts, in shell</t>
  </si>
  <si>
    <t>Other oil seeds, n.e.c.</t>
  </si>
  <si>
    <t>Other pulses n.e.c.</t>
  </si>
  <si>
    <t>Peas, dry</t>
  </si>
  <si>
    <t>Pears</t>
  </si>
  <si>
    <t>Potatoes</t>
  </si>
  <si>
    <t>Rape or colza seed</t>
  </si>
  <si>
    <t>Sugar beet</t>
  </si>
  <si>
    <t>Rice</t>
  </si>
  <si>
    <t>Seed cotton, unginned</t>
  </si>
  <si>
    <t>Soya beans</t>
  </si>
  <si>
    <t>Sunflower seed</t>
  </si>
  <si>
    <t>Tangerines, mandarins, clementines</t>
  </si>
  <si>
    <t>Crop code</t>
  </si>
  <si>
    <t>Crop</t>
  </si>
  <si>
    <t>Land and Water Module</t>
  </si>
  <si>
    <t>Groundwater, Electricity for pumping</t>
  </si>
  <si>
    <t>Backstop for Agriculture water</t>
  </si>
  <si>
    <t>Land dummy commodity for accounting, Wheat production, Evapotranspiration, Groundwater Recharge, Run off</t>
  </si>
  <si>
    <t>Land dummy commodity for accounting, Maize production, Evapotranspiration, Groundwater Recharge, Run off</t>
  </si>
  <si>
    <t>Cropland, Diesel, fertiliser, irrigation water, precipitation</t>
  </si>
  <si>
    <t>Land dummy commodity for accounting, Forested Land, Evapotranspiration, Groundwater Recharge, Run off</t>
  </si>
  <si>
    <t>Live heads of Sheep and Goats</t>
  </si>
  <si>
    <t>Technology to represent Baseflow in the model</t>
  </si>
  <si>
    <t>Land dummy commodity for accounting, Built-up Land, Evapotranspiration, Groundwater Recharge, Run off</t>
  </si>
  <si>
    <t>Land dummy commodity for accounting, Water bodies, Evapotranspiration, Groundwater Recharge, Run off</t>
  </si>
  <si>
    <t>Land dummy commodity for accounting, Barren Land, Evapotranspiration, Groundwater Recharge, Run off</t>
  </si>
  <si>
    <t>Land dummy commodity for accounting, Wetland, Evapotranspiration, Groundwater Recharge, Run off</t>
  </si>
  <si>
    <t>Land dummy commodity for accounting, Shrubland, Evapotranspiration, Groundwater Recharge, Run off</t>
  </si>
  <si>
    <t>Land dummy commodity for accounting, Grassland, Evapotranspiration, Groundwater Recharge, Run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</si>
</sst>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1"/>
      <name val="Aptos Narrow"/>
      <family val="2"/>
      <scheme val="minor"/>
    </font>
    <font>
      <i/>
      <sz val="11"/>
      <color theme="1"/>
      <name val="Aptos Narrow"/>
      <family val="2"/>
      <scheme val="minor"/>
    </font>
    <font>
      <sz val="9"/>
      <color indexed="81"/>
      <name val="Tahoma"/>
      <family val="2"/>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1" xfId="0" applyFont="1" applyBorder="1"/>
    <xf numFmtId="0" fontId="1" fillId="0" borderId="2" xfId="0" applyFont="1" applyBorder="1" applyAlignment="1">
      <alignment horizontal="center"/>
    </xf>
    <xf numFmtId="0" fontId="1" fillId="0" borderId="2" xfId="0" applyFont="1" applyBorder="1"/>
    <xf numFmtId="0" fontId="0" fillId="0" borderId="2" xfId="0" applyBorder="1" applyAlignment="1">
      <alignment horizontal="center"/>
    </xf>
    <xf numFmtId="0" fontId="0" fillId="0" borderId="2" xfId="0" applyBorder="1"/>
    <xf numFmtId="0" fontId="1" fillId="0" borderId="0" xfId="0" applyFont="1"/>
    <xf numFmtId="0" fontId="0" fillId="0" borderId="0" xfId="0" quotePrefix="1"/>
    <xf numFmtId="0" fontId="2" fillId="0" borderId="0" xfId="0" applyFont="1"/>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xf>
    <xf numFmtId="49" fontId="0" fillId="0" borderId="0" xfId="0" applyNumberFormat="1"/>
    <xf numFmtId="0" fontId="3" fillId="0" borderId="0" xfId="0" applyFont="1"/>
    <xf numFmtId="0" fontId="1" fillId="0" borderId="2" xfId="0" applyFont="1" applyBorder="1" applyAlignment="1">
      <alignment wrapText="1"/>
    </xf>
    <xf numFmtId="0" fontId="0" fillId="0" borderId="0" xfId="0" applyAlignment="1">
      <alignment wrapText="1"/>
    </xf>
    <xf numFmtId="0" fontId="0" fillId="0" borderId="0" xfId="0" applyFont="1" applyAlignment="1">
      <alignment horizontal="left" vertical="center" wrapText="1"/>
    </xf>
    <xf numFmtId="49" fontId="0" fillId="0" borderId="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485775</xdr:colOff>
      <xdr:row>31</xdr:row>
      <xdr:rowOff>133350</xdr:rowOff>
    </xdr:from>
    <xdr:to>
      <xdr:col>6</xdr:col>
      <xdr:colOff>895350</xdr:colOff>
      <xdr:row>38</xdr:row>
      <xdr:rowOff>0</xdr:rowOff>
    </xdr:to>
    <xdr:sp macro="" textlink="">
      <xdr:nvSpPr>
        <xdr:cNvPr id="2" name="TextBox 1">
          <a:extLst>
            <a:ext uri="{FF2B5EF4-FFF2-40B4-BE49-F238E27FC236}">
              <a16:creationId xmlns:a16="http://schemas.microsoft.com/office/drawing/2014/main" id="{A74457AA-ADC8-F8F6-9D2F-7C2D1779C23C}"/>
            </a:ext>
          </a:extLst>
        </xdr:cNvPr>
        <xdr:cNvSpPr txBox="1"/>
      </xdr:nvSpPr>
      <xdr:spPr>
        <a:xfrm>
          <a:off x="3009900" y="6038850"/>
          <a:ext cx="45529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Technology</a:t>
          </a:r>
          <a:r>
            <a:rPr lang="en-GB" sz="1100" baseline="0"/>
            <a:t> list in the land and water module does not have all the technologies to represent all the crops. Selected 10 crops are presented. In the actual model for the whole of EU, there are 35 unique crops (as shown in the table to the left)</a:t>
          </a:r>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person displayName="Sridharan, Vignesh" id="{F4FF7B88-D772-43F0-8FDE-2CAC43F737A1}" userId="S::vsridhar@ic.ac.uk::9cb15688-0b55-4a8e-b3e1-d3a9303ecdc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O73" dT="2025-07-28T13:12:00.32" personId="{F4FF7B88-D772-43F0-8FDE-2CAC43F737A1}" id="{CCBD94B6-7E0F-43D9-B1A8-0C92C6459BE2}">
    <text>Mode 2</text>
  </threadedComment>
  <threadedComment ref="P73" dT="2025-07-28T13:41:03.71" personId="{F4FF7B88-D772-43F0-8FDE-2CAC43F737A1}" id="{BA08DC08-F19A-40D9-8847-65C9CB687D60}">
    <text>Mode 2</text>
  </threadedComment>
  <threadedComment ref="L96" dT="2025-07-28T13:41:31.72" personId="{F4FF7B88-D772-43F0-8FDE-2CAC43F737A1}" id="{F6AEE4F8-D73B-4E53-BE4C-F240428042AD}">
    <text>To be connected to the Energy module when integrated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C190-1FBD-413E-A67D-4C9CA80DB687}">
  <dimension ref="A1:Y228"/>
  <sheetViews>
    <sheetView zoomScaleNormal="100" workbookViewId="0">
      <pane ySplit="1" topLeftCell="A2" activePane="bottomLeft" state="frozen"/>
      <selection pane="bottomLeft" activeCell="E27" sqref="E27"/>
    </sheetView>
  </sheetViews>
  <sheetFormatPr defaultRowHeight="15" customHeight="1"/>
  <cols>
    <col min="1" max="1" width="9.7109375" bestFit="1" customWidth="1"/>
    <col min="2" max="2" width="15.7109375" bestFit="1" customWidth="1"/>
    <col min="3" max="3" width="24.7109375" bestFit="1" customWidth="1"/>
    <col min="4" max="4" width="46.85546875" bestFit="1" customWidth="1"/>
    <col min="5" max="5" width="22.140625" bestFit="1" customWidth="1"/>
    <col min="6" max="6" width="14.28515625" bestFit="1" customWidth="1"/>
    <col min="7" max="7" width="13.42578125" bestFit="1" customWidth="1"/>
    <col min="8" max="8" width="11.42578125" bestFit="1" customWidth="1"/>
    <col min="9" max="9" width="29.7109375" bestFit="1" customWidth="1"/>
    <col min="10" max="10" width="11.7109375" customWidth="1"/>
    <col min="11" max="11" width="18.5703125" bestFit="1" customWidth="1"/>
    <col min="12" max="13" width="26.28515625" customWidth="1"/>
    <col min="14" max="15" width="31" customWidth="1"/>
    <col min="16" max="16" width="39.28515625" bestFit="1"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8" t="s">
        <v>16</v>
      </c>
      <c r="B2" t="s">
        <v>17</v>
      </c>
      <c r="C2" t="s">
        <v>18</v>
      </c>
      <c r="D2" s="6" t="s">
        <v>19</v>
      </c>
      <c r="E2" t="s">
        <v>20</v>
      </c>
      <c r="F2" t="s">
        <v>21</v>
      </c>
      <c r="G2" t="s">
        <v>22</v>
      </c>
      <c r="H2" t="s">
        <v>23</v>
      </c>
      <c r="I2" s="7" t="s">
        <v>24</v>
      </c>
      <c r="J2" s="7" t="s">
        <v>24</v>
      </c>
      <c r="K2" t="str">
        <f>E2&amp;F2&amp;G2&amp;H2&amp;I2&amp;J2</f>
        <v>EUEPSCOA0000</v>
      </c>
      <c r="N2" t="s">
        <v>25</v>
      </c>
      <c r="O2" t="s">
        <v>26</v>
      </c>
    </row>
    <row r="3" spans="1:16">
      <c r="A3" s="8" t="s">
        <v>16</v>
      </c>
      <c r="B3" t="s">
        <v>17</v>
      </c>
      <c r="C3" t="s">
        <v>18</v>
      </c>
      <c r="D3" t="s">
        <v>423</v>
      </c>
      <c r="E3" t="s">
        <v>20</v>
      </c>
      <c r="F3" t="s">
        <v>21</v>
      </c>
      <c r="G3" t="s">
        <v>176</v>
      </c>
      <c r="H3" t="s">
        <v>23</v>
      </c>
      <c r="I3" s="7" t="s">
        <v>22</v>
      </c>
      <c r="J3" s="7" t="s">
        <v>24</v>
      </c>
      <c r="K3" t="str">
        <f t="shared" ref="K3" si="0">E3&amp;F3&amp;G3&amp;H3&amp;I3&amp;J3</f>
        <v>EUEEGCOAPS00</v>
      </c>
      <c r="L3" t="s">
        <v>25</v>
      </c>
      <c r="M3" t="s">
        <v>26</v>
      </c>
      <c r="N3" t="s">
        <v>425</v>
      </c>
      <c r="O3" t="s">
        <v>429</v>
      </c>
    </row>
    <row r="4" spans="1:16">
      <c r="A4" s="8" t="s">
        <v>16</v>
      </c>
      <c r="B4" t="s">
        <v>17</v>
      </c>
      <c r="C4" t="s">
        <v>18</v>
      </c>
      <c r="D4" t="s">
        <v>27</v>
      </c>
      <c r="E4" t="s">
        <v>20</v>
      </c>
      <c r="F4" t="s">
        <v>21</v>
      </c>
      <c r="G4" t="s">
        <v>28</v>
      </c>
      <c r="H4" t="s">
        <v>23</v>
      </c>
      <c r="I4" s="7" t="s">
        <v>22</v>
      </c>
      <c r="J4" s="7" t="s">
        <v>24</v>
      </c>
      <c r="K4" t="str">
        <f t="shared" ref="K4:K86" si="1">E4&amp;F4&amp;G4&amp;H4&amp;I4&amp;J4</f>
        <v>EUEINCOAPS00</v>
      </c>
      <c r="L4" t="s">
        <v>25</v>
      </c>
      <c r="M4" t="s">
        <v>26</v>
      </c>
      <c r="N4" t="s">
        <v>29</v>
      </c>
      <c r="O4" t="s">
        <v>30</v>
      </c>
    </row>
    <row r="5" spans="1:16">
      <c r="A5" s="8" t="s">
        <v>16</v>
      </c>
      <c r="B5" t="s">
        <v>17</v>
      </c>
      <c r="C5" t="s">
        <v>18</v>
      </c>
      <c r="D5" t="s">
        <v>31</v>
      </c>
      <c r="E5" t="s">
        <v>20</v>
      </c>
      <c r="F5" t="s">
        <v>21</v>
      </c>
      <c r="G5" t="s">
        <v>32</v>
      </c>
      <c r="H5" t="s">
        <v>23</v>
      </c>
      <c r="I5" s="7" t="s">
        <v>22</v>
      </c>
      <c r="J5" s="7" t="s">
        <v>24</v>
      </c>
      <c r="K5" t="str">
        <f t="shared" si="1"/>
        <v>EUEBDCOAPS00</v>
      </c>
      <c r="L5" t="s">
        <v>25</v>
      </c>
      <c r="M5" t="s">
        <v>26</v>
      </c>
      <c r="N5" t="s">
        <v>33</v>
      </c>
      <c r="O5" t="s">
        <v>34</v>
      </c>
    </row>
    <row r="6" spans="1:16">
      <c r="A6" s="8" t="s">
        <v>16</v>
      </c>
      <c r="B6" t="s">
        <v>17</v>
      </c>
      <c r="C6" t="s">
        <v>18</v>
      </c>
      <c r="D6" s="6" t="s">
        <v>35</v>
      </c>
      <c r="E6" t="s">
        <v>20</v>
      </c>
      <c r="F6" t="s">
        <v>21</v>
      </c>
      <c r="G6" t="s">
        <v>22</v>
      </c>
      <c r="H6" t="s">
        <v>36</v>
      </c>
      <c r="I6" s="7" t="s">
        <v>24</v>
      </c>
      <c r="J6" s="7" t="s">
        <v>24</v>
      </c>
      <c r="K6" t="str">
        <f t="shared" si="1"/>
        <v>EUEPSNGS0000</v>
      </c>
      <c r="N6" t="s">
        <v>37</v>
      </c>
      <c r="O6" t="s">
        <v>38</v>
      </c>
    </row>
    <row r="7" spans="1:16">
      <c r="A7" s="8" t="s">
        <v>16</v>
      </c>
      <c r="B7" t="s">
        <v>17</v>
      </c>
      <c r="C7" t="s">
        <v>18</v>
      </c>
      <c r="D7" t="s">
        <v>424</v>
      </c>
      <c r="E7" t="s">
        <v>20</v>
      </c>
      <c r="F7" t="s">
        <v>21</v>
      </c>
      <c r="G7" t="s">
        <v>176</v>
      </c>
      <c r="H7" t="s">
        <v>36</v>
      </c>
      <c r="I7" s="7" t="s">
        <v>22</v>
      </c>
      <c r="J7" s="7" t="s">
        <v>24</v>
      </c>
      <c r="K7" t="str">
        <f t="shared" ref="K7" si="2">E7&amp;F7&amp;G7&amp;H7&amp;I7&amp;J7</f>
        <v>EUEEGNGSPS00</v>
      </c>
      <c r="L7" t="s">
        <v>37</v>
      </c>
      <c r="M7" t="s">
        <v>38</v>
      </c>
      <c r="N7" t="s">
        <v>426</v>
      </c>
      <c r="O7" t="s">
        <v>430</v>
      </c>
    </row>
    <row r="8" spans="1:16">
      <c r="A8" s="8" t="s">
        <v>16</v>
      </c>
      <c r="B8" t="s">
        <v>17</v>
      </c>
      <c r="C8" t="s">
        <v>18</v>
      </c>
      <c r="D8" t="s">
        <v>39</v>
      </c>
      <c r="E8" t="s">
        <v>20</v>
      </c>
      <c r="F8" t="s">
        <v>21</v>
      </c>
      <c r="G8" t="s">
        <v>40</v>
      </c>
      <c r="H8" t="s">
        <v>36</v>
      </c>
      <c r="I8" s="7" t="s">
        <v>22</v>
      </c>
      <c r="J8" s="7" t="s">
        <v>24</v>
      </c>
      <c r="K8" t="str">
        <f t="shared" si="1"/>
        <v>EUEPFNGSPS00</v>
      </c>
      <c r="L8" t="s">
        <v>37</v>
      </c>
      <c r="M8" t="s">
        <v>38</v>
      </c>
      <c r="N8" t="s">
        <v>41</v>
      </c>
      <c r="O8" t="s">
        <v>42</v>
      </c>
    </row>
    <row r="9" spans="1:16">
      <c r="A9" s="8" t="s">
        <v>16</v>
      </c>
      <c r="B9" t="s">
        <v>17</v>
      </c>
      <c r="C9" t="s">
        <v>18</v>
      </c>
      <c r="D9" t="s">
        <v>43</v>
      </c>
      <c r="E9" t="s">
        <v>20</v>
      </c>
      <c r="F9" t="s">
        <v>21</v>
      </c>
      <c r="G9" t="s">
        <v>44</v>
      </c>
      <c r="H9" t="s">
        <v>36</v>
      </c>
      <c r="I9" s="7" t="s">
        <v>22</v>
      </c>
      <c r="J9" s="7" t="s">
        <v>24</v>
      </c>
      <c r="K9" t="str">
        <f t="shared" si="1"/>
        <v>EUEAGNGSPS00</v>
      </c>
      <c r="L9" t="s">
        <v>37</v>
      </c>
      <c r="M9" t="s">
        <v>38</v>
      </c>
      <c r="N9" t="s">
        <v>45</v>
      </c>
      <c r="O9" t="s">
        <v>46</v>
      </c>
    </row>
    <row r="10" spans="1:16">
      <c r="A10" s="8" t="s">
        <v>16</v>
      </c>
      <c r="B10" t="s">
        <v>17</v>
      </c>
      <c r="C10" t="s">
        <v>18</v>
      </c>
      <c r="D10" t="s">
        <v>47</v>
      </c>
      <c r="E10" t="s">
        <v>20</v>
      </c>
      <c r="F10" t="s">
        <v>21</v>
      </c>
      <c r="G10" t="s">
        <v>32</v>
      </c>
      <c r="H10" t="s">
        <v>36</v>
      </c>
      <c r="I10" s="7" t="s">
        <v>22</v>
      </c>
      <c r="J10" s="7" t="s">
        <v>24</v>
      </c>
      <c r="K10" t="str">
        <f t="shared" si="1"/>
        <v>EUEBDNGSPS00</v>
      </c>
      <c r="L10" t="s">
        <v>37</v>
      </c>
      <c r="M10" t="s">
        <v>38</v>
      </c>
      <c r="N10" t="s">
        <v>45</v>
      </c>
      <c r="O10" t="s">
        <v>48</v>
      </c>
    </row>
    <row r="11" spans="1:16">
      <c r="A11" s="8" t="s">
        <v>16</v>
      </c>
      <c r="B11" t="s">
        <v>17</v>
      </c>
      <c r="C11" t="s">
        <v>18</v>
      </c>
      <c r="D11" t="s">
        <v>49</v>
      </c>
      <c r="E11" t="s">
        <v>20</v>
      </c>
      <c r="F11" t="s">
        <v>21</v>
      </c>
      <c r="G11" t="s">
        <v>28</v>
      </c>
      <c r="H11" t="s">
        <v>36</v>
      </c>
      <c r="I11" s="7" t="s">
        <v>22</v>
      </c>
      <c r="J11" s="7" t="s">
        <v>24</v>
      </c>
      <c r="K11" t="str">
        <f t="shared" si="1"/>
        <v>EUEINNGSPS00</v>
      </c>
      <c r="L11" t="s">
        <v>37</v>
      </c>
      <c r="M11" t="s">
        <v>38</v>
      </c>
      <c r="N11" t="s">
        <v>50</v>
      </c>
      <c r="O11" t="s">
        <v>51</v>
      </c>
    </row>
    <row r="12" spans="1:16">
      <c r="A12" s="8" t="s">
        <v>16</v>
      </c>
      <c r="B12" t="s">
        <v>17</v>
      </c>
      <c r="C12" t="s">
        <v>18</v>
      </c>
      <c r="D12" t="s">
        <v>52</v>
      </c>
      <c r="E12" t="s">
        <v>20</v>
      </c>
      <c r="F12" t="s">
        <v>21</v>
      </c>
      <c r="G12" t="s">
        <v>53</v>
      </c>
      <c r="H12" t="s">
        <v>36</v>
      </c>
      <c r="I12" s="7" t="s">
        <v>22</v>
      </c>
      <c r="J12" s="7" t="s">
        <v>24</v>
      </c>
      <c r="K12" t="str">
        <f t="shared" si="1"/>
        <v>EUEMRNGSPS00</v>
      </c>
      <c r="L12" t="s">
        <v>37</v>
      </c>
      <c r="M12" t="s">
        <v>38</v>
      </c>
      <c r="N12" t="s">
        <v>50</v>
      </c>
      <c r="O12" t="s">
        <v>54</v>
      </c>
    </row>
    <row r="13" spans="1:16">
      <c r="A13" s="8" t="s">
        <v>16</v>
      </c>
      <c r="B13" t="s">
        <v>17</v>
      </c>
      <c r="C13" t="s">
        <v>18</v>
      </c>
      <c r="D13" s="6" t="s">
        <v>55</v>
      </c>
      <c r="E13" t="s">
        <v>20</v>
      </c>
      <c r="F13" t="s">
        <v>21</v>
      </c>
      <c r="G13" t="s">
        <v>22</v>
      </c>
      <c r="H13" t="s">
        <v>56</v>
      </c>
      <c r="I13" s="7" t="s">
        <v>24</v>
      </c>
      <c r="J13" s="7" t="s">
        <v>24</v>
      </c>
      <c r="K13" t="str">
        <f t="shared" si="1"/>
        <v>EUEPSOIL0000</v>
      </c>
      <c r="N13" t="s">
        <v>57</v>
      </c>
      <c r="O13" t="s">
        <v>58</v>
      </c>
    </row>
    <row r="14" spans="1:16">
      <c r="A14" s="8" t="s">
        <v>16</v>
      </c>
      <c r="B14" t="s">
        <v>17</v>
      </c>
      <c r="C14" t="s">
        <v>18</v>
      </c>
      <c r="D14" t="s">
        <v>59</v>
      </c>
      <c r="E14" t="s">
        <v>20</v>
      </c>
      <c r="F14" t="s">
        <v>21</v>
      </c>
      <c r="G14" t="s">
        <v>28</v>
      </c>
      <c r="H14" t="s">
        <v>56</v>
      </c>
      <c r="I14" s="7" t="s">
        <v>22</v>
      </c>
      <c r="J14" s="7" t="s">
        <v>24</v>
      </c>
      <c r="K14" t="str">
        <f t="shared" si="1"/>
        <v>EUEINOILPS00</v>
      </c>
      <c r="L14" t="s">
        <v>57</v>
      </c>
      <c r="M14" t="s">
        <v>58</v>
      </c>
      <c r="N14" t="s">
        <v>60</v>
      </c>
      <c r="O14" t="s">
        <v>61</v>
      </c>
    </row>
    <row r="15" spans="1:16">
      <c r="A15" s="8" t="s">
        <v>16</v>
      </c>
      <c r="B15" t="s">
        <v>17</v>
      </c>
      <c r="C15" t="s">
        <v>18</v>
      </c>
      <c r="D15" t="s">
        <v>62</v>
      </c>
      <c r="E15" t="s">
        <v>20</v>
      </c>
      <c r="F15" t="s">
        <v>21</v>
      </c>
      <c r="G15" t="s">
        <v>32</v>
      </c>
      <c r="H15" t="s">
        <v>56</v>
      </c>
      <c r="I15" s="7" t="s">
        <v>22</v>
      </c>
      <c r="J15" s="7" t="s">
        <v>24</v>
      </c>
      <c r="K15" t="str">
        <f t="shared" si="1"/>
        <v>EUEBDOILPS00</v>
      </c>
      <c r="L15" t="s">
        <v>57</v>
      </c>
      <c r="M15" t="s">
        <v>58</v>
      </c>
      <c r="N15" t="s">
        <v>63</v>
      </c>
      <c r="O15" t="s">
        <v>64</v>
      </c>
    </row>
    <row r="16" spans="1:16">
      <c r="A16" s="8" t="s">
        <v>16</v>
      </c>
      <c r="B16" t="s">
        <v>17</v>
      </c>
      <c r="C16" t="s">
        <v>18</v>
      </c>
      <c r="D16" t="s">
        <v>65</v>
      </c>
      <c r="E16" t="s">
        <v>20</v>
      </c>
      <c r="F16" t="s">
        <v>21</v>
      </c>
      <c r="G16" t="s">
        <v>53</v>
      </c>
      <c r="H16" t="s">
        <v>56</v>
      </c>
      <c r="I16" s="7" t="s">
        <v>22</v>
      </c>
      <c r="J16" s="7" t="s">
        <v>24</v>
      </c>
      <c r="K16" t="str">
        <f t="shared" si="1"/>
        <v>EUEMROILPS00</v>
      </c>
      <c r="L16" t="s">
        <v>57</v>
      </c>
      <c r="M16" t="s">
        <v>58</v>
      </c>
      <c r="N16" t="s">
        <v>63</v>
      </c>
      <c r="O16" t="s">
        <v>66</v>
      </c>
    </row>
    <row r="17" spans="1:15">
      <c r="A17" s="8" t="s">
        <v>16</v>
      </c>
      <c r="B17" t="s">
        <v>17</v>
      </c>
      <c r="C17" t="s">
        <v>18</v>
      </c>
      <c r="D17" s="6" t="s">
        <v>67</v>
      </c>
      <c r="E17" t="s">
        <v>20</v>
      </c>
      <c r="F17" t="s">
        <v>21</v>
      </c>
      <c r="G17" t="s">
        <v>22</v>
      </c>
      <c r="H17" t="s">
        <v>68</v>
      </c>
      <c r="I17" s="7" t="s">
        <v>24</v>
      </c>
      <c r="J17" s="7" t="s">
        <v>24</v>
      </c>
      <c r="K17" t="str">
        <f t="shared" si="1"/>
        <v>EUEPSGSL0000</v>
      </c>
      <c r="N17" t="s">
        <v>69</v>
      </c>
      <c r="O17" t="s">
        <v>70</v>
      </c>
    </row>
    <row r="18" spans="1:15">
      <c r="A18" s="8" t="s">
        <v>16</v>
      </c>
      <c r="B18" t="s">
        <v>17</v>
      </c>
      <c r="C18" t="s">
        <v>18</v>
      </c>
      <c r="D18" s="6" t="s">
        <v>71</v>
      </c>
      <c r="E18" t="s">
        <v>20</v>
      </c>
      <c r="F18" t="s">
        <v>21</v>
      </c>
      <c r="G18" t="s">
        <v>22</v>
      </c>
      <c r="H18" t="s">
        <v>72</v>
      </c>
      <c r="I18" s="7" t="s">
        <v>24</v>
      </c>
      <c r="J18" s="7" t="s">
        <v>24</v>
      </c>
      <c r="K18" t="str">
        <f t="shared" si="1"/>
        <v>EUEPSDSL0000</v>
      </c>
      <c r="N18" t="s">
        <v>73</v>
      </c>
      <c r="O18" t="s">
        <v>74</v>
      </c>
    </row>
    <row r="19" spans="1:15">
      <c r="A19" s="8" t="s">
        <v>16</v>
      </c>
      <c r="B19" t="s">
        <v>17</v>
      </c>
      <c r="C19" t="s">
        <v>18</v>
      </c>
      <c r="D19" t="s">
        <v>422</v>
      </c>
      <c r="E19" t="s">
        <v>20</v>
      </c>
      <c r="F19" t="s">
        <v>21</v>
      </c>
      <c r="G19" t="s">
        <v>176</v>
      </c>
      <c r="H19" t="s">
        <v>72</v>
      </c>
      <c r="I19" s="7" t="s">
        <v>22</v>
      </c>
      <c r="J19" s="7" t="s">
        <v>24</v>
      </c>
      <c r="K19" t="str">
        <f t="shared" ref="K19" si="3">E19&amp;F19&amp;G19&amp;H19&amp;I19&amp;J19</f>
        <v>EUEEGDSLPS00</v>
      </c>
      <c r="L19" t="s">
        <v>73</v>
      </c>
      <c r="M19" t="s">
        <v>74</v>
      </c>
      <c r="N19" t="s">
        <v>427</v>
      </c>
      <c r="O19" t="s">
        <v>428</v>
      </c>
    </row>
    <row r="20" spans="1:15">
      <c r="A20" s="8" t="s">
        <v>16</v>
      </c>
      <c r="B20" t="s">
        <v>17</v>
      </c>
      <c r="C20" t="s">
        <v>18</v>
      </c>
      <c r="D20" t="s">
        <v>75</v>
      </c>
      <c r="E20" t="s">
        <v>20</v>
      </c>
      <c r="F20" t="s">
        <v>21</v>
      </c>
      <c r="G20" t="s">
        <v>44</v>
      </c>
      <c r="H20" t="s">
        <v>72</v>
      </c>
      <c r="I20" s="7" t="s">
        <v>22</v>
      </c>
      <c r="J20" s="7" t="s">
        <v>24</v>
      </c>
      <c r="K20" t="str">
        <f t="shared" si="1"/>
        <v>EUEAGDSLPS00</v>
      </c>
      <c r="L20" t="s">
        <v>73</v>
      </c>
      <c r="M20" t="s">
        <v>74</v>
      </c>
      <c r="N20" t="s">
        <v>76</v>
      </c>
      <c r="O20" t="s">
        <v>77</v>
      </c>
    </row>
    <row r="21" spans="1:15">
      <c r="A21" s="8" t="s">
        <v>16</v>
      </c>
      <c r="B21" t="s">
        <v>17</v>
      </c>
      <c r="C21" t="s">
        <v>18</v>
      </c>
      <c r="D21" t="s">
        <v>78</v>
      </c>
      <c r="E21" t="s">
        <v>20</v>
      </c>
      <c r="F21" t="s">
        <v>21</v>
      </c>
      <c r="G21" t="s">
        <v>40</v>
      </c>
      <c r="H21" t="s">
        <v>72</v>
      </c>
      <c r="I21" s="7" t="s">
        <v>22</v>
      </c>
      <c r="J21" s="7" t="s">
        <v>24</v>
      </c>
      <c r="K21" t="str">
        <f t="shared" si="1"/>
        <v>EUEPFDSLPS00</v>
      </c>
      <c r="L21" t="s">
        <v>73</v>
      </c>
      <c r="M21" t="s">
        <v>74</v>
      </c>
      <c r="N21" t="s">
        <v>76</v>
      </c>
      <c r="O21" t="s">
        <v>79</v>
      </c>
    </row>
    <row r="22" spans="1:15">
      <c r="A22" s="8" t="s">
        <v>16</v>
      </c>
      <c r="B22" t="s">
        <v>17</v>
      </c>
      <c r="C22" t="s">
        <v>18</v>
      </c>
      <c r="D22" s="6" t="s">
        <v>80</v>
      </c>
      <c r="E22" t="s">
        <v>20</v>
      </c>
      <c r="F22" t="s">
        <v>21</v>
      </c>
      <c r="G22" t="s">
        <v>22</v>
      </c>
      <c r="H22" t="s">
        <v>81</v>
      </c>
      <c r="I22" s="7" t="s">
        <v>24</v>
      </c>
      <c r="J22" s="7" t="s">
        <v>24</v>
      </c>
      <c r="K22" t="str">
        <f t="shared" si="1"/>
        <v>EUEPSLPG0000</v>
      </c>
      <c r="N22" t="s">
        <v>81</v>
      </c>
      <c r="O22" t="s">
        <v>82</v>
      </c>
    </row>
    <row r="23" spans="1:15">
      <c r="A23" s="8" t="s">
        <v>16</v>
      </c>
      <c r="B23" t="s">
        <v>17</v>
      </c>
      <c r="C23" t="s">
        <v>18</v>
      </c>
      <c r="D23" t="s">
        <v>83</v>
      </c>
      <c r="E23" t="s">
        <v>20</v>
      </c>
      <c r="F23" t="s">
        <v>21</v>
      </c>
      <c r="G23" t="s">
        <v>40</v>
      </c>
      <c r="H23" t="s">
        <v>81</v>
      </c>
      <c r="I23" s="7" t="s">
        <v>22</v>
      </c>
      <c r="J23" s="7" t="s">
        <v>24</v>
      </c>
      <c r="K23" t="str">
        <f t="shared" si="1"/>
        <v>EUEPFLPGPS00</v>
      </c>
      <c r="L23" t="s">
        <v>81</v>
      </c>
      <c r="M23" t="s">
        <v>82</v>
      </c>
      <c r="N23" t="s">
        <v>84</v>
      </c>
      <c r="O23" t="s">
        <v>85</v>
      </c>
    </row>
    <row r="24" spans="1:15">
      <c r="A24" s="8" t="s">
        <v>16</v>
      </c>
      <c r="B24" t="s">
        <v>17</v>
      </c>
      <c r="C24" t="s">
        <v>18</v>
      </c>
      <c r="D24" t="s">
        <v>86</v>
      </c>
      <c r="E24" t="s">
        <v>20</v>
      </c>
      <c r="F24" t="s">
        <v>21</v>
      </c>
      <c r="G24" t="s">
        <v>32</v>
      </c>
      <c r="H24" t="s">
        <v>81</v>
      </c>
      <c r="I24" s="7" t="s">
        <v>22</v>
      </c>
      <c r="J24" s="7" t="s">
        <v>24</v>
      </c>
      <c r="K24" t="str">
        <f t="shared" si="1"/>
        <v>EUEBDLPGPS00</v>
      </c>
      <c r="L24" t="s">
        <v>81</v>
      </c>
      <c r="M24" t="s">
        <v>82</v>
      </c>
      <c r="N24" t="s">
        <v>87</v>
      </c>
      <c r="O24" t="s">
        <v>88</v>
      </c>
    </row>
    <row r="25" spans="1:15">
      <c r="A25" s="8" t="s">
        <v>16</v>
      </c>
      <c r="B25" t="s">
        <v>17</v>
      </c>
      <c r="C25" t="s">
        <v>18</v>
      </c>
      <c r="D25" s="6" t="s">
        <v>89</v>
      </c>
      <c r="E25" t="s">
        <v>20</v>
      </c>
      <c r="F25" t="s">
        <v>21</v>
      </c>
      <c r="G25" t="s">
        <v>22</v>
      </c>
      <c r="H25" t="s">
        <v>90</v>
      </c>
      <c r="I25" s="7" t="s">
        <v>24</v>
      </c>
      <c r="J25" s="7" t="s">
        <v>24</v>
      </c>
      <c r="K25" t="str">
        <f>E25&amp;F25&amp;G25&amp;H25&amp;I25&amp;J25</f>
        <v>EUEPSKRS0000</v>
      </c>
      <c r="N25" t="s">
        <v>91</v>
      </c>
      <c r="O25" t="s">
        <v>92</v>
      </c>
    </row>
    <row r="26" spans="1:15">
      <c r="A26" s="8" t="s">
        <v>16</v>
      </c>
      <c r="B26" t="s">
        <v>17</v>
      </c>
      <c r="C26" t="s">
        <v>18</v>
      </c>
      <c r="D26" s="6" t="s">
        <v>93</v>
      </c>
      <c r="E26" t="s">
        <v>20</v>
      </c>
      <c r="F26" t="s">
        <v>21</v>
      </c>
      <c r="G26" t="s">
        <v>22</v>
      </c>
      <c r="H26" t="s">
        <v>94</v>
      </c>
      <c r="I26" s="7" t="s">
        <v>24</v>
      </c>
      <c r="J26" s="7" t="s">
        <v>24</v>
      </c>
      <c r="K26" t="str">
        <f t="shared" si="1"/>
        <v>EUEPSHFO0000</v>
      </c>
      <c r="N26" t="s">
        <v>94</v>
      </c>
      <c r="O26" t="s">
        <v>95</v>
      </c>
    </row>
    <row r="27" spans="1:15">
      <c r="A27" s="8" t="s">
        <v>16</v>
      </c>
      <c r="B27" t="s">
        <v>17</v>
      </c>
      <c r="C27" t="s">
        <v>18</v>
      </c>
      <c r="D27" s="6" t="s">
        <v>96</v>
      </c>
      <c r="E27" t="s">
        <v>20</v>
      </c>
      <c r="F27" t="s">
        <v>21</v>
      </c>
      <c r="G27" t="s">
        <v>22</v>
      </c>
      <c r="H27" t="s">
        <v>97</v>
      </c>
      <c r="I27" s="7" t="s">
        <v>24</v>
      </c>
      <c r="J27" s="7" t="s">
        <v>24</v>
      </c>
      <c r="K27" t="str">
        <f t="shared" si="1"/>
        <v>EUEPSURA0000</v>
      </c>
      <c r="N27" t="s">
        <v>98</v>
      </c>
      <c r="O27" t="s">
        <v>99</v>
      </c>
    </row>
    <row r="28" spans="1:15">
      <c r="A28" s="8" t="s">
        <v>16</v>
      </c>
      <c r="B28" t="s">
        <v>17</v>
      </c>
      <c r="C28" t="s">
        <v>100</v>
      </c>
      <c r="D28" t="s">
        <v>101</v>
      </c>
      <c r="E28" t="s">
        <v>20</v>
      </c>
      <c r="F28" t="s">
        <v>21</v>
      </c>
      <c r="G28" t="s">
        <v>102</v>
      </c>
      <c r="H28" t="s">
        <v>103</v>
      </c>
      <c r="I28" s="7" t="s">
        <v>24</v>
      </c>
      <c r="J28" s="7" t="s">
        <v>24</v>
      </c>
      <c r="K28" t="str">
        <f t="shared" si="1"/>
        <v>EUEREWAT0000</v>
      </c>
      <c r="N28" t="s">
        <v>104</v>
      </c>
      <c r="O28" t="s">
        <v>105</v>
      </c>
    </row>
    <row r="29" spans="1:15">
      <c r="A29" s="8" t="s">
        <v>16</v>
      </c>
      <c r="B29" t="s">
        <v>17</v>
      </c>
      <c r="C29" t="s">
        <v>100</v>
      </c>
      <c r="D29" t="s">
        <v>106</v>
      </c>
      <c r="E29" t="s">
        <v>20</v>
      </c>
      <c r="F29" t="s">
        <v>21</v>
      </c>
      <c r="G29" t="s">
        <v>102</v>
      </c>
      <c r="H29" t="s">
        <v>107</v>
      </c>
      <c r="I29" s="7" t="s">
        <v>24</v>
      </c>
      <c r="J29" s="7" t="s">
        <v>24</v>
      </c>
      <c r="K29" t="str">
        <f t="shared" si="1"/>
        <v>EUERESTH0000</v>
      </c>
      <c r="N29" t="s">
        <v>108</v>
      </c>
      <c r="O29" t="s">
        <v>109</v>
      </c>
    </row>
    <row r="30" spans="1:15">
      <c r="A30" s="8" t="s">
        <v>16</v>
      </c>
      <c r="B30" t="s">
        <v>17</v>
      </c>
      <c r="C30" t="s">
        <v>100</v>
      </c>
      <c r="D30" t="s">
        <v>110</v>
      </c>
      <c r="E30" t="s">
        <v>20</v>
      </c>
      <c r="F30" t="s">
        <v>21</v>
      </c>
      <c r="G30" t="s">
        <v>102</v>
      </c>
      <c r="H30" t="s">
        <v>111</v>
      </c>
      <c r="I30" s="7" t="s">
        <v>24</v>
      </c>
      <c r="J30" s="7" t="s">
        <v>24</v>
      </c>
      <c r="K30" t="str">
        <f t="shared" si="1"/>
        <v>EUERESPV0000</v>
      </c>
      <c r="N30" t="s">
        <v>112</v>
      </c>
      <c r="O30" t="s">
        <v>113</v>
      </c>
    </row>
    <row r="31" spans="1:15">
      <c r="A31" s="8" t="s">
        <v>16</v>
      </c>
      <c r="B31" t="s">
        <v>17</v>
      </c>
      <c r="C31" t="s">
        <v>100</v>
      </c>
      <c r="D31" t="s">
        <v>114</v>
      </c>
      <c r="E31" t="s">
        <v>20</v>
      </c>
      <c r="F31" t="s">
        <v>21</v>
      </c>
      <c r="G31" t="s">
        <v>102</v>
      </c>
      <c r="H31" t="s">
        <v>115</v>
      </c>
      <c r="I31" s="7" t="s">
        <v>24</v>
      </c>
      <c r="J31" s="7" t="s">
        <v>24</v>
      </c>
      <c r="K31" t="str">
        <f t="shared" si="1"/>
        <v>EUEREWON0000</v>
      </c>
      <c r="N31" t="s">
        <v>116</v>
      </c>
      <c r="O31" t="s">
        <v>117</v>
      </c>
    </row>
    <row r="32" spans="1:15">
      <c r="A32" s="8" t="s">
        <v>16</v>
      </c>
      <c r="B32" t="s">
        <v>17</v>
      </c>
      <c r="C32" t="s">
        <v>100</v>
      </c>
      <c r="D32" t="s">
        <v>118</v>
      </c>
      <c r="E32" t="s">
        <v>20</v>
      </c>
      <c r="F32" t="s">
        <v>21</v>
      </c>
      <c r="G32" t="s">
        <v>102</v>
      </c>
      <c r="H32" t="s">
        <v>119</v>
      </c>
      <c r="I32" s="7" t="s">
        <v>24</v>
      </c>
      <c r="J32" s="7" t="s">
        <v>24</v>
      </c>
      <c r="K32" t="str">
        <f t="shared" si="1"/>
        <v>EUEREWOF0000</v>
      </c>
      <c r="N32" t="s">
        <v>120</v>
      </c>
      <c r="O32" t="s">
        <v>121</v>
      </c>
    </row>
    <row r="33" spans="1:15">
      <c r="A33" s="8" t="s">
        <v>16</v>
      </c>
      <c r="B33" t="s">
        <v>17</v>
      </c>
      <c r="C33" t="s">
        <v>100</v>
      </c>
      <c r="D33" t="s">
        <v>122</v>
      </c>
      <c r="E33" t="s">
        <v>20</v>
      </c>
      <c r="F33" t="s">
        <v>21</v>
      </c>
      <c r="G33" t="s">
        <v>102</v>
      </c>
      <c r="H33" t="s">
        <v>123</v>
      </c>
      <c r="I33" s="7" t="s">
        <v>24</v>
      </c>
      <c r="J33" s="7" t="s">
        <v>24</v>
      </c>
      <c r="K33" t="str">
        <f t="shared" si="1"/>
        <v>EUEREBIO0000</v>
      </c>
      <c r="N33" t="s">
        <v>124</v>
      </c>
      <c r="O33" t="s">
        <v>125</v>
      </c>
    </row>
    <row r="34" spans="1:15">
      <c r="A34" s="8" t="s">
        <v>16</v>
      </c>
      <c r="B34" t="s">
        <v>17</v>
      </c>
      <c r="C34" t="s">
        <v>18</v>
      </c>
      <c r="D34" t="s">
        <v>431</v>
      </c>
      <c r="E34" t="s">
        <v>20</v>
      </c>
      <c r="F34" t="s">
        <v>21</v>
      </c>
      <c r="G34" t="s">
        <v>176</v>
      </c>
      <c r="H34" t="s">
        <v>123</v>
      </c>
      <c r="I34" s="7" t="s">
        <v>22</v>
      </c>
      <c r="J34" s="7" t="s">
        <v>24</v>
      </c>
      <c r="K34" t="str">
        <f t="shared" ref="K34" si="4">E34&amp;F34&amp;G34&amp;H34&amp;I34&amp;J34</f>
        <v>EUEEGBIOPS00</v>
      </c>
      <c r="L34" t="s">
        <v>124</v>
      </c>
      <c r="M34" t="s">
        <v>125</v>
      </c>
      <c r="N34" t="s">
        <v>432</v>
      </c>
      <c r="O34" t="s">
        <v>433</v>
      </c>
    </row>
    <row r="35" spans="1:15">
      <c r="A35" s="8" t="s">
        <v>16</v>
      </c>
      <c r="B35" t="s">
        <v>17</v>
      </c>
      <c r="C35" t="s">
        <v>18</v>
      </c>
      <c r="D35" t="s">
        <v>126</v>
      </c>
      <c r="E35" t="s">
        <v>20</v>
      </c>
      <c r="F35" t="s">
        <v>21</v>
      </c>
      <c r="G35" t="s">
        <v>40</v>
      </c>
      <c r="H35" t="s">
        <v>123</v>
      </c>
      <c r="I35" s="7" t="s">
        <v>22</v>
      </c>
      <c r="J35" s="7" t="s">
        <v>24</v>
      </c>
      <c r="K35" t="str">
        <f t="shared" si="1"/>
        <v>EUEPFBIOPS00</v>
      </c>
      <c r="L35" t="s">
        <v>124</v>
      </c>
      <c r="M35" t="s">
        <v>125</v>
      </c>
      <c r="N35" t="s">
        <v>127</v>
      </c>
      <c r="O35" t="s">
        <v>128</v>
      </c>
    </row>
    <row r="36" spans="1:15">
      <c r="A36" s="8" t="s">
        <v>16</v>
      </c>
      <c r="B36" t="s">
        <v>17</v>
      </c>
      <c r="C36" t="s">
        <v>18</v>
      </c>
      <c r="D36" t="s">
        <v>129</v>
      </c>
      <c r="E36" t="s">
        <v>20</v>
      </c>
      <c r="F36" t="s">
        <v>21</v>
      </c>
      <c r="G36" t="s">
        <v>32</v>
      </c>
      <c r="H36" t="s">
        <v>123</v>
      </c>
      <c r="I36" s="7" t="s">
        <v>22</v>
      </c>
      <c r="J36" s="7" t="s">
        <v>24</v>
      </c>
      <c r="K36" t="str">
        <f t="shared" si="1"/>
        <v>EUEBDBIOPS00</v>
      </c>
      <c r="L36" t="s">
        <v>124</v>
      </c>
      <c r="M36" t="s">
        <v>125</v>
      </c>
      <c r="N36" t="s">
        <v>130</v>
      </c>
      <c r="O36" t="s">
        <v>131</v>
      </c>
    </row>
    <row r="37" spans="1:15">
      <c r="A37" s="8" t="s">
        <v>16</v>
      </c>
      <c r="B37" t="s">
        <v>17</v>
      </c>
      <c r="C37" t="s">
        <v>18</v>
      </c>
      <c r="D37" t="s">
        <v>132</v>
      </c>
      <c r="E37" t="s">
        <v>20</v>
      </c>
      <c r="F37" t="s">
        <v>21</v>
      </c>
      <c r="G37" t="s">
        <v>44</v>
      </c>
      <c r="H37" t="s">
        <v>123</v>
      </c>
      <c r="I37" s="7" t="s">
        <v>22</v>
      </c>
      <c r="J37" s="7" t="s">
        <v>24</v>
      </c>
      <c r="K37" t="str">
        <f t="shared" si="1"/>
        <v>EUEAGBIOPS00</v>
      </c>
      <c r="L37" t="s">
        <v>124</v>
      </c>
      <c r="M37" t="s">
        <v>125</v>
      </c>
      <c r="N37" t="s">
        <v>133</v>
      </c>
      <c r="O37" t="s">
        <v>134</v>
      </c>
    </row>
    <row r="38" spans="1:15">
      <c r="A38" s="8" t="s">
        <v>16</v>
      </c>
      <c r="B38" t="s">
        <v>17</v>
      </c>
      <c r="C38" t="s">
        <v>18</v>
      </c>
      <c r="D38" t="s">
        <v>135</v>
      </c>
      <c r="E38" t="s">
        <v>20</v>
      </c>
      <c r="F38" t="s">
        <v>21</v>
      </c>
      <c r="G38" t="s">
        <v>28</v>
      </c>
      <c r="H38" t="s">
        <v>123</v>
      </c>
      <c r="I38" s="7" t="s">
        <v>22</v>
      </c>
      <c r="J38" s="7" t="s">
        <v>24</v>
      </c>
      <c r="K38" t="str">
        <f t="shared" si="1"/>
        <v>EUEINBIOPS00</v>
      </c>
      <c r="L38" t="s">
        <v>124</v>
      </c>
      <c r="M38" t="s">
        <v>125</v>
      </c>
      <c r="N38" t="s">
        <v>133</v>
      </c>
      <c r="O38" t="s">
        <v>136</v>
      </c>
    </row>
    <row r="39" spans="1:15">
      <c r="A39" s="8" t="s">
        <v>16</v>
      </c>
      <c r="B39" t="s">
        <v>17</v>
      </c>
      <c r="C39" t="s">
        <v>18</v>
      </c>
      <c r="D39" t="s">
        <v>137</v>
      </c>
      <c r="E39" t="s">
        <v>20</v>
      </c>
      <c r="F39" t="s">
        <v>21</v>
      </c>
      <c r="G39" t="s">
        <v>53</v>
      </c>
      <c r="H39" t="s">
        <v>123</v>
      </c>
      <c r="I39" s="7" t="s">
        <v>22</v>
      </c>
      <c r="J39" s="7" t="s">
        <v>24</v>
      </c>
      <c r="K39" t="str">
        <f t="shared" si="1"/>
        <v>EUEMRBIOPS00</v>
      </c>
      <c r="L39" t="s">
        <v>124</v>
      </c>
      <c r="M39" t="s">
        <v>125</v>
      </c>
      <c r="N39" t="s">
        <v>133</v>
      </c>
      <c r="O39" t="s">
        <v>138</v>
      </c>
    </row>
    <row r="40" spans="1:15">
      <c r="A40" s="8" t="s">
        <v>16</v>
      </c>
      <c r="B40" t="s">
        <v>17</v>
      </c>
      <c r="C40" t="s">
        <v>18</v>
      </c>
      <c r="D40" s="6" t="s">
        <v>139</v>
      </c>
      <c r="E40" t="s">
        <v>20</v>
      </c>
      <c r="F40" t="s">
        <v>21</v>
      </c>
      <c r="G40" t="s">
        <v>22</v>
      </c>
      <c r="H40" t="s">
        <v>140</v>
      </c>
      <c r="I40" s="7" t="s">
        <v>24</v>
      </c>
      <c r="J40" s="7" t="s">
        <v>24</v>
      </c>
      <c r="K40" t="str">
        <f t="shared" si="1"/>
        <v>EUEPSHY20000</v>
      </c>
      <c r="N40" t="s">
        <v>141</v>
      </c>
      <c r="O40" t="s">
        <v>142</v>
      </c>
    </row>
    <row r="41" spans="1:15">
      <c r="A41" s="8" t="s">
        <v>16</v>
      </c>
      <c r="B41" t="s">
        <v>17</v>
      </c>
      <c r="C41" t="s">
        <v>18</v>
      </c>
      <c r="D41" t="s">
        <v>143</v>
      </c>
      <c r="E41" t="s">
        <v>20</v>
      </c>
      <c r="F41" t="s">
        <v>21</v>
      </c>
      <c r="G41" t="s">
        <v>40</v>
      </c>
      <c r="H41" t="s">
        <v>140</v>
      </c>
      <c r="I41" s="7" t="s">
        <v>22</v>
      </c>
      <c r="J41" s="7" t="s">
        <v>24</v>
      </c>
      <c r="K41" t="str">
        <f t="shared" si="1"/>
        <v>EUEPFHY2PS00</v>
      </c>
      <c r="L41" t="s">
        <v>141</v>
      </c>
      <c r="M41" t="s">
        <v>142</v>
      </c>
      <c r="N41" t="s">
        <v>144</v>
      </c>
      <c r="O41" t="s">
        <v>145</v>
      </c>
    </row>
    <row r="42" spans="1:15">
      <c r="A42" s="8" t="s">
        <v>16</v>
      </c>
      <c r="B42" t="s">
        <v>17</v>
      </c>
      <c r="C42" t="s">
        <v>18</v>
      </c>
      <c r="D42" t="s">
        <v>146</v>
      </c>
      <c r="E42" t="s">
        <v>20</v>
      </c>
      <c r="F42" t="s">
        <v>21</v>
      </c>
      <c r="G42" t="s">
        <v>28</v>
      </c>
      <c r="H42" t="s">
        <v>140</v>
      </c>
      <c r="I42" s="7" t="s">
        <v>22</v>
      </c>
      <c r="J42" s="7" t="s">
        <v>24</v>
      </c>
      <c r="K42" t="str">
        <f t="shared" si="1"/>
        <v>EUEINHY2PS00</v>
      </c>
      <c r="L42" t="s">
        <v>141</v>
      </c>
      <c r="M42" t="s">
        <v>142</v>
      </c>
      <c r="N42" t="s">
        <v>147</v>
      </c>
      <c r="O42" t="s">
        <v>148</v>
      </c>
    </row>
    <row r="43" spans="1:15">
      <c r="A43" s="8" t="s">
        <v>16</v>
      </c>
      <c r="B43" t="s">
        <v>17</v>
      </c>
      <c r="C43" t="s">
        <v>18</v>
      </c>
      <c r="D43" t="s">
        <v>149</v>
      </c>
      <c r="E43" t="s">
        <v>20</v>
      </c>
      <c r="F43" t="s">
        <v>21</v>
      </c>
      <c r="G43" t="s">
        <v>53</v>
      </c>
      <c r="H43" t="s">
        <v>140</v>
      </c>
      <c r="I43" s="7" t="s">
        <v>22</v>
      </c>
      <c r="J43" s="7" t="s">
        <v>24</v>
      </c>
      <c r="K43" t="str">
        <f t="shared" si="1"/>
        <v>EUEMRHY2PS00</v>
      </c>
      <c r="L43" t="s">
        <v>141</v>
      </c>
      <c r="M43" t="s">
        <v>142</v>
      </c>
      <c r="N43" t="s">
        <v>147</v>
      </c>
      <c r="O43" t="s">
        <v>150</v>
      </c>
    </row>
    <row r="44" spans="1:15">
      <c r="A44" s="8" t="s">
        <v>16</v>
      </c>
      <c r="B44" t="s">
        <v>17</v>
      </c>
      <c r="C44" t="s">
        <v>18</v>
      </c>
      <c r="D44" t="s">
        <v>151</v>
      </c>
      <c r="E44" t="s">
        <v>20</v>
      </c>
      <c r="F44" t="s">
        <v>21</v>
      </c>
      <c r="G44" t="s">
        <v>40</v>
      </c>
      <c r="H44" t="s">
        <v>123</v>
      </c>
      <c r="I44" s="7" t="s">
        <v>152</v>
      </c>
      <c r="J44" s="7" t="s">
        <v>24</v>
      </c>
      <c r="K44" t="str">
        <f t="shared" si="1"/>
        <v>EUEPFBIOBL00</v>
      </c>
      <c r="L44" t="s">
        <v>153</v>
      </c>
      <c r="M44" t="s">
        <v>154</v>
      </c>
      <c r="N44" t="s">
        <v>155</v>
      </c>
      <c r="O44" t="s">
        <v>156</v>
      </c>
    </row>
    <row r="45" spans="1:15">
      <c r="A45" s="8" t="s">
        <v>16</v>
      </c>
      <c r="B45" t="s">
        <v>17</v>
      </c>
      <c r="C45" t="s">
        <v>18</v>
      </c>
      <c r="D45" t="s">
        <v>157</v>
      </c>
      <c r="E45" t="s">
        <v>20</v>
      </c>
      <c r="F45" t="s">
        <v>21</v>
      </c>
      <c r="G45" t="s">
        <v>53</v>
      </c>
      <c r="H45" t="s">
        <v>123</v>
      </c>
      <c r="I45" s="7" t="s">
        <v>152</v>
      </c>
      <c r="J45" s="7" t="s">
        <v>24</v>
      </c>
      <c r="K45" t="str">
        <f t="shared" si="1"/>
        <v>EUEMRBIOBL00</v>
      </c>
      <c r="L45" t="s">
        <v>158</v>
      </c>
      <c r="M45" t="s">
        <v>159</v>
      </c>
      <c r="N45" t="s">
        <v>160</v>
      </c>
      <c r="O45" t="s">
        <v>161</v>
      </c>
    </row>
    <row r="46" spans="1:15">
      <c r="A46" s="8" t="s">
        <v>16</v>
      </c>
      <c r="B46" t="s">
        <v>162</v>
      </c>
      <c r="C46" t="s">
        <v>163</v>
      </c>
      <c r="D46" t="s">
        <v>164</v>
      </c>
      <c r="E46" t="s">
        <v>20</v>
      </c>
      <c r="F46" t="s">
        <v>21</v>
      </c>
      <c r="G46" t="s">
        <v>165</v>
      </c>
      <c r="H46" t="s">
        <v>140</v>
      </c>
      <c r="I46" t="s">
        <v>166</v>
      </c>
      <c r="J46" t="s">
        <v>167</v>
      </c>
      <c r="K46" t="str">
        <f t="shared" si="1"/>
        <v>EUETRHY2ALER</v>
      </c>
      <c r="L46" t="s">
        <v>168</v>
      </c>
      <c r="M46" t="s">
        <v>169</v>
      </c>
      <c r="N46" t="s">
        <v>141</v>
      </c>
      <c r="O46" t="s">
        <v>142</v>
      </c>
    </row>
    <row r="47" spans="1:15">
      <c r="A47" s="8" t="s">
        <v>16</v>
      </c>
      <c r="B47" t="s">
        <v>162</v>
      </c>
      <c r="C47" t="s">
        <v>163</v>
      </c>
      <c r="D47" t="s">
        <v>170</v>
      </c>
      <c r="E47" t="s">
        <v>20</v>
      </c>
      <c r="F47" t="s">
        <v>21</v>
      </c>
      <c r="G47" t="s">
        <v>165</v>
      </c>
      <c r="H47" t="s">
        <v>140</v>
      </c>
      <c r="I47" t="s">
        <v>53</v>
      </c>
      <c r="J47" s="7" t="s">
        <v>24</v>
      </c>
      <c r="K47" t="str">
        <f t="shared" si="1"/>
        <v>EUETRHY2MR00</v>
      </c>
      <c r="L47" t="s">
        <v>171</v>
      </c>
      <c r="M47" t="s">
        <v>38</v>
      </c>
      <c r="N47" t="s">
        <v>141</v>
      </c>
      <c r="O47" t="s">
        <v>142</v>
      </c>
    </row>
    <row r="48" spans="1:15">
      <c r="A48" s="8" t="s">
        <v>16</v>
      </c>
      <c r="B48" t="s">
        <v>162</v>
      </c>
      <c r="C48" t="s">
        <v>163</v>
      </c>
      <c r="D48" t="s">
        <v>172</v>
      </c>
      <c r="E48" t="s">
        <v>20</v>
      </c>
      <c r="F48" t="s">
        <v>21</v>
      </c>
      <c r="G48" t="s">
        <v>165</v>
      </c>
      <c r="H48" t="s">
        <v>140</v>
      </c>
      <c r="I48" t="s">
        <v>53</v>
      </c>
      <c r="J48" t="s">
        <v>173</v>
      </c>
      <c r="K48" t="str">
        <f t="shared" si="1"/>
        <v>EUETRHY2MRCS</v>
      </c>
      <c r="L48" t="s">
        <v>171</v>
      </c>
      <c r="M48" t="s">
        <v>38</v>
      </c>
      <c r="N48" t="s">
        <v>141</v>
      </c>
      <c r="O48" t="s">
        <v>142</v>
      </c>
    </row>
    <row r="49" spans="1:25" s="11" customFormat="1" ht="18" customHeight="1">
      <c r="A49" s="9" t="s">
        <v>16</v>
      </c>
      <c r="B49" s="9" t="s">
        <v>168</v>
      </c>
      <c r="C49" s="9" t="s">
        <v>174</v>
      </c>
      <c r="D49" s="9" t="s">
        <v>434</v>
      </c>
      <c r="E49" s="9" t="s">
        <v>20</v>
      </c>
      <c r="F49" s="9" t="s">
        <v>21</v>
      </c>
      <c r="G49" s="9" t="s">
        <v>176</v>
      </c>
      <c r="H49" s="9" t="s">
        <v>97</v>
      </c>
      <c r="I49" s="9" t="s">
        <v>177</v>
      </c>
      <c r="J49" s="9" t="s">
        <v>435</v>
      </c>
      <c r="K49" s="9" t="str">
        <f>E49&amp;F49&amp;G49&amp;H49&amp;I49&amp;J49</f>
        <v>EUEEGURAPPEX</v>
      </c>
      <c r="L49" s="9" t="s">
        <v>98</v>
      </c>
      <c r="M49" s="9" t="s">
        <v>99</v>
      </c>
      <c r="N49" s="9" t="s">
        <v>168</v>
      </c>
      <c r="O49" s="9" t="s">
        <v>181</v>
      </c>
      <c r="P49" s="9"/>
      <c r="Q49" s="9"/>
      <c r="R49" s="9"/>
      <c r="S49" s="9"/>
      <c r="T49" s="9"/>
      <c r="U49" s="9"/>
      <c r="V49" s="10"/>
      <c r="W49" s="10"/>
      <c r="X49" s="10"/>
      <c r="Y49" s="10"/>
    </row>
    <row r="50" spans="1:25" s="11" customFormat="1" ht="18" customHeight="1">
      <c r="A50" s="9" t="s">
        <v>16</v>
      </c>
      <c r="B50" s="9" t="s">
        <v>168</v>
      </c>
      <c r="C50" s="9" t="s">
        <v>174</v>
      </c>
      <c r="D50" s="9" t="s">
        <v>436</v>
      </c>
      <c r="E50" s="9" t="s">
        <v>20</v>
      </c>
      <c r="F50" s="9" t="s">
        <v>21</v>
      </c>
      <c r="G50" s="9" t="s">
        <v>176</v>
      </c>
      <c r="H50" s="9" t="s">
        <v>97</v>
      </c>
      <c r="I50" s="9" t="s">
        <v>177</v>
      </c>
      <c r="J50" s="9" t="s">
        <v>437</v>
      </c>
      <c r="K50" s="9" t="str">
        <f t="shared" ref="K50:K82" si="5">E50&amp;F50&amp;G50&amp;H50&amp;I50&amp;J50</f>
        <v>EUEEGURAPPG3</v>
      </c>
      <c r="L50" s="9" t="s">
        <v>98</v>
      </c>
      <c r="M50" s="9" t="s">
        <v>99</v>
      </c>
      <c r="N50" s="9" t="s">
        <v>168</v>
      </c>
      <c r="O50" s="9" t="s">
        <v>181</v>
      </c>
      <c r="P50" s="9"/>
      <c r="Q50" s="9"/>
      <c r="R50" s="9"/>
      <c r="S50" s="9"/>
      <c r="T50" s="9"/>
      <c r="U50" s="9"/>
      <c r="V50" s="10"/>
      <c r="W50" s="10"/>
      <c r="X50" s="10"/>
      <c r="Y50" s="10"/>
    </row>
    <row r="51" spans="1:25" s="11" customFormat="1">
      <c r="A51" s="9" t="s">
        <v>16</v>
      </c>
      <c r="B51" s="9" t="s">
        <v>168</v>
      </c>
      <c r="C51" s="9" t="s">
        <v>174</v>
      </c>
      <c r="D51" s="9" t="s">
        <v>438</v>
      </c>
      <c r="E51" s="9" t="s">
        <v>20</v>
      </c>
      <c r="F51" s="9" t="s">
        <v>21</v>
      </c>
      <c r="G51" s="9" t="s">
        <v>176</v>
      </c>
      <c r="H51" s="9" t="s">
        <v>23</v>
      </c>
      <c r="I51" s="9" t="s">
        <v>177</v>
      </c>
      <c r="J51" s="9" t="s">
        <v>435</v>
      </c>
      <c r="K51" s="9" t="str">
        <f t="shared" si="5"/>
        <v>EUEEGCOAPPEX</v>
      </c>
      <c r="L51" s="9" t="s">
        <v>25</v>
      </c>
      <c r="M51" s="9" t="s">
        <v>26</v>
      </c>
      <c r="N51" s="9" t="s">
        <v>168</v>
      </c>
      <c r="O51" s="9" t="s">
        <v>169</v>
      </c>
      <c r="P51" s="9"/>
      <c r="Q51" s="9"/>
      <c r="R51" s="9"/>
      <c r="S51" s="9"/>
      <c r="T51" s="9"/>
      <c r="U51" s="9"/>
      <c r="V51" s="10"/>
      <c r="W51" s="10"/>
      <c r="X51" s="10"/>
      <c r="Y51" s="10"/>
    </row>
    <row r="52" spans="1:25" s="11" customFormat="1">
      <c r="A52" s="9" t="s">
        <v>16</v>
      </c>
      <c r="B52" s="9" t="s">
        <v>168</v>
      </c>
      <c r="C52" s="9" t="s">
        <v>174</v>
      </c>
      <c r="D52" s="9" t="s">
        <v>175</v>
      </c>
      <c r="E52" s="9" t="s">
        <v>20</v>
      </c>
      <c r="F52" s="9" t="s">
        <v>21</v>
      </c>
      <c r="G52" s="9" t="s">
        <v>176</v>
      </c>
      <c r="H52" s="9" t="s">
        <v>23</v>
      </c>
      <c r="I52" s="9" t="s">
        <v>177</v>
      </c>
      <c r="J52" s="9" t="s">
        <v>439</v>
      </c>
      <c r="K52" s="9" t="str">
        <f t="shared" si="5"/>
        <v>EUEEGCOAPPUS</v>
      </c>
      <c r="L52" s="9" t="s">
        <v>25</v>
      </c>
      <c r="M52" s="9" t="s">
        <v>26</v>
      </c>
      <c r="N52" s="9" t="s">
        <v>168</v>
      </c>
      <c r="O52" s="9" t="s">
        <v>169</v>
      </c>
      <c r="P52" s="9"/>
      <c r="Q52" s="9"/>
      <c r="R52" s="9"/>
      <c r="S52" s="9"/>
      <c r="T52" s="9"/>
      <c r="U52" s="9"/>
      <c r="V52" s="10"/>
      <c r="W52" s="10"/>
      <c r="X52" s="10"/>
      <c r="Y52" s="10"/>
    </row>
    <row r="53" spans="1:25" s="11" customFormat="1">
      <c r="A53" s="9" t="s">
        <v>16</v>
      </c>
      <c r="B53" s="9" t="s">
        <v>168</v>
      </c>
      <c r="C53" s="9" t="s">
        <v>174</v>
      </c>
      <c r="D53" s="9" t="s">
        <v>182</v>
      </c>
      <c r="E53" s="9" t="s">
        <v>20</v>
      </c>
      <c r="F53" s="9" t="s">
        <v>21</v>
      </c>
      <c r="G53" s="9" t="s">
        <v>176</v>
      </c>
      <c r="H53" s="9" t="s">
        <v>23</v>
      </c>
      <c r="I53" s="9" t="s">
        <v>177</v>
      </c>
      <c r="J53" s="9" t="s">
        <v>173</v>
      </c>
      <c r="K53" s="9" t="str">
        <f t="shared" si="5"/>
        <v>EUEEGCOAPPCS</v>
      </c>
      <c r="L53" s="9" t="s">
        <v>25</v>
      </c>
      <c r="M53" s="9" t="s">
        <v>26</v>
      </c>
      <c r="N53" s="9" t="s">
        <v>168</v>
      </c>
      <c r="O53" s="9" t="s">
        <v>169</v>
      </c>
      <c r="P53" s="9"/>
      <c r="Q53" s="9"/>
      <c r="R53" s="9"/>
      <c r="S53" s="9"/>
      <c r="T53" s="9"/>
      <c r="U53" s="9"/>
      <c r="V53" s="10"/>
      <c r="W53" s="10"/>
      <c r="X53" s="10"/>
      <c r="Y53" s="10"/>
    </row>
    <row r="54" spans="1:25" s="11" customFormat="1">
      <c r="A54" s="9" t="s">
        <v>16</v>
      </c>
      <c r="B54" s="9" t="s">
        <v>168</v>
      </c>
      <c r="C54" s="9" t="s">
        <v>174</v>
      </c>
      <c r="D54" s="9" t="s">
        <v>440</v>
      </c>
      <c r="E54" s="9" t="s">
        <v>20</v>
      </c>
      <c r="F54" s="9" t="s">
        <v>21</v>
      </c>
      <c r="G54" s="9" t="s">
        <v>176</v>
      </c>
      <c r="H54" s="9" t="s">
        <v>36</v>
      </c>
      <c r="I54" s="9" t="s">
        <v>177</v>
      </c>
      <c r="J54" s="9" t="s">
        <v>354</v>
      </c>
      <c r="K54" s="9" t="str">
        <f t="shared" si="5"/>
        <v>EUEEGNGSPPCC</v>
      </c>
      <c r="L54" s="9" t="s">
        <v>37</v>
      </c>
      <c r="M54" s="9" t="s">
        <v>38</v>
      </c>
      <c r="N54" s="9" t="s">
        <v>168</v>
      </c>
      <c r="O54" s="9" t="s">
        <v>169</v>
      </c>
      <c r="P54" s="9"/>
      <c r="Q54" s="9"/>
      <c r="R54" s="9"/>
      <c r="S54" s="9"/>
      <c r="T54" s="9"/>
      <c r="U54" s="9"/>
      <c r="V54" s="10"/>
      <c r="W54" s="10"/>
      <c r="X54" s="10"/>
      <c r="Y54" s="10"/>
    </row>
    <row r="55" spans="1:25" s="11" customFormat="1">
      <c r="A55" s="9" t="s">
        <v>16</v>
      </c>
      <c r="B55" s="9" t="s">
        <v>168</v>
      </c>
      <c r="C55" s="9" t="s">
        <v>174</v>
      </c>
      <c r="D55" s="9" t="s">
        <v>441</v>
      </c>
      <c r="E55" s="9" t="s">
        <v>20</v>
      </c>
      <c r="F55" s="9" t="s">
        <v>21</v>
      </c>
      <c r="G55" s="9" t="s">
        <v>176</v>
      </c>
      <c r="H55" s="9" t="s">
        <v>36</v>
      </c>
      <c r="I55" s="9" t="s">
        <v>177</v>
      </c>
      <c r="J55" s="9" t="s">
        <v>173</v>
      </c>
      <c r="K55" s="9" t="str">
        <f t="shared" si="5"/>
        <v>EUEEGNGSPPCS</v>
      </c>
      <c r="L55" s="9" t="s">
        <v>37</v>
      </c>
      <c r="M55" s="9" t="s">
        <v>38</v>
      </c>
      <c r="N55" s="9" t="s">
        <v>168</v>
      </c>
      <c r="O55" s="9" t="s">
        <v>169</v>
      </c>
      <c r="P55" s="9"/>
      <c r="Q55" s="9"/>
      <c r="R55" s="9"/>
      <c r="S55" s="9"/>
      <c r="T55" s="9"/>
      <c r="U55" s="9"/>
      <c r="V55" s="10"/>
      <c r="W55" s="10"/>
      <c r="X55" s="10"/>
      <c r="Y55" s="10"/>
    </row>
    <row r="56" spans="1:25" s="11" customFormat="1">
      <c r="A56" s="9" t="s">
        <v>16</v>
      </c>
      <c r="B56" s="9" t="s">
        <v>168</v>
      </c>
      <c r="C56" s="9" t="s">
        <v>174</v>
      </c>
      <c r="D56" s="9" t="s">
        <v>442</v>
      </c>
      <c r="E56" s="9" t="s">
        <v>20</v>
      </c>
      <c r="F56" s="9" t="s">
        <v>21</v>
      </c>
      <c r="G56" s="9" t="s">
        <v>176</v>
      </c>
      <c r="H56" s="9" t="s">
        <v>36</v>
      </c>
      <c r="I56" s="9" t="s">
        <v>177</v>
      </c>
      <c r="J56" s="9" t="s">
        <v>443</v>
      </c>
      <c r="K56" s="9" t="str">
        <f t="shared" si="5"/>
        <v>EUEEGNGSPPGT</v>
      </c>
      <c r="L56" s="9" t="s">
        <v>37</v>
      </c>
      <c r="M56" s="9" t="s">
        <v>38</v>
      </c>
      <c r="N56" s="9" t="s">
        <v>168</v>
      </c>
      <c r="O56" s="9" t="s">
        <v>169</v>
      </c>
      <c r="P56" s="9"/>
      <c r="Q56" s="9"/>
      <c r="R56" s="9"/>
      <c r="S56" s="9"/>
      <c r="T56" s="9"/>
      <c r="U56" s="9"/>
      <c r="V56" s="10"/>
      <c r="W56" s="10"/>
      <c r="X56" s="10"/>
      <c r="Y56" s="10"/>
    </row>
    <row r="57" spans="1:25" s="11" customFormat="1">
      <c r="A57" s="9" t="s">
        <v>16</v>
      </c>
      <c r="B57" s="9" t="s">
        <v>168</v>
      </c>
      <c r="C57" s="9" t="s">
        <v>174</v>
      </c>
      <c r="D57" s="9" t="s">
        <v>444</v>
      </c>
      <c r="E57" s="9" t="s">
        <v>20</v>
      </c>
      <c r="F57" s="9" t="s">
        <v>21</v>
      </c>
      <c r="G57" s="9" t="s">
        <v>176</v>
      </c>
      <c r="H57" s="9" t="s">
        <v>123</v>
      </c>
      <c r="I57" s="9" t="s">
        <v>177</v>
      </c>
      <c r="J57" s="9" t="s">
        <v>24</v>
      </c>
      <c r="K57" s="9" t="str">
        <f t="shared" si="5"/>
        <v>EUEEGBIOPP00</v>
      </c>
      <c r="L57" s="9" t="s">
        <v>184</v>
      </c>
      <c r="M57" s="9" t="s">
        <v>125</v>
      </c>
      <c r="N57" s="9" t="s">
        <v>168</v>
      </c>
      <c r="O57" s="9" t="s">
        <v>169</v>
      </c>
      <c r="P57" s="9"/>
      <c r="Q57" s="9"/>
      <c r="R57" s="9"/>
      <c r="S57" s="9"/>
      <c r="T57" s="9"/>
      <c r="U57" s="9"/>
      <c r="V57" s="10"/>
      <c r="W57" s="10"/>
      <c r="X57" s="10"/>
      <c r="Y57" s="10"/>
    </row>
    <row r="58" spans="1:25" s="11" customFormat="1">
      <c r="A58" s="9" t="s">
        <v>16</v>
      </c>
      <c r="B58" s="9" t="s">
        <v>168</v>
      </c>
      <c r="C58" s="9" t="s">
        <v>174</v>
      </c>
      <c r="D58" s="9" t="s">
        <v>445</v>
      </c>
      <c r="E58" s="9" t="s">
        <v>20</v>
      </c>
      <c r="F58" s="9" t="s">
        <v>21</v>
      </c>
      <c r="G58" s="9" t="s">
        <v>176</v>
      </c>
      <c r="H58" s="9" t="s">
        <v>446</v>
      </c>
      <c r="I58" s="9" t="s">
        <v>177</v>
      </c>
      <c r="J58" s="9" t="s">
        <v>443</v>
      </c>
      <c r="K58" s="9" t="str">
        <f t="shared" si="5"/>
        <v>EUEEGBGSPPGT</v>
      </c>
      <c r="L58" s="9" t="s">
        <v>447</v>
      </c>
      <c r="M58" s="9" t="s">
        <v>448</v>
      </c>
      <c r="N58" s="9" t="s">
        <v>168</v>
      </c>
      <c r="O58" s="9" t="s">
        <v>169</v>
      </c>
      <c r="P58" s="9"/>
      <c r="Q58" s="9"/>
      <c r="R58" s="9"/>
      <c r="S58" s="9"/>
      <c r="T58" s="9"/>
      <c r="U58" s="9"/>
      <c r="V58" s="10"/>
      <c r="W58" s="10"/>
      <c r="X58" s="10"/>
      <c r="Y58" s="10"/>
    </row>
    <row r="59" spans="1:25" s="11" customFormat="1">
      <c r="A59" s="9" t="s">
        <v>16</v>
      </c>
      <c r="B59" s="9" t="s">
        <v>168</v>
      </c>
      <c r="C59" s="9" t="s">
        <v>174</v>
      </c>
      <c r="D59" s="9" t="s">
        <v>449</v>
      </c>
      <c r="E59" s="9" t="s">
        <v>20</v>
      </c>
      <c r="F59" s="9" t="s">
        <v>21</v>
      </c>
      <c r="G59" s="9" t="s">
        <v>176</v>
      </c>
      <c r="H59" s="9" t="s">
        <v>446</v>
      </c>
      <c r="I59" s="9" t="s">
        <v>177</v>
      </c>
      <c r="J59" s="9" t="s">
        <v>354</v>
      </c>
      <c r="K59" s="9" t="str">
        <f t="shared" si="5"/>
        <v>EUEEGBGSPPCC</v>
      </c>
      <c r="L59" s="9" t="s">
        <v>447</v>
      </c>
      <c r="M59" s="9" t="s">
        <v>448</v>
      </c>
      <c r="N59" s="9" t="s">
        <v>168</v>
      </c>
      <c r="O59" s="9" t="s">
        <v>169</v>
      </c>
      <c r="P59" s="9"/>
      <c r="Q59" s="9"/>
      <c r="R59" s="9"/>
      <c r="S59" s="9"/>
      <c r="T59" s="9"/>
      <c r="U59" s="9"/>
      <c r="V59" s="10"/>
      <c r="W59" s="10"/>
      <c r="X59" s="10"/>
      <c r="Y59" s="10"/>
    </row>
    <row r="60" spans="1:25" s="11" customFormat="1">
      <c r="A60" s="9" t="s">
        <v>16</v>
      </c>
      <c r="B60" s="9" t="s">
        <v>168</v>
      </c>
      <c r="C60" s="9" t="s">
        <v>174</v>
      </c>
      <c r="D60" s="9" t="s">
        <v>450</v>
      </c>
      <c r="E60" s="9" t="s">
        <v>20</v>
      </c>
      <c r="F60" s="9" t="s">
        <v>21</v>
      </c>
      <c r="G60" s="9" t="s">
        <v>176</v>
      </c>
      <c r="H60" s="9" t="s">
        <v>446</v>
      </c>
      <c r="I60" s="9" t="s">
        <v>177</v>
      </c>
      <c r="J60" s="9" t="s">
        <v>173</v>
      </c>
      <c r="K60" s="9" t="str">
        <f t="shared" si="5"/>
        <v>EUEEGBGSPPCS</v>
      </c>
      <c r="L60" s="9" t="s">
        <v>447</v>
      </c>
      <c r="M60" s="9" t="s">
        <v>448</v>
      </c>
      <c r="N60" s="9" t="s">
        <v>168</v>
      </c>
      <c r="O60" s="9" t="s">
        <v>169</v>
      </c>
      <c r="P60" s="9"/>
      <c r="Q60" s="9"/>
      <c r="R60" s="9"/>
      <c r="S60" s="9"/>
      <c r="T60" s="9"/>
      <c r="U60" s="9"/>
      <c r="V60" s="10"/>
      <c r="W60" s="10"/>
      <c r="X60" s="10"/>
      <c r="Y60" s="10"/>
    </row>
    <row r="61" spans="1:25" s="11" customFormat="1">
      <c r="A61" s="9" t="s">
        <v>16</v>
      </c>
      <c r="B61" s="9" t="s">
        <v>168</v>
      </c>
      <c r="C61" s="9" t="s">
        <v>174</v>
      </c>
      <c r="D61" s="9" t="s">
        <v>185</v>
      </c>
      <c r="E61" s="9" t="s">
        <v>20</v>
      </c>
      <c r="F61" s="9" t="s">
        <v>21</v>
      </c>
      <c r="G61" s="9" t="s">
        <v>176</v>
      </c>
      <c r="H61" s="9" t="s">
        <v>186</v>
      </c>
      <c r="I61" s="9" t="s">
        <v>177</v>
      </c>
      <c r="J61" s="9" t="s">
        <v>207</v>
      </c>
      <c r="K61" s="9" t="str">
        <f t="shared" si="5"/>
        <v>EUEEGGEOPPST</v>
      </c>
      <c r="L61" s="9" t="s">
        <v>185</v>
      </c>
      <c r="M61" s="9" t="s">
        <v>451</v>
      </c>
      <c r="N61" s="9" t="s">
        <v>168</v>
      </c>
      <c r="O61" s="9" t="s">
        <v>169</v>
      </c>
      <c r="P61" s="9"/>
      <c r="Q61" s="9"/>
      <c r="R61" s="9"/>
      <c r="S61" s="9"/>
      <c r="T61" s="9"/>
      <c r="U61" s="9"/>
      <c r="V61" s="10"/>
      <c r="W61" s="10"/>
      <c r="X61" s="10"/>
      <c r="Y61" s="10"/>
    </row>
    <row r="62" spans="1:25" s="11" customFormat="1">
      <c r="A62" s="9" t="s">
        <v>16</v>
      </c>
      <c r="B62" s="9" t="s">
        <v>168</v>
      </c>
      <c r="C62" s="9" t="s">
        <v>174</v>
      </c>
      <c r="D62" s="9" t="s">
        <v>452</v>
      </c>
      <c r="E62" s="9" t="s">
        <v>20</v>
      </c>
      <c r="F62" s="9" t="s">
        <v>21</v>
      </c>
      <c r="G62" s="9" t="s">
        <v>176</v>
      </c>
      <c r="H62" s="9" t="s">
        <v>453</v>
      </c>
      <c r="I62" s="9" t="s">
        <v>177</v>
      </c>
      <c r="J62" s="9" t="s">
        <v>207</v>
      </c>
      <c r="K62" s="9" t="str">
        <f t="shared" si="5"/>
        <v>EUEEGWASPPST</v>
      </c>
      <c r="L62" s="9" t="s">
        <v>454</v>
      </c>
      <c r="M62" s="9" t="s">
        <v>455</v>
      </c>
      <c r="N62" s="9" t="s">
        <v>168</v>
      </c>
      <c r="O62" s="9" t="s">
        <v>169</v>
      </c>
      <c r="P62" s="9"/>
      <c r="Q62" s="9"/>
      <c r="R62" s="9"/>
      <c r="S62" s="9"/>
      <c r="T62" s="9"/>
      <c r="U62" s="9"/>
      <c r="V62" s="10"/>
      <c r="W62" s="10"/>
      <c r="X62" s="10"/>
      <c r="Y62" s="10"/>
    </row>
    <row r="63" spans="1:25" s="11" customFormat="1">
      <c r="A63" s="9" t="s">
        <v>16</v>
      </c>
      <c r="B63" s="9" t="s">
        <v>168</v>
      </c>
      <c r="C63" s="9" t="s">
        <v>174</v>
      </c>
      <c r="D63" s="9" t="s">
        <v>456</v>
      </c>
      <c r="E63" s="9" t="s">
        <v>20</v>
      </c>
      <c r="F63" s="9" t="s">
        <v>21</v>
      </c>
      <c r="G63" s="9" t="s">
        <v>176</v>
      </c>
      <c r="H63" s="9" t="s">
        <v>72</v>
      </c>
      <c r="I63" s="9" t="s">
        <v>177</v>
      </c>
      <c r="J63" s="9" t="s">
        <v>102</v>
      </c>
      <c r="K63" s="9" t="str">
        <f t="shared" si="5"/>
        <v>EUEEGDSLPPRE</v>
      </c>
      <c r="L63" s="9" t="s">
        <v>73</v>
      </c>
      <c r="M63" s="9" t="s">
        <v>74</v>
      </c>
      <c r="N63" s="9" t="s">
        <v>168</v>
      </c>
      <c r="O63" s="9" t="s">
        <v>169</v>
      </c>
      <c r="P63" s="9"/>
      <c r="Q63" s="9"/>
      <c r="R63" s="9"/>
      <c r="S63" s="9"/>
      <c r="T63" s="9"/>
      <c r="U63" s="9"/>
      <c r="V63" s="10"/>
      <c r="W63" s="10"/>
      <c r="X63" s="10"/>
      <c r="Y63" s="10"/>
    </row>
    <row r="64" spans="1:25" s="11" customFormat="1">
      <c r="A64" s="9" t="s">
        <v>16</v>
      </c>
      <c r="B64" s="9" t="s">
        <v>168</v>
      </c>
      <c r="C64" s="9" t="s">
        <v>174</v>
      </c>
      <c r="D64" s="9" t="s">
        <v>457</v>
      </c>
      <c r="E64" s="9" t="s">
        <v>20</v>
      </c>
      <c r="F64" s="9" t="s">
        <v>21</v>
      </c>
      <c r="G64" s="9" t="s">
        <v>176</v>
      </c>
      <c r="H64" s="9" t="s">
        <v>72</v>
      </c>
      <c r="I64" s="9" t="s">
        <v>177</v>
      </c>
      <c r="J64" s="9" t="s">
        <v>443</v>
      </c>
      <c r="K64" s="9" t="str">
        <f t="shared" si="5"/>
        <v>EUEEGDSLPPGT</v>
      </c>
      <c r="L64" s="9" t="s">
        <v>73</v>
      </c>
      <c r="M64" s="9" t="s">
        <v>74</v>
      </c>
      <c r="N64" s="9" t="s">
        <v>168</v>
      </c>
      <c r="O64" s="9" t="s">
        <v>169</v>
      </c>
      <c r="P64" s="9"/>
      <c r="Q64" s="9"/>
      <c r="R64" s="9"/>
      <c r="S64" s="9"/>
      <c r="T64" s="9"/>
      <c r="U64" s="9"/>
      <c r="V64" s="10"/>
      <c r="W64" s="10"/>
      <c r="X64" s="10"/>
      <c r="Y64" s="10"/>
    </row>
    <row r="65" spans="1:25" s="11" customFormat="1">
      <c r="A65" s="9" t="s">
        <v>16</v>
      </c>
      <c r="B65" s="9" t="s">
        <v>168</v>
      </c>
      <c r="C65" s="9" t="s">
        <v>174</v>
      </c>
      <c r="D65" s="9" t="s">
        <v>458</v>
      </c>
      <c r="E65" s="9" t="s">
        <v>20</v>
      </c>
      <c r="F65" s="9" t="s">
        <v>21</v>
      </c>
      <c r="G65" s="9" t="s">
        <v>176</v>
      </c>
      <c r="H65" s="9" t="s">
        <v>94</v>
      </c>
      <c r="I65" s="9" t="s">
        <v>177</v>
      </c>
      <c r="J65" s="9" t="s">
        <v>102</v>
      </c>
      <c r="K65" s="9" t="str">
        <f t="shared" si="5"/>
        <v>EUEEGHFOPPRE</v>
      </c>
      <c r="L65" s="9" t="s">
        <v>459</v>
      </c>
      <c r="M65" s="9" t="s">
        <v>95</v>
      </c>
      <c r="N65" s="9" t="s">
        <v>168</v>
      </c>
      <c r="O65" s="9" t="s">
        <v>169</v>
      </c>
      <c r="P65" s="9"/>
      <c r="Q65" s="9"/>
      <c r="R65" s="9"/>
      <c r="S65" s="9"/>
      <c r="T65" s="9"/>
      <c r="U65" s="9"/>
      <c r="V65" s="10"/>
      <c r="W65" s="10"/>
      <c r="X65" s="10"/>
      <c r="Y65" s="10"/>
    </row>
    <row r="66" spans="1:25" s="11" customFormat="1">
      <c r="A66" s="9" t="s">
        <v>16</v>
      </c>
      <c r="B66" s="9" t="s">
        <v>168</v>
      </c>
      <c r="C66" s="9" t="s">
        <v>174</v>
      </c>
      <c r="D66" s="9" t="s">
        <v>460</v>
      </c>
      <c r="E66" s="9" t="s">
        <v>20</v>
      </c>
      <c r="F66" s="9" t="s">
        <v>21</v>
      </c>
      <c r="G66" s="9" t="s">
        <v>176</v>
      </c>
      <c r="H66" s="9" t="s">
        <v>94</v>
      </c>
      <c r="I66" s="9" t="s">
        <v>177</v>
      </c>
      <c r="J66" s="9" t="s">
        <v>443</v>
      </c>
      <c r="K66" s="9" t="str">
        <f t="shared" si="5"/>
        <v>EUEEGHFOPPGT</v>
      </c>
      <c r="L66" s="9" t="s">
        <v>459</v>
      </c>
      <c r="M66" s="9" t="s">
        <v>95</v>
      </c>
      <c r="N66" s="9" t="s">
        <v>168</v>
      </c>
      <c r="O66" s="9" t="s">
        <v>169</v>
      </c>
      <c r="P66" s="9"/>
      <c r="Q66" s="9"/>
      <c r="R66" s="9"/>
      <c r="S66" s="9"/>
      <c r="T66" s="9"/>
      <c r="U66" s="9"/>
      <c r="V66" s="10"/>
      <c r="W66" s="10"/>
      <c r="X66" s="10"/>
      <c r="Y66" s="10"/>
    </row>
    <row r="67" spans="1:25" s="11" customFormat="1">
      <c r="A67" s="9" t="s">
        <v>16</v>
      </c>
      <c r="B67" s="9" t="s">
        <v>168</v>
      </c>
      <c r="C67" s="9" t="s">
        <v>174</v>
      </c>
      <c r="D67" s="9" t="s">
        <v>461</v>
      </c>
      <c r="E67" s="9" t="s">
        <v>20</v>
      </c>
      <c r="F67" s="9" t="s">
        <v>21</v>
      </c>
      <c r="G67" s="9" t="s">
        <v>176</v>
      </c>
      <c r="H67" s="9" t="s">
        <v>103</v>
      </c>
      <c r="I67" s="9" t="s">
        <v>177</v>
      </c>
      <c r="J67" s="9" t="s">
        <v>462</v>
      </c>
      <c r="K67" s="9" t="str">
        <f t="shared" si="5"/>
        <v>EUEEGWATPPDA</v>
      </c>
      <c r="L67" s="9" t="s">
        <v>183</v>
      </c>
      <c r="M67" s="9" t="s">
        <v>105</v>
      </c>
      <c r="N67" s="9" t="s">
        <v>168</v>
      </c>
      <c r="O67" s="9" t="s">
        <v>169</v>
      </c>
      <c r="P67" s="9"/>
      <c r="Q67" s="9"/>
      <c r="R67" s="9"/>
      <c r="S67" s="9"/>
      <c r="T67" s="9"/>
      <c r="U67" s="9"/>
      <c r="V67" s="10"/>
      <c r="W67" s="10"/>
      <c r="X67" s="10"/>
      <c r="Y67" s="10"/>
    </row>
    <row r="68" spans="1:25" s="11" customFormat="1">
      <c r="A68" s="9" t="s">
        <v>16</v>
      </c>
      <c r="B68" s="9" t="s">
        <v>168</v>
      </c>
      <c r="C68" s="9" t="s">
        <v>174</v>
      </c>
      <c r="D68" s="9" t="s">
        <v>463</v>
      </c>
      <c r="E68" s="9" t="s">
        <v>20</v>
      </c>
      <c r="F68" s="9" t="s">
        <v>21</v>
      </c>
      <c r="G68" s="9" t="s">
        <v>176</v>
      </c>
      <c r="H68" s="9" t="s">
        <v>103</v>
      </c>
      <c r="I68" s="9" t="s">
        <v>177</v>
      </c>
      <c r="J68" s="9" t="s">
        <v>464</v>
      </c>
      <c r="K68" s="9" t="str">
        <f t="shared" si="5"/>
        <v>EUEEGWATPPRR</v>
      </c>
      <c r="L68" s="9" t="s">
        <v>183</v>
      </c>
      <c r="M68" s="9" t="s">
        <v>105</v>
      </c>
      <c r="N68" s="9" t="s">
        <v>168</v>
      </c>
      <c r="O68" s="9" t="s">
        <v>169</v>
      </c>
      <c r="P68" s="9"/>
      <c r="Q68" s="9"/>
      <c r="R68" s="9"/>
      <c r="S68" s="9"/>
      <c r="T68" s="9"/>
      <c r="U68" s="9"/>
      <c r="V68" s="10"/>
      <c r="W68" s="10"/>
      <c r="X68" s="10"/>
      <c r="Y68" s="10"/>
    </row>
    <row r="69" spans="1:25" s="11" customFormat="1">
      <c r="A69" s="9" t="s">
        <v>16</v>
      </c>
      <c r="B69" s="9" t="s">
        <v>168</v>
      </c>
      <c r="C69" s="9" t="s">
        <v>174</v>
      </c>
      <c r="D69" s="9" t="s">
        <v>465</v>
      </c>
      <c r="E69" s="9" t="s">
        <v>20</v>
      </c>
      <c r="F69" s="9" t="s">
        <v>21</v>
      </c>
      <c r="G69" s="9" t="s">
        <v>176</v>
      </c>
      <c r="H69" s="9" t="s">
        <v>115</v>
      </c>
      <c r="I69" s="9" t="s">
        <v>177</v>
      </c>
      <c r="J69" s="9" t="s">
        <v>307</v>
      </c>
      <c r="K69" s="9" t="str">
        <f t="shared" si="5"/>
        <v>EUEEGWONPPLO</v>
      </c>
      <c r="L69" s="9" t="s">
        <v>465</v>
      </c>
      <c r="M69" s="9" t="s">
        <v>117</v>
      </c>
      <c r="N69" s="9" t="s">
        <v>168</v>
      </c>
      <c r="O69" s="9" t="s">
        <v>169</v>
      </c>
      <c r="P69" s="9"/>
      <c r="Q69" s="9"/>
      <c r="R69" s="9"/>
      <c r="S69" s="9"/>
      <c r="T69" s="9"/>
      <c r="U69" s="9"/>
      <c r="V69" s="10"/>
      <c r="W69" s="10"/>
      <c r="X69" s="10"/>
      <c r="Y69" s="10"/>
    </row>
    <row r="70" spans="1:25" s="11" customFormat="1" ht="16.5" customHeight="1">
      <c r="A70" s="9" t="s">
        <v>16</v>
      </c>
      <c r="B70" s="9" t="s">
        <v>168</v>
      </c>
      <c r="C70" s="9" t="s">
        <v>174</v>
      </c>
      <c r="D70" s="9" t="s">
        <v>466</v>
      </c>
      <c r="E70" s="9" t="s">
        <v>20</v>
      </c>
      <c r="F70" s="9" t="s">
        <v>21</v>
      </c>
      <c r="G70" s="9" t="s">
        <v>176</v>
      </c>
      <c r="H70" s="9" t="s">
        <v>115</v>
      </c>
      <c r="I70" s="9" t="s">
        <v>177</v>
      </c>
      <c r="J70" s="9" t="s">
        <v>311</v>
      </c>
      <c r="K70" s="9" t="str">
        <f t="shared" si="5"/>
        <v>EUEEGWONPPME</v>
      </c>
      <c r="L70" s="9" t="s">
        <v>466</v>
      </c>
      <c r="M70" s="9" t="s">
        <v>117</v>
      </c>
      <c r="N70" s="9" t="s">
        <v>168</v>
      </c>
      <c r="O70" s="9" t="s">
        <v>169</v>
      </c>
      <c r="P70" s="9"/>
      <c r="Q70" s="9"/>
      <c r="R70" s="9"/>
      <c r="S70" s="9"/>
      <c r="T70" s="9"/>
      <c r="U70" s="9"/>
      <c r="V70" s="10"/>
      <c r="W70" s="10"/>
      <c r="X70" s="10"/>
      <c r="Y70" s="10"/>
    </row>
    <row r="71" spans="1:25" s="11" customFormat="1">
      <c r="A71" s="9" t="s">
        <v>16</v>
      </c>
      <c r="B71" s="9" t="s">
        <v>168</v>
      </c>
      <c r="C71" s="9" t="s">
        <v>174</v>
      </c>
      <c r="D71" s="9" t="s">
        <v>467</v>
      </c>
      <c r="E71" s="9" t="s">
        <v>20</v>
      </c>
      <c r="F71" s="9" t="s">
        <v>21</v>
      </c>
      <c r="G71" s="9" t="s">
        <v>176</v>
      </c>
      <c r="H71" s="9" t="s">
        <v>115</v>
      </c>
      <c r="I71" s="9" t="s">
        <v>177</v>
      </c>
      <c r="J71" s="9" t="s">
        <v>313</v>
      </c>
      <c r="K71" s="9" t="str">
        <f t="shared" si="5"/>
        <v>EUEEGWONPPHI</v>
      </c>
      <c r="L71" s="9" t="s">
        <v>467</v>
      </c>
      <c r="M71" s="9" t="s">
        <v>117</v>
      </c>
      <c r="N71" s="9" t="s">
        <v>168</v>
      </c>
      <c r="O71" s="9" t="s">
        <v>169</v>
      </c>
      <c r="P71" s="9"/>
      <c r="Q71" s="9"/>
      <c r="R71" s="9"/>
      <c r="S71" s="9"/>
      <c r="T71" s="9"/>
      <c r="U71" s="9"/>
      <c r="V71" s="10"/>
      <c r="W71" s="10"/>
      <c r="X71" s="10"/>
      <c r="Y71" s="10"/>
    </row>
    <row r="72" spans="1:25" s="11" customFormat="1">
      <c r="A72" s="9" t="s">
        <v>16</v>
      </c>
      <c r="B72" s="9" t="s">
        <v>168</v>
      </c>
      <c r="C72" s="9" t="s">
        <v>174</v>
      </c>
      <c r="D72" s="9" t="s">
        <v>468</v>
      </c>
      <c r="E72" s="9" t="s">
        <v>20</v>
      </c>
      <c r="F72" s="9" t="s">
        <v>21</v>
      </c>
      <c r="G72" s="9" t="s">
        <v>176</v>
      </c>
      <c r="H72" s="9" t="s">
        <v>119</v>
      </c>
      <c r="I72" s="9" t="s">
        <v>177</v>
      </c>
      <c r="J72" s="9" t="s">
        <v>307</v>
      </c>
      <c r="K72" s="9" t="str">
        <f t="shared" si="5"/>
        <v>EUEEGWOFPPLO</v>
      </c>
      <c r="L72" s="9" t="s">
        <v>468</v>
      </c>
      <c r="M72" s="9" t="s">
        <v>121</v>
      </c>
      <c r="N72" s="9" t="s">
        <v>168</v>
      </c>
      <c r="O72" s="9" t="s">
        <v>169</v>
      </c>
      <c r="P72" s="9"/>
      <c r="Q72" s="9"/>
      <c r="R72" s="9"/>
      <c r="S72" s="9"/>
      <c r="T72" s="9"/>
      <c r="U72" s="9"/>
      <c r="V72" s="10"/>
      <c r="W72" s="10"/>
      <c r="X72" s="10"/>
      <c r="Y72" s="10"/>
    </row>
    <row r="73" spans="1:25" s="11" customFormat="1">
      <c r="A73" s="9" t="s">
        <v>16</v>
      </c>
      <c r="B73" s="9" t="s">
        <v>168</v>
      </c>
      <c r="C73" s="9" t="s">
        <v>174</v>
      </c>
      <c r="D73" s="9" t="s">
        <v>469</v>
      </c>
      <c r="E73" s="9" t="s">
        <v>20</v>
      </c>
      <c r="F73" s="9" t="s">
        <v>21</v>
      </c>
      <c r="G73" s="9" t="s">
        <v>176</v>
      </c>
      <c r="H73" s="9" t="s">
        <v>119</v>
      </c>
      <c r="I73" s="9" t="s">
        <v>177</v>
      </c>
      <c r="J73" s="9" t="s">
        <v>311</v>
      </c>
      <c r="K73" s="9" t="str">
        <f t="shared" si="5"/>
        <v>EUEEGWOFPPME</v>
      </c>
      <c r="L73" s="9" t="s">
        <v>469</v>
      </c>
      <c r="M73" s="9" t="s">
        <v>121</v>
      </c>
      <c r="N73" s="9" t="s">
        <v>168</v>
      </c>
      <c r="O73" s="9" t="s">
        <v>169</v>
      </c>
      <c r="P73" s="9"/>
      <c r="Q73" s="9"/>
      <c r="R73" s="9"/>
      <c r="S73" s="9"/>
      <c r="T73" s="9"/>
      <c r="U73" s="9"/>
      <c r="V73" s="10"/>
      <c r="W73" s="10"/>
      <c r="X73" s="10"/>
      <c r="Y73" s="10"/>
    </row>
    <row r="74" spans="1:25" s="11" customFormat="1">
      <c r="A74" s="9" t="s">
        <v>16</v>
      </c>
      <c r="B74" s="9" t="s">
        <v>168</v>
      </c>
      <c r="C74" s="9" t="s">
        <v>174</v>
      </c>
      <c r="D74" s="9" t="s">
        <v>470</v>
      </c>
      <c r="E74" s="9" t="s">
        <v>20</v>
      </c>
      <c r="F74" s="9" t="s">
        <v>21</v>
      </c>
      <c r="G74" s="9" t="s">
        <v>176</v>
      </c>
      <c r="H74" s="9" t="s">
        <v>119</v>
      </c>
      <c r="I74" s="9" t="s">
        <v>177</v>
      </c>
      <c r="J74" s="9" t="s">
        <v>313</v>
      </c>
      <c r="K74" s="9" t="str">
        <f t="shared" si="5"/>
        <v>EUEEGWOFPPHI</v>
      </c>
      <c r="L74" s="9" t="s">
        <v>470</v>
      </c>
      <c r="M74" s="9" t="s">
        <v>121</v>
      </c>
      <c r="N74" s="9" t="s">
        <v>168</v>
      </c>
      <c r="O74" s="9" t="s">
        <v>169</v>
      </c>
      <c r="P74" s="9"/>
      <c r="Q74" s="9"/>
      <c r="R74" s="9"/>
      <c r="S74" s="9"/>
      <c r="T74" s="9"/>
      <c r="U74" s="9"/>
      <c r="V74" s="10"/>
      <c r="W74" s="10"/>
      <c r="X74" s="10"/>
      <c r="Y74" s="10"/>
    </row>
    <row r="75" spans="1:25" s="11" customFormat="1">
      <c r="A75" s="9" t="s">
        <v>16</v>
      </c>
      <c r="B75" s="9" t="s">
        <v>168</v>
      </c>
      <c r="C75" s="9" t="s">
        <v>174</v>
      </c>
      <c r="D75" s="9" t="s">
        <v>471</v>
      </c>
      <c r="E75" s="9" t="s">
        <v>20</v>
      </c>
      <c r="F75" s="9" t="s">
        <v>21</v>
      </c>
      <c r="G75" s="9" t="s">
        <v>176</v>
      </c>
      <c r="H75" s="9" t="s">
        <v>111</v>
      </c>
      <c r="I75" s="9" t="s">
        <v>177</v>
      </c>
      <c r="J75" s="9" t="s">
        <v>24</v>
      </c>
      <c r="K75" s="9" t="str">
        <f t="shared" si="5"/>
        <v>EUEEGSPVPP00</v>
      </c>
      <c r="L75" s="9" t="s">
        <v>187</v>
      </c>
      <c r="M75" s="9" t="s">
        <v>113</v>
      </c>
      <c r="N75" s="9" t="s">
        <v>168</v>
      </c>
      <c r="O75" s="9" t="s">
        <v>169</v>
      </c>
      <c r="P75" s="9"/>
      <c r="Q75" s="9"/>
      <c r="R75" s="9"/>
      <c r="S75" s="9"/>
      <c r="T75" s="9"/>
      <c r="U75" s="9"/>
      <c r="V75" s="10"/>
      <c r="W75" s="10"/>
      <c r="X75" s="10"/>
      <c r="Y75" s="10"/>
    </row>
    <row r="76" spans="1:25" s="11" customFormat="1">
      <c r="A76" s="9" t="s">
        <v>16</v>
      </c>
      <c r="B76" s="9" t="s">
        <v>168</v>
      </c>
      <c r="C76" s="9" t="s">
        <v>174</v>
      </c>
      <c r="D76" s="9" t="s">
        <v>472</v>
      </c>
      <c r="E76" s="9" t="s">
        <v>20</v>
      </c>
      <c r="F76" s="9" t="s">
        <v>21</v>
      </c>
      <c r="G76" s="9" t="s">
        <v>176</v>
      </c>
      <c r="H76" s="9" t="s">
        <v>111</v>
      </c>
      <c r="I76" s="9" t="s">
        <v>177</v>
      </c>
      <c r="J76" s="9" t="s">
        <v>188</v>
      </c>
      <c r="K76" s="9" t="str">
        <f t="shared" si="5"/>
        <v>EUEEGSPVPPDS</v>
      </c>
      <c r="L76" s="9" t="s">
        <v>187</v>
      </c>
      <c r="M76" s="9" t="s">
        <v>113</v>
      </c>
      <c r="N76" s="9" t="s">
        <v>168</v>
      </c>
      <c r="O76" s="9" t="s">
        <v>195</v>
      </c>
      <c r="P76" s="9"/>
      <c r="Q76" s="9"/>
      <c r="R76" s="9"/>
      <c r="S76" s="9"/>
      <c r="T76" s="9"/>
      <c r="U76" s="9"/>
      <c r="V76" s="10"/>
      <c r="W76" s="10"/>
      <c r="X76" s="10"/>
      <c r="Y76" s="10"/>
    </row>
    <row r="77" spans="1:25" s="11" customFormat="1">
      <c r="A77" s="9" t="s">
        <v>16</v>
      </c>
      <c r="B77" s="9" t="s">
        <v>168</v>
      </c>
      <c r="C77" s="9" t="s">
        <v>174</v>
      </c>
      <c r="D77" s="9" t="s">
        <v>473</v>
      </c>
      <c r="E77" s="9" t="s">
        <v>20</v>
      </c>
      <c r="F77" s="9" t="s">
        <v>21</v>
      </c>
      <c r="G77" s="9" t="s">
        <v>474</v>
      </c>
      <c r="H77" s="9" t="s">
        <v>123</v>
      </c>
      <c r="I77" s="9" t="s">
        <v>179</v>
      </c>
      <c r="J77" s="9" t="s">
        <v>207</v>
      </c>
      <c r="K77" s="9" t="str">
        <f t="shared" si="5"/>
        <v>EUEEHBIOCHST</v>
      </c>
      <c r="L77" s="9" t="s">
        <v>184</v>
      </c>
      <c r="M77" s="9" t="s">
        <v>125</v>
      </c>
      <c r="N77" s="9" t="s">
        <v>180</v>
      </c>
      <c r="O77" s="9" t="s">
        <v>181</v>
      </c>
      <c r="P77" s="9"/>
      <c r="Q77" s="9"/>
      <c r="R77" s="9"/>
      <c r="S77" s="9"/>
      <c r="T77" s="9"/>
      <c r="U77" s="9"/>
      <c r="V77" s="10"/>
      <c r="W77" s="10"/>
      <c r="X77" s="10"/>
      <c r="Y77" s="10"/>
    </row>
    <row r="78" spans="1:25" s="11" customFormat="1" ht="18" customHeight="1">
      <c r="A78" s="9" t="s">
        <v>16</v>
      </c>
      <c r="B78" s="9" t="s">
        <v>168</v>
      </c>
      <c r="C78" s="9" t="s">
        <v>174</v>
      </c>
      <c r="D78" s="9" t="s">
        <v>475</v>
      </c>
      <c r="E78" s="9" t="s">
        <v>20</v>
      </c>
      <c r="F78" s="9" t="s">
        <v>21</v>
      </c>
      <c r="G78" s="9" t="s">
        <v>474</v>
      </c>
      <c r="H78" s="9" t="s">
        <v>23</v>
      </c>
      <c r="I78" s="9" t="s">
        <v>179</v>
      </c>
      <c r="J78" s="9" t="s">
        <v>207</v>
      </c>
      <c r="K78" s="9" t="str">
        <f t="shared" si="5"/>
        <v>EUEEHCOACHST</v>
      </c>
      <c r="L78" s="9" t="s">
        <v>25</v>
      </c>
      <c r="M78" s="9" t="s">
        <v>26</v>
      </c>
      <c r="N78" s="9" t="s">
        <v>180</v>
      </c>
      <c r="O78" s="9" t="s">
        <v>181</v>
      </c>
      <c r="P78" s="9"/>
      <c r="Q78" s="9"/>
      <c r="R78" s="9"/>
      <c r="S78" s="9"/>
      <c r="T78" s="9"/>
      <c r="U78" s="9"/>
      <c r="V78" s="10"/>
      <c r="W78" s="10"/>
      <c r="X78" s="10"/>
      <c r="Y78" s="10"/>
    </row>
    <row r="79" spans="1:25" s="11" customFormat="1" ht="18" customHeight="1">
      <c r="A79" s="9" t="s">
        <v>16</v>
      </c>
      <c r="B79" s="9" t="s">
        <v>168</v>
      </c>
      <c r="C79" s="9" t="s">
        <v>174</v>
      </c>
      <c r="D79" s="9" t="s">
        <v>476</v>
      </c>
      <c r="E79" s="9" t="s">
        <v>20</v>
      </c>
      <c r="F79" s="9" t="s">
        <v>21</v>
      </c>
      <c r="G79" s="9" t="s">
        <v>474</v>
      </c>
      <c r="H79" s="9" t="s">
        <v>36</v>
      </c>
      <c r="I79" s="9" t="s">
        <v>179</v>
      </c>
      <c r="J79" s="9" t="s">
        <v>443</v>
      </c>
      <c r="K79" s="9" t="str">
        <f t="shared" si="5"/>
        <v>EUEEHNGSCHGT</v>
      </c>
      <c r="L79" s="9" t="s">
        <v>171</v>
      </c>
      <c r="M79" s="9" t="s">
        <v>38</v>
      </c>
      <c r="N79" s="9" t="s">
        <v>180</v>
      </c>
      <c r="O79" s="9" t="s">
        <v>181</v>
      </c>
      <c r="P79" s="9"/>
      <c r="Q79" s="9"/>
      <c r="R79" s="9"/>
      <c r="S79" s="9"/>
      <c r="T79" s="9"/>
      <c r="U79" s="9"/>
      <c r="V79" s="10"/>
      <c r="W79" s="10"/>
      <c r="X79" s="10"/>
      <c r="Y79" s="10"/>
    </row>
    <row r="80" spans="1:25" s="11" customFormat="1" ht="18" customHeight="1">
      <c r="A80" s="9" t="s">
        <v>16</v>
      </c>
      <c r="B80" s="9" t="s">
        <v>168</v>
      </c>
      <c r="C80" s="9" t="s">
        <v>174</v>
      </c>
      <c r="D80" s="9" t="s">
        <v>477</v>
      </c>
      <c r="E80" s="9" t="s">
        <v>20</v>
      </c>
      <c r="F80" s="9" t="s">
        <v>21</v>
      </c>
      <c r="G80" s="9" t="s">
        <v>474</v>
      </c>
      <c r="H80" s="9" t="s">
        <v>72</v>
      </c>
      <c r="I80" s="9" t="s">
        <v>179</v>
      </c>
      <c r="J80" s="9" t="s">
        <v>207</v>
      </c>
      <c r="K80" s="9" t="str">
        <f t="shared" si="5"/>
        <v>EUEEHDSLCHST</v>
      </c>
      <c r="L80" s="9" t="s">
        <v>73</v>
      </c>
      <c r="M80" s="9" t="s">
        <v>74</v>
      </c>
      <c r="N80" s="9" t="s">
        <v>180</v>
      </c>
      <c r="O80" s="9" t="s">
        <v>181</v>
      </c>
      <c r="P80" s="9"/>
      <c r="Q80" s="9"/>
      <c r="R80" s="9"/>
      <c r="S80" s="9"/>
      <c r="T80" s="9"/>
      <c r="U80" s="9"/>
      <c r="V80" s="10"/>
      <c r="W80" s="10"/>
      <c r="X80" s="10"/>
      <c r="Y80" s="10"/>
    </row>
    <row r="81" spans="1:25" s="11" customFormat="1">
      <c r="A81" s="9" t="s">
        <v>16</v>
      </c>
      <c r="B81" s="9" t="s">
        <v>168</v>
      </c>
      <c r="C81" s="9" t="s">
        <v>206</v>
      </c>
      <c r="D81" s="9" t="s">
        <v>208</v>
      </c>
      <c r="E81" s="9" t="s">
        <v>20</v>
      </c>
      <c r="F81" s="9" t="s">
        <v>21</v>
      </c>
      <c r="G81" s="9" t="s">
        <v>207</v>
      </c>
      <c r="H81" s="9" t="s">
        <v>192</v>
      </c>
      <c r="I81" s="9" t="s">
        <v>209</v>
      </c>
      <c r="J81" s="9" t="s">
        <v>24</v>
      </c>
      <c r="K81" s="9" t="str">
        <f t="shared" si="5"/>
        <v>EUESTELCBT00</v>
      </c>
      <c r="L81" s="9" t="s">
        <v>168</v>
      </c>
      <c r="M81" s="9" t="s">
        <v>478</v>
      </c>
      <c r="N81" s="9" t="s">
        <v>168</v>
      </c>
      <c r="O81" s="9" t="s">
        <v>169</v>
      </c>
      <c r="P81" s="9"/>
      <c r="Q81" s="9"/>
      <c r="R81" s="9"/>
      <c r="S81" s="9"/>
      <c r="T81" s="9"/>
      <c r="U81" s="9"/>
      <c r="V81" s="10"/>
      <c r="W81" s="10"/>
      <c r="X81" s="10"/>
      <c r="Y81" s="10"/>
    </row>
    <row r="82" spans="1:25" s="11" customFormat="1">
      <c r="A82" s="9" t="s">
        <v>16</v>
      </c>
      <c r="B82" s="9" t="s">
        <v>168</v>
      </c>
      <c r="C82" s="9" t="s">
        <v>206</v>
      </c>
      <c r="D82" s="9" t="s">
        <v>479</v>
      </c>
      <c r="E82" s="9" t="s">
        <v>20</v>
      </c>
      <c r="F82" s="9" t="s">
        <v>21</v>
      </c>
      <c r="G82" s="9" t="s">
        <v>207</v>
      </c>
      <c r="H82" s="9" t="s">
        <v>192</v>
      </c>
      <c r="I82" s="9" t="s">
        <v>231</v>
      </c>
      <c r="J82" s="9" t="s">
        <v>24</v>
      </c>
      <c r="K82" s="9" t="str">
        <f t="shared" si="5"/>
        <v>EUESTELCPH00</v>
      </c>
      <c r="L82" s="9" t="s">
        <v>168</v>
      </c>
      <c r="M82" s="9" t="s">
        <v>478</v>
      </c>
      <c r="N82" s="9" t="s">
        <v>168</v>
      </c>
      <c r="O82" s="9" t="s">
        <v>169</v>
      </c>
      <c r="P82" s="9"/>
      <c r="Q82" s="9"/>
      <c r="R82" s="9"/>
      <c r="S82" s="9"/>
      <c r="T82" s="9"/>
      <c r="U82" s="9"/>
      <c r="V82" s="10"/>
      <c r="W82" s="10"/>
      <c r="X82" s="10"/>
      <c r="Y82" s="10"/>
    </row>
    <row r="83" spans="1:25">
      <c r="A83" s="8" t="s">
        <v>16</v>
      </c>
      <c r="B83" t="s">
        <v>206</v>
      </c>
      <c r="C83" t="s">
        <v>206</v>
      </c>
      <c r="D83" t="s">
        <v>210</v>
      </c>
      <c r="E83" t="s">
        <v>20</v>
      </c>
      <c r="F83" t="s">
        <v>21</v>
      </c>
      <c r="G83" t="s">
        <v>207</v>
      </c>
      <c r="H83" t="s">
        <v>140</v>
      </c>
      <c r="I83" s="7" t="s">
        <v>24</v>
      </c>
      <c r="J83" s="7" t="s">
        <v>24</v>
      </c>
      <c r="K83" t="str">
        <f>E83&amp;F83&amp;G83&amp;H83&amp;I83&amp;J83</f>
        <v>EUESTHY20000</v>
      </c>
      <c r="L83" t="s">
        <v>141</v>
      </c>
      <c r="M83" t="s">
        <v>142</v>
      </c>
      <c r="N83" t="s">
        <v>141</v>
      </c>
      <c r="O83" t="s">
        <v>142</v>
      </c>
    </row>
    <row r="84" spans="1:25">
      <c r="A84" s="8" t="s">
        <v>16</v>
      </c>
      <c r="B84" t="s">
        <v>168</v>
      </c>
      <c r="C84" t="s">
        <v>189</v>
      </c>
      <c r="D84" t="s">
        <v>190</v>
      </c>
      <c r="E84" t="s">
        <v>20</v>
      </c>
      <c r="F84" t="s">
        <v>21</v>
      </c>
      <c r="G84" t="s">
        <v>191</v>
      </c>
      <c r="H84" t="s">
        <v>192</v>
      </c>
      <c r="I84" t="s">
        <v>193</v>
      </c>
      <c r="J84" s="7" t="s">
        <v>24</v>
      </c>
      <c r="K84" t="str">
        <f t="shared" si="1"/>
        <v>EUEGNELCTD00</v>
      </c>
      <c r="L84" t="s">
        <v>168</v>
      </c>
      <c r="M84" t="s">
        <v>169</v>
      </c>
      <c r="N84" t="s">
        <v>194</v>
      </c>
      <c r="O84" t="s">
        <v>195</v>
      </c>
    </row>
    <row r="85" spans="1:25">
      <c r="A85" s="8" t="s">
        <v>16</v>
      </c>
      <c r="B85" t="s">
        <v>168</v>
      </c>
      <c r="C85" t="s">
        <v>189</v>
      </c>
      <c r="D85" t="s">
        <v>190</v>
      </c>
      <c r="E85" t="s">
        <v>20</v>
      </c>
      <c r="F85" t="s">
        <v>21</v>
      </c>
      <c r="G85" t="s">
        <v>191</v>
      </c>
      <c r="H85" t="s">
        <v>299</v>
      </c>
      <c r="I85" t="s">
        <v>193</v>
      </c>
      <c r="J85" s="7" t="s">
        <v>24</v>
      </c>
      <c r="K85" t="str">
        <f t="shared" ref="K85" si="6">E85&amp;F85&amp;G85&amp;H85&amp;I85&amp;J85</f>
        <v>EUEGNHEATD00</v>
      </c>
      <c r="L85" t="s">
        <v>381</v>
      </c>
      <c r="M85" t="s">
        <v>302</v>
      </c>
      <c r="N85" t="s">
        <v>420</v>
      </c>
      <c r="O85" t="s">
        <v>421</v>
      </c>
    </row>
    <row r="86" spans="1:25">
      <c r="A86" s="8" t="s">
        <v>16</v>
      </c>
      <c r="B86" t="s">
        <v>168</v>
      </c>
      <c r="C86" t="s">
        <v>189</v>
      </c>
      <c r="D86" t="s">
        <v>196</v>
      </c>
      <c r="E86" t="s">
        <v>20</v>
      </c>
      <c r="F86" t="s">
        <v>21</v>
      </c>
      <c r="G86" t="s">
        <v>191</v>
      </c>
      <c r="H86" t="s">
        <v>192</v>
      </c>
      <c r="I86" t="s">
        <v>193</v>
      </c>
      <c r="J86" s="7" t="s">
        <v>197</v>
      </c>
      <c r="K86" t="str">
        <f t="shared" si="1"/>
        <v>EUEGNELCTDWT</v>
      </c>
      <c r="L86" t="s">
        <v>194</v>
      </c>
      <c r="M86" t="s">
        <v>195</v>
      </c>
      <c r="N86" t="s">
        <v>198</v>
      </c>
      <c r="O86" t="s">
        <v>199</v>
      </c>
    </row>
    <row r="87" spans="1:25">
      <c r="A87" s="8" t="s">
        <v>16</v>
      </c>
      <c r="B87" t="s">
        <v>168</v>
      </c>
      <c r="C87" t="s">
        <v>189</v>
      </c>
      <c r="D87" t="s">
        <v>200</v>
      </c>
      <c r="E87" t="s">
        <v>20</v>
      </c>
      <c r="F87" t="s">
        <v>21</v>
      </c>
      <c r="G87" t="s">
        <v>191</v>
      </c>
      <c r="H87" t="s">
        <v>192</v>
      </c>
      <c r="I87" t="s">
        <v>193</v>
      </c>
      <c r="J87" s="7" t="s">
        <v>44</v>
      </c>
      <c r="K87" t="str">
        <f t="shared" ref="K87:K150" si="7">E87&amp;F87&amp;G87&amp;H87&amp;I87&amp;J87</f>
        <v>EUEGNELCTDAG</v>
      </c>
      <c r="L87" t="s">
        <v>194</v>
      </c>
      <c r="M87" t="s">
        <v>195</v>
      </c>
      <c r="N87" t="s">
        <v>198</v>
      </c>
      <c r="O87" t="s">
        <v>201</v>
      </c>
    </row>
    <row r="88" spans="1:25">
      <c r="A88" s="8" t="s">
        <v>16</v>
      </c>
      <c r="B88" t="s">
        <v>168</v>
      </c>
      <c r="C88" t="s">
        <v>189</v>
      </c>
      <c r="D88" t="s">
        <v>202</v>
      </c>
      <c r="E88" t="s">
        <v>20</v>
      </c>
      <c r="F88" t="s">
        <v>21</v>
      </c>
      <c r="G88" t="s">
        <v>191</v>
      </c>
      <c r="H88" t="s">
        <v>192</v>
      </c>
      <c r="I88" t="s">
        <v>203</v>
      </c>
      <c r="J88" s="7" t="s">
        <v>204</v>
      </c>
      <c r="K88" t="str">
        <f t="shared" si="7"/>
        <v>EUEGNELCXXIC</v>
      </c>
      <c r="L88" t="s">
        <v>168</v>
      </c>
      <c r="M88" t="s">
        <v>169</v>
      </c>
      <c r="N88" t="s">
        <v>419</v>
      </c>
      <c r="O88" t="s">
        <v>205</v>
      </c>
    </row>
    <row r="89" spans="1:25">
      <c r="A89" s="8" t="s">
        <v>16</v>
      </c>
      <c r="B89" t="s">
        <v>211</v>
      </c>
      <c r="C89" t="s">
        <v>212</v>
      </c>
      <c r="D89" t="s">
        <v>212</v>
      </c>
      <c r="E89" t="s">
        <v>20</v>
      </c>
      <c r="F89" t="s">
        <v>21</v>
      </c>
      <c r="G89" t="s">
        <v>191</v>
      </c>
      <c r="H89" t="s">
        <v>192</v>
      </c>
      <c r="I89" s="7" t="s">
        <v>179</v>
      </c>
      <c r="J89" s="7" t="s">
        <v>24</v>
      </c>
      <c r="K89" t="str">
        <f t="shared" si="7"/>
        <v>EUEGNELCCH00</v>
      </c>
      <c r="L89" t="s">
        <v>168</v>
      </c>
      <c r="M89" t="s">
        <v>195</v>
      </c>
      <c r="N89" t="s">
        <v>168</v>
      </c>
      <c r="O89" t="s">
        <v>213</v>
      </c>
    </row>
    <row r="90" spans="1:25">
      <c r="A90" s="8" t="s">
        <v>16</v>
      </c>
      <c r="B90" t="s">
        <v>211</v>
      </c>
      <c r="C90" t="s">
        <v>214</v>
      </c>
      <c r="D90" t="s">
        <v>215</v>
      </c>
      <c r="E90" t="s">
        <v>20</v>
      </c>
      <c r="F90" t="s">
        <v>21</v>
      </c>
      <c r="G90" t="s">
        <v>216</v>
      </c>
      <c r="H90" t="s">
        <v>68</v>
      </c>
      <c r="I90" t="s">
        <v>217</v>
      </c>
      <c r="J90" s="7" t="s">
        <v>24</v>
      </c>
      <c r="K90" t="str">
        <f t="shared" si="7"/>
        <v>EUEPTGSLVP00</v>
      </c>
      <c r="L90" t="s">
        <v>218</v>
      </c>
      <c r="M90" t="s">
        <v>219</v>
      </c>
      <c r="N90" t="s">
        <v>220</v>
      </c>
      <c r="O90" t="s">
        <v>221</v>
      </c>
    </row>
    <row r="91" spans="1:25">
      <c r="A91" s="8" t="s">
        <v>16</v>
      </c>
      <c r="B91" t="s">
        <v>211</v>
      </c>
      <c r="C91" t="s">
        <v>214</v>
      </c>
      <c r="D91" t="s">
        <v>222</v>
      </c>
      <c r="E91" t="s">
        <v>20</v>
      </c>
      <c r="F91" t="s">
        <v>21</v>
      </c>
      <c r="G91" t="s">
        <v>216</v>
      </c>
      <c r="H91" t="s">
        <v>72</v>
      </c>
      <c r="I91" t="s">
        <v>217</v>
      </c>
      <c r="J91" s="7" t="s">
        <v>24</v>
      </c>
      <c r="K91" t="str">
        <f t="shared" si="7"/>
        <v>EUEPTDSLVP00</v>
      </c>
      <c r="L91" t="s">
        <v>223</v>
      </c>
      <c r="M91" t="s">
        <v>224</v>
      </c>
      <c r="N91" t="s">
        <v>220</v>
      </c>
      <c r="O91" t="s">
        <v>221</v>
      </c>
    </row>
    <row r="92" spans="1:25">
      <c r="A92" s="8" t="s">
        <v>16</v>
      </c>
      <c r="B92" t="s">
        <v>211</v>
      </c>
      <c r="C92" t="s">
        <v>214</v>
      </c>
      <c r="D92" t="s">
        <v>225</v>
      </c>
      <c r="E92" t="s">
        <v>20</v>
      </c>
      <c r="F92" t="s">
        <v>21</v>
      </c>
      <c r="G92" t="s">
        <v>216</v>
      </c>
      <c r="H92" t="s">
        <v>36</v>
      </c>
      <c r="I92" t="s">
        <v>217</v>
      </c>
      <c r="J92" s="7" t="s">
        <v>24</v>
      </c>
      <c r="K92" t="str">
        <f t="shared" si="7"/>
        <v>EUEPTNGSVP00</v>
      </c>
      <c r="L92" t="s">
        <v>226</v>
      </c>
      <c r="M92" t="s">
        <v>42</v>
      </c>
      <c r="N92" t="s">
        <v>220</v>
      </c>
      <c r="O92" t="s">
        <v>221</v>
      </c>
    </row>
    <row r="93" spans="1:25">
      <c r="A93" s="8" t="s">
        <v>16</v>
      </c>
      <c r="B93" t="s">
        <v>211</v>
      </c>
      <c r="C93" t="s">
        <v>214</v>
      </c>
      <c r="D93" t="s">
        <v>227</v>
      </c>
      <c r="E93" t="s">
        <v>20</v>
      </c>
      <c r="F93" t="s">
        <v>21</v>
      </c>
      <c r="G93" t="s">
        <v>216</v>
      </c>
      <c r="H93" t="s">
        <v>81</v>
      </c>
      <c r="I93" t="s">
        <v>217</v>
      </c>
      <c r="J93" s="7" t="s">
        <v>24</v>
      </c>
      <c r="K93" t="str">
        <f t="shared" si="7"/>
        <v>EUEPTLPGVP00</v>
      </c>
      <c r="L93" t="s">
        <v>81</v>
      </c>
      <c r="M93" t="s">
        <v>85</v>
      </c>
      <c r="N93" t="s">
        <v>220</v>
      </c>
      <c r="O93" t="s">
        <v>221</v>
      </c>
    </row>
    <row r="94" spans="1:25">
      <c r="A94" s="8" t="s">
        <v>16</v>
      </c>
      <c r="B94" t="s">
        <v>211</v>
      </c>
      <c r="C94" t="s">
        <v>214</v>
      </c>
      <c r="D94" t="s">
        <v>228</v>
      </c>
      <c r="E94" t="s">
        <v>20</v>
      </c>
      <c r="F94" t="s">
        <v>21</v>
      </c>
      <c r="G94" t="s">
        <v>216</v>
      </c>
      <c r="H94" t="s">
        <v>68</v>
      </c>
      <c r="I94" t="s">
        <v>217</v>
      </c>
      <c r="J94" t="s">
        <v>229</v>
      </c>
      <c r="K94" t="str">
        <f t="shared" si="7"/>
        <v>EUEPTGSLVPHB</v>
      </c>
      <c r="L94" t="s">
        <v>218</v>
      </c>
      <c r="M94" t="s">
        <v>219</v>
      </c>
      <c r="N94" t="s">
        <v>220</v>
      </c>
      <c r="O94" t="s">
        <v>221</v>
      </c>
    </row>
    <row r="95" spans="1:25">
      <c r="A95" s="8" t="s">
        <v>16</v>
      </c>
      <c r="B95" t="s">
        <v>211</v>
      </c>
      <c r="C95" t="s">
        <v>214</v>
      </c>
      <c r="D95" t="s">
        <v>228</v>
      </c>
      <c r="E95" t="s">
        <v>20</v>
      </c>
      <c r="F95" t="s">
        <v>21</v>
      </c>
      <c r="G95" t="s">
        <v>216</v>
      </c>
      <c r="H95" t="s">
        <v>72</v>
      </c>
      <c r="I95" t="s">
        <v>217</v>
      </c>
      <c r="J95" t="s">
        <v>229</v>
      </c>
      <c r="K95" t="str">
        <f t="shared" ref="K95" si="8">E95&amp;F95&amp;G95&amp;H95&amp;I95&amp;J95</f>
        <v>EUEPTDSLVPHB</v>
      </c>
      <c r="L95" t="s">
        <v>223</v>
      </c>
      <c r="M95" t="s">
        <v>224</v>
      </c>
      <c r="N95" t="s">
        <v>220</v>
      </c>
      <c r="O95" t="s">
        <v>221</v>
      </c>
    </row>
    <row r="96" spans="1:25">
      <c r="A96" s="8" t="s">
        <v>16</v>
      </c>
      <c r="B96" t="s">
        <v>211</v>
      </c>
      <c r="C96" t="s">
        <v>214</v>
      </c>
      <c r="D96" t="s">
        <v>230</v>
      </c>
      <c r="E96" t="s">
        <v>20</v>
      </c>
      <c r="F96" t="s">
        <v>21</v>
      </c>
      <c r="G96" t="s">
        <v>216</v>
      </c>
      <c r="H96" t="s">
        <v>68</v>
      </c>
      <c r="I96" t="s">
        <v>217</v>
      </c>
      <c r="J96" t="s">
        <v>231</v>
      </c>
      <c r="K96" t="str">
        <f t="shared" si="7"/>
        <v>EUEPTGSLVPPH</v>
      </c>
      <c r="L96" t="s">
        <v>517</v>
      </c>
      <c r="M96" t="s">
        <v>232</v>
      </c>
      <c r="N96" t="s">
        <v>220</v>
      </c>
      <c r="O96" t="s">
        <v>221</v>
      </c>
    </row>
    <row r="97" spans="1:15">
      <c r="A97" s="8" t="s">
        <v>16</v>
      </c>
      <c r="B97" t="s">
        <v>211</v>
      </c>
      <c r="C97" t="s">
        <v>214</v>
      </c>
      <c r="D97" t="s">
        <v>233</v>
      </c>
      <c r="E97" t="s">
        <v>20</v>
      </c>
      <c r="F97" t="s">
        <v>21</v>
      </c>
      <c r="G97" t="s">
        <v>216</v>
      </c>
      <c r="H97" t="s">
        <v>192</v>
      </c>
      <c r="I97" t="s">
        <v>217</v>
      </c>
      <c r="J97" t="s">
        <v>209</v>
      </c>
      <c r="K97" t="str">
        <f t="shared" si="7"/>
        <v>EUEPTELCVPBT</v>
      </c>
      <c r="L97" t="s">
        <v>168</v>
      </c>
      <c r="M97" t="s">
        <v>213</v>
      </c>
      <c r="N97" t="s">
        <v>220</v>
      </c>
      <c r="O97" t="s">
        <v>221</v>
      </c>
    </row>
    <row r="98" spans="1:15">
      <c r="A98" s="8" t="s">
        <v>16</v>
      </c>
      <c r="B98" t="s">
        <v>211</v>
      </c>
      <c r="C98" t="s">
        <v>214</v>
      </c>
      <c r="D98" t="s">
        <v>234</v>
      </c>
      <c r="E98" t="s">
        <v>20</v>
      </c>
      <c r="F98" t="s">
        <v>21</v>
      </c>
      <c r="G98" t="s">
        <v>216</v>
      </c>
      <c r="H98" t="s">
        <v>140</v>
      </c>
      <c r="I98" t="s">
        <v>217</v>
      </c>
      <c r="J98" t="s">
        <v>235</v>
      </c>
      <c r="K98" t="str">
        <f t="shared" si="7"/>
        <v>EUEPTHY2VPFC</v>
      </c>
      <c r="L98" t="s">
        <v>141</v>
      </c>
      <c r="M98" t="s">
        <v>145</v>
      </c>
      <c r="N98" t="s">
        <v>220</v>
      </c>
      <c r="O98" t="s">
        <v>221</v>
      </c>
    </row>
    <row r="99" spans="1:15">
      <c r="A99" s="8" t="s">
        <v>16</v>
      </c>
      <c r="B99" t="s">
        <v>211</v>
      </c>
      <c r="C99" t="s">
        <v>236</v>
      </c>
      <c r="D99" t="s">
        <v>237</v>
      </c>
      <c r="E99" t="s">
        <v>20</v>
      </c>
      <c r="F99" t="s">
        <v>21</v>
      </c>
      <c r="G99" t="s">
        <v>216</v>
      </c>
      <c r="H99" t="s">
        <v>72</v>
      </c>
      <c r="I99" t="s">
        <v>238</v>
      </c>
      <c r="J99" s="7" t="s">
        <v>24</v>
      </c>
      <c r="K99" t="str">
        <f t="shared" si="7"/>
        <v>EUEPTDSLBU00</v>
      </c>
      <c r="L99" t="s">
        <v>223</v>
      </c>
      <c r="M99" t="s">
        <v>224</v>
      </c>
      <c r="N99" t="s">
        <v>220</v>
      </c>
      <c r="O99" t="s">
        <v>239</v>
      </c>
    </row>
    <row r="100" spans="1:15">
      <c r="A100" s="8" t="s">
        <v>16</v>
      </c>
      <c r="B100" t="s">
        <v>211</v>
      </c>
      <c r="C100" t="s">
        <v>236</v>
      </c>
      <c r="D100" t="s">
        <v>240</v>
      </c>
      <c r="E100" t="s">
        <v>20</v>
      </c>
      <c r="F100" t="s">
        <v>21</v>
      </c>
      <c r="G100" t="s">
        <v>216</v>
      </c>
      <c r="H100" t="s">
        <v>36</v>
      </c>
      <c r="I100" t="s">
        <v>238</v>
      </c>
      <c r="J100" s="7" t="s">
        <v>24</v>
      </c>
      <c r="K100" t="str">
        <f t="shared" si="7"/>
        <v>EUEPTNGSBU00</v>
      </c>
      <c r="L100" t="s">
        <v>241</v>
      </c>
      <c r="M100" t="s">
        <v>42</v>
      </c>
      <c r="N100" t="s">
        <v>220</v>
      </c>
      <c r="O100" t="s">
        <v>239</v>
      </c>
    </row>
    <row r="101" spans="1:15">
      <c r="A101" s="8" t="s">
        <v>16</v>
      </c>
      <c r="B101" t="s">
        <v>211</v>
      </c>
      <c r="C101" t="s">
        <v>236</v>
      </c>
      <c r="D101" t="s">
        <v>242</v>
      </c>
      <c r="E101" t="s">
        <v>20</v>
      </c>
      <c r="F101" t="s">
        <v>21</v>
      </c>
      <c r="G101" t="s">
        <v>216</v>
      </c>
      <c r="H101" t="s">
        <v>192</v>
      </c>
      <c r="I101" t="s">
        <v>238</v>
      </c>
      <c r="J101" t="s">
        <v>209</v>
      </c>
      <c r="K101" t="str">
        <f t="shared" si="7"/>
        <v>EUEPTELCBUBT</v>
      </c>
      <c r="L101" t="s">
        <v>168</v>
      </c>
      <c r="M101" t="s">
        <v>213</v>
      </c>
      <c r="N101" t="s">
        <v>220</v>
      </c>
      <c r="O101" t="s">
        <v>239</v>
      </c>
    </row>
    <row r="102" spans="1:15">
      <c r="A102" s="8" t="s">
        <v>16</v>
      </c>
      <c r="B102" t="s">
        <v>211</v>
      </c>
      <c r="C102" t="s">
        <v>236</v>
      </c>
      <c r="D102" t="s">
        <v>243</v>
      </c>
      <c r="E102" t="s">
        <v>20</v>
      </c>
      <c r="F102" t="s">
        <v>21</v>
      </c>
      <c r="G102" t="s">
        <v>216</v>
      </c>
      <c r="H102" t="s">
        <v>140</v>
      </c>
      <c r="I102" t="s">
        <v>238</v>
      </c>
      <c r="J102" t="s">
        <v>235</v>
      </c>
      <c r="K102" t="str">
        <f t="shared" si="7"/>
        <v>EUEPTHY2BUFC</v>
      </c>
      <c r="L102" t="s">
        <v>141</v>
      </c>
      <c r="M102" t="s">
        <v>145</v>
      </c>
      <c r="N102" t="s">
        <v>220</v>
      </c>
      <c r="O102" t="s">
        <v>239</v>
      </c>
    </row>
    <row r="103" spans="1:15">
      <c r="A103" s="8" t="s">
        <v>16</v>
      </c>
      <c r="B103" t="s">
        <v>211</v>
      </c>
      <c r="C103" t="s">
        <v>244</v>
      </c>
      <c r="D103" t="s">
        <v>245</v>
      </c>
      <c r="E103" t="s">
        <v>20</v>
      </c>
      <c r="F103" t="s">
        <v>21</v>
      </c>
      <c r="G103" t="s">
        <v>246</v>
      </c>
      <c r="H103" t="s">
        <v>68</v>
      </c>
      <c r="I103" t="s">
        <v>247</v>
      </c>
      <c r="J103" s="7" t="s">
        <v>24</v>
      </c>
      <c r="K103" t="str">
        <f t="shared" si="7"/>
        <v>EUEFTGSLLC00</v>
      </c>
      <c r="L103" t="s">
        <v>218</v>
      </c>
      <c r="M103" t="s">
        <v>219</v>
      </c>
      <c r="N103" t="s">
        <v>248</v>
      </c>
      <c r="O103" t="s">
        <v>249</v>
      </c>
    </row>
    <row r="104" spans="1:15">
      <c r="A104" s="8" t="s">
        <v>16</v>
      </c>
      <c r="B104" t="s">
        <v>211</v>
      </c>
      <c r="C104" t="s">
        <v>244</v>
      </c>
      <c r="D104" t="s">
        <v>250</v>
      </c>
      <c r="E104" t="s">
        <v>20</v>
      </c>
      <c r="F104" t="s">
        <v>21</v>
      </c>
      <c r="G104" t="s">
        <v>246</v>
      </c>
      <c r="H104" t="s">
        <v>72</v>
      </c>
      <c r="I104" t="s">
        <v>247</v>
      </c>
      <c r="J104" s="7" t="s">
        <v>24</v>
      </c>
      <c r="K104" t="str">
        <f t="shared" si="7"/>
        <v>EUEFTDSLLC00</v>
      </c>
      <c r="L104" t="s">
        <v>223</v>
      </c>
      <c r="M104" t="s">
        <v>224</v>
      </c>
      <c r="N104" t="s">
        <v>248</v>
      </c>
      <c r="O104" t="s">
        <v>249</v>
      </c>
    </row>
    <row r="105" spans="1:15">
      <c r="A105" s="8" t="s">
        <v>16</v>
      </c>
      <c r="B105" t="s">
        <v>211</v>
      </c>
      <c r="C105" t="s">
        <v>244</v>
      </c>
      <c r="D105" t="s">
        <v>251</v>
      </c>
      <c r="E105" t="s">
        <v>20</v>
      </c>
      <c r="F105" t="s">
        <v>21</v>
      </c>
      <c r="G105" t="s">
        <v>246</v>
      </c>
      <c r="H105" t="s">
        <v>36</v>
      </c>
      <c r="I105" t="s">
        <v>247</v>
      </c>
      <c r="J105" s="7" t="s">
        <v>24</v>
      </c>
      <c r="K105" t="str">
        <f t="shared" si="7"/>
        <v>EUEFTNGSLC00</v>
      </c>
      <c r="L105" t="s">
        <v>226</v>
      </c>
      <c r="M105" t="s">
        <v>42</v>
      </c>
      <c r="N105" t="s">
        <v>248</v>
      </c>
      <c r="O105" t="s">
        <v>249</v>
      </c>
    </row>
    <row r="106" spans="1:15">
      <c r="A106" s="8" t="s">
        <v>16</v>
      </c>
      <c r="B106" t="s">
        <v>211</v>
      </c>
      <c r="C106" t="s">
        <v>244</v>
      </c>
      <c r="D106" t="s">
        <v>252</v>
      </c>
      <c r="E106" t="s">
        <v>20</v>
      </c>
      <c r="F106" t="s">
        <v>21</v>
      </c>
      <c r="G106" t="s">
        <v>246</v>
      </c>
      <c r="H106" t="s">
        <v>72</v>
      </c>
      <c r="I106" t="s">
        <v>247</v>
      </c>
      <c r="J106" t="s">
        <v>229</v>
      </c>
      <c r="K106" t="str">
        <f t="shared" si="7"/>
        <v>EUEFTDSLLCHB</v>
      </c>
      <c r="L106" t="s">
        <v>223</v>
      </c>
      <c r="M106" t="s">
        <v>224</v>
      </c>
      <c r="N106" t="s">
        <v>248</v>
      </c>
      <c r="O106" t="s">
        <v>249</v>
      </c>
    </row>
    <row r="107" spans="1:15">
      <c r="A107" s="8" t="s">
        <v>16</v>
      </c>
      <c r="B107" t="s">
        <v>211</v>
      </c>
      <c r="C107" t="s">
        <v>244</v>
      </c>
      <c r="D107" t="s">
        <v>252</v>
      </c>
      <c r="E107" t="s">
        <v>20</v>
      </c>
      <c r="F107" t="s">
        <v>21</v>
      </c>
      <c r="G107" t="s">
        <v>246</v>
      </c>
      <c r="H107" t="s">
        <v>68</v>
      </c>
      <c r="I107" t="s">
        <v>247</v>
      </c>
      <c r="J107" t="s">
        <v>229</v>
      </c>
      <c r="K107" t="str">
        <f t="shared" ref="K107" si="9">E107&amp;F107&amp;G107&amp;H107&amp;I107&amp;J107</f>
        <v>EUEFTGSLLCHB</v>
      </c>
      <c r="L107" t="s">
        <v>218</v>
      </c>
      <c r="M107" t="s">
        <v>219</v>
      </c>
      <c r="N107" t="s">
        <v>248</v>
      </c>
      <c r="O107" t="s">
        <v>249</v>
      </c>
    </row>
    <row r="108" spans="1:15">
      <c r="A108" s="8" t="s">
        <v>16</v>
      </c>
      <c r="B108" t="s">
        <v>211</v>
      </c>
      <c r="C108" t="s">
        <v>244</v>
      </c>
      <c r="D108" t="s">
        <v>253</v>
      </c>
      <c r="E108" t="s">
        <v>20</v>
      </c>
      <c r="F108" t="s">
        <v>21</v>
      </c>
      <c r="G108" t="s">
        <v>246</v>
      </c>
      <c r="H108" t="s">
        <v>72</v>
      </c>
      <c r="I108" t="s">
        <v>247</v>
      </c>
      <c r="J108" t="s">
        <v>231</v>
      </c>
      <c r="K108" t="str">
        <f t="shared" si="7"/>
        <v>EUEFTDSLLCPH</v>
      </c>
      <c r="L108" t="s">
        <v>518</v>
      </c>
      <c r="M108" t="s">
        <v>254</v>
      </c>
      <c r="N108" t="s">
        <v>248</v>
      </c>
      <c r="O108" t="s">
        <v>249</v>
      </c>
    </row>
    <row r="109" spans="1:15">
      <c r="A109" s="8" t="s">
        <v>16</v>
      </c>
      <c r="B109" t="s">
        <v>211</v>
      </c>
      <c r="C109" t="s">
        <v>244</v>
      </c>
      <c r="D109" t="s">
        <v>255</v>
      </c>
      <c r="E109" t="s">
        <v>20</v>
      </c>
      <c r="F109" t="s">
        <v>21</v>
      </c>
      <c r="G109" t="s">
        <v>246</v>
      </c>
      <c r="H109" t="s">
        <v>192</v>
      </c>
      <c r="I109" t="s">
        <v>247</v>
      </c>
      <c r="J109" t="s">
        <v>209</v>
      </c>
      <c r="K109" t="str">
        <f t="shared" si="7"/>
        <v>EUEFTELCLCBT</v>
      </c>
      <c r="L109" t="s">
        <v>168</v>
      </c>
      <c r="M109" t="s">
        <v>213</v>
      </c>
      <c r="N109" t="s">
        <v>248</v>
      </c>
      <c r="O109" t="s">
        <v>249</v>
      </c>
    </row>
    <row r="110" spans="1:15">
      <c r="A110" s="8" t="s">
        <v>16</v>
      </c>
      <c r="B110" t="s">
        <v>211</v>
      </c>
      <c r="C110" t="s">
        <v>244</v>
      </c>
      <c r="D110" t="s">
        <v>256</v>
      </c>
      <c r="E110" t="s">
        <v>20</v>
      </c>
      <c r="F110" t="s">
        <v>21</v>
      </c>
      <c r="G110" t="s">
        <v>246</v>
      </c>
      <c r="H110" t="s">
        <v>140</v>
      </c>
      <c r="I110" t="s">
        <v>247</v>
      </c>
      <c r="J110" t="s">
        <v>235</v>
      </c>
      <c r="K110" t="str">
        <f t="shared" si="7"/>
        <v>EUEFTHY2LCFC</v>
      </c>
      <c r="L110" t="s">
        <v>141</v>
      </c>
      <c r="M110" t="s">
        <v>145</v>
      </c>
      <c r="N110" t="s">
        <v>248</v>
      </c>
      <c r="O110" t="s">
        <v>249</v>
      </c>
    </row>
    <row r="111" spans="1:15">
      <c r="A111" s="8" t="s">
        <v>16</v>
      </c>
      <c r="B111" t="s">
        <v>211</v>
      </c>
      <c r="C111" t="s">
        <v>257</v>
      </c>
      <c r="D111" t="s">
        <v>258</v>
      </c>
      <c r="E111" t="s">
        <v>20</v>
      </c>
      <c r="F111" t="s">
        <v>21</v>
      </c>
      <c r="G111" t="s">
        <v>246</v>
      </c>
      <c r="H111" t="s">
        <v>72</v>
      </c>
      <c r="I111" t="s">
        <v>259</v>
      </c>
      <c r="J111" s="7" t="s">
        <v>24</v>
      </c>
      <c r="K111" t="str">
        <f t="shared" si="7"/>
        <v>EUEFTDSLHD00</v>
      </c>
      <c r="L111" t="s">
        <v>223</v>
      </c>
      <c r="M111" t="s">
        <v>224</v>
      </c>
      <c r="N111" t="s">
        <v>248</v>
      </c>
      <c r="O111" t="s">
        <v>260</v>
      </c>
    </row>
    <row r="112" spans="1:15">
      <c r="A112" s="8" t="s">
        <v>16</v>
      </c>
      <c r="B112" t="s">
        <v>211</v>
      </c>
      <c r="C112" t="s">
        <v>257</v>
      </c>
      <c r="D112" t="s">
        <v>261</v>
      </c>
      <c r="E112" t="s">
        <v>20</v>
      </c>
      <c r="F112" t="s">
        <v>21</v>
      </c>
      <c r="G112" t="s">
        <v>246</v>
      </c>
      <c r="H112" t="s">
        <v>36</v>
      </c>
      <c r="I112" t="s">
        <v>259</v>
      </c>
      <c r="J112" s="7" t="s">
        <v>24</v>
      </c>
      <c r="K112" t="str">
        <f t="shared" si="7"/>
        <v>EUEFTNGSHD00</v>
      </c>
      <c r="L112" t="s">
        <v>226</v>
      </c>
      <c r="M112" t="s">
        <v>42</v>
      </c>
      <c r="N112" t="s">
        <v>248</v>
      </c>
      <c r="O112" t="s">
        <v>260</v>
      </c>
    </row>
    <row r="113" spans="1:15">
      <c r="A113" s="8" t="s">
        <v>16</v>
      </c>
      <c r="B113" t="s">
        <v>211</v>
      </c>
      <c r="C113" t="s">
        <v>257</v>
      </c>
      <c r="D113" t="s">
        <v>262</v>
      </c>
      <c r="E113" t="s">
        <v>20</v>
      </c>
      <c r="F113" t="s">
        <v>21</v>
      </c>
      <c r="G113" t="s">
        <v>246</v>
      </c>
      <c r="H113" t="s">
        <v>72</v>
      </c>
      <c r="I113" t="s">
        <v>259</v>
      </c>
      <c r="J113" s="7" t="s">
        <v>229</v>
      </c>
      <c r="K113" t="str">
        <f t="shared" si="7"/>
        <v>EUEFTDSLHDHB</v>
      </c>
      <c r="L113" t="s">
        <v>223</v>
      </c>
      <c r="M113" t="s">
        <v>224</v>
      </c>
      <c r="N113" t="s">
        <v>248</v>
      </c>
      <c r="O113" t="s">
        <v>260</v>
      </c>
    </row>
    <row r="114" spans="1:15">
      <c r="A114" s="8" t="s">
        <v>16</v>
      </c>
      <c r="B114" t="s">
        <v>211</v>
      </c>
      <c r="C114" t="s">
        <v>257</v>
      </c>
      <c r="D114" t="s">
        <v>263</v>
      </c>
      <c r="E114" t="s">
        <v>20</v>
      </c>
      <c r="F114" t="s">
        <v>21</v>
      </c>
      <c r="G114" t="s">
        <v>246</v>
      </c>
      <c r="H114" t="s">
        <v>192</v>
      </c>
      <c r="I114" t="s">
        <v>259</v>
      </c>
      <c r="J114" t="s">
        <v>209</v>
      </c>
      <c r="K114" t="str">
        <f t="shared" si="7"/>
        <v>EUEFTELCHDBT</v>
      </c>
      <c r="L114" t="s">
        <v>168</v>
      </c>
      <c r="M114" t="s">
        <v>213</v>
      </c>
      <c r="N114" t="s">
        <v>248</v>
      </c>
      <c r="O114" t="s">
        <v>260</v>
      </c>
    </row>
    <row r="115" spans="1:15">
      <c r="A115" s="8" t="s">
        <v>16</v>
      </c>
      <c r="B115" t="s">
        <v>211</v>
      </c>
      <c r="C115" t="s">
        <v>257</v>
      </c>
      <c r="D115" t="s">
        <v>264</v>
      </c>
      <c r="E115" t="s">
        <v>20</v>
      </c>
      <c r="F115" t="s">
        <v>21</v>
      </c>
      <c r="G115" t="s">
        <v>246</v>
      </c>
      <c r="H115" t="s">
        <v>140</v>
      </c>
      <c r="I115" t="s">
        <v>259</v>
      </c>
      <c r="J115" t="s">
        <v>235</v>
      </c>
      <c r="K115" t="str">
        <f t="shared" si="7"/>
        <v>EUEFTHY2HDFC</v>
      </c>
      <c r="L115" t="s">
        <v>141</v>
      </c>
      <c r="M115" t="s">
        <v>145</v>
      </c>
      <c r="N115" t="s">
        <v>248</v>
      </c>
      <c r="O115" t="s">
        <v>260</v>
      </c>
    </row>
    <row r="116" spans="1:15">
      <c r="A116" s="8" t="s">
        <v>16</v>
      </c>
      <c r="B116" t="s">
        <v>211</v>
      </c>
      <c r="C116" t="s">
        <v>265</v>
      </c>
      <c r="D116" t="s">
        <v>266</v>
      </c>
      <c r="E116" t="s">
        <v>20</v>
      </c>
      <c r="F116" t="s">
        <v>21</v>
      </c>
      <c r="G116" t="s">
        <v>216</v>
      </c>
      <c r="H116" t="s">
        <v>72</v>
      </c>
      <c r="I116" t="s">
        <v>267</v>
      </c>
      <c r="J116" s="7" t="s">
        <v>24</v>
      </c>
      <c r="K116" t="str">
        <f t="shared" si="7"/>
        <v>EUEPTDSLRL00</v>
      </c>
      <c r="L116" t="s">
        <v>223</v>
      </c>
      <c r="M116" t="s">
        <v>224</v>
      </c>
      <c r="N116" t="s">
        <v>220</v>
      </c>
      <c r="O116" t="s">
        <v>268</v>
      </c>
    </row>
    <row r="117" spans="1:15">
      <c r="A117" s="8" t="s">
        <v>16</v>
      </c>
      <c r="B117" t="s">
        <v>211</v>
      </c>
      <c r="C117" t="s">
        <v>265</v>
      </c>
      <c r="D117" t="s">
        <v>269</v>
      </c>
      <c r="E117" t="s">
        <v>20</v>
      </c>
      <c r="F117" t="s">
        <v>21</v>
      </c>
      <c r="G117" t="s">
        <v>216</v>
      </c>
      <c r="H117" t="s">
        <v>192</v>
      </c>
      <c r="I117" t="s">
        <v>267</v>
      </c>
      <c r="J117" s="7" t="s">
        <v>24</v>
      </c>
      <c r="K117" t="str">
        <f t="shared" si="7"/>
        <v>EUEPTELCRL00</v>
      </c>
      <c r="L117" t="s">
        <v>168</v>
      </c>
      <c r="M117" t="s">
        <v>195</v>
      </c>
      <c r="N117" t="s">
        <v>220</v>
      </c>
      <c r="O117" t="s">
        <v>268</v>
      </c>
    </row>
    <row r="118" spans="1:15">
      <c r="A118" s="8" t="s">
        <v>16</v>
      </c>
      <c r="B118" t="s">
        <v>211</v>
      </c>
      <c r="C118" t="s">
        <v>270</v>
      </c>
      <c r="D118" t="s">
        <v>266</v>
      </c>
      <c r="E118" t="s">
        <v>20</v>
      </c>
      <c r="F118" t="s">
        <v>21</v>
      </c>
      <c r="G118" t="s">
        <v>246</v>
      </c>
      <c r="H118" t="s">
        <v>72</v>
      </c>
      <c r="I118" t="s">
        <v>267</v>
      </c>
      <c r="J118" s="7" t="s">
        <v>24</v>
      </c>
      <c r="K118" t="str">
        <f t="shared" si="7"/>
        <v>EUEFTDSLRL00</v>
      </c>
      <c r="L118" t="s">
        <v>223</v>
      </c>
      <c r="M118" t="s">
        <v>224</v>
      </c>
      <c r="N118" t="s">
        <v>248</v>
      </c>
      <c r="O118" t="s">
        <v>271</v>
      </c>
    </row>
    <row r="119" spans="1:15">
      <c r="A119" s="8" t="s">
        <v>16</v>
      </c>
      <c r="B119" t="s">
        <v>211</v>
      </c>
      <c r="C119" t="s">
        <v>270</v>
      </c>
      <c r="D119" t="s">
        <v>269</v>
      </c>
      <c r="E119" t="s">
        <v>20</v>
      </c>
      <c r="F119" t="s">
        <v>21</v>
      </c>
      <c r="G119" t="s">
        <v>246</v>
      </c>
      <c r="H119" t="s">
        <v>192</v>
      </c>
      <c r="I119" t="s">
        <v>267</v>
      </c>
      <c r="J119" s="7" t="s">
        <v>24</v>
      </c>
      <c r="K119" t="str">
        <f t="shared" si="7"/>
        <v>EUEFTELCRL00</v>
      </c>
      <c r="L119" t="s">
        <v>168</v>
      </c>
      <c r="M119" t="s">
        <v>195</v>
      </c>
      <c r="N119" t="s">
        <v>248</v>
      </c>
      <c r="O119" t="s">
        <v>271</v>
      </c>
    </row>
    <row r="120" spans="1:15">
      <c r="A120" s="8" t="s">
        <v>16</v>
      </c>
      <c r="B120" t="s">
        <v>211</v>
      </c>
      <c r="C120" t="s">
        <v>272</v>
      </c>
      <c r="D120" t="s">
        <v>273</v>
      </c>
      <c r="E120" t="s">
        <v>20</v>
      </c>
      <c r="F120" t="s">
        <v>21</v>
      </c>
      <c r="G120" t="s">
        <v>274</v>
      </c>
      <c r="H120" t="s">
        <v>90</v>
      </c>
      <c r="I120" s="7" t="s">
        <v>24</v>
      </c>
      <c r="J120" s="7" t="s">
        <v>24</v>
      </c>
      <c r="K120" t="str">
        <f t="shared" si="7"/>
        <v>EUEAVKRS0000</v>
      </c>
      <c r="L120" t="s">
        <v>91</v>
      </c>
      <c r="M120" t="s">
        <v>92</v>
      </c>
      <c r="N120" t="s">
        <v>220</v>
      </c>
      <c r="O120" t="s">
        <v>275</v>
      </c>
    </row>
    <row r="121" spans="1:15">
      <c r="A121" s="8" t="s">
        <v>16</v>
      </c>
      <c r="B121" t="s">
        <v>211</v>
      </c>
      <c r="C121" t="s">
        <v>272</v>
      </c>
      <c r="D121" t="s">
        <v>276</v>
      </c>
      <c r="E121" t="s">
        <v>20</v>
      </c>
      <c r="F121" t="s">
        <v>21</v>
      </c>
      <c r="G121" t="s">
        <v>274</v>
      </c>
      <c r="H121" t="s">
        <v>192</v>
      </c>
      <c r="I121" s="7" t="s">
        <v>24</v>
      </c>
      <c r="J121" s="7" t="s">
        <v>24</v>
      </c>
      <c r="K121" t="str">
        <f t="shared" si="7"/>
        <v>EUEAVELC0000</v>
      </c>
      <c r="L121" t="s">
        <v>168</v>
      </c>
      <c r="M121" t="s">
        <v>213</v>
      </c>
      <c r="N121" t="s">
        <v>220</v>
      </c>
      <c r="O121" t="s">
        <v>275</v>
      </c>
    </row>
    <row r="122" spans="1:15">
      <c r="A122" s="8" t="s">
        <v>16</v>
      </c>
      <c r="B122" t="s">
        <v>211</v>
      </c>
      <c r="C122" t="s">
        <v>272</v>
      </c>
      <c r="D122" t="s">
        <v>277</v>
      </c>
      <c r="E122" t="s">
        <v>20</v>
      </c>
      <c r="F122" t="s">
        <v>21</v>
      </c>
      <c r="G122" t="s">
        <v>274</v>
      </c>
      <c r="H122" t="s">
        <v>140</v>
      </c>
      <c r="I122" s="7" t="s">
        <v>24</v>
      </c>
      <c r="J122" s="7" t="s">
        <v>24</v>
      </c>
      <c r="K122" t="str">
        <f t="shared" si="7"/>
        <v>EUEAVHY20000</v>
      </c>
      <c r="L122" t="s">
        <v>141</v>
      </c>
      <c r="M122" t="s">
        <v>145</v>
      </c>
      <c r="N122" t="s">
        <v>220</v>
      </c>
      <c r="O122" t="s">
        <v>275</v>
      </c>
    </row>
    <row r="123" spans="1:15">
      <c r="A123" s="8" t="s">
        <v>16</v>
      </c>
      <c r="B123" t="s">
        <v>211</v>
      </c>
      <c r="C123" t="s">
        <v>278</v>
      </c>
      <c r="D123" t="s">
        <v>279</v>
      </c>
      <c r="E123" t="s">
        <v>20</v>
      </c>
      <c r="F123" t="s">
        <v>21</v>
      </c>
      <c r="G123" t="s">
        <v>53</v>
      </c>
      <c r="H123" t="s">
        <v>56</v>
      </c>
      <c r="I123" s="7" t="s">
        <v>24</v>
      </c>
      <c r="J123" s="7" t="s">
        <v>24</v>
      </c>
      <c r="K123" t="str">
        <f t="shared" si="7"/>
        <v>EUEMROIL0000</v>
      </c>
      <c r="L123" t="s">
        <v>160</v>
      </c>
      <c r="M123" t="s">
        <v>161</v>
      </c>
      <c r="N123" t="s">
        <v>280</v>
      </c>
      <c r="O123" t="s">
        <v>281</v>
      </c>
    </row>
    <row r="124" spans="1:15">
      <c r="A124" s="8" t="s">
        <v>16</v>
      </c>
      <c r="B124" t="s">
        <v>211</v>
      </c>
      <c r="C124" t="s">
        <v>278</v>
      </c>
      <c r="D124" t="s">
        <v>282</v>
      </c>
      <c r="E124" t="s">
        <v>20</v>
      </c>
      <c r="F124" t="s">
        <v>21</v>
      </c>
      <c r="G124" t="s">
        <v>53</v>
      </c>
      <c r="H124" t="s">
        <v>36</v>
      </c>
      <c r="I124" s="7" t="s">
        <v>24</v>
      </c>
      <c r="J124" s="7" t="s">
        <v>24</v>
      </c>
      <c r="K124" t="str">
        <f t="shared" si="7"/>
        <v>EUEMRNGS0000</v>
      </c>
      <c r="L124" t="s">
        <v>37</v>
      </c>
      <c r="M124" t="s">
        <v>54</v>
      </c>
      <c r="N124" t="s">
        <v>280</v>
      </c>
      <c r="O124" t="s">
        <v>281</v>
      </c>
    </row>
    <row r="125" spans="1:15">
      <c r="A125" s="8" t="s">
        <v>16</v>
      </c>
      <c r="B125" t="s">
        <v>211</v>
      </c>
      <c r="C125" t="s">
        <v>278</v>
      </c>
      <c r="D125" t="s">
        <v>283</v>
      </c>
      <c r="E125" t="s">
        <v>20</v>
      </c>
      <c r="F125" t="s">
        <v>21</v>
      </c>
      <c r="G125" t="s">
        <v>53</v>
      </c>
      <c r="H125" t="s">
        <v>140</v>
      </c>
      <c r="I125" s="7" t="s">
        <v>24</v>
      </c>
      <c r="J125" s="7" t="s">
        <v>24</v>
      </c>
      <c r="K125" t="str">
        <f t="shared" si="7"/>
        <v>EUEMRHY20000</v>
      </c>
      <c r="L125" t="s">
        <v>284</v>
      </c>
      <c r="M125" t="s">
        <v>150</v>
      </c>
      <c r="N125" t="s">
        <v>280</v>
      </c>
      <c r="O125" t="s">
        <v>281</v>
      </c>
    </row>
    <row r="126" spans="1:15">
      <c r="A126" s="8" t="s">
        <v>16</v>
      </c>
      <c r="B126" t="s">
        <v>285</v>
      </c>
      <c r="C126" t="s">
        <v>286</v>
      </c>
      <c r="D126" t="s">
        <v>287</v>
      </c>
      <c r="E126" t="s">
        <v>20</v>
      </c>
      <c r="F126" t="s">
        <v>21</v>
      </c>
      <c r="G126" t="s">
        <v>32</v>
      </c>
      <c r="H126" t="s">
        <v>56</v>
      </c>
      <c r="I126" t="s">
        <v>288</v>
      </c>
      <c r="J126" s="7" t="s">
        <v>24</v>
      </c>
      <c r="K126" t="str">
        <f t="shared" si="7"/>
        <v>EUEBDOILBR00</v>
      </c>
      <c r="L126" t="s">
        <v>57</v>
      </c>
      <c r="M126" t="s">
        <v>64</v>
      </c>
      <c r="N126" t="s">
        <v>289</v>
      </c>
      <c r="O126" t="s">
        <v>290</v>
      </c>
    </row>
    <row r="127" spans="1:15">
      <c r="A127" s="8" t="s">
        <v>16</v>
      </c>
      <c r="B127" t="s">
        <v>285</v>
      </c>
      <c r="C127" t="s">
        <v>286</v>
      </c>
      <c r="D127" t="s">
        <v>291</v>
      </c>
      <c r="E127" t="s">
        <v>20</v>
      </c>
      <c r="F127" t="s">
        <v>21</v>
      </c>
      <c r="G127" t="s">
        <v>32</v>
      </c>
      <c r="H127" t="s">
        <v>36</v>
      </c>
      <c r="I127" t="s">
        <v>288</v>
      </c>
      <c r="J127" s="7" t="s">
        <v>24</v>
      </c>
      <c r="K127" t="str">
        <f t="shared" si="7"/>
        <v>EUEBDNGSBR00</v>
      </c>
      <c r="L127" t="s">
        <v>37</v>
      </c>
      <c r="M127" t="s">
        <v>48</v>
      </c>
      <c r="N127" t="s">
        <v>289</v>
      </c>
      <c r="O127" t="s">
        <v>290</v>
      </c>
    </row>
    <row r="128" spans="1:15">
      <c r="A128" s="8" t="s">
        <v>16</v>
      </c>
      <c r="B128" t="s">
        <v>285</v>
      </c>
      <c r="C128" t="s">
        <v>286</v>
      </c>
      <c r="D128" t="s">
        <v>292</v>
      </c>
      <c r="E128" t="s">
        <v>20</v>
      </c>
      <c r="F128" t="s">
        <v>21</v>
      </c>
      <c r="G128" t="s">
        <v>32</v>
      </c>
      <c r="H128" t="s">
        <v>23</v>
      </c>
      <c r="I128" t="s">
        <v>288</v>
      </c>
      <c r="J128" s="7" t="s">
        <v>24</v>
      </c>
      <c r="K128" t="str">
        <f t="shared" si="7"/>
        <v>EUEBDCOABR00</v>
      </c>
      <c r="L128" t="s">
        <v>25</v>
      </c>
      <c r="M128" t="s">
        <v>34</v>
      </c>
      <c r="N128" t="s">
        <v>289</v>
      </c>
      <c r="O128" t="s">
        <v>290</v>
      </c>
    </row>
    <row r="129" spans="1:15">
      <c r="A129" s="8" t="s">
        <v>16</v>
      </c>
      <c r="B129" t="s">
        <v>285</v>
      </c>
      <c r="C129" t="s">
        <v>286</v>
      </c>
      <c r="D129" t="s">
        <v>293</v>
      </c>
      <c r="E129" t="s">
        <v>20</v>
      </c>
      <c r="F129" t="s">
        <v>21</v>
      </c>
      <c r="G129" t="s">
        <v>32</v>
      </c>
      <c r="H129" t="s">
        <v>123</v>
      </c>
      <c r="I129" t="s">
        <v>288</v>
      </c>
      <c r="J129" s="7" t="s">
        <v>24</v>
      </c>
      <c r="K129" t="str">
        <f t="shared" si="7"/>
        <v>EUEBDBIOBR00</v>
      </c>
      <c r="L129" t="s">
        <v>184</v>
      </c>
      <c r="M129" t="s">
        <v>131</v>
      </c>
      <c r="N129" t="s">
        <v>289</v>
      </c>
      <c r="O129" t="s">
        <v>290</v>
      </c>
    </row>
    <row r="130" spans="1:15">
      <c r="A130" s="8" t="s">
        <v>16</v>
      </c>
      <c r="B130" t="s">
        <v>285</v>
      </c>
      <c r="C130" t="s">
        <v>286</v>
      </c>
      <c r="D130" t="s">
        <v>294</v>
      </c>
      <c r="E130" t="s">
        <v>20</v>
      </c>
      <c r="F130" t="s">
        <v>21</v>
      </c>
      <c r="G130" t="s">
        <v>32</v>
      </c>
      <c r="H130" t="s">
        <v>192</v>
      </c>
      <c r="I130" t="s">
        <v>235</v>
      </c>
      <c r="J130" s="7" t="s">
        <v>24</v>
      </c>
      <c r="K130" t="str">
        <f t="shared" si="7"/>
        <v>EUEBDELCFC00</v>
      </c>
      <c r="L130" t="s">
        <v>168</v>
      </c>
      <c r="M130" t="s">
        <v>195</v>
      </c>
      <c r="N130" t="s">
        <v>289</v>
      </c>
      <c r="O130" t="s">
        <v>290</v>
      </c>
    </row>
    <row r="131" spans="1:15">
      <c r="A131" s="8" t="s">
        <v>16</v>
      </c>
      <c r="B131" t="s">
        <v>285</v>
      </c>
      <c r="C131" t="s">
        <v>286</v>
      </c>
      <c r="D131" t="s">
        <v>295</v>
      </c>
      <c r="E131" t="s">
        <v>20</v>
      </c>
      <c r="F131" t="s">
        <v>21</v>
      </c>
      <c r="G131" t="s">
        <v>32</v>
      </c>
      <c r="H131" t="s">
        <v>192</v>
      </c>
      <c r="I131" t="s">
        <v>296</v>
      </c>
      <c r="J131" s="7" t="s">
        <v>24</v>
      </c>
      <c r="K131" t="str">
        <f t="shared" si="7"/>
        <v>EUEBDELCHP00</v>
      </c>
      <c r="L131" t="s">
        <v>168</v>
      </c>
      <c r="M131" t="s">
        <v>195</v>
      </c>
      <c r="N131" t="s">
        <v>289</v>
      </c>
      <c r="O131" t="s">
        <v>290</v>
      </c>
    </row>
    <row r="132" spans="1:15">
      <c r="A132" s="8" t="s">
        <v>16</v>
      </c>
      <c r="B132" t="s">
        <v>285</v>
      </c>
      <c r="C132" t="s">
        <v>286</v>
      </c>
      <c r="D132" t="s">
        <v>108</v>
      </c>
      <c r="E132" t="s">
        <v>20</v>
      </c>
      <c r="F132" t="s">
        <v>21</v>
      </c>
      <c r="G132" t="s">
        <v>32</v>
      </c>
      <c r="H132" t="s">
        <v>107</v>
      </c>
      <c r="I132" t="s">
        <v>297</v>
      </c>
      <c r="J132" s="7" t="s">
        <v>24</v>
      </c>
      <c r="K132" t="str">
        <f t="shared" si="7"/>
        <v>EUEBDSTHRP00</v>
      </c>
      <c r="L132" t="s">
        <v>187</v>
      </c>
      <c r="M132" t="s">
        <v>109</v>
      </c>
      <c r="N132" t="s">
        <v>289</v>
      </c>
      <c r="O132" t="s">
        <v>290</v>
      </c>
    </row>
    <row r="133" spans="1:15">
      <c r="A133" s="8" t="s">
        <v>16</v>
      </c>
      <c r="B133" t="s">
        <v>285</v>
      </c>
      <c r="C133" t="s">
        <v>286</v>
      </c>
      <c r="D133" t="s">
        <v>298</v>
      </c>
      <c r="E133" t="s">
        <v>20</v>
      </c>
      <c r="F133" t="s">
        <v>21</v>
      </c>
      <c r="G133" t="s">
        <v>32</v>
      </c>
      <c r="H133" t="s">
        <v>299</v>
      </c>
      <c r="I133" t="s">
        <v>300</v>
      </c>
      <c r="J133" s="7" t="s">
        <v>24</v>
      </c>
      <c r="K133" t="str">
        <f t="shared" si="7"/>
        <v>EUEBDHEADH00</v>
      </c>
      <c r="L133" t="s">
        <v>301</v>
      </c>
      <c r="M133" t="s">
        <v>421</v>
      </c>
      <c r="N133" t="s">
        <v>289</v>
      </c>
      <c r="O133" t="s">
        <v>290</v>
      </c>
    </row>
    <row r="134" spans="1:15">
      <c r="A134" s="8" t="s">
        <v>16</v>
      </c>
      <c r="B134" t="s">
        <v>285</v>
      </c>
      <c r="C134" t="s">
        <v>303</v>
      </c>
      <c r="D134" t="s">
        <v>304</v>
      </c>
      <c r="E134" t="s">
        <v>20</v>
      </c>
      <c r="F134" t="s">
        <v>21</v>
      </c>
      <c r="G134" t="s">
        <v>32</v>
      </c>
      <c r="H134" s="7" t="s">
        <v>305</v>
      </c>
      <c r="I134" t="s">
        <v>306</v>
      </c>
      <c r="J134" s="7" t="s">
        <v>307</v>
      </c>
      <c r="K134" t="str">
        <f t="shared" si="7"/>
        <v>EUEBD000EELO</v>
      </c>
      <c r="N134" t="s">
        <v>308</v>
      </c>
      <c r="O134" t="s">
        <v>309</v>
      </c>
    </row>
    <row r="135" spans="1:15">
      <c r="A135" s="8" t="s">
        <v>16</v>
      </c>
      <c r="B135" t="s">
        <v>285</v>
      </c>
      <c r="C135" t="s">
        <v>303</v>
      </c>
      <c r="D135" t="s">
        <v>310</v>
      </c>
      <c r="E135" t="s">
        <v>20</v>
      </c>
      <c r="F135" t="s">
        <v>21</v>
      </c>
      <c r="G135" t="s">
        <v>32</v>
      </c>
      <c r="H135" s="7" t="s">
        <v>305</v>
      </c>
      <c r="I135" t="s">
        <v>306</v>
      </c>
      <c r="J135" s="7" t="s">
        <v>311</v>
      </c>
      <c r="K135" t="str">
        <f t="shared" si="7"/>
        <v>EUEBD000EEME</v>
      </c>
      <c r="N135" t="s">
        <v>308</v>
      </c>
      <c r="O135" t="s">
        <v>309</v>
      </c>
    </row>
    <row r="136" spans="1:15">
      <c r="A136" s="8" t="s">
        <v>16</v>
      </c>
      <c r="B136" t="s">
        <v>285</v>
      </c>
      <c r="C136" t="s">
        <v>303</v>
      </c>
      <c r="D136" t="s">
        <v>312</v>
      </c>
      <c r="E136" t="s">
        <v>20</v>
      </c>
      <c r="F136" t="s">
        <v>21</v>
      </c>
      <c r="G136" t="s">
        <v>32</v>
      </c>
      <c r="H136" s="7" t="s">
        <v>305</v>
      </c>
      <c r="I136" t="s">
        <v>306</v>
      </c>
      <c r="J136" s="7" t="s">
        <v>313</v>
      </c>
      <c r="K136" t="str">
        <f t="shared" si="7"/>
        <v>EUEBD000EEHI</v>
      </c>
      <c r="N136" t="s">
        <v>308</v>
      </c>
      <c r="O136" t="s">
        <v>309</v>
      </c>
    </row>
    <row r="137" spans="1:15">
      <c r="A137" s="8" t="s">
        <v>16</v>
      </c>
      <c r="B137" t="s">
        <v>285</v>
      </c>
      <c r="C137" t="s">
        <v>314</v>
      </c>
      <c r="D137" t="s">
        <v>295</v>
      </c>
      <c r="E137" t="s">
        <v>20</v>
      </c>
      <c r="F137" t="s">
        <v>21</v>
      </c>
      <c r="G137" t="s">
        <v>32</v>
      </c>
      <c r="H137" t="s">
        <v>192</v>
      </c>
      <c r="I137" t="s">
        <v>296</v>
      </c>
      <c r="J137" s="7" t="s">
        <v>24</v>
      </c>
      <c r="K137" t="str">
        <f t="shared" si="7"/>
        <v>EUEBDELCHP00</v>
      </c>
      <c r="L137" t="s">
        <v>168</v>
      </c>
      <c r="M137" t="s">
        <v>195</v>
      </c>
      <c r="N137" t="s">
        <v>315</v>
      </c>
      <c r="O137" t="s">
        <v>316</v>
      </c>
    </row>
    <row r="138" spans="1:15">
      <c r="A138" s="8" t="s">
        <v>16</v>
      </c>
      <c r="B138" t="s">
        <v>285</v>
      </c>
      <c r="C138" t="s">
        <v>317</v>
      </c>
      <c r="D138" t="s">
        <v>318</v>
      </c>
      <c r="E138" t="s">
        <v>20</v>
      </c>
      <c r="F138" t="s">
        <v>21</v>
      </c>
      <c r="G138" t="s">
        <v>32</v>
      </c>
      <c r="H138" t="s">
        <v>81</v>
      </c>
      <c r="I138" t="s">
        <v>319</v>
      </c>
      <c r="J138" s="7" t="s">
        <v>24</v>
      </c>
      <c r="K138" t="str">
        <f t="shared" si="7"/>
        <v>EUEBDLPGSV00</v>
      </c>
      <c r="L138" t="s">
        <v>81</v>
      </c>
      <c r="M138" t="s">
        <v>88</v>
      </c>
      <c r="N138" t="s">
        <v>320</v>
      </c>
      <c r="O138" t="s">
        <v>321</v>
      </c>
    </row>
    <row r="139" spans="1:15">
      <c r="A139" s="8" t="s">
        <v>16</v>
      </c>
      <c r="B139" t="s">
        <v>285</v>
      </c>
      <c r="C139" t="s">
        <v>317</v>
      </c>
      <c r="D139" t="s">
        <v>322</v>
      </c>
      <c r="E139" t="s">
        <v>20</v>
      </c>
      <c r="F139" t="s">
        <v>21</v>
      </c>
      <c r="G139" t="s">
        <v>32</v>
      </c>
      <c r="H139" t="s">
        <v>36</v>
      </c>
      <c r="I139" t="s">
        <v>319</v>
      </c>
      <c r="J139" s="7" t="s">
        <v>24</v>
      </c>
      <c r="K139" t="str">
        <f t="shared" si="7"/>
        <v>EUEBDNGSSV00</v>
      </c>
      <c r="L139" t="s">
        <v>37</v>
      </c>
      <c r="M139" t="s">
        <v>48</v>
      </c>
      <c r="N139" t="s">
        <v>320</v>
      </c>
      <c r="O139" t="s">
        <v>321</v>
      </c>
    </row>
    <row r="140" spans="1:15">
      <c r="A140" s="8" t="s">
        <v>16</v>
      </c>
      <c r="B140" t="s">
        <v>285</v>
      </c>
      <c r="C140" t="s">
        <v>317</v>
      </c>
      <c r="D140" t="s">
        <v>323</v>
      </c>
      <c r="E140" t="s">
        <v>20</v>
      </c>
      <c r="F140" t="s">
        <v>21</v>
      </c>
      <c r="G140" t="s">
        <v>32</v>
      </c>
      <c r="H140" t="s">
        <v>192</v>
      </c>
      <c r="I140" t="s">
        <v>319</v>
      </c>
      <c r="J140" s="7" t="s">
        <v>24</v>
      </c>
      <c r="K140" t="str">
        <f t="shared" si="7"/>
        <v>EUEBDELCSV00</v>
      </c>
      <c r="L140" t="s">
        <v>168</v>
      </c>
      <c r="M140" t="s">
        <v>195</v>
      </c>
      <c r="N140" t="s">
        <v>320</v>
      </c>
      <c r="O140" t="s">
        <v>321</v>
      </c>
    </row>
    <row r="141" spans="1:15">
      <c r="A141" s="8" t="s">
        <v>16</v>
      </c>
      <c r="B141" t="s">
        <v>285</v>
      </c>
      <c r="C141" t="s">
        <v>324</v>
      </c>
      <c r="D141" t="s">
        <v>325</v>
      </c>
      <c r="E141" t="s">
        <v>20</v>
      </c>
      <c r="F141" t="s">
        <v>21</v>
      </c>
      <c r="G141" t="s">
        <v>32</v>
      </c>
      <c r="H141" t="s">
        <v>192</v>
      </c>
      <c r="I141" t="s">
        <v>326</v>
      </c>
      <c r="J141" s="7" t="s">
        <v>24</v>
      </c>
      <c r="K141" t="str">
        <f t="shared" si="7"/>
        <v>EUEBDELCAP00</v>
      </c>
      <c r="L141" t="s">
        <v>168</v>
      </c>
      <c r="M141" t="s">
        <v>195</v>
      </c>
      <c r="N141" t="s">
        <v>327</v>
      </c>
      <c r="O141" t="s">
        <v>328</v>
      </c>
    </row>
    <row r="142" spans="1:15">
      <c r="A142" s="8" t="s">
        <v>16</v>
      </c>
      <c r="B142" t="s">
        <v>329</v>
      </c>
      <c r="C142" t="s">
        <v>330</v>
      </c>
      <c r="D142" t="s">
        <v>331</v>
      </c>
      <c r="E142" t="s">
        <v>20</v>
      </c>
      <c r="F142" t="s">
        <v>21</v>
      </c>
      <c r="G142" t="s">
        <v>28</v>
      </c>
      <c r="H142" t="s">
        <v>56</v>
      </c>
      <c r="I142" t="s">
        <v>235</v>
      </c>
      <c r="J142" s="7" t="s">
        <v>332</v>
      </c>
      <c r="K142" t="str">
        <f t="shared" si="7"/>
        <v>EUEINOILFC0I</v>
      </c>
      <c r="L142" t="s">
        <v>333</v>
      </c>
      <c r="M142" t="s">
        <v>61</v>
      </c>
      <c r="N142" t="s">
        <v>334</v>
      </c>
      <c r="O142" t="s">
        <v>335</v>
      </c>
    </row>
    <row r="143" spans="1:15">
      <c r="A143" s="8" t="s">
        <v>16</v>
      </c>
      <c r="B143" t="s">
        <v>329</v>
      </c>
      <c r="C143" t="s">
        <v>330</v>
      </c>
      <c r="D143" t="s">
        <v>336</v>
      </c>
      <c r="E143" t="s">
        <v>20</v>
      </c>
      <c r="F143" t="s">
        <v>21</v>
      </c>
      <c r="G143" t="s">
        <v>28</v>
      </c>
      <c r="H143" t="s">
        <v>23</v>
      </c>
      <c r="I143" t="s">
        <v>235</v>
      </c>
      <c r="J143" s="7" t="s">
        <v>332</v>
      </c>
      <c r="K143" t="str">
        <f t="shared" si="7"/>
        <v>EUEINCOAFC0I</v>
      </c>
      <c r="L143" t="s">
        <v>337</v>
      </c>
      <c r="M143" t="s">
        <v>30</v>
      </c>
      <c r="N143" t="s">
        <v>334</v>
      </c>
      <c r="O143" t="s">
        <v>335</v>
      </c>
    </row>
    <row r="144" spans="1:15">
      <c r="A144" s="8" t="s">
        <v>16</v>
      </c>
      <c r="B144" t="s">
        <v>329</v>
      </c>
      <c r="C144" t="s">
        <v>330</v>
      </c>
      <c r="D144" t="s">
        <v>338</v>
      </c>
      <c r="E144" t="s">
        <v>20</v>
      </c>
      <c r="F144" t="s">
        <v>21</v>
      </c>
      <c r="G144" t="s">
        <v>28</v>
      </c>
      <c r="H144" t="s">
        <v>23</v>
      </c>
      <c r="I144" t="s">
        <v>235</v>
      </c>
      <c r="J144" s="7" t="s">
        <v>339</v>
      </c>
      <c r="K144" t="str">
        <f t="shared" si="7"/>
        <v>EUEINCOAFCCI</v>
      </c>
      <c r="L144" t="s">
        <v>340</v>
      </c>
      <c r="M144" t="s">
        <v>30</v>
      </c>
      <c r="N144" t="s">
        <v>334</v>
      </c>
      <c r="O144" t="s">
        <v>335</v>
      </c>
    </row>
    <row r="145" spans="1:15">
      <c r="A145" s="8" t="s">
        <v>16</v>
      </c>
      <c r="B145" t="s">
        <v>329</v>
      </c>
      <c r="C145" t="s">
        <v>330</v>
      </c>
      <c r="D145" t="s">
        <v>341</v>
      </c>
      <c r="E145" t="s">
        <v>20</v>
      </c>
      <c r="F145" t="s">
        <v>21</v>
      </c>
      <c r="G145" t="s">
        <v>28</v>
      </c>
      <c r="H145" t="s">
        <v>36</v>
      </c>
      <c r="I145" t="s">
        <v>235</v>
      </c>
      <c r="J145" s="7" t="s">
        <v>332</v>
      </c>
      <c r="K145" t="str">
        <f t="shared" si="7"/>
        <v>EUEINNGSFC0I</v>
      </c>
      <c r="L145" t="s">
        <v>342</v>
      </c>
      <c r="M145" t="s">
        <v>51</v>
      </c>
      <c r="N145" t="s">
        <v>334</v>
      </c>
      <c r="O145" t="s">
        <v>335</v>
      </c>
    </row>
    <row r="146" spans="1:15">
      <c r="A146" s="8" t="s">
        <v>16</v>
      </c>
      <c r="B146" t="s">
        <v>329</v>
      </c>
      <c r="C146" t="s">
        <v>330</v>
      </c>
      <c r="D146" t="s">
        <v>343</v>
      </c>
      <c r="E146" t="s">
        <v>20</v>
      </c>
      <c r="F146" t="s">
        <v>21</v>
      </c>
      <c r="G146" t="s">
        <v>28</v>
      </c>
      <c r="H146" t="s">
        <v>36</v>
      </c>
      <c r="I146" t="s">
        <v>235</v>
      </c>
      <c r="J146" s="7" t="s">
        <v>339</v>
      </c>
      <c r="K146" t="str">
        <f t="shared" si="7"/>
        <v>EUEINNGSFCCI</v>
      </c>
      <c r="L146" t="s">
        <v>344</v>
      </c>
      <c r="M146" t="s">
        <v>51</v>
      </c>
      <c r="N146" t="s">
        <v>334</v>
      </c>
      <c r="O146" t="s">
        <v>335</v>
      </c>
    </row>
    <row r="147" spans="1:15">
      <c r="A147" s="8" t="s">
        <v>16</v>
      </c>
      <c r="B147" t="s">
        <v>329</v>
      </c>
      <c r="C147" t="s">
        <v>330</v>
      </c>
      <c r="D147" t="s">
        <v>345</v>
      </c>
      <c r="E147" t="s">
        <v>20</v>
      </c>
      <c r="F147" t="s">
        <v>21</v>
      </c>
      <c r="G147" t="s">
        <v>28</v>
      </c>
      <c r="H147" t="s">
        <v>123</v>
      </c>
      <c r="I147" t="s">
        <v>235</v>
      </c>
      <c r="J147" s="7" t="s">
        <v>332</v>
      </c>
      <c r="K147" t="str">
        <f t="shared" si="7"/>
        <v>EUEINBIOFC0I</v>
      </c>
      <c r="L147" t="s">
        <v>346</v>
      </c>
      <c r="M147" t="s">
        <v>136</v>
      </c>
      <c r="N147" t="s">
        <v>334</v>
      </c>
      <c r="O147" t="s">
        <v>335</v>
      </c>
    </row>
    <row r="148" spans="1:15">
      <c r="A148" s="8" t="s">
        <v>16</v>
      </c>
      <c r="B148" t="s">
        <v>329</v>
      </c>
      <c r="C148" t="s">
        <v>330</v>
      </c>
      <c r="D148" t="s">
        <v>347</v>
      </c>
      <c r="E148" t="s">
        <v>20</v>
      </c>
      <c r="F148" t="s">
        <v>21</v>
      </c>
      <c r="G148" t="s">
        <v>28</v>
      </c>
      <c r="H148" t="s">
        <v>192</v>
      </c>
      <c r="I148" t="s">
        <v>235</v>
      </c>
      <c r="J148" s="7" t="s">
        <v>332</v>
      </c>
      <c r="K148" t="str">
        <f t="shared" si="7"/>
        <v>EUEINELCFC0I</v>
      </c>
      <c r="L148" t="s">
        <v>348</v>
      </c>
      <c r="M148" t="s">
        <v>195</v>
      </c>
      <c r="N148" t="s">
        <v>334</v>
      </c>
      <c r="O148" t="s">
        <v>335</v>
      </c>
    </row>
    <row r="149" spans="1:15">
      <c r="A149" s="8" t="s">
        <v>16</v>
      </c>
      <c r="B149" t="s">
        <v>329</v>
      </c>
      <c r="C149" t="s">
        <v>330</v>
      </c>
      <c r="D149" t="s">
        <v>404</v>
      </c>
      <c r="E149" t="s">
        <v>20</v>
      </c>
      <c r="F149" t="s">
        <v>21</v>
      </c>
      <c r="G149" t="s">
        <v>28</v>
      </c>
      <c r="H149" t="s">
        <v>192</v>
      </c>
      <c r="I149" t="s">
        <v>405</v>
      </c>
      <c r="J149" s="7" t="s">
        <v>332</v>
      </c>
      <c r="K149" t="str">
        <f t="shared" ref="K149" si="10">E149&amp;F149&amp;G149&amp;H149&amp;I149&amp;J149</f>
        <v>EUEINELCMC0I</v>
      </c>
      <c r="L149" t="s">
        <v>348</v>
      </c>
      <c r="M149" t="s">
        <v>195</v>
      </c>
      <c r="N149" t="s">
        <v>334</v>
      </c>
      <c r="O149" t="s">
        <v>406</v>
      </c>
    </row>
    <row r="150" spans="1:15">
      <c r="A150" s="8" t="s">
        <v>16</v>
      </c>
      <c r="B150" t="s">
        <v>329</v>
      </c>
      <c r="C150" t="s">
        <v>330</v>
      </c>
      <c r="D150" t="s">
        <v>349</v>
      </c>
      <c r="E150" t="s">
        <v>20</v>
      </c>
      <c r="F150" t="s">
        <v>21</v>
      </c>
      <c r="G150" t="s">
        <v>28</v>
      </c>
      <c r="H150" t="s">
        <v>140</v>
      </c>
      <c r="I150" t="s">
        <v>235</v>
      </c>
      <c r="J150" s="7" t="s">
        <v>332</v>
      </c>
      <c r="K150" t="str">
        <f t="shared" si="7"/>
        <v>EUEINHY2FC0I</v>
      </c>
      <c r="L150" t="s">
        <v>350</v>
      </c>
      <c r="M150" t="s">
        <v>148</v>
      </c>
      <c r="N150" t="s">
        <v>334</v>
      </c>
      <c r="O150" t="s">
        <v>335</v>
      </c>
    </row>
    <row r="151" spans="1:15">
      <c r="A151" s="8" t="s">
        <v>16</v>
      </c>
      <c r="B151" t="s">
        <v>329</v>
      </c>
      <c r="C151" t="s">
        <v>330</v>
      </c>
      <c r="D151" t="s">
        <v>108</v>
      </c>
      <c r="E151" t="s">
        <v>20</v>
      </c>
      <c r="F151" t="s">
        <v>21</v>
      </c>
      <c r="G151" t="s">
        <v>28</v>
      </c>
      <c r="H151" t="s">
        <v>107</v>
      </c>
      <c r="I151" s="7" t="s">
        <v>24</v>
      </c>
      <c r="J151" s="7" t="s">
        <v>332</v>
      </c>
      <c r="K151" t="str">
        <f t="shared" ref="K151:K228" si="11">E151&amp;F151&amp;G151&amp;H151&amp;I151&amp;J151</f>
        <v>EUEINSTH000I</v>
      </c>
      <c r="L151" t="s">
        <v>187</v>
      </c>
      <c r="M151" t="s">
        <v>109</v>
      </c>
      <c r="N151" t="s">
        <v>334</v>
      </c>
      <c r="O151" t="s">
        <v>335</v>
      </c>
    </row>
    <row r="152" spans="1:15">
      <c r="A152" s="8" t="s">
        <v>16</v>
      </c>
      <c r="B152" t="s">
        <v>329</v>
      </c>
      <c r="C152" t="s">
        <v>330</v>
      </c>
      <c r="D152" t="s">
        <v>412</v>
      </c>
      <c r="E152" t="s">
        <v>20</v>
      </c>
      <c r="F152" t="s">
        <v>21</v>
      </c>
      <c r="G152" t="s">
        <v>28</v>
      </c>
      <c r="H152" t="s">
        <v>299</v>
      </c>
      <c r="I152" s="7" t="s">
        <v>24</v>
      </c>
      <c r="J152" s="7" t="s">
        <v>332</v>
      </c>
      <c r="K152" t="str">
        <f t="shared" ref="K152" si="12">E152&amp;F152&amp;G152&amp;H152&amp;I152&amp;J152</f>
        <v>EUEINHEA000I</v>
      </c>
      <c r="L152" t="s">
        <v>301</v>
      </c>
      <c r="M152" t="s">
        <v>421</v>
      </c>
      <c r="N152" t="s">
        <v>334</v>
      </c>
      <c r="O152" t="s">
        <v>335</v>
      </c>
    </row>
    <row r="153" spans="1:15">
      <c r="A153" s="8" t="s">
        <v>16</v>
      </c>
      <c r="B153" t="s">
        <v>329</v>
      </c>
      <c r="C153" t="s">
        <v>351</v>
      </c>
      <c r="D153" t="s">
        <v>331</v>
      </c>
      <c r="E153" t="s">
        <v>20</v>
      </c>
      <c r="F153" t="s">
        <v>21</v>
      </c>
      <c r="G153" t="s">
        <v>28</v>
      </c>
      <c r="H153" t="s">
        <v>56</v>
      </c>
      <c r="I153" t="s">
        <v>235</v>
      </c>
      <c r="J153" s="7" t="s">
        <v>352</v>
      </c>
      <c r="K153" t="str">
        <f t="shared" si="11"/>
        <v>EUEINOILFC0C</v>
      </c>
      <c r="L153" t="s">
        <v>333</v>
      </c>
      <c r="M153" t="s">
        <v>61</v>
      </c>
      <c r="N153" t="s">
        <v>334</v>
      </c>
      <c r="O153" t="s">
        <v>353</v>
      </c>
    </row>
    <row r="154" spans="1:15">
      <c r="A154" s="8" t="s">
        <v>16</v>
      </c>
      <c r="B154" t="s">
        <v>329</v>
      </c>
      <c r="C154" t="s">
        <v>351</v>
      </c>
      <c r="D154" t="s">
        <v>336</v>
      </c>
      <c r="E154" t="s">
        <v>20</v>
      </c>
      <c r="F154" t="s">
        <v>21</v>
      </c>
      <c r="G154" t="s">
        <v>28</v>
      </c>
      <c r="H154" t="s">
        <v>23</v>
      </c>
      <c r="I154" t="s">
        <v>235</v>
      </c>
      <c r="J154" s="7" t="s">
        <v>352</v>
      </c>
      <c r="K154" t="str">
        <f t="shared" si="11"/>
        <v>EUEINCOAFC0C</v>
      </c>
      <c r="L154" t="s">
        <v>337</v>
      </c>
      <c r="M154" t="s">
        <v>30</v>
      </c>
      <c r="N154" t="s">
        <v>334</v>
      </c>
      <c r="O154" t="s">
        <v>353</v>
      </c>
    </row>
    <row r="155" spans="1:15">
      <c r="A155" s="8" t="s">
        <v>16</v>
      </c>
      <c r="B155" t="s">
        <v>329</v>
      </c>
      <c r="C155" t="s">
        <v>351</v>
      </c>
      <c r="D155" t="s">
        <v>338</v>
      </c>
      <c r="E155" t="s">
        <v>20</v>
      </c>
      <c r="F155" t="s">
        <v>21</v>
      </c>
      <c r="G155" t="s">
        <v>28</v>
      </c>
      <c r="H155" t="s">
        <v>23</v>
      </c>
      <c r="I155" t="s">
        <v>235</v>
      </c>
      <c r="J155" s="7" t="s">
        <v>354</v>
      </c>
      <c r="K155" t="str">
        <f t="shared" si="11"/>
        <v>EUEINCOAFCCC</v>
      </c>
      <c r="L155" t="s">
        <v>340</v>
      </c>
      <c r="M155" t="s">
        <v>30</v>
      </c>
      <c r="N155" t="s">
        <v>334</v>
      </c>
      <c r="O155" t="s">
        <v>353</v>
      </c>
    </row>
    <row r="156" spans="1:15">
      <c r="A156" s="8" t="s">
        <v>16</v>
      </c>
      <c r="B156" t="s">
        <v>329</v>
      </c>
      <c r="C156" t="s">
        <v>351</v>
      </c>
      <c r="D156" t="s">
        <v>341</v>
      </c>
      <c r="E156" t="s">
        <v>20</v>
      </c>
      <c r="F156" t="s">
        <v>21</v>
      </c>
      <c r="G156" t="s">
        <v>28</v>
      </c>
      <c r="H156" t="s">
        <v>36</v>
      </c>
      <c r="I156" t="s">
        <v>235</v>
      </c>
      <c r="J156" s="7" t="s">
        <v>352</v>
      </c>
      <c r="K156" t="str">
        <f t="shared" si="11"/>
        <v>EUEINNGSFC0C</v>
      </c>
      <c r="L156" t="s">
        <v>342</v>
      </c>
      <c r="M156" t="s">
        <v>51</v>
      </c>
      <c r="N156" t="s">
        <v>334</v>
      </c>
      <c r="O156" t="s">
        <v>353</v>
      </c>
    </row>
    <row r="157" spans="1:15">
      <c r="A157" s="8" t="s">
        <v>16</v>
      </c>
      <c r="B157" t="s">
        <v>329</v>
      </c>
      <c r="C157" t="s">
        <v>351</v>
      </c>
      <c r="D157" t="s">
        <v>343</v>
      </c>
      <c r="E157" t="s">
        <v>20</v>
      </c>
      <c r="F157" t="s">
        <v>21</v>
      </c>
      <c r="G157" t="s">
        <v>28</v>
      </c>
      <c r="H157" t="s">
        <v>36</v>
      </c>
      <c r="I157" t="s">
        <v>235</v>
      </c>
      <c r="J157" s="7" t="s">
        <v>354</v>
      </c>
      <c r="K157" t="str">
        <f t="shared" si="11"/>
        <v>EUEINNGSFCCC</v>
      </c>
      <c r="L157" t="s">
        <v>344</v>
      </c>
      <c r="M157" t="s">
        <v>51</v>
      </c>
      <c r="N157" t="s">
        <v>334</v>
      </c>
      <c r="O157" t="s">
        <v>353</v>
      </c>
    </row>
    <row r="158" spans="1:15">
      <c r="A158" s="8" t="s">
        <v>16</v>
      </c>
      <c r="B158" t="s">
        <v>329</v>
      </c>
      <c r="C158" t="s">
        <v>351</v>
      </c>
      <c r="D158" t="s">
        <v>345</v>
      </c>
      <c r="E158" t="s">
        <v>20</v>
      </c>
      <c r="F158" t="s">
        <v>21</v>
      </c>
      <c r="G158" t="s">
        <v>28</v>
      </c>
      <c r="H158" t="s">
        <v>123</v>
      </c>
      <c r="I158" t="s">
        <v>235</v>
      </c>
      <c r="J158" s="7" t="s">
        <v>352</v>
      </c>
      <c r="K158" t="str">
        <f t="shared" si="11"/>
        <v>EUEINBIOFC0C</v>
      </c>
      <c r="L158" t="s">
        <v>346</v>
      </c>
      <c r="M158" t="s">
        <v>136</v>
      </c>
      <c r="N158" t="s">
        <v>334</v>
      </c>
      <c r="O158" t="s">
        <v>353</v>
      </c>
    </row>
    <row r="159" spans="1:15">
      <c r="A159" s="8" t="s">
        <v>16</v>
      </c>
      <c r="B159" t="s">
        <v>329</v>
      </c>
      <c r="C159" t="s">
        <v>351</v>
      </c>
      <c r="D159" t="s">
        <v>347</v>
      </c>
      <c r="E159" t="s">
        <v>20</v>
      </c>
      <c r="F159" t="s">
        <v>21</v>
      </c>
      <c r="G159" t="s">
        <v>28</v>
      </c>
      <c r="H159" t="s">
        <v>192</v>
      </c>
      <c r="I159" t="s">
        <v>235</v>
      </c>
      <c r="J159" s="7" t="s">
        <v>352</v>
      </c>
      <c r="K159" t="str">
        <f t="shared" si="11"/>
        <v>EUEINELCFC0C</v>
      </c>
      <c r="L159" t="s">
        <v>348</v>
      </c>
      <c r="M159" t="s">
        <v>195</v>
      </c>
      <c r="N159" t="s">
        <v>334</v>
      </c>
      <c r="O159" t="s">
        <v>353</v>
      </c>
    </row>
    <row r="160" spans="1:15">
      <c r="A160" s="8" t="s">
        <v>16</v>
      </c>
      <c r="B160" t="s">
        <v>329</v>
      </c>
      <c r="C160" t="s">
        <v>351</v>
      </c>
      <c r="D160" t="s">
        <v>404</v>
      </c>
      <c r="E160" t="s">
        <v>20</v>
      </c>
      <c r="F160" t="s">
        <v>21</v>
      </c>
      <c r="G160" t="s">
        <v>28</v>
      </c>
      <c r="H160" t="s">
        <v>192</v>
      </c>
      <c r="I160" t="s">
        <v>405</v>
      </c>
      <c r="J160" s="7" t="s">
        <v>352</v>
      </c>
      <c r="K160" t="str">
        <f t="shared" si="11"/>
        <v>EUEINELCMC0C</v>
      </c>
      <c r="L160" t="s">
        <v>348</v>
      </c>
      <c r="M160" t="s">
        <v>195</v>
      </c>
      <c r="N160" t="s">
        <v>334</v>
      </c>
      <c r="O160" t="s">
        <v>407</v>
      </c>
    </row>
    <row r="161" spans="1:15">
      <c r="A161" s="8" t="s">
        <v>16</v>
      </c>
      <c r="B161" t="s">
        <v>329</v>
      </c>
      <c r="C161" t="s">
        <v>351</v>
      </c>
      <c r="D161" t="s">
        <v>349</v>
      </c>
      <c r="E161" t="s">
        <v>20</v>
      </c>
      <c r="F161" t="s">
        <v>21</v>
      </c>
      <c r="G161" t="s">
        <v>28</v>
      </c>
      <c r="H161" t="s">
        <v>140</v>
      </c>
      <c r="I161" t="s">
        <v>235</v>
      </c>
      <c r="J161" s="7" t="s">
        <v>352</v>
      </c>
      <c r="K161" t="str">
        <f t="shared" si="11"/>
        <v>EUEINHY2FC0C</v>
      </c>
      <c r="L161" t="s">
        <v>350</v>
      </c>
      <c r="M161" t="s">
        <v>148</v>
      </c>
      <c r="N161" t="s">
        <v>334</v>
      </c>
      <c r="O161" t="s">
        <v>353</v>
      </c>
    </row>
    <row r="162" spans="1:15">
      <c r="A162" s="8" t="s">
        <v>16</v>
      </c>
      <c r="B162" t="s">
        <v>329</v>
      </c>
      <c r="C162" t="s">
        <v>351</v>
      </c>
      <c r="D162" t="s">
        <v>108</v>
      </c>
      <c r="E162" t="s">
        <v>20</v>
      </c>
      <c r="F162" t="s">
        <v>21</v>
      </c>
      <c r="G162" t="s">
        <v>28</v>
      </c>
      <c r="H162" t="s">
        <v>107</v>
      </c>
      <c r="I162" s="7" t="s">
        <v>24</v>
      </c>
      <c r="J162" s="7" t="s">
        <v>352</v>
      </c>
      <c r="K162" t="str">
        <f t="shared" si="11"/>
        <v>EUEINSTH000C</v>
      </c>
      <c r="L162" t="s">
        <v>187</v>
      </c>
      <c r="M162" t="s">
        <v>109</v>
      </c>
      <c r="N162" t="s">
        <v>334</v>
      </c>
      <c r="O162" t="s">
        <v>353</v>
      </c>
    </row>
    <row r="163" spans="1:15">
      <c r="A163" s="8" t="s">
        <v>16</v>
      </c>
      <c r="B163" t="s">
        <v>329</v>
      </c>
      <c r="C163" t="s">
        <v>351</v>
      </c>
      <c r="D163" t="s">
        <v>412</v>
      </c>
      <c r="E163" t="s">
        <v>20</v>
      </c>
      <c r="F163" t="s">
        <v>21</v>
      </c>
      <c r="G163" t="s">
        <v>28</v>
      </c>
      <c r="H163" t="s">
        <v>299</v>
      </c>
      <c r="I163" s="7" t="s">
        <v>24</v>
      </c>
      <c r="J163" s="7" t="s">
        <v>352</v>
      </c>
      <c r="K163" t="str">
        <f t="shared" si="11"/>
        <v>EUEINHEA000C</v>
      </c>
      <c r="L163" t="s">
        <v>301</v>
      </c>
      <c r="M163" t="s">
        <v>421</v>
      </c>
      <c r="N163" t="s">
        <v>334</v>
      </c>
      <c r="O163" t="s">
        <v>335</v>
      </c>
    </row>
    <row r="164" spans="1:15">
      <c r="A164" s="8" t="s">
        <v>16</v>
      </c>
      <c r="B164" t="s">
        <v>329</v>
      </c>
      <c r="C164" t="s">
        <v>355</v>
      </c>
      <c r="D164" t="s">
        <v>331</v>
      </c>
      <c r="E164" t="s">
        <v>20</v>
      </c>
      <c r="F164" t="s">
        <v>21</v>
      </c>
      <c r="G164" t="s">
        <v>28</v>
      </c>
      <c r="H164" t="s">
        <v>56</v>
      </c>
      <c r="I164" t="s">
        <v>235</v>
      </c>
      <c r="J164" s="7" t="s">
        <v>356</v>
      </c>
      <c r="K164" t="str">
        <f t="shared" si="11"/>
        <v>EUEINOILFC0N</v>
      </c>
      <c r="L164" t="s">
        <v>333</v>
      </c>
      <c r="M164" t="s">
        <v>61</v>
      </c>
      <c r="N164" t="s">
        <v>334</v>
      </c>
      <c r="O164" t="s">
        <v>357</v>
      </c>
    </row>
    <row r="165" spans="1:15">
      <c r="A165" s="8" t="s">
        <v>16</v>
      </c>
      <c r="B165" t="s">
        <v>329</v>
      </c>
      <c r="C165" t="s">
        <v>355</v>
      </c>
      <c r="D165" t="s">
        <v>336</v>
      </c>
      <c r="E165" t="s">
        <v>20</v>
      </c>
      <c r="F165" t="s">
        <v>21</v>
      </c>
      <c r="G165" t="s">
        <v>28</v>
      </c>
      <c r="H165" t="s">
        <v>23</v>
      </c>
      <c r="I165" t="s">
        <v>235</v>
      </c>
      <c r="J165" s="7" t="s">
        <v>356</v>
      </c>
      <c r="K165" t="str">
        <f t="shared" si="11"/>
        <v>EUEINCOAFC0N</v>
      </c>
      <c r="L165" t="s">
        <v>337</v>
      </c>
      <c r="M165" t="s">
        <v>30</v>
      </c>
      <c r="N165" t="s">
        <v>334</v>
      </c>
      <c r="O165" t="s">
        <v>357</v>
      </c>
    </row>
    <row r="166" spans="1:15">
      <c r="A166" s="8" t="s">
        <v>16</v>
      </c>
      <c r="B166" t="s">
        <v>329</v>
      </c>
      <c r="C166" t="s">
        <v>355</v>
      </c>
      <c r="D166" t="s">
        <v>338</v>
      </c>
      <c r="E166" t="s">
        <v>20</v>
      </c>
      <c r="F166" t="s">
        <v>21</v>
      </c>
      <c r="G166" t="s">
        <v>28</v>
      </c>
      <c r="H166" t="s">
        <v>23</v>
      </c>
      <c r="I166" t="s">
        <v>235</v>
      </c>
      <c r="J166" s="7" t="s">
        <v>358</v>
      </c>
      <c r="K166" t="str">
        <f t="shared" si="11"/>
        <v>EUEINCOAFCCN</v>
      </c>
      <c r="L166" t="s">
        <v>340</v>
      </c>
      <c r="M166" t="s">
        <v>30</v>
      </c>
      <c r="N166" t="s">
        <v>334</v>
      </c>
      <c r="O166" t="s">
        <v>357</v>
      </c>
    </row>
    <row r="167" spans="1:15">
      <c r="A167" s="8" t="s">
        <v>16</v>
      </c>
      <c r="B167" t="s">
        <v>329</v>
      </c>
      <c r="C167" t="s">
        <v>355</v>
      </c>
      <c r="D167" t="s">
        <v>341</v>
      </c>
      <c r="E167" t="s">
        <v>20</v>
      </c>
      <c r="F167" t="s">
        <v>21</v>
      </c>
      <c r="G167" t="s">
        <v>28</v>
      </c>
      <c r="H167" t="s">
        <v>36</v>
      </c>
      <c r="I167" t="s">
        <v>235</v>
      </c>
      <c r="J167" s="7" t="s">
        <v>356</v>
      </c>
      <c r="K167" t="str">
        <f t="shared" si="11"/>
        <v>EUEINNGSFC0N</v>
      </c>
      <c r="L167" t="s">
        <v>342</v>
      </c>
      <c r="M167" t="s">
        <v>51</v>
      </c>
      <c r="N167" t="s">
        <v>334</v>
      </c>
      <c r="O167" t="s">
        <v>357</v>
      </c>
    </row>
    <row r="168" spans="1:15">
      <c r="A168" s="8" t="s">
        <v>16</v>
      </c>
      <c r="B168" t="s">
        <v>329</v>
      </c>
      <c r="C168" t="s">
        <v>355</v>
      </c>
      <c r="D168" t="s">
        <v>343</v>
      </c>
      <c r="E168" t="s">
        <v>20</v>
      </c>
      <c r="F168" t="s">
        <v>21</v>
      </c>
      <c r="G168" t="s">
        <v>28</v>
      </c>
      <c r="H168" t="s">
        <v>36</v>
      </c>
      <c r="I168" t="s">
        <v>235</v>
      </c>
      <c r="J168" s="7" t="s">
        <v>358</v>
      </c>
      <c r="K168" t="str">
        <f t="shared" si="11"/>
        <v>EUEINNGSFCCN</v>
      </c>
      <c r="L168" t="s">
        <v>344</v>
      </c>
      <c r="M168" t="s">
        <v>51</v>
      </c>
      <c r="N168" t="s">
        <v>334</v>
      </c>
      <c r="O168" t="s">
        <v>357</v>
      </c>
    </row>
    <row r="169" spans="1:15">
      <c r="A169" s="8" t="s">
        <v>16</v>
      </c>
      <c r="B169" t="s">
        <v>329</v>
      </c>
      <c r="C169" t="s">
        <v>355</v>
      </c>
      <c r="D169" t="s">
        <v>345</v>
      </c>
      <c r="E169" t="s">
        <v>20</v>
      </c>
      <c r="F169" t="s">
        <v>21</v>
      </c>
      <c r="G169" t="s">
        <v>28</v>
      </c>
      <c r="H169" t="s">
        <v>123</v>
      </c>
      <c r="I169" t="s">
        <v>235</v>
      </c>
      <c r="J169" s="7" t="s">
        <v>356</v>
      </c>
      <c r="K169" t="str">
        <f t="shared" si="11"/>
        <v>EUEINBIOFC0N</v>
      </c>
      <c r="L169" t="s">
        <v>346</v>
      </c>
      <c r="M169" t="s">
        <v>136</v>
      </c>
      <c r="N169" t="s">
        <v>334</v>
      </c>
      <c r="O169" t="s">
        <v>357</v>
      </c>
    </row>
    <row r="170" spans="1:15">
      <c r="A170" s="8" t="s">
        <v>16</v>
      </c>
      <c r="B170" t="s">
        <v>329</v>
      </c>
      <c r="C170" t="s">
        <v>355</v>
      </c>
      <c r="D170" t="s">
        <v>347</v>
      </c>
      <c r="E170" t="s">
        <v>20</v>
      </c>
      <c r="F170" t="s">
        <v>21</v>
      </c>
      <c r="G170" t="s">
        <v>28</v>
      </c>
      <c r="H170" t="s">
        <v>192</v>
      </c>
      <c r="I170" t="s">
        <v>235</v>
      </c>
      <c r="J170" s="7" t="s">
        <v>356</v>
      </c>
      <c r="K170" t="str">
        <f t="shared" si="11"/>
        <v>EUEINELCFC0N</v>
      </c>
      <c r="L170" t="s">
        <v>348</v>
      </c>
      <c r="M170" t="s">
        <v>195</v>
      </c>
      <c r="N170" t="s">
        <v>334</v>
      </c>
      <c r="O170" t="s">
        <v>357</v>
      </c>
    </row>
    <row r="171" spans="1:15">
      <c r="A171" s="8" t="s">
        <v>16</v>
      </c>
      <c r="B171" t="s">
        <v>329</v>
      </c>
      <c r="C171" t="s">
        <v>355</v>
      </c>
      <c r="D171" t="s">
        <v>404</v>
      </c>
      <c r="E171" t="s">
        <v>20</v>
      </c>
      <c r="F171" t="s">
        <v>21</v>
      </c>
      <c r="G171" t="s">
        <v>28</v>
      </c>
      <c r="H171" t="s">
        <v>192</v>
      </c>
      <c r="I171" t="s">
        <v>405</v>
      </c>
      <c r="J171" s="7" t="s">
        <v>356</v>
      </c>
      <c r="K171" t="str">
        <f t="shared" ref="K171" si="13">E171&amp;F171&amp;G171&amp;H171&amp;I171&amp;J171</f>
        <v>EUEINELCMC0N</v>
      </c>
      <c r="L171" t="s">
        <v>348</v>
      </c>
      <c r="M171" t="s">
        <v>195</v>
      </c>
      <c r="N171" t="s">
        <v>334</v>
      </c>
      <c r="O171" t="s">
        <v>408</v>
      </c>
    </row>
    <row r="172" spans="1:15">
      <c r="A172" s="8" t="s">
        <v>16</v>
      </c>
      <c r="B172" t="s">
        <v>329</v>
      </c>
      <c r="C172" t="s">
        <v>355</v>
      </c>
      <c r="D172" t="s">
        <v>349</v>
      </c>
      <c r="E172" t="s">
        <v>20</v>
      </c>
      <c r="F172" t="s">
        <v>21</v>
      </c>
      <c r="G172" t="s">
        <v>28</v>
      </c>
      <c r="H172" t="s">
        <v>140</v>
      </c>
      <c r="I172" t="s">
        <v>235</v>
      </c>
      <c r="J172" s="7" t="s">
        <v>356</v>
      </c>
      <c r="K172" t="str">
        <f t="shared" si="11"/>
        <v>EUEINHY2FC0N</v>
      </c>
      <c r="L172" t="s">
        <v>350</v>
      </c>
      <c r="M172" t="s">
        <v>148</v>
      </c>
      <c r="N172" t="s">
        <v>334</v>
      </c>
      <c r="O172" t="s">
        <v>357</v>
      </c>
    </row>
    <row r="173" spans="1:15">
      <c r="A173" s="8" t="s">
        <v>16</v>
      </c>
      <c r="B173" t="s">
        <v>329</v>
      </c>
      <c r="C173" t="s">
        <v>355</v>
      </c>
      <c r="D173" t="s">
        <v>108</v>
      </c>
      <c r="E173" t="s">
        <v>20</v>
      </c>
      <c r="F173" t="s">
        <v>21</v>
      </c>
      <c r="G173" t="s">
        <v>28</v>
      </c>
      <c r="H173" t="s">
        <v>107</v>
      </c>
      <c r="I173" s="7" t="s">
        <v>24</v>
      </c>
      <c r="J173" s="7" t="s">
        <v>356</v>
      </c>
      <c r="K173" t="str">
        <f t="shared" si="11"/>
        <v>EUEINSTH000N</v>
      </c>
      <c r="L173" t="s">
        <v>187</v>
      </c>
      <c r="M173" t="s">
        <v>109</v>
      </c>
      <c r="N173" t="s">
        <v>334</v>
      </c>
      <c r="O173" t="s">
        <v>357</v>
      </c>
    </row>
    <row r="174" spans="1:15">
      <c r="A174" s="8" t="s">
        <v>16</v>
      </c>
      <c r="B174" t="s">
        <v>329</v>
      </c>
      <c r="C174" t="s">
        <v>355</v>
      </c>
      <c r="D174" t="s">
        <v>412</v>
      </c>
      <c r="E174" t="s">
        <v>20</v>
      </c>
      <c r="F174" t="s">
        <v>21</v>
      </c>
      <c r="G174" t="s">
        <v>28</v>
      </c>
      <c r="H174" t="s">
        <v>299</v>
      </c>
      <c r="I174" s="7" t="s">
        <v>24</v>
      </c>
      <c r="J174" s="7" t="s">
        <v>356</v>
      </c>
      <c r="K174" t="str">
        <f t="shared" ref="K174" si="14">E174&amp;F174&amp;G174&amp;H174&amp;I174&amp;J174</f>
        <v>EUEINHEA000N</v>
      </c>
      <c r="L174" t="s">
        <v>301</v>
      </c>
      <c r="M174" t="s">
        <v>421</v>
      </c>
      <c r="N174" t="s">
        <v>334</v>
      </c>
      <c r="O174" t="s">
        <v>335</v>
      </c>
    </row>
    <row r="175" spans="1:15">
      <c r="A175" s="8" t="s">
        <v>16</v>
      </c>
      <c r="B175" t="s">
        <v>329</v>
      </c>
      <c r="C175" t="s">
        <v>359</v>
      </c>
      <c r="D175" t="s">
        <v>331</v>
      </c>
      <c r="E175" t="s">
        <v>20</v>
      </c>
      <c r="F175" t="s">
        <v>21</v>
      </c>
      <c r="G175" t="s">
        <v>28</v>
      </c>
      <c r="H175" t="s">
        <v>56</v>
      </c>
      <c r="I175" t="s">
        <v>235</v>
      </c>
      <c r="J175" s="7" t="s">
        <v>360</v>
      </c>
      <c r="K175" t="str">
        <f t="shared" si="11"/>
        <v>EUEINOILFC0F</v>
      </c>
      <c r="L175" t="s">
        <v>333</v>
      </c>
      <c r="M175" t="s">
        <v>61</v>
      </c>
      <c r="N175" t="s">
        <v>334</v>
      </c>
      <c r="O175" t="s">
        <v>361</v>
      </c>
    </row>
    <row r="176" spans="1:15">
      <c r="A176" s="8" t="s">
        <v>16</v>
      </c>
      <c r="B176" t="s">
        <v>329</v>
      </c>
      <c r="C176" t="s">
        <v>359</v>
      </c>
      <c r="D176" t="s">
        <v>336</v>
      </c>
      <c r="E176" t="s">
        <v>20</v>
      </c>
      <c r="F176" t="s">
        <v>21</v>
      </c>
      <c r="G176" t="s">
        <v>28</v>
      </c>
      <c r="H176" t="s">
        <v>23</v>
      </c>
      <c r="I176" t="s">
        <v>235</v>
      </c>
      <c r="J176" s="7" t="s">
        <v>360</v>
      </c>
      <c r="K176" t="str">
        <f t="shared" si="11"/>
        <v>EUEINCOAFC0F</v>
      </c>
      <c r="L176" t="s">
        <v>337</v>
      </c>
      <c r="M176" t="s">
        <v>30</v>
      </c>
      <c r="N176" t="s">
        <v>334</v>
      </c>
      <c r="O176" t="s">
        <v>361</v>
      </c>
    </row>
    <row r="177" spans="1:15">
      <c r="A177" s="8" t="s">
        <v>16</v>
      </c>
      <c r="B177" t="s">
        <v>329</v>
      </c>
      <c r="C177" t="s">
        <v>359</v>
      </c>
      <c r="D177" t="s">
        <v>338</v>
      </c>
      <c r="E177" t="s">
        <v>20</v>
      </c>
      <c r="F177" t="s">
        <v>21</v>
      </c>
      <c r="G177" t="s">
        <v>28</v>
      </c>
      <c r="H177" t="s">
        <v>23</v>
      </c>
      <c r="I177" t="s">
        <v>235</v>
      </c>
      <c r="J177" s="7" t="s">
        <v>362</v>
      </c>
      <c r="K177" t="str">
        <f t="shared" si="11"/>
        <v>EUEINCOAFCCF</v>
      </c>
      <c r="L177" t="s">
        <v>340</v>
      </c>
      <c r="M177" t="s">
        <v>30</v>
      </c>
      <c r="N177" t="s">
        <v>334</v>
      </c>
      <c r="O177" t="s">
        <v>361</v>
      </c>
    </row>
    <row r="178" spans="1:15">
      <c r="A178" s="8" t="s">
        <v>16</v>
      </c>
      <c r="B178" t="s">
        <v>329</v>
      </c>
      <c r="C178" t="s">
        <v>359</v>
      </c>
      <c r="D178" t="s">
        <v>341</v>
      </c>
      <c r="E178" t="s">
        <v>20</v>
      </c>
      <c r="F178" t="s">
        <v>21</v>
      </c>
      <c r="G178" t="s">
        <v>28</v>
      </c>
      <c r="H178" t="s">
        <v>36</v>
      </c>
      <c r="I178" t="s">
        <v>235</v>
      </c>
      <c r="J178" s="7" t="s">
        <v>360</v>
      </c>
      <c r="K178" t="str">
        <f t="shared" si="11"/>
        <v>EUEINNGSFC0F</v>
      </c>
      <c r="L178" t="s">
        <v>342</v>
      </c>
      <c r="M178" t="s">
        <v>51</v>
      </c>
      <c r="N178" t="s">
        <v>334</v>
      </c>
      <c r="O178" t="s">
        <v>361</v>
      </c>
    </row>
    <row r="179" spans="1:15">
      <c r="A179" s="8" t="s">
        <v>16</v>
      </c>
      <c r="B179" t="s">
        <v>329</v>
      </c>
      <c r="C179" t="s">
        <v>359</v>
      </c>
      <c r="D179" t="s">
        <v>343</v>
      </c>
      <c r="E179" t="s">
        <v>20</v>
      </c>
      <c r="F179" t="s">
        <v>21</v>
      </c>
      <c r="G179" t="s">
        <v>28</v>
      </c>
      <c r="H179" t="s">
        <v>36</v>
      </c>
      <c r="I179" t="s">
        <v>235</v>
      </c>
      <c r="J179" s="7" t="s">
        <v>362</v>
      </c>
      <c r="K179" t="str">
        <f t="shared" si="11"/>
        <v>EUEINNGSFCCF</v>
      </c>
      <c r="L179" t="s">
        <v>344</v>
      </c>
      <c r="M179" t="s">
        <v>51</v>
      </c>
      <c r="N179" t="s">
        <v>334</v>
      </c>
      <c r="O179" t="s">
        <v>361</v>
      </c>
    </row>
    <row r="180" spans="1:15">
      <c r="A180" s="8" t="s">
        <v>16</v>
      </c>
      <c r="B180" t="s">
        <v>329</v>
      </c>
      <c r="C180" t="s">
        <v>359</v>
      </c>
      <c r="D180" t="s">
        <v>345</v>
      </c>
      <c r="E180" t="s">
        <v>20</v>
      </c>
      <c r="F180" t="s">
        <v>21</v>
      </c>
      <c r="G180" t="s">
        <v>28</v>
      </c>
      <c r="H180" t="s">
        <v>123</v>
      </c>
      <c r="I180" t="s">
        <v>235</v>
      </c>
      <c r="J180" s="7" t="s">
        <v>360</v>
      </c>
      <c r="K180" t="str">
        <f t="shared" si="11"/>
        <v>EUEINBIOFC0F</v>
      </c>
      <c r="L180" t="s">
        <v>346</v>
      </c>
      <c r="M180" t="s">
        <v>136</v>
      </c>
      <c r="N180" t="s">
        <v>334</v>
      </c>
      <c r="O180" t="s">
        <v>361</v>
      </c>
    </row>
    <row r="181" spans="1:15">
      <c r="A181" s="8" t="s">
        <v>16</v>
      </c>
      <c r="B181" t="s">
        <v>329</v>
      </c>
      <c r="C181" t="s">
        <v>359</v>
      </c>
      <c r="D181" t="s">
        <v>347</v>
      </c>
      <c r="E181" t="s">
        <v>20</v>
      </c>
      <c r="F181" t="s">
        <v>21</v>
      </c>
      <c r="G181" t="s">
        <v>28</v>
      </c>
      <c r="H181" t="s">
        <v>192</v>
      </c>
      <c r="I181" t="s">
        <v>235</v>
      </c>
      <c r="J181" s="7" t="s">
        <v>360</v>
      </c>
      <c r="K181" t="str">
        <f t="shared" si="11"/>
        <v>EUEINELCFC0F</v>
      </c>
      <c r="L181" t="s">
        <v>348</v>
      </c>
      <c r="M181" t="s">
        <v>195</v>
      </c>
      <c r="N181" t="s">
        <v>334</v>
      </c>
      <c r="O181" t="s">
        <v>361</v>
      </c>
    </row>
    <row r="182" spans="1:15">
      <c r="A182" s="8" t="s">
        <v>16</v>
      </c>
      <c r="B182" t="s">
        <v>329</v>
      </c>
      <c r="C182" t="s">
        <v>359</v>
      </c>
      <c r="D182" t="s">
        <v>404</v>
      </c>
      <c r="E182" t="s">
        <v>20</v>
      </c>
      <c r="F182" t="s">
        <v>21</v>
      </c>
      <c r="G182" t="s">
        <v>28</v>
      </c>
      <c r="H182" t="s">
        <v>192</v>
      </c>
      <c r="I182" t="s">
        <v>405</v>
      </c>
      <c r="J182" s="7" t="s">
        <v>360</v>
      </c>
      <c r="K182" t="str">
        <f t="shared" si="11"/>
        <v>EUEINELCMC0F</v>
      </c>
      <c r="L182" t="s">
        <v>348</v>
      </c>
      <c r="M182" t="s">
        <v>195</v>
      </c>
      <c r="N182" t="s">
        <v>334</v>
      </c>
      <c r="O182" t="s">
        <v>409</v>
      </c>
    </row>
    <row r="183" spans="1:15">
      <c r="A183" s="8" t="s">
        <v>16</v>
      </c>
      <c r="B183" t="s">
        <v>329</v>
      </c>
      <c r="C183" t="s">
        <v>359</v>
      </c>
      <c r="D183" t="s">
        <v>349</v>
      </c>
      <c r="E183" t="s">
        <v>20</v>
      </c>
      <c r="F183" t="s">
        <v>21</v>
      </c>
      <c r="G183" t="s">
        <v>28</v>
      </c>
      <c r="H183" t="s">
        <v>140</v>
      </c>
      <c r="I183" t="s">
        <v>235</v>
      </c>
      <c r="J183" s="7" t="s">
        <v>360</v>
      </c>
      <c r="K183" t="str">
        <f t="shared" si="11"/>
        <v>EUEINHY2FC0F</v>
      </c>
      <c r="L183" t="s">
        <v>350</v>
      </c>
      <c r="M183" t="s">
        <v>148</v>
      </c>
      <c r="N183" t="s">
        <v>334</v>
      </c>
      <c r="O183" t="s">
        <v>361</v>
      </c>
    </row>
    <row r="184" spans="1:15">
      <c r="A184" s="8" t="s">
        <v>16</v>
      </c>
      <c r="B184" t="s">
        <v>329</v>
      </c>
      <c r="C184" t="s">
        <v>359</v>
      </c>
      <c r="D184" t="s">
        <v>108</v>
      </c>
      <c r="E184" t="s">
        <v>20</v>
      </c>
      <c r="F184" t="s">
        <v>21</v>
      </c>
      <c r="G184" t="s">
        <v>28</v>
      </c>
      <c r="H184" t="s">
        <v>107</v>
      </c>
      <c r="I184" s="7" t="s">
        <v>24</v>
      </c>
      <c r="J184" s="7" t="s">
        <v>360</v>
      </c>
      <c r="K184" t="str">
        <f t="shared" si="11"/>
        <v>EUEINSTH000F</v>
      </c>
      <c r="L184" t="s">
        <v>187</v>
      </c>
      <c r="M184" t="s">
        <v>109</v>
      </c>
      <c r="N184" t="s">
        <v>334</v>
      </c>
      <c r="O184" t="s">
        <v>361</v>
      </c>
    </row>
    <row r="185" spans="1:15">
      <c r="A185" s="8" t="s">
        <v>16</v>
      </c>
      <c r="B185" t="s">
        <v>329</v>
      </c>
      <c r="C185" t="s">
        <v>359</v>
      </c>
      <c r="D185" t="s">
        <v>412</v>
      </c>
      <c r="E185" t="s">
        <v>20</v>
      </c>
      <c r="F185" t="s">
        <v>21</v>
      </c>
      <c r="G185" t="s">
        <v>28</v>
      </c>
      <c r="H185" t="s">
        <v>299</v>
      </c>
      <c r="I185" s="7" t="s">
        <v>24</v>
      </c>
      <c r="J185" s="7" t="s">
        <v>360</v>
      </c>
      <c r="K185" t="str">
        <f t="shared" si="11"/>
        <v>EUEINHEA000F</v>
      </c>
      <c r="L185" t="s">
        <v>301</v>
      </c>
      <c r="M185" t="s">
        <v>421</v>
      </c>
      <c r="N185" t="s">
        <v>334</v>
      </c>
      <c r="O185" t="s">
        <v>335</v>
      </c>
    </row>
    <row r="186" spans="1:15">
      <c r="A186" s="8" t="s">
        <v>16</v>
      </c>
      <c r="B186" t="s">
        <v>329</v>
      </c>
      <c r="C186" t="s">
        <v>363</v>
      </c>
      <c r="D186" t="s">
        <v>331</v>
      </c>
      <c r="E186" t="s">
        <v>20</v>
      </c>
      <c r="F186" t="s">
        <v>21</v>
      </c>
      <c r="G186" t="s">
        <v>28</v>
      </c>
      <c r="H186" t="s">
        <v>56</v>
      </c>
      <c r="I186" t="s">
        <v>235</v>
      </c>
      <c r="J186" s="7" t="s">
        <v>364</v>
      </c>
      <c r="K186" t="str">
        <f t="shared" si="11"/>
        <v>EUEINOILFC0P</v>
      </c>
      <c r="L186" t="s">
        <v>333</v>
      </c>
      <c r="M186" t="s">
        <v>61</v>
      </c>
      <c r="N186" t="s">
        <v>334</v>
      </c>
      <c r="O186" t="s">
        <v>365</v>
      </c>
    </row>
    <row r="187" spans="1:15">
      <c r="A187" s="8" t="s">
        <v>16</v>
      </c>
      <c r="B187" t="s">
        <v>329</v>
      </c>
      <c r="C187" t="s">
        <v>363</v>
      </c>
      <c r="D187" t="s">
        <v>336</v>
      </c>
      <c r="E187" t="s">
        <v>20</v>
      </c>
      <c r="F187" t="s">
        <v>21</v>
      </c>
      <c r="G187" t="s">
        <v>28</v>
      </c>
      <c r="H187" t="s">
        <v>23</v>
      </c>
      <c r="I187" t="s">
        <v>235</v>
      </c>
      <c r="J187" s="7" t="s">
        <v>364</v>
      </c>
      <c r="K187" t="str">
        <f t="shared" si="11"/>
        <v>EUEINCOAFC0P</v>
      </c>
      <c r="L187" t="s">
        <v>337</v>
      </c>
      <c r="M187" t="s">
        <v>30</v>
      </c>
      <c r="N187" t="s">
        <v>334</v>
      </c>
      <c r="O187" t="s">
        <v>365</v>
      </c>
    </row>
    <row r="188" spans="1:15">
      <c r="A188" s="8" t="s">
        <v>16</v>
      </c>
      <c r="B188" t="s">
        <v>329</v>
      </c>
      <c r="C188" t="s">
        <v>363</v>
      </c>
      <c r="D188" t="s">
        <v>338</v>
      </c>
      <c r="E188" t="s">
        <v>20</v>
      </c>
      <c r="F188" t="s">
        <v>21</v>
      </c>
      <c r="G188" t="s">
        <v>28</v>
      </c>
      <c r="H188" t="s">
        <v>23</v>
      </c>
      <c r="I188" t="s">
        <v>235</v>
      </c>
      <c r="J188" s="7" t="s">
        <v>366</v>
      </c>
      <c r="K188" t="str">
        <f t="shared" si="11"/>
        <v>EUEINCOAFCCP</v>
      </c>
      <c r="L188" t="s">
        <v>340</v>
      </c>
      <c r="M188" t="s">
        <v>30</v>
      </c>
      <c r="N188" t="s">
        <v>334</v>
      </c>
      <c r="O188" t="s">
        <v>365</v>
      </c>
    </row>
    <row r="189" spans="1:15">
      <c r="A189" s="8" t="s">
        <v>16</v>
      </c>
      <c r="B189" t="s">
        <v>329</v>
      </c>
      <c r="C189" t="s">
        <v>363</v>
      </c>
      <c r="D189" t="s">
        <v>341</v>
      </c>
      <c r="E189" t="s">
        <v>20</v>
      </c>
      <c r="F189" t="s">
        <v>21</v>
      </c>
      <c r="G189" t="s">
        <v>28</v>
      </c>
      <c r="H189" t="s">
        <v>36</v>
      </c>
      <c r="I189" t="s">
        <v>235</v>
      </c>
      <c r="J189" s="7" t="s">
        <v>364</v>
      </c>
      <c r="K189" t="str">
        <f t="shared" si="11"/>
        <v>EUEINNGSFC0P</v>
      </c>
      <c r="L189" t="s">
        <v>342</v>
      </c>
      <c r="M189" t="s">
        <v>51</v>
      </c>
      <c r="N189" t="s">
        <v>334</v>
      </c>
      <c r="O189" t="s">
        <v>365</v>
      </c>
    </row>
    <row r="190" spans="1:15">
      <c r="A190" s="8" t="s">
        <v>16</v>
      </c>
      <c r="B190" t="s">
        <v>329</v>
      </c>
      <c r="C190" t="s">
        <v>363</v>
      </c>
      <c r="D190" t="s">
        <v>343</v>
      </c>
      <c r="E190" t="s">
        <v>20</v>
      </c>
      <c r="F190" t="s">
        <v>21</v>
      </c>
      <c r="G190" t="s">
        <v>28</v>
      </c>
      <c r="H190" t="s">
        <v>36</v>
      </c>
      <c r="I190" t="s">
        <v>235</v>
      </c>
      <c r="J190" s="7" t="s">
        <v>366</v>
      </c>
      <c r="K190" t="str">
        <f t="shared" si="11"/>
        <v>EUEINNGSFCCP</v>
      </c>
      <c r="L190" t="s">
        <v>344</v>
      </c>
      <c r="M190" t="s">
        <v>51</v>
      </c>
      <c r="N190" t="s">
        <v>334</v>
      </c>
      <c r="O190" t="s">
        <v>365</v>
      </c>
    </row>
    <row r="191" spans="1:15">
      <c r="A191" s="8" t="s">
        <v>16</v>
      </c>
      <c r="B191" t="s">
        <v>329</v>
      </c>
      <c r="C191" t="s">
        <v>363</v>
      </c>
      <c r="D191" t="s">
        <v>345</v>
      </c>
      <c r="E191" t="s">
        <v>20</v>
      </c>
      <c r="F191" t="s">
        <v>21</v>
      </c>
      <c r="G191" t="s">
        <v>28</v>
      </c>
      <c r="H191" t="s">
        <v>123</v>
      </c>
      <c r="I191" t="s">
        <v>235</v>
      </c>
      <c r="J191" s="7" t="s">
        <v>364</v>
      </c>
      <c r="K191" t="str">
        <f t="shared" si="11"/>
        <v>EUEINBIOFC0P</v>
      </c>
      <c r="L191" t="s">
        <v>346</v>
      </c>
      <c r="M191" t="s">
        <v>136</v>
      </c>
      <c r="N191" t="s">
        <v>334</v>
      </c>
      <c r="O191" t="s">
        <v>365</v>
      </c>
    </row>
    <row r="192" spans="1:15">
      <c r="A192" s="8" t="s">
        <v>16</v>
      </c>
      <c r="B192" t="s">
        <v>329</v>
      </c>
      <c r="C192" t="s">
        <v>363</v>
      </c>
      <c r="D192" t="s">
        <v>347</v>
      </c>
      <c r="E192" t="s">
        <v>20</v>
      </c>
      <c r="F192" t="s">
        <v>21</v>
      </c>
      <c r="G192" t="s">
        <v>28</v>
      </c>
      <c r="H192" t="s">
        <v>192</v>
      </c>
      <c r="I192" t="s">
        <v>235</v>
      </c>
      <c r="J192" s="7" t="s">
        <v>364</v>
      </c>
      <c r="K192" t="str">
        <f t="shared" si="11"/>
        <v>EUEINELCFC0P</v>
      </c>
      <c r="L192" t="s">
        <v>348</v>
      </c>
      <c r="M192" t="s">
        <v>195</v>
      </c>
      <c r="N192" t="s">
        <v>334</v>
      </c>
      <c r="O192" t="s">
        <v>365</v>
      </c>
    </row>
    <row r="193" spans="1:16">
      <c r="A193" s="8" t="s">
        <v>16</v>
      </c>
      <c r="B193" t="s">
        <v>329</v>
      </c>
      <c r="C193" t="s">
        <v>363</v>
      </c>
      <c r="D193" t="s">
        <v>404</v>
      </c>
      <c r="E193" t="s">
        <v>20</v>
      </c>
      <c r="F193" t="s">
        <v>21</v>
      </c>
      <c r="G193" t="s">
        <v>28</v>
      </c>
      <c r="H193" t="s">
        <v>192</v>
      </c>
      <c r="I193" t="s">
        <v>405</v>
      </c>
      <c r="J193" s="7" t="s">
        <v>364</v>
      </c>
      <c r="K193" t="str">
        <f t="shared" ref="K193" si="15">E193&amp;F193&amp;G193&amp;H193&amp;I193&amp;J193</f>
        <v>EUEINELCMC0P</v>
      </c>
      <c r="L193" t="s">
        <v>348</v>
      </c>
      <c r="M193" t="s">
        <v>195</v>
      </c>
      <c r="N193" t="s">
        <v>334</v>
      </c>
      <c r="O193" t="s">
        <v>410</v>
      </c>
    </row>
    <row r="194" spans="1:16">
      <c r="A194" s="8" t="s">
        <v>16</v>
      </c>
      <c r="B194" t="s">
        <v>329</v>
      </c>
      <c r="C194" t="s">
        <v>363</v>
      </c>
      <c r="D194" t="s">
        <v>349</v>
      </c>
      <c r="E194" t="s">
        <v>20</v>
      </c>
      <c r="F194" t="s">
        <v>21</v>
      </c>
      <c r="G194" t="s">
        <v>28</v>
      </c>
      <c r="H194" t="s">
        <v>140</v>
      </c>
      <c r="I194" t="s">
        <v>235</v>
      </c>
      <c r="J194" s="7" t="s">
        <v>364</v>
      </c>
      <c r="K194" t="str">
        <f t="shared" si="11"/>
        <v>EUEINHY2FC0P</v>
      </c>
      <c r="L194" t="s">
        <v>350</v>
      </c>
      <c r="M194" t="s">
        <v>148</v>
      </c>
      <c r="N194" t="s">
        <v>334</v>
      </c>
      <c r="O194" t="s">
        <v>365</v>
      </c>
    </row>
    <row r="195" spans="1:16">
      <c r="A195" s="8" t="s">
        <v>16</v>
      </c>
      <c r="B195" t="s">
        <v>329</v>
      </c>
      <c r="C195" t="s">
        <v>363</v>
      </c>
      <c r="D195" t="s">
        <v>108</v>
      </c>
      <c r="E195" t="s">
        <v>20</v>
      </c>
      <c r="F195" t="s">
        <v>21</v>
      </c>
      <c r="G195" t="s">
        <v>28</v>
      </c>
      <c r="H195" t="s">
        <v>107</v>
      </c>
      <c r="I195" s="7" t="s">
        <v>24</v>
      </c>
      <c r="J195" s="7" t="s">
        <v>364</v>
      </c>
      <c r="K195" t="str">
        <f t="shared" si="11"/>
        <v>EUEINSTH000P</v>
      </c>
      <c r="L195" t="s">
        <v>187</v>
      </c>
      <c r="M195" t="s">
        <v>109</v>
      </c>
      <c r="N195" t="s">
        <v>334</v>
      </c>
      <c r="O195" t="s">
        <v>365</v>
      </c>
    </row>
    <row r="196" spans="1:16">
      <c r="A196" s="8" t="s">
        <v>16</v>
      </c>
      <c r="B196" t="s">
        <v>329</v>
      </c>
      <c r="C196" t="s">
        <v>363</v>
      </c>
      <c r="D196" t="s">
        <v>412</v>
      </c>
      <c r="E196" t="s">
        <v>20</v>
      </c>
      <c r="F196" t="s">
        <v>21</v>
      </c>
      <c r="G196" t="s">
        <v>28</v>
      </c>
      <c r="H196" t="s">
        <v>299</v>
      </c>
      <c r="I196" s="7" t="s">
        <v>24</v>
      </c>
      <c r="J196" s="7" t="s">
        <v>364</v>
      </c>
      <c r="K196" t="str">
        <f t="shared" ref="K196" si="16">E196&amp;F196&amp;G196&amp;H196&amp;I196&amp;J196</f>
        <v>EUEINHEA000P</v>
      </c>
      <c r="L196" t="s">
        <v>301</v>
      </c>
      <c r="M196" t="s">
        <v>421</v>
      </c>
      <c r="N196" t="s">
        <v>334</v>
      </c>
      <c r="O196" t="s">
        <v>335</v>
      </c>
    </row>
    <row r="197" spans="1:16">
      <c r="A197" s="8" t="s">
        <v>16</v>
      </c>
      <c r="B197" t="s">
        <v>329</v>
      </c>
      <c r="C197" t="s">
        <v>367</v>
      </c>
      <c r="D197" t="s">
        <v>331</v>
      </c>
      <c r="E197" t="s">
        <v>20</v>
      </c>
      <c r="F197" t="s">
        <v>21</v>
      </c>
      <c r="G197" t="s">
        <v>28</v>
      </c>
      <c r="H197" t="s">
        <v>56</v>
      </c>
      <c r="I197" t="s">
        <v>235</v>
      </c>
      <c r="J197" s="7" t="s">
        <v>368</v>
      </c>
      <c r="K197" t="str">
        <f t="shared" si="11"/>
        <v>EUEINOILFC0O</v>
      </c>
      <c r="L197" t="s">
        <v>333</v>
      </c>
      <c r="M197" t="s">
        <v>61</v>
      </c>
      <c r="N197" t="s">
        <v>334</v>
      </c>
      <c r="O197" t="s">
        <v>369</v>
      </c>
    </row>
    <row r="198" spans="1:16">
      <c r="A198" s="8" t="s">
        <v>16</v>
      </c>
      <c r="B198" t="s">
        <v>329</v>
      </c>
      <c r="C198" t="s">
        <v>367</v>
      </c>
      <c r="D198" t="s">
        <v>336</v>
      </c>
      <c r="E198" t="s">
        <v>20</v>
      </c>
      <c r="F198" t="s">
        <v>21</v>
      </c>
      <c r="G198" t="s">
        <v>28</v>
      </c>
      <c r="H198" t="s">
        <v>23</v>
      </c>
      <c r="I198" t="s">
        <v>235</v>
      </c>
      <c r="J198" s="7" t="s">
        <v>368</v>
      </c>
      <c r="K198" t="str">
        <f t="shared" si="11"/>
        <v>EUEINCOAFC0O</v>
      </c>
      <c r="L198" t="s">
        <v>337</v>
      </c>
      <c r="M198" t="s">
        <v>30</v>
      </c>
      <c r="N198" t="s">
        <v>334</v>
      </c>
      <c r="O198" t="s">
        <v>369</v>
      </c>
    </row>
    <row r="199" spans="1:16">
      <c r="A199" s="8" t="s">
        <v>16</v>
      </c>
      <c r="B199" t="s">
        <v>329</v>
      </c>
      <c r="C199" t="s">
        <v>367</v>
      </c>
      <c r="D199" t="s">
        <v>338</v>
      </c>
      <c r="E199" t="s">
        <v>20</v>
      </c>
      <c r="F199" t="s">
        <v>21</v>
      </c>
      <c r="G199" t="s">
        <v>28</v>
      </c>
      <c r="H199" t="s">
        <v>23</v>
      </c>
      <c r="I199" t="s">
        <v>235</v>
      </c>
      <c r="J199" s="7" t="s">
        <v>370</v>
      </c>
      <c r="K199" t="str">
        <f t="shared" si="11"/>
        <v>EUEINCOAFCCO</v>
      </c>
      <c r="L199" t="s">
        <v>340</v>
      </c>
      <c r="M199" t="s">
        <v>30</v>
      </c>
      <c r="N199" t="s">
        <v>334</v>
      </c>
      <c r="O199" t="s">
        <v>369</v>
      </c>
    </row>
    <row r="200" spans="1:16">
      <c r="A200" s="8" t="s">
        <v>16</v>
      </c>
      <c r="B200" t="s">
        <v>329</v>
      </c>
      <c r="C200" t="s">
        <v>367</v>
      </c>
      <c r="D200" t="s">
        <v>341</v>
      </c>
      <c r="E200" t="s">
        <v>20</v>
      </c>
      <c r="F200" t="s">
        <v>21</v>
      </c>
      <c r="G200" t="s">
        <v>28</v>
      </c>
      <c r="H200" t="s">
        <v>36</v>
      </c>
      <c r="I200" t="s">
        <v>235</v>
      </c>
      <c r="J200" s="7" t="s">
        <v>368</v>
      </c>
      <c r="K200" t="str">
        <f t="shared" si="11"/>
        <v>EUEINNGSFC0O</v>
      </c>
      <c r="L200" t="s">
        <v>342</v>
      </c>
      <c r="M200" t="s">
        <v>51</v>
      </c>
      <c r="N200" t="s">
        <v>334</v>
      </c>
      <c r="O200" t="s">
        <v>369</v>
      </c>
    </row>
    <row r="201" spans="1:16">
      <c r="A201" s="8" t="s">
        <v>16</v>
      </c>
      <c r="B201" t="s">
        <v>329</v>
      </c>
      <c r="C201" t="s">
        <v>367</v>
      </c>
      <c r="D201" t="s">
        <v>343</v>
      </c>
      <c r="E201" t="s">
        <v>20</v>
      </c>
      <c r="F201" t="s">
        <v>21</v>
      </c>
      <c r="G201" t="s">
        <v>28</v>
      </c>
      <c r="H201" t="s">
        <v>36</v>
      </c>
      <c r="I201" t="s">
        <v>235</v>
      </c>
      <c r="J201" s="7" t="s">
        <v>370</v>
      </c>
      <c r="K201" t="str">
        <f t="shared" si="11"/>
        <v>EUEINNGSFCCO</v>
      </c>
      <c r="L201" t="s">
        <v>344</v>
      </c>
      <c r="M201" t="s">
        <v>51</v>
      </c>
      <c r="N201" t="s">
        <v>334</v>
      </c>
      <c r="O201" t="s">
        <v>369</v>
      </c>
    </row>
    <row r="202" spans="1:16">
      <c r="A202" s="8" t="s">
        <v>16</v>
      </c>
      <c r="B202" t="s">
        <v>329</v>
      </c>
      <c r="C202" t="s">
        <v>367</v>
      </c>
      <c r="D202" t="s">
        <v>345</v>
      </c>
      <c r="E202" t="s">
        <v>20</v>
      </c>
      <c r="F202" t="s">
        <v>21</v>
      </c>
      <c r="G202" t="s">
        <v>28</v>
      </c>
      <c r="H202" t="s">
        <v>123</v>
      </c>
      <c r="I202" t="s">
        <v>235</v>
      </c>
      <c r="J202" s="7" t="s">
        <v>368</v>
      </c>
      <c r="K202" t="str">
        <f t="shared" si="11"/>
        <v>EUEINBIOFC0O</v>
      </c>
      <c r="L202" t="s">
        <v>346</v>
      </c>
      <c r="M202" t="s">
        <v>136</v>
      </c>
      <c r="N202" t="s">
        <v>334</v>
      </c>
      <c r="O202" t="s">
        <v>369</v>
      </c>
    </row>
    <row r="203" spans="1:16">
      <c r="A203" s="8" t="s">
        <v>16</v>
      </c>
      <c r="B203" t="s">
        <v>329</v>
      </c>
      <c r="C203" t="s">
        <v>367</v>
      </c>
      <c r="D203" t="s">
        <v>347</v>
      </c>
      <c r="E203" t="s">
        <v>20</v>
      </c>
      <c r="F203" t="s">
        <v>21</v>
      </c>
      <c r="G203" t="s">
        <v>28</v>
      </c>
      <c r="H203" t="s">
        <v>192</v>
      </c>
      <c r="I203" t="s">
        <v>235</v>
      </c>
      <c r="J203" s="7" t="s">
        <v>368</v>
      </c>
      <c r="K203" t="str">
        <f t="shared" si="11"/>
        <v>EUEINELCFC0O</v>
      </c>
      <c r="L203" t="s">
        <v>348</v>
      </c>
      <c r="M203" t="s">
        <v>195</v>
      </c>
      <c r="N203" t="s">
        <v>334</v>
      </c>
      <c r="O203" t="s">
        <v>369</v>
      </c>
    </row>
    <row r="204" spans="1:16">
      <c r="A204" s="8" t="s">
        <v>16</v>
      </c>
      <c r="B204" t="s">
        <v>329</v>
      </c>
      <c r="C204" t="s">
        <v>367</v>
      </c>
      <c r="D204" t="s">
        <v>404</v>
      </c>
      <c r="E204" t="s">
        <v>20</v>
      </c>
      <c r="F204" t="s">
        <v>21</v>
      </c>
      <c r="G204" t="s">
        <v>28</v>
      </c>
      <c r="H204" t="s">
        <v>192</v>
      </c>
      <c r="I204" t="s">
        <v>405</v>
      </c>
      <c r="J204" s="7" t="s">
        <v>368</v>
      </c>
      <c r="K204" t="str">
        <f t="shared" si="11"/>
        <v>EUEINELCMC0O</v>
      </c>
      <c r="L204" t="s">
        <v>348</v>
      </c>
      <c r="M204" t="s">
        <v>195</v>
      </c>
      <c r="N204" t="s">
        <v>334</v>
      </c>
      <c r="O204" t="s">
        <v>411</v>
      </c>
    </row>
    <row r="205" spans="1:16">
      <c r="A205" s="8" t="s">
        <v>16</v>
      </c>
      <c r="B205" t="s">
        <v>329</v>
      </c>
      <c r="C205" t="s">
        <v>367</v>
      </c>
      <c r="D205" t="s">
        <v>349</v>
      </c>
      <c r="E205" t="s">
        <v>20</v>
      </c>
      <c r="F205" t="s">
        <v>21</v>
      </c>
      <c r="G205" t="s">
        <v>28</v>
      </c>
      <c r="H205" t="s">
        <v>140</v>
      </c>
      <c r="I205" t="s">
        <v>235</v>
      </c>
      <c r="J205" s="7" t="s">
        <v>368</v>
      </c>
      <c r="K205" t="str">
        <f t="shared" si="11"/>
        <v>EUEINHY2FC0O</v>
      </c>
      <c r="L205" t="s">
        <v>350</v>
      </c>
      <c r="M205" t="s">
        <v>148</v>
      </c>
      <c r="N205" t="s">
        <v>334</v>
      </c>
      <c r="O205" t="s">
        <v>369</v>
      </c>
    </row>
    <row r="206" spans="1:16">
      <c r="A206" s="8" t="s">
        <v>16</v>
      </c>
      <c r="B206" t="s">
        <v>329</v>
      </c>
      <c r="C206" t="s">
        <v>367</v>
      </c>
      <c r="D206" t="s">
        <v>108</v>
      </c>
      <c r="E206" t="s">
        <v>20</v>
      </c>
      <c r="F206" t="s">
        <v>21</v>
      </c>
      <c r="G206" t="s">
        <v>28</v>
      </c>
      <c r="H206" t="s">
        <v>107</v>
      </c>
      <c r="I206" s="7" t="s">
        <v>24</v>
      </c>
      <c r="J206" s="7" t="s">
        <v>368</v>
      </c>
      <c r="K206" t="str">
        <f t="shared" si="11"/>
        <v>EUEINSTH000O</v>
      </c>
      <c r="L206" t="s">
        <v>187</v>
      </c>
      <c r="M206" t="s">
        <v>109</v>
      </c>
      <c r="N206" t="s">
        <v>334</v>
      </c>
      <c r="O206" t="s">
        <v>369</v>
      </c>
    </row>
    <row r="207" spans="1:16">
      <c r="A207" s="8" t="s">
        <v>16</v>
      </c>
      <c r="B207" t="s">
        <v>329</v>
      </c>
      <c r="C207" t="s">
        <v>367</v>
      </c>
      <c r="D207" t="s">
        <v>412</v>
      </c>
      <c r="E207" t="s">
        <v>20</v>
      </c>
      <c r="F207" t="s">
        <v>21</v>
      </c>
      <c r="G207" t="s">
        <v>28</v>
      </c>
      <c r="H207" t="s">
        <v>299</v>
      </c>
      <c r="I207" s="7" t="s">
        <v>24</v>
      </c>
      <c r="J207" s="7" t="s">
        <v>368</v>
      </c>
      <c r="K207" t="str">
        <f t="shared" si="11"/>
        <v>EUEINHEA000O</v>
      </c>
      <c r="L207" t="s">
        <v>301</v>
      </c>
      <c r="M207" t="s">
        <v>421</v>
      </c>
      <c r="N207" t="s">
        <v>334</v>
      </c>
      <c r="O207" t="s">
        <v>335</v>
      </c>
    </row>
    <row r="208" spans="1:16">
      <c r="A208" s="8" t="s">
        <v>16</v>
      </c>
      <c r="B208" t="s">
        <v>211</v>
      </c>
      <c r="C208" t="s">
        <v>214</v>
      </c>
      <c r="D208" t="s">
        <v>371</v>
      </c>
      <c r="E208" t="s">
        <v>20</v>
      </c>
      <c r="F208" t="s">
        <v>21</v>
      </c>
      <c r="G208" t="s">
        <v>216</v>
      </c>
      <c r="H208" s="7" t="s">
        <v>305</v>
      </c>
      <c r="I208" s="7" t="s">
        <v>217</v>
      </c>
      <c r="J208" s="7" t="s">
        <v>372</v>
      </c>
      <c r="K208" t="str">
        <f t="shared" si="11"/>
        <v>EUEPT000VPBS</v>
      </c>
      <c r="N208" t="s">
        <v>220</v>
      </c>
      <c r="O208" t="s">
        <v>221</v>
      </c>
      <c r="P208" t="s">
        <v>519</v>
      </c>
    </row>
    <row r="209" spans="1:16">
      <c r="A209" s="8" t="s">
        <v>16</v>
      </c>
      <c r="B209" t="s">
        <v>211</v>
      </c>
      <c r="C209" t="s">
        <v>236</v>
      </c>
      <c r="D209" t="s">
        <v>371</v>
      </c>
      <c r="E209" t="s">
        <v>20</v>
      </c>
      <c r="F209" t="s">
        <v>21</v>
      </c>
      <c r="G209" t="s">
        <v>216</v>
      </c>
      <c r="H209" s="7" t="s">
        <v>305</v>
      </c>
      <c r="I209" s="7" t="s">
        <v>238</v>
      </c>
      <c r="J209" s="7" t="s">
        <v>372</v>
      </c>
      <c r="K209" t="str">
        <f t="shared" si="11"/>
        <v>EUEPT000BUBS</v>
      </c>
      <c r="N209" t="s">
        <v>220</v>
      </c>
      <c r="O209" t="s">
        <v>239</v>
      </c>
      <c r="P209" t="s">
        <v>519</v>
      </c>
    </row>
    <row r="210" spans="1:16">
      <c r="A210" s="8" t="s">
        <v>16</v>
      </c>
      <c r="B210" t="s">
        <v>211</v>
      </c>
      <c r="C210" t="s">
        <v>244</v>
      </c>
      <c r="D210" t="s">
        <v>371</v>
      </c>
      <c r="E210" t="s">
        <v>20</v>
      </c>
      <c r="F210" t="s">
        <v>21</v>
      </c>
      <c r="G210" t="s">
        <v>246</v>
      </c>
      <c r="H210" s="7" t="s">
        <v>305</v>
      </c>
      <c r="I210" s="7" t="s">
        <v>247</v>
      </c>
      <c r="J210" s="7" t="s">
        <v>372</v>
      </c>
      <c r="K210" t="str">
        <f t="shared" si="11"/>
        <v>EUEFT000LCBS</v>
      </c>
      <c r="N210" t="s">
        <v>248</v>
      </c>
      <c r="O210" t="s">
        <v>249</v>
      </c>
      <c r="P210" t="s">
        <v>519</v>
      </c>
    </row>
    <row r="211" spans="1:16">
      <c r="A211" s="8" t="s">
        <v>16</v>
      </c>
      <c r="B211" t="s">
        <v>211</v>
      </c>
      <c r="C211" t="s">
        <v>257</v>
      </c>
      <c r="D211" t="s">
        <v>371</v>
      </c>
      <c r="E211" t="s">
        <v>20</v>
      </c>
      <c r="F211" t="s">
        <v>21</v>
      </c>
      <c r="G211" t="s">
        <v>246</v>
      </c>
      <c r="H211" s="7" t="s">
        <v>305</v>
      </c>
      <c r="I211" s="7" t="s">
        <v>259</v>
      </c>
      <c r="J211" s="7" t="s">
        <v>372</v>
      </c>
      <c r="K211" t="str">
        <f t="shared" si="11"/>
        <v>EUEFT000HDBS</v>
      </c>
      <c r="N211" t="s">
        <v>248</v>
      </c>
      <c r="O211" t="s">
        <v>260</v>
      </c>
      <c r="P211" t="s">
        <v>519</v>
      </c>
    </row>
    <row r="212" spans="1:16">
      <c r="A212" s="8" t="s">
        <v>16</v>
      </c>
      <c r="B212" t="s">
        <v>211</v>
      </c>
      <c r="C212" t="s">
        <v>265</v>
      </c>
      <c r="D212" t="s">
        <v>371</v>
      </c>
      <c r="E212" t="s">
        <v>20</v>
      </c>
      <c r="F212" t="s">
        <v>21</v>
      </c>
      <c r="G212" t="s">
        <v>216</v>
      </c>
      <c r="H212" s="7" t="s">
        <v>305</v>
      </c>
      <c r="I212" s="7" t="s">
        <v>267</v>
      </c>
      <c r="J212" s="7" t="s">
        <v>372</v>
      </c>
      <c r="K212" t="str">
        <f t="shared" si="11"/>
        <v>EUEPT000RLBS</v>
      </c>
      <c r="N212" t="s">
        <v>220</v>
      </c>
      <c r="O212" t="s">
        <v>268</v>
      </c>
      <c r="P212" t="s">
        <v>519</v>
      </c>
    </row>
    <row r="213" spans="1:16">
      <c r="A213" s="8" t="s">
        <v>16</v>
      </c>
      <c r="B213" t="s">
        <v>211</v>
      </c>
      <c r="C213" t="s">
        <v>270</v>
      </c>
      <c r="D213" t="s">
        <v>371</v>
      </c>
      <c r="E213" t="s">
        <v>20</v>
      </c>
      <c r="F213" t="s">
        <v>21</v>
      </c>
      <c r="G213" t="s">
        <v>246</v>
      </c>
      <c r="H213" s="7" t="s">
        <v>305</v>
      </c>
      <c r="I213" s="7" t="s">
        <v>267</v>
      </c>
      <c r="J213" s="7" t="s">
        <v>372</v>
      </c>
      <c r="K213" t="str">
        <f t="shared" si="11"/>
        <v>EUEFT000RLBS</v>
      </c>
      <c r="N213" t="s">
        <v>248</v>
      </c>
      <c r="O213" t="s">
        <v>271</v>
      </c>
      <c r="P213" t="s">
        <v>519</v>
      </c>
    </row>
    <row r="214" spans="1:16">
      <c r="A214" s="8" t="s">
        <v>16</v>
      </c>
      <c r="B214" t="s">
        <v>211</v>
      </c>
      <c r="C214" t="s">
        <v>272</v>
      </c>
      <c r="D214" t="s">
        <v>371</v>
      </c>
      <c r="E214" t="s">
        <v>20</v>
      </c>
      <c r="F214" t="s">
        <v>21</v>
      </c>
      <c r="G214" t="s">
        <v>274</v>
      </c>
      <c r="H214" s="7" t="s">
        <v>305</v>
      </c>
      <c r="I214" s="7" t="s">
        <v>24</v>
      </c>
      <c r="J214" s="7" t="s">
        <v>372</v>
      </c>
      <c r="K214" t="str">
        <f t="shared" si="11"/>
        <v>EUEAV00000BS</v>
      </c>
      <c r="N214" t="s">
        <v>220</v>
      </c>
      <c r="O214" t="s">
        <v>275</v>
      </c>
      <c r="P214" t="s">
        <v>519</v>
      </c>
    </row>
    <row r="215" spans="1:16">
      <c r="A215" s="8" t="s">
        <v>16</v>
      </c>
      <c r="B215" t="s">
        <v>285</v>
      </c>
      <c r="C215" t="s">
        <v>373</v>
      </c>
      <c r="D215" t="s">
        <v>371</v>
      </c>
      <c r="E215" t="s">
        <v>20</v>
      </c>
      <c r="F215" t="s">
        <v>21</v>
      </c>
      <c r="G215" t="s">
        <v>32</v>
      </c>
      <c r="H215" s="7" t="s">
        <v>305</v>
      </c>
      <c r="I215" s="7" t="s">
        <v>374</v>
      </c>
      <c r="J215" s="7" t="s">
        <v>372</v>
      </c>
      <c r="K215" t="str">
        <f t="shared" si="11"/>
        <v>EUEBD000HTBS</v>
      </c>
      <c r="N215" t="s">
        <v>289</v>
      </c>
      <c r="O215" t="s">
        <v>290</v>
      </c>
      <c r="P215" t="s">
        <v>519</v>
      </c>
    </row>
    <row r="216" spans="1:16">
      <c r="A216" s="8" t="s">
        <v>16</v>
      </c>
      <c r="B216" t="s">
        <v>285</v>
      </c>
      <c r="C216" t="s">
        <v>314</v>
      </c>
      <c r="D216" t="s">
        <v>371</v>
      </c>
      <c r="E216" t="s">
        <v>20</v>
      </c>
      <c r="F216" t="s">
        <v>21</v>
      </c>
      <c r="G216" t="s">
        <v>32</v>
      </c>
      <c r="H216" s="7" t="s">
        <v>305</v>
      </c>
      <c r="I216" s="7" t="s">
        <v>375</v>
      </c>
      <c r="J216" s="7" t="s">
        <v>372</v>
      </c>
      <c r="K216" t="str">
        <f t="shared" si="11"/>
        <v>EUEBD000CLBS</v>
      </c>
      <c r="N216" t="s">
        <v>315</v>
      </c>
      <c r="O216" t="s">
        <v>316</v>
      </c>
      <c r="P216" t="s">
        <v>519</v>
      </c>
    </row>
    <row r="217" spans="1:16">
      <c r="A217" s="8" t="s">
        <v>16</v>
      </c>
      <c r="B217" t="s">
        <v>285</v>
      </c>
      <c r="C217" t="s">
        <v>317</v>
      </c>
      <c r="D217" t="s">
        <v>371</v>
      </c>
      <c r="E217" t="s">
        <v>20</v>
      </c>
      <c r="F217" t="s">
        <v>21</v>
      </c>
      <c r="G217" t="s">
        <v>32</v>
      </c>
      <c r="H217" s="7" t="s">
        <v>305</v>
      </c>
      <c r="I217" s="7" t="s">
        <v>376</v>
      </c>
      <c r="J217" s="7" t="s">
        <v>372</v>
      </c>
      <c r="K217" t="str">
        <f t="shared" si="11"/>
        <v>EUEBD000CKBS</v>
      </c>
      <c r="N217" t="s">
        <v>320</v>
      </c>
      <c r="O217" t="s">
        <v>321</v>
      </c>
      <c r="P217" t="s">
        <v>519</v>
      </c>
    </row>
    <row r="218" spans="1:16" ht="15" customHeight="1">
      <c r="A218" s="8" t="s">
        <v>16</v>
      </c>
      <c r="B218" t="s">
        <v>285</v>
      </c>
      <c r="C218" t="s">
        <v>324</v>
      </c>
      <c r="D218" t="s">
        <v>371</v>
      </c>
      <c r="E218" t="s">
        <v>20</v>
      </c>
      <c r="F218" t="s">
        <v>21</v>
      </c>
      <c r="G218" t="s">
        <v>32</v>
      </c>
      <c r="H218" s="7" t="s">
        <v>305</v>
      </c>
      <c r="I218" s="7" t="s">
        <v>326</v>
      </c>
      <c r="J218" s="7" t="s">
        <v>372</v>
      </c>
      <c r="K218" t="str">
        <f t="shared" si="11"/>
        <v>EUEBD000APBS</v>
      </c>
      <c r="N218" t="s">
        <v>327</v>
      </c>
      <c r="O218" t="s">
        <v>328</v>
      </c>
      <c r="P218" t="s">
        <v>519</v>
      </c>
    </row>
    <row r="219" spans="1:16" ht="15" customHeight="1">
      <c r="A219" s="8" t="s">
        <v>16</v>
      </c>
      <c r="B219" t="s">
        <v>329</v>
      </c>
      <c r="C219" t="s">
        <v>330</v>
      </c>
      <c r="D219" t="s">
        <v>371</v>
      </c>
      <c r="E219" t="s">
        <v>20</v>
      </c>
      <c r="F219" t="s">
        <v>21</v>
      </c>
      <c r="G219" t="s">
        <v>28</v>
      </c>
      <c r="H219" s="7" t="s">
        <v>305</v>
      </c>
      <c r="I219" s="7" t="s">
        <v>332</v>
      </c>
      <c r="J219" s="7" t="s">
        <v>372</v>
      </c>
      <c r="K219" t="str">
        <f t="shared" si="11"/>
        <v>EUEIN0000IBS</v>
      </c>
      <c r="N219" t="s">
        <v>334</v>
      </c>
      <c r="O219" t="s">
        <v>413</v>
      </c>
      <c r="P219" t="s">
        <v>519</v>
      </c>
    </row>
    <row r="220" spans="1:16" ht="15" customHeight="1">
      <c r="A220" s="8" t="s">
        <v>16</v>
      </c>
      <c r="B220" t="s">
        <v>329</v>
      </c>
      <c r="C220" t="s">
        <v>351</v>
      </c>
      <c r="D220" t="s">
        <v>371</v>
      </c>
      <c r="E220" t="s">
        <v>20</v>
      </c>
      <c r="F220" t="s">
        <v>21</v>
      </c>
      <c r="G220" t="s">
        <v>28</v>
      </c>
      <c r="H220" s="7" t="s">
        <v>305</v>
      </c>
      <c r="I220" s="7" t="s">
        <v>352</v>
      </c>
      <c r="J220" s="7" t="s">
        <v>372</v>
      </c>
      <c r="K220" t="str">
        <f t="shared" si="11"/>
        <v>EUEIN0000CBS</v>
      </c>
      <c r="N220" t="s">
        <v>334</v>
      </c>
      <c r="O220" t="s">
        <v>414</v>
      </c>
      <c r="P220" t="s">
        <v>519</v>
      </c>
    </row>
    <row r="221" spans="1:16" ht="15" customHeight="1">
      <c r="A221" s="8" t="s">
        <v>16</v>
      </c>
      <c r="B221" t="s">
        <v>329</v>
      </c>
      <c r="C221" t="s">
        <v>355</v>
      </c>
      <c r="D221" t="s">
        <v>371</v>
      </c>
      <c r="E221" t="s">
        <v>20</v>
      </c>
      <c r="F221" t="s">
        <v>21</v>
      </c>
      <c r="G221" t="s">
        <v>28</v>
      </c>
      <c r="H221" s="7" t="s">
        <v>305</v>
      </c>
      <c r="I221" s="7" t="s">
        <v>356</v>
      </c>
      <c r="J221" s="7" t="s">
        <v>372</v>
      </c>
      <c r="K221" t="str">
        <f t="shared" si="11"/>
        <v>EUEIN0000NBS</v>
      </c>
      <c r="N221" t="s">
        <v>334</v>
      </c>
      <c r="O221" t="s">
        <v>415</v>
      </c>
      <c r="P221" t="s">
        <v>519</v>
      </c>
    </row>
    <row r="222" spans="1:16" ht="15" customHeight="1">
      <c r="A222" s="8" t="s">
        <v>16</v>
      </c>
      <c r="B222" t="s">
        <v>329</v>
      </c>
      <c r="C222" t="s">
        <v>359</v>
      </c>
      <c r="D222" t="s">
        <v>371</v>
      </c>
      <c r="E222" t="s">
        <v>20</v>
      </c>
      <c r="F222" t="s">
        <v>21</v>
      </c>
      <c r="G222" t="s">
        <v>28</v>
      </c>
      <c r="H222" s="7" t="s">
        <v>305</v>
      </c>
      <c r="I222" s="7" t="s">
        <v>360</v>
      </c>
      <c r="J222" s="7" t="s">
        <v>372</v>
      </c>
      <c r="K222" t="str">
        <f t="shared" si="11"/>
        <v>EUEIN0000FBS</v>
      </c>
      <c r="N222" t="s">
        <v>334</v>
      </c>
      <c r="O222" t="s">
        <v>416</v>
      </c>
      <c r="P222" t="s">
        <v>519</v>
      </c>
    </row>
    <row r="223" spans="1:16" ht="15" customHeight="1">
      <c r="A223" s="8" t="s">
        <v>16</v>
      </c>
      <c r="B223" t="s">
        <v>329</v>
      </c>
      <c r="C223" t="s">
        <v>363</v>
      </c>
      <c r="D223" t="s">
        <v>371</v>
      </c>
      <c r="E223" t="s">
        <v>20</v>
      </c>
      <c r="F223" t="s">
        <v>21</v>
      </c>
      <c r="G223" t="s">
        <v>28</v>
      </c>
      <c r="H223" s="7" t="s">
        <v>305</v>
      </c>
      <c r="I223" s="7" t="s">
        <v>364</v>
      </c>
      <c r="J223" s="7" t="s">
        <v>372</v>
      </c>
      <c r="K223" t="str">
        <f t="shared" si="11"/>
        <v>EUEIN0000PBS</v>
      </c>
      <c r="N223" t="s">
        <v>334</v>
      </c>
      <c r="O223" t="s">
        <v>417</v>
      </c>
      <c r="P223" t="s">
        <v>519</v>
      </c>
    </row>
    <row r="224" spans="1:16" ht="15" customHeight="1">
      <c r="A224" s="8" t="s">
        <v>16</v>
      </c>
      <c r="B224" t="s">
        <v>329</v>
      </c>
      <c r="C224" t="s">
        <v>367</v>
      </c>
      <c r="D224" t="s">
        <v>371</v>
      </c>
      <c r="E224" t="s">
        <v>20</v>
      </c>
      <c r="F224" t="s">
        <v>21</v>
      </c>
      <c r="G224" t="s">
        <v>28</v>
      </c>
      <c r="H224" s="7" t="s">
        <v>305</v>
      </c>
      <c r="I224" s="7" t="s">
        <v>368</v>
      </c>
      <c r="J224" s="7" t="s">
        <v>372</v>
      </c>
      <c r="K224" t="str">
        <f t="shared" si="11"/>
        <v>EUEIN0000OBS</v>
      </c>
      <c r="N224" t="s">
        <v>334</v>
      </c>
      <c r="O224" t="s">
        <v>418</v>
      </c>
      <c r="P224" t="s">
        <v>519</v>
      </c>
    </row>
    <row r="225" spans="1:16" ht="15" customHeight="1">
      <c r="A225" s="8" t="s">
        <v>16</v>
      </c>
      <c r="B225" t="s">
        <v>16</v>
      </c>
      <c r="C225" t="s">
        <v>377</v>
      </c>
      <c r="D225" t="s">
        <v>371</v>
      </c>
      <c r="E225" t="s">
        <v>20</v>
      </c>
      <c r="F225" t="s">
        <v>21</v>
      </c>
      <c r="G225" s="7" t="s">
        <v>24</v>
      </c>
      <c r="H225" t="s">
        <v>378</v>
      </c>
      <c r="I225" s="7" t="s">
        <v>24</v>
      </c>
      <c r="J225" t="s">
        <v>372</v>
      </c>
      <c r="K225" t="str">
        <f t="shared" si="11"/>
        <v>EUE00GHG00BS</v>
      </c>
      <c r="N225" t="s">
        <v>379</v>
      </c>
      <c r="O225" t="s">
        <v>380</v>
      </c>
      <c r="P225" t="s">
        <v>519</v>
      </c>
    </row>
    <row r="226" spans="1:16">
      <c r="A226" s="8" t="s">
        <v>16</v>
      </c>
      <c r="B226" t="s">
        <v>168</v>
      </c>
      <c r="C226" t="s">
        <v>174</v>
      </c>
      <c r="D226" t="s">
        <v>371</v>
      </c>
      <c r="E226" t="s">
        <v>20</v>
      </c>
      <c r="F226" t="s">
        <v>21</v>
      </c>
      <c r="G226" t="s">
        <v>176</v>
      </c>
      <c r="H226" s="7" t="s">
        <v>305</v>
      </c>
      <c r="I226" s="7" t="s">
        <v>24</v>
      </c>
      <c r="J226" s="7" t="s">
        <v>372</v>
      </c>
      <c r="K226" t="str">
        <f t="shared" si="11"/>
        <v>EUEEG00000BS</v>
      </c>
      <c r="N226" t="s">
        <v>168</v>
      </c>
      <c r="O226" t="s">
        <v>169</v>
      </c>
      <c r="P226" t="s">
        <v>519</v>
      </c>
    </row>
    <row r="227" spans="1:16">
      <c r="A227" s="8" t="s">
        <v>16</v>
      </c>
      <c r="B227" t="s">
        <v>381</v>
      </c>
      <c r="C227" t="s">
        <v>174</v>
      </c>
      <c r="D227" t="s">
        <v>371</v>
      </c>
      <c r="E227" t="s">
        <v>20</v>
      </c>
      <c r="F227" t="s">
        <v>21</v>
      </c>
      <c r="G227" t="s">
        <v>178</v>
      </c>
      <c r="H227" s="7" t="s">
        <v>305</v>
      </c>
      <c r="I227" s="7" t="s">
        <v>24</v>
      </c>
      <c r="J227" s="7" t="s">
        <v>372</v>
      </c>
      <c r="K227" t="str">
        <f t="shared" si="11"/>
        <v>EUEHG00000BS</v>
      </c>
      <c r="N227" t="s">
        <v>168</v>
      </c>
      <c r="O227" t="s">
        <v>302</v>
      </c>
      <c r="P227" t="s">
        <v>519</v>
      </c>
    </row>
    <row r="228" spans="1:16">
      <c r="A228" s="8" t="s">
        <v>16</v>
      </c>
      <c r="B228" t="s">
        <v>211</v>
      </c>
      <c r="C228" t="s">
        <v>278</v>
      </c>
      <c r="D228" t="s">
        <v>371</v>
      </c>
      <c r="E228" t="s">
        <v>20</v>
      </c>
      <c r="F228" t="s">
        <v>21</v>
      </c>
      <c r="G228" t="s">
        <v>53</v>
      </c>
      <c r="H228" s="7" t="s">
        <v>305</v>
      </c>
      <c r="I228" s="7" t="s">
        <v>24</v>
      </c>
      <c r="J228" s="7" t="s">
        <v>372</v>
      </c>
      <c r="K228" t="str">
        <f t="shared" si="11"/>
        <v>EUEMR00000BS</v>
      </c>
      <c r="N228" t="s">
        <v>220</v>
      </c>
      <c r="O228" t="s">
        <v>281</v>
      </c>
      <c r="P228" t="s">
        <v>519</v>
      </c>
    </row>
  </sheetData>
  <autoFilter ref="A1:P228"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291A5-0D5A-4BFE-8635-F21735939A86}">
  <dimension ref="A1:B14"/>
  <sheetViews>
    <sheetView workbookViewId="0">
      <selection activeCell="A2" sqref="A2:B14"/>
    </sheetView>
  </sheetViews>
  <sheetFormatPr defaultRowHeight="15"/>
  <cols>
    <col min="1" max="1" width="43.7109375" bestFit="1" customWidth="1"/>
    <col min="2" max="2" width="38.42578125" customWidth="1"/>
  </cols>
  <sheetData>
    <row r="1" spans="1:2">
      <c r="A1" s="2" t="s">
        <v>516</v>
      </c>
      <c r="B1" s="3" t="s">
        <v>382</v>
      </c>
    </row>
    <row r="2" spans="1:2">
      <c r="A2" s="4" t="s">
        <v>383</v>
      </c>
      <c r="B2" s="5" t="s">
        <v>330</v>
      </c>
    </row>
    <row r="3" spans="1:2">
      <c r="A3" s="4" t="s">
        <v>384</v>
      </c>
      <c r="B3" s="5" t="s">
        <v>351</v>
      </c>
    </row>
    <row r="4" spans="1:2">
      <c r="A4" s="4" t="s">
        <v>385</v>
      </c>
      <c r="B4" s="5" t="s">
        <v>386</v>
      </c>
    </row>
    <row r="5" spans="1:2">
      <c r="A5" s="4" t="s">
        <v>387</v>
      </c>
      <c r="B5" s="5" t="s">
        <v>355</v>
      </c>
    </row>
    <row r="6" spans="1:2">
      <c r="A6" s="4" t="s">
        <v>388</v>
      </c>
      <c r="B6" s="5" t="s">
        <v>389</v>
      </c>
    </row>
    <row r="7" spans="1:2">
      <c r="A7" s="4" t="s">
        <v>390</v>
      </c>
      <c r="B7" s="5" t="s">
        <v>391</v>
      </c>
    </row>
    <row r="8" spans="1:2">
      <c r="A8" s="4" t="s">
        <v>392</v>
      </c>
      <c r="B8" s="5" t="s">
        <v>393</v>
      </c>
    </row>
    <row r="9" spans="1:2">
      <c r="A9" s="4" t="s">
        <v>394</v>
      </c>
      <c r="B9" s="5" t="s">
        <v>359</v>
      </c>
    </row>
    <row r="10" spans="1:2">
      <c r="A10" s="4" t="s">
        <v>395</v>
      </c>
      <c r="B10" s="5" t="s">
        <v>363</v>
      </c>
    </row>
    <row r="11" spans="1:2">
      <c r="A11" s="4" t="s">
        <v>396</v>
      </c>
      <c r="B11" s="5" t="s">
        <v>397</v>
      </c>
    </row>
    <row r="12" spans="1:2">
      <c r="A12" s="4" t="s">
        <v>398</v>
      </c>
      <c r="B12" s="5" t="s">
        <v>399</v>
      </c>
    </row>
    <row r="13" spans="1:2">
      <c r="A13" s="4" t="s">
        <v>400</v>
      </c>
      <c r="B13" s="5" t="s">
        <v>401</v>
      </c>
    </row>
    <row r="14" spans="1:2">
      <c r="A14" s="4" t="s">
        <v>402</v>
      </c>
      <c r="B14" s="5" t="s">
        <v>403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8C59-C248-46C6-9E6C-7C7EDBDFAEBB}">
  <dimension ref="A1:AA236"/>
  <sheetViews>
    <sheetView tabSelected="1" topLeftCell="J37" zoomScaleNormal="100" workbookViewId="0">
      <selection activeCell="O39" sqref="O39"/>
    </sheetView>
  </sheetViews>
  <sheetFormatPr defaultRowHeight="15"/>
  <cols>
    <col min="1" max="1" width="15.28515625" bestFit="1" customWidth="1"/>
    <col min="2" max="2" width="18.7109375" bestFit="1" customWidth="1"/>
    <col min="3" max="3" width="24.7109375" bestFit="1" customWidth="1"/>
    <col min="4" max="4" width="46" customWidth="1"/>
    <col min="5" max="5" width="19.85546875" bestFit="1" customWidth="1"/>
    <col min="6" max="6" width="12" bestFit="1" customWidth="1"/>
    <col min="7" max="8" width="15.28515625" bestFit="1" customWidth="1"/>
    <col min="9" max="9" width="27.42578125" bestFit="1" customWidth="1"/>
    <col min="10" max="10" width="26.5703125" bestFit="1" customWidth="1"/>
    <col min="11" max="11" width="10" bestFit="1" customWidth="1"/>
    <col min="12" max="12" width="16.28515625" bestFit="1" customWidth="1"/>
    <col min="13" max="16" width="35" style="15" customWidth="1"/>
    <col min="17" max="17" width="31" customWidth="1"/>
    <col min="18" max="18" width="39.28515625" bestFit="1" customWidth="1"/>
  </cols>
  <sheetData>
    <row r="1" spans="1:17">
      <c r="A1" s="3" t="s">
        <v>652</v>
      </c>
      <c r="B1" s="3" t="s">
        <v>1</v>
      </c>
      <c r="C1" s="3" t="s">
        <v>2</v>
      </c>
      <c r="D1" s="3" t="s">
        <v>669</v>
      </c>
      <c r="E1" s="3" t="s">
        <v>4</v>
      </c>
      <c r="F1" s="3" t="s">
        <v>5</v>
      </c>
      <c r="G1" s="3" t="s">
        <v>6</v>
      </c>
      <c r="H1" s="3" t="s">
        <v>7</v>
      </c>
      <c r="I1" s="3" t="s">
        <v>8</v>
      </c>
      <c r="J1" s="3" t="s">
        <v>9</v>
      </c>
      <c r="K1" s="3" t="s">
        <v>665</v>
      </c>
      <c r="L1" s="3" t="s">
        <v>10</v>
      </c>
      <c r="M1" s="14" t="s">
        <v>11</v>
      </c>
      <c r="N1" s="14" t="s">
        <v>666</v>
      </c>
      <c r="O1" s="14" t="s">
        <v>13</v>
      </c>
      <c r="P1" s="14" t="s">
        <v>668</v>
      </c>
      <c r="Q1" s="3" t="s">
        <v>15</v>
      </c>
    </row>
    <row r="2" spans="1:17">
      <c r="A2" s="8" t="s">
        <v>520</v>
      </c>
      <c r="B2" t="s">
        <v>660</v>
      </c>
      <c r="C2" t="s">
        <v>661</v>
      </c>
      <c r="D2" t="s">
        <v>670</v>
      </c>
      <c r="E2" t="str">
        <f>LEFT(L2,2)</f>
        <v>AT</v>
      </c>
      <c r="F2" t="str">
        <f>MID(L2,3,1)</f>
        <v>E</v>
      </c>
      <c r="G2" t="str">
        <f>MID(L2,4,2)</f>
        <v>AG</v>
      </c>
      <c r="H2" t="str">
        <f>MID(L2,6,3)</f>
        <v>BIO</v>
      </c>
      <c r="I2" s="7" t="str">
        <f>MID(L2,9,2)</f>
        <v>PS</v>
      </c>
      <c r="J2" s="7" t="str">
        <f>MID(L2,11,2)</f>
        <v>00</v>
      </c>
      <c r="K2" s="7" t="s">
        <v>664</v>
      </c>
      <c r="L2" t="s">
        <v>521</v>
      </c>
      <c r="M2" s="15" t="s">
        <v>664</v>
      </c>
      <c r="N2" s="15" t="s">
        <v>664</v>
      </c>
      <c r="O2" s="15" t="s">
        <v>678</v>
      </c>
      <c r="P2" s="15" t="s">
        <v>674</v>
      </c>
      <c r="Q2" t="s">
        <v>682</v>
      </c>
    </row>
    <row r="3" spans="1:17">
      <c r="A3" s="8" t="s">
        <v>520</v>
      </c>
      <c r="B3" t="s">
        <v>660</v>
      </c>
      <c r="C3" t="s">
        <v>661</v>
      </c>
      <c r="D3" t="s">
        <v>673</v>
      </c>
      <c r="E3" t="str">
        <f>LEFT(L3,2)</f>
        <v>AT</v>
      </c>
      <c r="F3" t="str">
        <f>MID(L3,3,1)</f>
        <v>E</v>
      </c>
      <c r="G3" t="str">
        <f t="shared" ref="G3:G5" si="0">MID(L3,4,2)</f>
        <v>AG</v>
      </c>
      <c r="H3" t="str">
        <f t="shared" ref="H3:H5" si="1">MID(L3,6,3)</f>
        <v>NGS</v>
      </c>
      <c r="I3" s="7" t="str">
        <f t="shared" ref="I3:I5" si="2">MID(L3,9,2)</f>
        <v>PS</v>
      </c>
      <c r="J3" s="7" t="str">
        <f t="shared" ref="J3:J5" si="3">MID(L3,11,2)</f>
        <v>00</v>
      </c>
      <c r="K3" s="7" t="s">
        <v>664</v>
      </c>
      <c r="L3" t="s">
        <v>522</v>
      </c>
      <c r="M3" s="15" t="s">
        <v>664</v>
      </c>
      <c r="N3" s="15" t="s">
        <v>664</v>
      </c>
      <c r="O3" s="15" t="s">
        <v>681</v>
      </c>
      <c r="P3" s="15" t="s">
        <v>675</v>
      </c>
      <c r="Q3" t="s">
        <v>682</v>
      </c>
    </row>
    <row r="4" spans="1:17">
      <c r="A4" s="8" t="s">
        <v>520</v>
      </c>
      <c r="B4" t="s">
        <v>660</v>
      </c>
      <c r="C4" t="s">
        <v>661</v>
      </c>
      <c r="D4" t="s">
        <v>672</v>
      </c>
      <c r="E4" t="str">
        <f>LEFT(L4,2)</f>
        <v>AT</v>
      </c>
      <c r="F4" t="str">
        <f>MID(L4,3,1)</f>
        <v>E</v>
      </c>
      <c r="G4" t="str">
        <f t="shared" si="0"/>
        <v>AG</v>
      </c>
      <c r="H4" t="str">
        <f t="shared" si="1"/>
        <v>COA</v>
      </c>
      <c r="I4" s="7" t="str">
        <f t="shared" si="2"/>
        <v>PS</v>
      </c>
      <c r="J4" s="7" t="str">
        <f t="shared" si="3"/>
        <v>00</v>
      </c>
      <c r="K4" s="7" t="s">
        <v>664</v>
      </c>
      <c r="L4" t="s">
        <v>523</v>
      </c>
      <c r="M4" s="15" t="s">
        <v>664</v>
      </c>
      <c r="N4" s="15" t="s">
        <v>664</v>
      </c>
      <c r="O4" s="15" t="s">
        <v>679</v>
      </c>
      <c r="P4" s="15" t="s">
        <v>676</v>
      </c>
      <c r="Q4" t="s">
        <v>682</v>
      </c>
    </row>
    <row r="5" spans="1:17">
      <c r="A5" s="8" t="s">
        <v>520</v>
      </c>
      <c r="B5" t="s">
        <v>660</v>
      </c>
      <c r="C5" t="s">
        <v>661</v>
      </c>
      <c r="D5" t="s">
        <v>671</v>
      </c>
      <c r="E5" t="str">
        <f>LEFT(L5,2)</f>
        <v>AT</v>
      </c>
      <c r="F5" t="str">
        <f>MID(L5,3,1)</f>
        <v>E</v>
      </c>
      <c r="G5" t="str">
        <f t="shared" si="0"/>
        <v>AG</v>
      </c>
      <c r="H5" t="str">
        <f t="shared" si="1"/>
        <v>DSL</v>
      </c>
      <c r="I5" s="7" t="str">
        <f t="shared" si="2"/>
        <v>PS</v>
      </c>
      <c r="J5" s="7" t="str">
        <f t="shared" si="3"/>
        <v>00</v>
      </c>
      <c r="K5" s="7" t="s">
        <v>664</v>
      </c>
      <c r="L5" t="s">
        <v>587</v>
      </c>
      <c r="M5" s="15" t="s">
        <v>664</v>
      </c>
      <c r="N5" s="15" t="s">
        <v>664</v>
      </c>
      <c r="O5" s="15" t="s">
        <v>680</v>
      </c>
      <c r="P5" s="15" t="s">
        <v>677</v>
      </c>
      <c r="Q5" t="s">
        <v>682</v>
      </c>
    </row>
    <row r="6" spans="1:17">
      <c r="A6" s="8"/>
      <c r="J6" s="7"/>
      <c r="K6" s="7"/>
      <c r="L6" s="7"/>
    </row>
    <row r="7" spans="1:17">
      <c r="A7" s="8"/>
      <c r="J7" s="7"/>
      <c r="K7" s="7"/>
      <c r="L7" s="7"/>
    </row>
    <row r="8" spans="1:17">
      <c r="A8" s="8"/>
      <c r="J8" s="7"/>
      <c r="K8" s="7"/>
      <c r="L8" s="7"/>
    </row>
    <row r="9" spans="1:17">
      <c r="A9" s="8"/>
      <c r="J9" s="7"/>
      <c r="K9" s="7"/>
      <c r="L9" s="7"/>
    </row>
    <row r="10" spans="1:17">
      <c r="A10" s="3" t="s">
        <v>652</v>
      </c>
      <c r="B10" s="3" t="s">
        <v>1</v>
      </c>
      <c r="C10" s="3" t="s">
        <v>2</v>
      </c>
      <c r="D10" s="3" t="s">
        <v>669</v>
      </c>
      <c r="E10" s="3" t="s">
        <v>4</v>
      </c>
      <c r="F10" s="3" t="s">
        <v>5</v>
      </c>
      <c r="G10" s="3" t="s">
        <v>653</v>
      </c>
      <c r="H10" s="3" t="s">
        <v>654</v>
      </c>
      <c r="I10" s="3" t="s">
        <v>655</v>
      </c>
      <c r="J10" s="3" t="s">
        <v>656</v>
      </c>
      <c r="K10" s="3" t="s">
        <v>657</v>
      </c>
      <c r="L10" s="3" t="s">
        <v>10</v>
      </c>
      <c r="M10" s="14" t="s">
        <v>11</v>
      </c>
      <c r="N10" s="14" t="s">
        <v>667</v>
      </c>
      <c r="O10" s="14" t="s">
        <v>13</v>
      </c>
      <c r="P10" s="14" t="s">
        <v>668</v>
      </c>
      <c r="Q10" s="3" t="s">
        <v>15</v>
      </c>
    </row>
    <row r="11" spans="1:17">
      <c r="A11" s="8" t="s">
        <v>520</v>
      </c>
      <c r="B11" t="s">
        <v>658</v>
      </c>
      <c r="C11" t="s">
        <v>696</v>
      </c>
      <c r="D11" t="s">
        <v>683</v>
      </c>
      <c r="E11" t="str">
        <f>LEFT(L11,2)</f>
        <v>AT</v>
      </c>
      <c r="F11" t="str">
        <f>MID(L11,3,1)</f>
        <v>L</v>
      </c>
      <c r="G11" t="str">
        <f>MID(L11,4,3)</f>
        <v>000</v>
      </c>
      <c r="H11" t="str">
        <f>MID(L11,7,3)</f>
        <v>FER</v>
      </c>
      <c r="I11" s="7" t="str">
        <f>MID(L11,10,1)</f>
        <v>0</v>
      </c>
      <c r="J11" s="7" t="str">
        <f>MID(L11,11,1)</f>
        <v>0</v>
      </c>
      <c r="K11" s="7" t="str">
        <f>RIGHT(L11,1)</f>
        <v>0</v>
      </c>
      <c r="L11" t="s">
        <v>525</v>
      </c>
      <c r="M11" s="15" t="s">
        <v>664</v>
      </c>
      <c r="N11" s="15" t="s">
        <v>664</v>
      </c>
      <c r="O11" s="15" t="s">
        <v>695</v>
      </c>
      <c r="P11" s="15" t="s">
        <v>684</v>
      </c>
    </row>
    <row r="12" spans="1:17">
      <c r="A12" s="8" t="s">
        <v>520</v>
      </c>
      <c r="B12" t="s">
        <v>658</v>
      </c>
      <c r="C12" t="s">
        <v>700</v>
      </c>
      <c r="D12" t="s">
        <v>697</v>
      </c>
      <c r="E12" t="str">
        <f>LEFT(L12,2)</f>
        <v>AT</v>
      </c>
      <c r="F12" t="str">
        <f>MID(L12,3,1)</f>
        <v>L</v>
      </c>
      <c r="G12" t="str">
        <f>MID(L12,4,3)</f>
        <v>000</v>
      </c>
      <c r="H12" t="str">
        <f>MID(L12,7,3)</f>
        <v>MIN</v>
      </c>
      <c r="I12" s="7" t="str">
        <f>MID(L12,10,1)</f>
        <v>0</v>
      </c>
      <c r="J12" s="7" t="str">
        <f>MID(L12,11,1)</f>
        <v>0</v>
      </c>
      <c r="K12" s="7" t="str">
        <f>RIGHT(L12,1)</f>
        <v>0</v>
      </c>
      <c r="L12" t="s">
        <v>539</v>
      </c>
      <c r="M12" s="15" t="s">
        <v>664</v>
      </c>
      <c r="N12" s="15" t="s">
        <v>664</v>
      </c>
      <c r="O12" s="15" t="s">
        <v>698</v>
      </c>
      <c r="P12" s="15" t="s">
        <v>699</v>
      </c>
    </row>
    <row r="13" spans="1:17" ht="60">
      <c r="A13" s="8" t="s">
        <v>520</v>
      </c>
      <c r="B13" t="s">
        <v>658</v>
      </c>
      <c r="C13" t="s">
        <v>700</v>
      </c>
      <c r="D13" t="s">
        <v>701</v>
      </c>
      <c r="E13" t="str">
        <f>LEFT(L13,2)</f>
        <v>AT</v>
      </c>
      <c r="F13" t="str">
        <f>MID(L13,3,1)</f>
        <v>L</v>
      </c>
      <c r="G13" t="str">
        <f>MID(L13,4,3)</f>
        <v>000</v>
      </c>
      <c r="H13" t="str">
        <f>MID(L13,7,3)</f>
        <v>SOY</v>
      </c>
      <c r="I13" s="7" t="str">
        <f>MID(L13,10,1)</f>
        <v>H</v>
      </c>
      <c r="J13" s="7" t="str">
        <f>MID(L13,11,1)</f>
        <v>R</v>
      </c>
      <c r="K13" s="7" t="str">
        <f>RIGHT(L13,1)</f>
        <v>0</v>
      </c>
      <c r="L13" t="s">
        <v>540</v>
      </c>
      <c r="M13" s="15" t="s">
        <v>776</v>
      </c>
      <c r="N13" s="15" t="s">
        <v>777</v>
      </c>
      <c r="O13" s="15" t="s">
        <v>787</v>
      </c>
      <c r="P13" s="15" t="s">
        <v>771</v>
      </c>
    </row>
    <row r="14" spans="1:17" ht="60">
      <c r="A14" s="8" t="s">
        <v>520</v>
      </c>
      <c r="B14" t="s">
        <v>658</v>
      </c>
      <c r="C14" t="s">
        <v>700</v>
      </c>
      <c r="D14" t="s">
        <v>702</v>
      </c>
      <c r="E14" t="str">
        <f>LEFT(L14,2)</f>
        <v>AT</v>
      </c>
      <c r="F14" t="str">
        <f>MID(L14,3,1)</f>
        <v>L</v>
      </c>
      <c r="G14" t="str">
        <f>MID(L14,4,3)</f>
        <v>000</v>
      </c>
      <c r="H14" t="str">
        <f>MID(L14,7,3)</f>
        <v>WHE</v>
      </c>
      <c r="I14" s="7" t="str">
        <f>MID(L14,10,1)</f>
        <v>H</v>
      </c>
      <c r="J14" s="7" t="str">
        <f>MID(L14,11,1)</f>
        <v>R</v>
      </c>
      <c r="K14" s="7" t="str">
        <f>RIGHT(L14,1)</f>
        <v>0</v>
      </c>
      <c r="L14" t="s">
        <v>541</v>
      </c>
      <c r="M14" s="15" t="s">
        <v>776</v>
      </c>
      <c r="N14" s="15" t="s">
        <v>777</v>
      </c>
      <c r="O14" s="15" t="s">
        <v>926</v>
      </c>
      <c r="P14" s="15" t="s">
        <v>778</v>
      </c>
    </row>
    <row r="15" spans="1:17" ht="60">
      <c r="A15" s="8" t="s">
        <v>520</v>
      </c>
      <c r="B15" t="s">
        <v>658</v>
      </c>
      <c r="C15" t="s">
        <v>700</v>
      </c>
      <c r="D15" t="s">
        <v>703</v>
      </c>
      <c r="E15" t="str">
        <f>LEFT(L15,2)</f>
        <v>AT</v>
      </c>
      <c r="F15" t="str">
        <f>MID(L15,3,1)</f>
        <v>L</v>
      </c>
      <c r="G15" t="str">
        <f>MID(L15,4,3)</f>
        <v>000</v>
      </c>
      <c r="H15" t="str">
        <f>MID(L15,7,3)</f>
        <v>MAI</v>
      </c>
      <c r="I15" s="7" t="str">
        <f>MID(L15,10,1)</f>
        <v>H</v>
      </c>
      <c r="J15" s="7" t="str">
        <f>MID(L15,11,1)</f>
        <v>R</v>
      </c>
      <c r="K15" s="7" t="str">
        <f>RIGHT(L15,1)</f>
        <v>0</v>
      </c>
      <c r="L15" t="s">
        <v>542</v>
      </c>
      <c r="M15" s="15" t="s">
        <v>776</v>
      </c>
      <c r="N15" s="15" t="s">
        <v>777</v>
      </c>
      <c r="O15" s="15" t="s">
        <v>927</v>
      </c>
      <c r="P15" s="15" t="s">
        <v>779</v>
      </c>
    </row>
    <row r="16" spans="1:17" ht="60">
      <c r="A16" s="8" t="s">
        <v>520</v>
      </c>
      <c r="B16" t="s">
        <v>658</v>
      </c>
      <c r="C16" t="s">
        <v>700</v>
      </c>
      <c r="D16" t="s">
        <v>706</v>
      </c>
      <c r="E16" t="str">
        <f>LEFT(L16,2)</f>
        <v>AT</v>
      </c>
      <c r="F16" t="str">
        <f>MID(L16,3,1)</f>
        <v>L</v>
      </c>
      <c r="G16" t="str">
        <f>MID(L16,4,3)</f>
        <v>000</v>
      </c>
      <c r="H16" t="str">
        <f>MID(L16,7,3)</f>
        <v>GRP</v>
      </c>
      <c r="I16" s="7" t="str">
        <f>MID(L16,10,1)</f>
        <v>H</v>
      </c>
      <c r="J16" s="7" t="str">
        <f>MID(L16,11,1)</f>
        <v>R</v>
      </c>
      <c r="K16" s="7" t="str">
        <f>RIGHT(L16,1)</f>
        <v>0</v>
      </c>
      <c r="L16" t="s">
        <v>543</v>
      </c>
      <c r="M16" s="15" t="s">
        <v>776</v>
      </c>
      <c r="N16" s="15" t="s">
        <v>777</v>
      </c>
      <c r="O16" s="15" t="s">
        <v>788</v>
      </c>
      <c r="P16" s="15" t="s">
        <v>780</v>
      </c>
    </row>
    <row r="17" spans="1:16" ht="60">
      <c r="A17" s="8" t="s">
        <v>520</v>
      </c>
      <c r="B17" t="s">
        <v>658</v>
      </c>
      <c r="C17" t="s">
        <v>700</v>
      </c>
      <c r="D17" t="s">
        <v>704</v>
      </c>
      <c r="E17" t="str">
        <f>LEFT(L17,2)</f>
        <v>AT</v>
      </c>
      <c r="F17" t="str">
        <f>MID(L17,3,1)</f>
        <v>L</v>
      </c>
      <c r="G17" t="str">
        <f>MID(L17,4,3)</f>
        <v>000</v>
      </c>
      <c r="H17" t="str">
        <f>MID(L17,7,3)</f>
        <v>BRL</v>
      </c>
      <c r="I17" s="7" t="str">
        <f>MID(L17,10,1)</f>
        <v>H</v>
      </c>
      <c r="J17" s="7" t="str">
        <f>MID(L17,11,1)</f>
        <v>R</v>
      </c>
      <c r="K17" s="7" t="str">
        <f>RIGHT(L17,1)</f>
        <v>0</v>
      </c>
      <c r="L17" t="s">
        <v>544</v>
      </c>
      <c r="M17" s="15" t="s">
        <v>776</v>
      </c>
      <c r="N17" s="15" t="s">
        <v>777</v>
      </c>
      <c r="O17" s="15" t="s">
        <v>789</v>
      </c>
      <c r="P17" s="15" t="s">
        <v>781</v>
      </c>
    </row>
    <row r="18" spans="1:16" ht="60">
      <c r="A18" s="8" t="s">
        <v>520</v>
      </c>
      <c r="B18" t="s">
        <v>658</v>
      </c>
      <c r="C18" t="s">
        <v>700</v>
      </c>
      <c r="D18" t="s">
        <v>705</v>
      </c>
      <c r="E18" t="str">
        <f>LEFT(L18,2)</f>
        <v>AT</v>
      </c>
      <c r="F18" t="str">
        <f>MID(L18,3,1)</f>
        <v>L</v>
      </c>
      <c r="G18" t="str">
        <f>MID(L18,4,3)</f>
        <v>000</v>
      </c>
      <c r="H18" t="str">
        <f>MID(L18,7,3)</f>
        <v>RAP</v>
      </c>
      <c r="I18" s="7" t="str">
        <f>MID(L18,10,1)</f>
        <v>H</v>
      </c>
      <c r="J18" s="7" t="str">
        <f>MID(L18,11,1)</f>
        <v>R</v>
      </c>
      <c r="K18" s="7" t="str">
        <f>RIGHT(L18,1)</f>
        <v>0</v>
      </c>
      <c r="L18" t="s">
        <v>545</v>
      </c>
      <c r="M18" s="15" t="s">
        <v>776</v>
      </c>
      <c r="N18" s="15" t="s">
        <v>777</v>
      </c>
      <c r="O18" s="15" t="s">
        <v>790</v>
      </c>
      <c r="P18" s="15" t="s">
        <v>782</v>
      </c>
    </row>
    <row r="19" spans="1:16" ht="60">
      <c r="A19" s="8" t="s">
        <v>520</v>
      </c>
      <c r="B19" t="s">
        <v>658</v>
      </c>
      <c r="C19" t="s">
        <v>700</v>
      </c>
      <c r="D19" t="s">
        <v>707</v>
      </c>
      <c r="E19" t="str">
        <f>LEFT(L19,2)</f>
        <v>AT</v>
      </c>
      <c r="F19" t="str">
        <f>MID(L19,3,1)</f>
        <v>L</v>
      </c>
      <c r="G19" t="str">
        <f>MID(L19,4,3)</f>
        <v>000</v>
      </c>
      <c r="H19" t="str">
        <f>MID(L19,7,3)</f>
        <v>SUG</v>
      </c>
      <c r="I19" s="7" t="str">
        <f>MID(L19,10,1)</f>
        <v>H</v>
      </c>
      <c r="J19" s="7" t="str">
        <f>MID(L19,11,1)</f>
        <v>R</v>
      </c>
      <c r="K19" s="7" t="str">
        <f>RIGHT(L19,1)</f>
        <v>0</v>
      </c>
      <c r="L19" t="s">
        <v>546</v>
      </c>
      <c r="M19" s="15" t="s">
        <v>776</v>
      </c>
      <c r="N19" s="15" t="s">
        <v>777</v>
      </c>
      <c r="O19" s="15" t="s">
        <v>791</v>
      </c>
      <c r="P19" s="15" t="s">
        <v>783</v>
      </c>
    </row>
    <row r="20" spans="1:16" ht="60">
      <c r="A20" s="8" t="s">
        <v>520</v>
      </c>
      <c r="B20" t="s">
        <v>658</v>
      </c>
      <c r="C20" t="s">
        <v>700</v>
      </c>
      <c r="D20" t="s">
        <v>708</v>
      </c>
      <c r="E20" t="str">
        <f>LEFT(L20,2)</f>
        <v>AT</v>
      </c>
      <c r="F20" t="str">
        <f>MID(L20,3,1)</f>
        <v>L</v>
      </c>
      <c r="G20" t="str">
        <f>MID(L20,4,3)</f>
        <v>000</v>
      </c>
      <c r="H20" t="str">
        <f>MID(L20,7,3)</f>
        <v>OTH</v>
      </c>
      <c r="I20" s="7" t="str">
        <f>MID(L20,10,1)</f>
        <v>H</v>
      </c>
      <c r="J20" s="7" t="str">
        <f>MID(L20,11,1)</f>
        <v>R</v>
      </c>
      <c r="K20" s="7" t="str">
        <f>RIGHT(L20,1)</f>
        <v>0</v>
      </c>
      <c r="L20" t="s">
        <v>547</v>
      </c>
      <c r="M20" s="15" t="s">
        <v>776</v>
      </c>
      <c r="N20" s="15" t="s">
        <v>777</v>
      </c>
      <c r="O20" s="15" t="s">
        <v>792</v>
      </c>
      <c r="P20" s="15" t="s">
        <v>784</v>
      </c>
    </row>
    <row r="21" spans="1:16" ht="60">
      <c r="A21" s="8" t="s">
        <v>520</v>
      </c>
      <c r="B21" t="s">
        <v>658</v>
      </c>
      <c r="C21" t="s">
        <v>700</v>
      </c>
      <c r="D21" t="s">
        <v>709</v>
      </c>
      <c r="E21" t="str">
        <f>LEFT(L21,2)</f>
        <v>AT</v>
      </c>
      <c r="F21" t="str">
        <f>MID(L21,3,1)</f>
        <v>L</v>
      </c>
      <c r="G21" t="str">
        <f>MID(L21,4,3)</f>
        <v>000</v>
      </c>
      <c r="H21" t="str">
        <f>MID(L21,7,3)</f>
        <v>RYE</v>
      </c>
      <c r="I21" s="7" t="str">
        <f>MID(L21,10,1)</f>
        <v>H</v>
      </c>
      <c r="J21" s="7" t="str">
        <f>MID(L21,11,1)</f>
        <v>R</v>
      </c>
      <c r="K21" s="7" t="str">
        <f>RIGHT(L21,1)</f>
        <v>0</v>
      </c>
      <c r="L21" t="s">
        <v>548</v>
      </c>
      <c r="M21" s="15" t="s">
        <v>776</v>
      </c>
      <c r="N21" s="15" t="s">
        <v>777</v>
      </c>
      <c r="O21" s="15" t="s">
        <v>793</v>
      </c>
      <c r="P21" s="15" t="s">
        <v>785</v>
      </c>
    </row>
    <row r="22" spans="1:16" ht="60">
      <c r="A22" s="8" t="s">
        <v>520</v>
      </c>
      <c r="B22" t="s">
        <v>658</v>
      </c>
      <c r="C22" t="s">
        <v>700</v>
      </c>
      <c r="D22" t="s">
        <v>710</v>
      </c>
      <c r="E22" t="str">
        <f>LEFT(L22,2)</f>
        <v>AT</v>
      </c>
      <c r="F22" t="str">
        <f>MID(L22,3,1)</f>
        <v>L</v>
      </c>
      <c r="G22" t="str">
        <f>MID(L22,4,3)</f>
        <v>000</v>
      </c>
      <c r="H22" t="str">
        <f>MID(L22,7,3)</f>
        <v>OTO</v>
      </c>
      <c r="I22" s="7" t="str">
        <f>MID(L22,10,1)</f>
        <v>H</v>
      </c>
      <c r="J22" s="7" t="str">
        <f>MID(L22,11,1)</f>
        <v>R</v>
      </c>
      <c r="K22" s="7" t="str">
        <f>RIGHT(L22,1)</f>
        <v>0</v>
      </c>
      <c r="L22" t="s">
        <v>549</v>
      </c>
      <c r="M22" s="15" t="s">
        <v>776</v>
      </c>
      <c r="N22" s="15" t="s">
        <v>777</v>
      </c>
      <c r="O22" s="15" t="s">
        <v>794</v>
      </c>
      <c r="P22" s="15" t="s">
        <v>786</v>
      </c>
    </row>
    <row r="23" spans="1:16" ht="60">
      <c r="A23" s="8" t="s">
        <v>520</v>
      </c>
      <c r="B23" t="s">
        <v>658</v>
      </c>
      <c r="C23" t="s">
        <v>700</v>
      </c>
      <c r="D23" t="s">
        <v>731</v>
      </c>
      <c r="E23" t="str">
        <f>LEFT(L23,2)</f>
        <v>AT</v>
      </c>
      <c r="F23" t="str">
        <f>MID(L23,3,1)</f>
        <v>L</v>
      </c>
      <c r="G23" t="str">
        <f>MID(L23,4,3)</f>
        <v>000</v>
      </c>
      <c r="H23" t="str">
        <f>MID(L23,7,3)</f>
        <v>SOY</v>
      </c>
      <c r="I23" s="7" t="str">
        <f>MID(L23,10,1)</f>
        <v>H</v>
      </c>
      <c r="J23" s="7" t="str">
        <f>MID(L23,11,1)</f>
        <v>I</v>
      </c>
      <c r="K23" s="7" t="str">
        <f>RIGHT(L23,1)</f>
        <v>0</v>
      </c>
      <c r="L23" t="s">
        <v>550</v>
      </c>
      <c r="M23" s="15" t="s">
        <v>928</v>
      </c>
      <c r="N23" s="15" t="s">
        <v>775</v>
      </c>
      <c r="O23" s="15" t="s">
        <v>787</v>
      </c>
      <c r="P23" s="15" t="s">
        <v>771</v>
      </c>
    </row>
    <row r="24" spans="1:16" ht="60">
      <c r="A24" s="8" t="s">
        <v>520</v>
      </c>
      <c r="B24" t="s">
        <v>658</v>
      </c>
      <c r="C24" t="s">
        <v>700</v>
      </c>
      <c r="D24" t="s">
        <v>732</v>
      </c>
      <c r="E24" t="str">
        <f>LEFT(L24,2)</f>
        <v>AT</v>
      </c>
      <c r="F24" t="str">
        <f>MID(L24,3,1)</f>
        <v>L</v>
      </c>
      <c r="G24" t="str">
        <f>MID(L24,4,3)</f>
        <v>000</v>
      </c>
      <c r="H24" t="str">
        <f>MID(L24,7,3)</f>
        <v>WHE</v>
      </c>
      <c r="I24" s="7" t="str">
        <f>MID(L24,10,1)</f>
        <v>H</v>
      </c>
      <c r="J24" s="7" t="str">
        <f>MID(L24,11,1)</f>
        <v>I</v>
      </c>
      <c r="K24" s="7" t="str">
        <f>RIGHT(L24,1)</f>
        <v>0</v>
      </c>
      <c r="L24" t="s">
        <v>551</v>
      </c>
      <c r="M24" s="15" t="s">
        <v>928</v>
      </c>
      <c r="N24" s="15" t="s">
        <v>775</v>
      </c>
      <c r="O24" s="15" t="s">
        <v>926</v>
      </c>
      <c r="P24" s="15" t="s">
        <v>778</v>
      </c>
    </row>
    <row r="25" spans="1:16" ht="60">
      <c r="A25" s="8" t="s">
        <v>520</v>
      </c>
      <c r="B25" t="s">
        <v>658</v>
      </c>
      <c r="C25" t="s">
        <v>700</v>
      </c>
      <c r="D25" t="s">
        <v>733</v>
      </c>
      <c r="E25" t="str">
        <f>LEFT(L25,2)</f>
        <v>AT</v>
      </c>
      <c r="F25" t="str">
        <f>MID(L25,3,1)</f>
        <v>L</v>
      </c>
      <c r="G25" t="str">
        <f>MID(L25,4,3)</f>
        <v>000</v>
      </c>
      <c r="H25" t="str">
        <f>MID(L25,7,3)</f>
        <v>MAI</v>
      </c>
      <c r="I25" s="7" t="str">
        <f>MID(L25,10,1)</f>
        <v>H</v>
      </c>
      <c r="J25" s="7" t="str">
        <f>MID(L25,11,1)</f>
        <v>I</v>
      </c>
      <c r="K25" s="7" t="str">
        <f>RIGHT(L25,1)</f>
        <v>0</v>
      </c>
      <c r="L25" t="s">
        <v>552</v>
      </c>
      <c r="M25" s="15" t="s">
        <v>928</v>
      </c>
      <c r="N25" s="15" t="s">
        <v>775</v>
      </c>
      <c r="O25" s="15" t="s">
        <v>927</v>
      </c>
      <c r="P25" s="15" t="s">
        <v>779</v>
      </c>
    </row>
    <row r="26" spans="1:16" ht="60">
      <c r="A26" s="8" t="s">
        <v>520</v>
      </c>
      <c r="B26" t="s">
        <v>658</v>
      </c>
      <c r="C26" t="s">
        <v>700</v>
      </c>
      <c r="D26" t="s">
        <v>734</v>
      </c>
      <c r="E26" t="str">
        <f>LEFT(L26,2)</f>
        <v>AT</v>
      </c>
      <c r="F26" t="str">
        <f>MID(L26,3,1)</f>
        <v>L</v>
      </c>
      <c r="G26" t="str">
        <f>MID(L26,4,3)</f>
        <v>000</v>
      </c>
      <c r="H26" t="str">
        <f>MID(L26,7,3)</f>
        <v>GRP</v>
      </c>
      <c r="I26" s="7" t="str">
        <f>MID(L26,10,1)</f>
        <v>H</v>
      </c>
      <c r="J26" s="7" t="str">
        <f>MID(L26,11,1)</f>
        <v>I</v>
      </c>
      <c r="K26" s="7" t="str">
        <f>RIGHT(L26,1)</f>
        <v>0</v>
      </c>
      <c r="L26" t="s">
        <v>553</v>
      </c>
      <c r="M26" s="15" t="s">
        <v>928</v>
      </c>
      <c r="N26" s="15" t="s">
        <v>775</v>
      </c>
      <c r="O26" s="15" t="s">
        <v>788</v>
      </c>
      <c r="P26" s="15" t="s">
        <v>780</v>
      </c>
    </row>
    <row r="27" spans="1:16" ht="60">
      <c r="A27" s="8" t="s">
        <v>520</v>
      </c>
      <c r="B27" t="s">
        <v>658</v>
      </c>
      <c r="C27" t="s">
        <v>700</v>
      </c>
      <c r="D27" t="s">
        <v>735</v>
      </c>
      <c r="E27" t="str">
        <f>LEFT(L27,2)</f>
        <v>AT</v>
      </c>
      <c r="F27" t="str">
        <f>MID(L27,3,1)</f>
        <v>L</v>
      </c>
      <c r="G27" t="str">
        <f>MID(L27,4,3)</f>
        <v>000</v>
      </c>
      <c r="H27" t="str">
        <f>MID(L27,7,3)</f>
        <v>BRL</v>
      </c>
      <c r="I27" s="7" t="str">
        <f>MID(L27,10,1)</f>
        <v>H</v>
      </c>
      <c r="J27" s="7" t="str">
        <f>MID(L27,11,1)</f>
        <v>I</v>
      </c>
      <c r="K27" s="7" t="str">
        <f>RIGHT(L27,1)</f>
        <v>0</v>
      </c>
      <c r="L27" t="s">
        <v>554</v>
      </c>
      <c r="M27" s="15" t="s">
        <v>928</v>
      </c>
      <c r="N27" s="15" t="s">
        <v>775</v>
      </c>
      <c r="O27" s="15" t="s">
        <v>789</v>
      </c>
      <c r="P27" s="15" t="s">
        <v>781</v>
      </c>
    </row>
    <row r="28" spans="1:16" ht="60">
      <c r="A28" s="8" t="s">
        <v>520</v>
      </c>
      <c r="B28" t="s">
        <v>658</v>
      </c>
      <c r="C28" t="s">
        <v>700</v>
      </c>
      <c r="D28" t="s">
        <v>736</v>
      </c>
      <c r="E28" t="str">
        <f>LEFT(L28,2)</f>
        <v>AT</v>
      </c>
      <c r="F28" t="str">
        <f>MID(L28,3,1)</f>
        <v>L</v>
      </c>
      <c r="G28" t="str">
        <f>MID(L28,4,3)</f>
        <v>000</v>
      </c>
      <c r="H28" t="str">
        <f>MID(L28,7,3)</f>
        <v>RAP</v>
      </c>
      <c r="I28" s="7" t="str">
        <f>MID(L28,10,1)</f>
        <v>H</v>
      </c>
      <c r="J28" s="7" t="str">
        <f>MID(L28,11,1)</f>
        <v>I</v>
      </c>
      <c r="K28" s="7" t="str">
        <f>RIGHT(L28,1)</f>
        <v>0</v>
      </c>
      <c r="L28" t="s">
        <v>555</v>
      </c>
      <c r="M28" s="15" t="s">
        <v>928</v>
      </c>
      <c r="N28" s="15" t="s">
        <v>775</v>
      </c>
      <c r="O28" s="15" t="s">
        <v>790</v>
      </c>
      <c r="P28" s="15" t="s">
        <v>782</v>
      </c>
    </row>
    <row r="29" spans="1:16" ht="60">
      <c r="A29" s="8" t="s">
        <v>520</v>
      </c>
      <c r="B29" t="s">
        <v>658</v>
      </c>
      <c r="C29" t="s">
        <v>700</v>
      </c>
      <c r="D29" t="s">
        <v>737</v>
      </c>
      <c r="E29" t="str">
        <f>LEFT(L29,2)</f>
        <v>AT</v>
      </c>
      <c r="F29" t="str">
        <f>MID(L29,3,1)</f>
        <v>L</v>
      </c>
      <c r="G29" t="str">
        <f>MID(L29,4,3)</f>
        <v>000</v>
      </c>
      <c r="H29" t="str">
        <f>MID(L29,7,3)</f>
        <v>SUG</v>
      </c>
      <c r="I29" s="7" t="str">
        <f>MID(L29,10,1)</f>
        <v>H</v>
      </c>
      <c r="J29" s="7" t="str">
        <f>MID(L29,11,1)</f>
        <v>I</v>
      </c>
      <c r="K29" s="7" t="str">
        <f>RIGHT(L29,1)</f>
        <v>0</v>
      </c>
      <c r="L29" t="s">
        <v>556</v>
      </c>
      <c r="M29" s="15" t="s">
        <v>928</v>
      </c>
      <c r="N29" s="15" t="s">
        <v>775</v>
      </c>
      <c r="O29" s="15" t="s">
        <v>791</v>
      </c>
      <c r="P29" s="15" t="s">
        <v>783</v>
      </c>
    </row>
    <row r="30" spans="1:16" ht="60">
      <c r="A30" s="8" t="s">
        <v>520</v>
      </c>
      <c r="B30" t="s">
        <v>658</v>
      </c>
      <c r="C30" t="s">
        <v>700</v>
      </c>
      <c r="D30" t="s">
        <v>738</v>
      </c>
      <c r="E30" t="str">
        <f>LEFT(L30,2)</f>
        <v>AT</v>
      </c>
      <c r="F30" t="str">
        <f>MID(L30,3,1)</f>
        <v>L</v>
      </c>
      <c r="G30" t="str">
        <f>MID(L30,4,3)</f>
        <v>000</v>
      </c>
      <c r="H30" t="str">
        <f>MID(L30,7,3)</f>
        <v>OTH</v>
      </c>
      <c r="I30" s="7" t="str">
        <f>MID(L30,10,1)</f>
        <v>H</v>
      </c>
      <c r="J30" s="7" t="str">
        <f>MID(L30,11,1)</f>
        <v>I</v>
      </c>
      <c r="K30" s="7" t="str">
        <f>RIGHT(L30,1)</f>
        <v>0</v>
      </c>
      <c r="L30" t="s">
        <v>557</v>
      </c>
      <c r="M30" s="15" t="s">
        <v>928</v>
      </c>
      <c r="N30" s="15" t="s">
        <v>775</v>
      </c>
      <c r="O30" s="15" t="s">
        <v>792</v>
      </c>
      <c r="P30" s="15" t="s">
        <v>784</v>
      </c>
    </row>
    <row r="31" spans="1:16" ht="60">
      <c r="A31" s="8" t="s">
        <v>520</v>
      </c>
      <c r="B31" t="s">
        <v>658</v>
      </c>
      <c r="C31" t="s">
        <v>700</v>
      </c>
      <c r="D31" t="s">
        <v>739</v>
      </c>
      <c r="E31" t="str">
        <f>LEFT(L31,2)</f>
        <v>AT</v>
      </c>
      <c r="F31" t="str">
        <f>MID(L31,3,1)</f>
        <v>L</v>
      </c>
      <c r="G31" t="str">
        <f>MID(L31,4,3)</f>
        <v>000</v>
      </c>
      <c r="H31" t="str">
        <f>MID(L31,7,3)</f>
        <v>RYE</v>
      </c>
      <c r="I31" s="7" t="str">
        <f>MID(L31,10,1)</f>
        <v>H</v>
      </c>
      <c r="J31" s="7" t="str">
        <f>MID(L31,11,1)</f>
        <v>I</v>
      </c>
      <c r="K31" s="7" t="str">
        <f>RIGHT(L31,1)</f>
        <v>0</v>
      </c>
      <c r="L31" t="s">
        <v>558</v>
      </c>
      <c r="M31" s="15" t="s">
        <v>928</v>
      </c>
      <c r="N31" s="15" t="s">
        <v>775</v>
      </c>
      <c r="O31" s="15" t="s">
        <v>793</v>
      </c>
      <c r="P31" s="15" t="s">
        <v>785</v>
      </c>
    </row>
    <row r="32" spans="1:16" ht="60">
      <c r="A32" s="8" t="s">
        <v>520</v>
      </c>
      <c r="B32" t="s">
        <v>658</v>
      </c>
      <c r="C32" t="s">
        <v>700</v>
      </c>
      <c r="D32" t="s">
        <v>740</v>
      </c>
      <c r="E32" t="str">
        <f>LEFT(L32,2)</f>
        <v>AT</v>
      </c>
      <c r="F32" t="str">
        <f>MID(L32,3,1)</f>
        <v>L</v>
      </c>
      <c r="G32" t="str">
        <f>MID(L32,4,3)</f>
        <v>000</v>
      </c>
      <c r="H32" t="str">
        <f>MID(L32,7,3)</f>
        <v>OTO</v>
      </c>
      <c r="I32" s="7" t="str">
        <f>MID(L32,10,1)</f>
        <v>H</v>
      </c>
      <c r="J32" s="7" t="str">
        <f>MID(L32,11,1)</f>
        <v>I</v>
      </c>
      <c r="K32" s="7" t="str">
        <f>RIGHT(L32,1)</f>
        <v>0</v>
      </c>
      <c r="L32" t="s">
        <v>559</v>
      </c>
      <c r="M32" s="15" t="s">
        <v>928</v>
      </c>
      <c r="N32" s="15" t="s">
        <v>775</v>
      </c>
      <c r="O32" s="15" t="s">
        <v>794</v>
      </c>
      <c r="P32" s="15" t="s">
        <v>786</v>
      </c>
    </row>
    <row r="33" spans="1:16" ht="60">
      <c r="A33" s="8" t="s">
        <v>520</v>
      </c>
      <c r="B33" t="s">
        <v>658</v>
      </c>
      <c r="C33" t="s">
        <v>700</v>
      </c>
      <c r="D33" t="s">
        <v>711</v>
      </c>
      <c r="E33" t="str">
        <f>LEFT(L33,2)</f>
        <v>AT</v>
      </c>
      <c r="F33" t="str">
        <f>MID(L33,3,1)</f>
        <v>L</v>
      </c>
      <c r="G33" t="str">
        <f>MID(L33,4,3)</f>
        <v>000</v>
      </c>
      <c r="H33" t="str">
        <f>MID(L33,7,3)</f>
        <v>SOY</v>
      </c>
      <c r="I33" s="7" t="str">
        <f>MID(L33,10,1)</f>
        <v>L</v>
      </c>
      <c r="J33" s="7" t="str">
        <f>MID(L33,11,1)</f>
        <v>R</v>
      </c>
      <c r="K33" s="7" t="str">
        <f>RIGHT(L33,1)</f>
        <v>0</v>
      </c>
      <c r="L33" t="s">
        <v>560</v>
      </c>
      <c r="M33" s="15" t="s">
        <v>776</v>
      </c>
      <c r="N33" s="15" t="s">
        <v>777</v>
      </c>
      <c r="O33" s="15" t="s">
        <v>787</v>
      </c>
      <c r="P33" s="15" t="s">
        <v>771</v>
      </c>
    </row>
    <row r="34" spans="1:16" ht="60">
      <c r="A34" s="8" t="s">
        <v>520</v>
      </c>
      <c r="B34" t="s">
        <v>658</v>
      </c>
      <c r="C34" t="s">
        <v>700</v>
      </c>
      <c r="D34" t="s">
        <v>712</v>
      </c>
      <c r="E34" t="str">
        <f>LEFT(L34,2)</f>
        <v>AT</v>
      </c>
      <c r="F34" t="str">
        <f>MID(L34,3,1)</f>
        <v>L</v>
      </c>
      <c r="G34" t="str">
        <f>MID(L34,4,3)</f>
        <v>000</v>
      </c>
      <c r="H34" t="str">
        <f>MID(L34,7,3)</f>
        <v>WHE</v>
      </c>
      <c r="I34" s="7" t="str">
        <f>MID(L34,10,1)</f>
        <v>L</v>
      </c>
      <c r="J34" s="7" t="str">
        <f>MID(L34,11,1)</f>
        <v>R</v>
      </c>
      <c r="K34" s="7" t="str">
        <f>RIGHT(L34,1)</f>
        <v>0</v>
      </c>
      <c r="L34" t="s">
        <v>561</v>
      </c>
      <c r="M34" s="15" t="s">
        <v>776</v>
      </c>
      <c r="N34" s="15" t="s">
        <v>777</v>
      </c>
      <c r="O34" s="15" t="s">
        <v>926</v>
      </c>
      <c r="P34" s="15" t="s">
        <v>778</v>
      </c>
    </row>
    <row r="35" spans="1:16" ht="60">
      <c r="A35" s="8" t="s">
        <v>520</v>
      </c>
      <c r="B35" t="s">
        <v>658</v>
      </c>
      <c r="C35" t="s">
        <v>700</v>
      </c>
      <c r="D35" t="s">
        <v>713</v>
      </c>
      <c r="E35" t="str">
        <f>LEFT(L35,2)</f>
        <v>AT</v>
      </c>
      <c r="F35" t="str">
        <f>MID(L35,3,1)</f>
        <v>L</v>
      </c>
      <c r="G35" t="str">
        <f>MID(L35,4,3)</f>
        <v>000</v>
      </c>
      <c r="H35" t="str">
        <f>MID(L35,7,3)</f>
        <v>MAI</v>
      </c>
      <c r="I35" s="7" t="str">
        <f>MID(L35,10,1)</f>
        <v>L</v>
      </c>
      <c r="J35" s="7" t="str">
        <f>MID(L35,11,1)</f>
        <v>R</v>
      </c>
      <c r="K35" s="7" t="str">
        <f>RIGHT(L35,1)</f>
        <v>0</v>
      </c>
      <c r="L35" t="s">
        <v>562</v>
      </c>
      <c r="M35" s="15" t="s">
        <v>776</v>
      </c>
      <c r="N35" s="15" t="s">
        <v>777</v>
      </c>
      <c r="O35" s="15" t="s">
        <v>927</v>
      </c>
      <c r="P35" s="15" t="s">
        <v>779</v>
      </c>
    </row>
    <row r="36" spans="1:16" ht="60">
      <c r="A36" s="8" t="s">
        <v>520</v>
      </c>
      <c r="B36" t="s">
        <v>658</v>
      </c>
      <c r="C36" t="s">
        <v>700</v>
      </c>
      <c r="D36" t="s">
        <v>714</v>
      </c>
      <c r="E36" t="str">
        <f>LEFT(L36,2)</f>
        <v>AT</v>
      </c>
      <c r="F36" t="str">
        <f>MID(L36,3,1)</f>
        <v>L</v>
      </c>
      <c r="G36" t="str">
        <f>MID(L36,4,3)</f>
        <v>000</v>
      </c>
      <c r="H36" t="str">
        <f>MID(L36,7,3)</f>
        <v>GRP</v>
      </c>
      <c r="I36" s="7" t="str">
        <f>MID(L36,10,1)</f>
        <v>L</v>
      </c>
      <c r="J36" s="7" t="str">
        <f>MID(L36,11,1)</f>
        <v>R</v>
      </c>
      <c r="K36" s="7" t="str">
        <f>RIGHT(L36,1)</f>
        <v>0</v>
      </c>
      <c r="L36" t="s">
        <v>563</v>
      </c>
      <c r="M36" s="15" t="s">
        <v>776</v>
      </c>
      <c r="N36" s="15" t="s">
        <v>777</v>
      </c>
      <c r="O36" s="15" t="s">
        <v>788</v>
      </c>
      <c r="P36" s="15" t="s">
        <v>780</v>
      </c>
    </row>
    <row r="37" spans="1:16" ht="60">
      <c r="A37" s="8" t="s">
        <v>520</v>
      </c>
      <c r="B37" t="s">
        <v>658</v>
      </c>
      <c r="C37" t="s">
        <v>700</v>
      </c>
      <c r="D37" t="s">
        <v>715</v>
      </c>
      <c r="E37" t="str">
        <f>LEFT(L37,2)</f>
        <v>AT</v>
      </c>
      <c r="F37" t="str">
        <f>MID(L37,3,1)</f>
        <v>L</v>
      </c>
      <c r="G37" t="str">
        <f>MID(L37,4,3)</f>
        <v>000</v>
      </c>
      <c r="H37" t="str">
        <f>MID(L37,7,3)</f>
        <v>BRL</v>
      </c>
      <c r="I37" s="7" t="str">
        <f>MID(L37,10,1)</f>
        <v>L</v>
      </c>
      <c r="J37" s="7" t="str">
        <f>MID(L37,11,1)</f>
        <v>R</v>
      </c>
      <c r="K37" s="7" t="str">
        <f>RIGHT(L37,1)</f>
        <v>0</v>
      </c>
      <c r="L37" t="s">
        <v>564</v>
      </c>
      <c r="M37" s="15" t="s">
        <v>776</v>
      </c>
      <c r="N37" s="15" t="s">
        <v>777</v>
      </c>
      <c r="O37" s="15" t="s">
        <v>789</v>
      </c>
      <c r="P37" s="15" t="s">
        <v>781</v>
      </c>
    </row>
    <row r="38" spans="1:16" ht="60">
      <c r="A38" s="8" t="s">
        <v>520</v>
      </c>
      <c r="B38" t="s">
        <v>658</v>
      </c>
      <c r="C38" t="s">
        <v>700</v>
      </c>
      <c r="D38" t="s">
        <v>716</v>
      </c>
      <c r="E38" t="str">
        <f>LEFT(L38,2)</f>
        <v>AT</v>
      </c>
      <c r="F38" t="str">
        <f>MID(L38,3,1)</f>
        <v>L</v>
      </c>
      <c r="G38" t="str">
        <f>MID(L38,4,3)</f>
        <v>000</v>
      </c>
      <c r="H38" t="str">
        <f>MID(L38,7,3)</f>
        <v>RAP</v>
      </c>
      <c r="I38" s="7" t="str">
        <f>MID(L38,10,1)</f>
        <v>L</v>
      </c>
      <c r="J38" s="7" t="str">
        <f>MID(L38,11,1)</f>
        <v>R</v>
      </c>
      <c r="K38" s="7" t="str">
        <f>RIGHT(L38,1)</f>
        <v>0</v>
      </c>
      <c r="L38" t="s">
        <v>565</v>
      </c>
      <c r="M38" s="15" t="s">
        <v>776</v>
      </c>
      <c r="N38" s="15" t="s">
        <v>777</v>
      </c>
      <c r="O38" s="15" t="s">
        <v>790</v>
      </c>
      <c r="P38" s="15" t="s">
        <v>782</v>
      </c>
    </row>
    <row r="39" spans="1:16" ht="60">
      <c r="A39" s="8" t="s">
        <v>520</v>
      </c>
      <c r="B39" t="s">
        <v>658</v>
      </c>
      <c r="C39" t="s">
        <v>700</v>
      </c>
      <c r="D39" t="s">
        <v>717</v>
      </c>
      <c r="E39" t="str">
        <f>LEFT(L39,2)</f>
        <v>AT</v>
      </c>
      <c r="F39" t="str">
        <f>MID(L39,3,1)</f>
        <v>L</v>
      </c>
      <c r="G39" t="str">
        <f>MID(L39,4,3)</f>
        <v>000</v>
      </c>
      <c r="H39" t="str">
        <f>MID(L39,7,3)</f>
        <v>SUG</v>
      </c>
      <c r="I39" s="7" t="str">
        <f>MID(L39,10,1)</f>
        <v>L</v>
      </c>
      <c r="J39" s="7" t="str">
        <f>MID(L39,11,1)</f>
        <v>R</v>
      </c>
      <c r="K39" s="7" t="str">
        <f>RIGHT(L39,1)</f>
        <v>0</v>
      </c>
      <c r="L39" t="s">
        <v>566</v>
      </c>
      <c r="M39" s="15" t="s">
        <v>776</v>
      </c>
      <c r="N39" s="15" t="s">
        <v>777</v>
      </c>
      <c r="O39" s="15" t="s">
        <v>791</v>
      </c>
      <c r="P39" s="15" t="s">
        <v>783</v>
      </c>
    </row>
    <row r="40" spans="1:16" ht="60">
      <c r="A40" s="8" t="s">
        <v>520</v>
      </c>
      <c r="B40" t="s">
        <v>658</v>
      </c>
      <c r="C40" t="s">
        <v>700</v>
      </c>
      <c r="D40" t="s">
        <v>718</v>
      </c>
      <c r="E40" t="str">
        <f>LEFT(L40,2)</f>
        <v>AT</v>
      </c>
      <c r="F40" t="str">
        <f>MID(L40,3,1)</f>
        <v>L</v>
      </c>
      <c r="G40" t="str">
        <f>MID(L40,4,3)</f>
        <v>000</v>
      </c>
      <c r="H40" t="str">
        <f>MID(L40,7,3)</f>
        <v>OTH</v>
      </c>
      <c r="I40" s="7" t="str">
        <f>MID(L40,10,1)</f>
        <v>L</v>
      </c>
      <c r="J40" s="7" t="str">
        <f>MID(L40,11,1)</f>
        <v>R</v>
      </c>
      <c r="K40" s="7" t="str">
        <f>RIGHT(L40,1)</f>
        <v>0</v>
      </c>
      <c r="L40" t="s">
        <v>567</v>
      </c>
      <c r="M40" s="15" t="s">
        <v>776</v>
      </c>
      <c r="N40" s="15" t="s">
        <v>777</v>
      </c>
      <c r="O40" s="15" t="s">
        <v>792</v>
      </c>
      <c r="P40" s="15" t="s">
        <v>784</v>
      </c>
    </row>
    <row r="41" spans="1:16" ht="60">
      <c r="A41" s="8" t="s">
        <v>520</v>
      </c>
      <c r="B41" t="s">
        <v>658</v>
      </c>
      <c r="C41" t="s">
        <v>700</v>
      </c>
      <c r="D41" t="s">
        <v>719</v>
      </c>
      <c r="E41" t="str">
        <f>LEFT(L41,2)</f>
        <v>AT</v>
      </c>
      <c r="F41" t="str">
        <f>MID(L41,3,1)</f>
        <v>L</v>
      </c>
      <c r="G41" t="str">
        <f>MID(L41,4,3)</f>
        <v>000</v>
      </c>
      <c r="H41" t="str">
        <f>MID(L41,7,3)</f>
        <v>RYE</v>
      </c>
      <c r="I41" s="7" t="str">
        <f>MID(L41,10,1)</f>
        <v>L</v>
      </c>
      <c r="J41" s="7" t="str">
        <f>MID(L41,11,1)</f>
        <v>R</v>
      </c>
      <c r="K41" s="7" t="str">
        <f>RIGHT(L41,1)</f>
        <v>0</v>
      </c>
      <c r="L41" t="s">
        <v>568</v>
      </c>
      <c r="M41" s="15" t="s">
        <v>776</v>
      </c>
      <c r="N41" s="15" t="s">
        <v>777</v>
      </c>
      <c r="O41" s="15" t="s">
        <v>793</v>
      </c>
      <c r="P41" s="15" t="s">
        <v>785</v>
      </c>
    </row>
    <row r="42" spans="1:16" ht="60">
      <c r="A42" s="8" t="s">
        <v>520</v>
      </c>
      <c r="B42" t="s">
        <v>658</v>
      </c>
      <c r="C42" t="s">
        <v>700</v>
      </c>
      <c r="D42" t="s">
        <v>720</v>
      </c>
      <c r="E42" t="str">
        <f>LEFT(L42,2)</f>
        <v>AT</v>
      </c>
      <c r="F42" t="str">
        <f>MID(L42,3,1)</f>
        <v>L</v>
      </c>
      <c r="G42" t="str">
        <f>MID(L42,4,3)</f>
        <v>000</v>
      </c>
      <c r="H42" t="str">
        <f>MID(L42,7,3)</f>
        <v>OTO</v>
      </c>
      <c r="I42" s="7" t="str">
        <f>MID(L42,10,1)</f>
        <v>L</v>
      </c>
      <c r="J42" s="7" t="str">
        <f>MID(L42,11,1)</f>
        <v>R</v>
      </c>
      <c r="K42" s="7" t="str">
        <f>RIGHT(L42,1)</f>
        <v>0</v>
      </c>
      <c r="L42" t="s">
        <v>569</v>
      </c>
      <c r="M42" s="15" t="s">
        <v>776</v>
      </c>
      <c r="N42" s="15" t="s">
        <v>777</v>
      </c>
      <c r="O42" s="15" t="s">
        <v>794</v>
      </c>
      <c r="P42" s="15" t="s">
        <v>786</v>
      </c>
    </row>
    <row r="43" spans="1:16" ht="60">
      <c r="A43" s="8" t="s">
        <v>520</v>
      </c>
      <c r="B43" t="s">
        <v>658</v>
      </c>
      <c r="C43" t="s">
        <v>700</v>
      </c>
      <c r="D43" t="s">
        <v>721</v>
      </c>
      <c r="E43" t="str">
        <f>LEFT(L43,2)</f>
        <v>AT</v>
      </c>
      <c r="F43" t="str">
        <f>MID(L43,3,1)</f>
        <v>L</v>
      </c>
      <c r="G43" t="str">
        <f>MID(L43,4,3)</f>
        <v>000</v>
      </c>
      <c r="H43" t="str">
        <f>MID(L43,7,3)</f>
        <v>SOY</v>
      </c>
      <c r="I43" s="7" t="str">
        <f>MID(L43,10,1)</f>
        <v>L</v>
      </c>
      <c r="J43" s="7" t="str">
        <f>MID(L43,11,1)</f>
        <v>I</v>
      </c>
      <c r="K43" s="7" t="str">
        <f>RIGHT(L43,1)</f>
        <v>0</v>
      </c>
      <c r="L43" t="s">
        <v>570</v>
      </c>
      <c r="M43" s="15" t="s">
        <v>928</v>
      </c>
      <c r="N43" s="15" t="s">
        <v>775</v>
      </c>
      <c r="O43" s="15" t="s">
        <v>787</v>
      </c>
      <c r="P43" s="15" t="s">
        <v>771</v>
      </c>
    </row>
    <row r="44" spans="1:16" ht="60">
      <c r="A44" s="8" t="s">
        <v>520</v>
      </c>
      <c r="B44" t="s">
        <v>658</v>
      </c>
      <c r="C44" t="s">
        <v>700</v>
      </c>
      <c r="D44" t="s">
        <v>722</v>
      </c>
      <c r="E44" t="str">
        <f>LEFT(L44,2)</f>
        <v>AT</v>
      </c>
      <c r="F44" t="str">
        <f>MID(L44,3,1)</f>
        <v>L</v>
      </c>
      <c r="G44" t="str">
        <f>MID(L44,4,3)</f>
        <v>000</v>
      </c>
      <c r="H44" t="str">
        <f>MID(L44,7,3)</f>
        <v>WHE</v>
      </c>
      <c r="I44" s="7" t="str">
        <f>MID(L44,10,1)</f>
        <v>L</v>
      </c>
      <c r="J44" s="7" t="str">
        <f>MID(L44,11,1)</f>
        <v>I</v>
      </c>
      <c r="K44" s="7" t="str">
        <f>RIGHT(L44,1)</f>
        <v>0</v>
      </c>
      <c r="L44" t="s">
        <v>571</v>
      </c>
      <c r="M44" s="15" t="s">
        <v>928</v>
      </c>
      <c r="N44" s="15" t="s">
        <v>775</v>
      </c>
      <c r="O44" s="15" t="s">
        <v>926</v>
      </c>
      <c r="P44" s="15" t="s">
        <v>778</v>
      </c>
    </row>
    <row r="45" spans="1:16" ht="60">
      <c r="A45" s="8" t="s">
        <v>520</v>
      </c>
      <c r="B45" t="s">
        <v>658</v>
      </c>
      <c r="C45" t="s">
        <v>700</v>
      </c>
      <c r="D45" t="s">
        <v>723</v>
      </c>
      <c r="E45" t="str">
        <f>LEFT(L45,2)</f>
        <v>AT</v>
      </c>
      <c r="F45" t="str">
        <f>MID(L45,3,1)</f>
        <v>L</v>
      </c>
      <c r="G45" t="str">
        <f>MID(L45,4,3)</f>
        <v>000</v>
      </c>
      <c r="H45" t="str">
        <f>MID(L45,7,3)</f>
        <v>MAI</v>
      </c>
      <c r="I45" s="7" t="str">
        <f>MID(L45,10,1)</f>
        <v>L</v>
      </c>
      <c r="J45" s="7" t="str">
        <f>MID(L45,11,1)</f>
        <v>I</v>
      </c>
      <c r="K45" s="7" t="str">
        <f>RIGHT(L45,1)</f>
        <v>0</v>
      </c>
      <c r="L45" t="s">
        <v>572</v>
      </c>
      <c r="M45" s="15" t="s">
        <v>928</v>
      </c>
      <c r="N45" s="15" t="s">
        <v>775</v>
      </c>
      <c r="O45" s="15" t="s">
        <v>927</v>
      </c>
      <c r="P45" s="15" t="s">
        <v>779</v>
      </c>
    </row>
    <row r="46" spans="1:16" ht="60">
      <c r="A46" s="8" t="s">
        <v>520</v>
      </c>
      <c r="B46" t="s">
        <v>658</v>
      </c>
      <c r="C46" t="s">
        <v>700</v>
      </c>
      <c r="D46" t="s">
        <v>724</v>
      </c>
      <c r="E46" t="str">
        <f>LEFT(L46,2)</f>
        <v>AT</v>
      </c>
      <c r="F46" t="str">
        <f>MID(L46,3,1)</f>
        <v>L</v>
      </c>
      <c r="G46" t="str">
        <f>MID(L46,4,3)</f>
        <v>000</v>
      </c>
      <c r="H46" t="str">
        <f>MID(L46,7,3)</f>
        <v>GRP</v>
      </c>
      <c r="I46" s="7" t="str">
        <f>MID(L46,10,1)</f>
        <v>L</v>
      </c>
      <c r="J46" s="7" t="str">
        <f>MID(L46,11,1)</f>
        <v>I</v>
      </c>
      <c r="K46" s="7" t="str">
        <f>RIGHT(L46,1)</f>
        <v>0</v>
      </c>
      <c r="L46" t="s">
        <v>573</v>
      </c>
      <c r="M46" s="15" t="s">
        <v>928</v>
      </c>
      <c r="N46" s="15" t="s">
        <v>775</v>
      </c>
      <c r="O46" s="15" t="s">
        <v>788</v>
      </c>
      <c r="P46" s="15" t="s">
        <v>780</v>
      </c>
    </row>
    <row r="47" spans="1:16" ht="60">
      <c r="A47" s="8" t="s">
        <v>520</v>
      </c>
      <c r="B47" t="s">
        <v>658</v>
      </c>
      <c r="C47" t="s">
        <v>700</v>
      </c>
      <c r="D47" t="s">
        <v>725</v>
      </c>
      <c r="E47" t="str">
        <f>LEFT(L47,2)</f>
        <v>AT</v>
      </c>
      <c r="F47" t="str">
        <f>MID(L47,3,1)</f>
        <v>L</v>
      </c>
      <c r="G47" t="str">
        <f>MID(L47,4,3)</f>
        <v>000</v>
      </c>
      <c r="H47" t="str">
        <f>MID(L47,7,3)</f>
        <v>BRL</v>
      </c>
      <c r="I47" s="7" t="str">
        <f>MID(L47,10,1)</f>
        <v>L</v>
      </c>
      <c r="J47" s="7" t="str">
        <f>MID(L47,11,1)</f>
        <v>I</v>
      </c>
      <c r="K47" s="7" t="str">
        <f>RIGHT(L47,1)</f>
        <v>0</v>
      </c>
      <c r="L47" t="s">
        <v>574</v>
      </c>
      <c r="M47" s="15" t="s">
        <v>928</v>
      </c>
      <c r="N47" s="15" t="s">
        <v>775</v>
      </c>
      <c r="O47" s="15" t="s">
        <v>789</v>
      </c>
      <c r="P47" s="15" t="s">
        <v>781</v>
      </c>
    </row>
    <row r="48" spans="1:16" ht="60">
      <c r="A48" s="8" t="s">
        <v>520</v>
      </c>
      <c r="B48" t="s">
        <v>658</v>
      </c>
      <c r="C48" t="s">
        <v>700</v>
      </c>
      <c r="D48" t="s">
        <v>726</v>
      </c>
      <c r="E48" t="str">
        <f>LEFT(L48,2)</f>
        <v>AT</v>
      </c>
      <c r="F48" t="str">
        <f>MID(L48,3,1)</f>
        <v>L</v>
      </c>
      <c r="G48" t="str">
        <f>MID(L48,4,3)</f>
        <v>000</v>
      </c>
      <c r="H48" t="str">
        <f>MID(L48,7,3)</f>
        <v>RAP</v>
      </c>
      <c r="I48" s="7" t="str">
        <f>MID(L48,10,1)</f>
        <v>L</v>
      </c>
      <c r="J48" s="7" t="str">
        <f>MID(L48,11,1)</f>
        <v>I</v>
      </c>
      <c r="K48" s="7" t="str">
        <f>RIGHT(L48,1)</f>
        <v>0</v>
      </c>
      <c r="L48" t="s">
        <v>575</v>
      </c>
      <c r="M48" s="15" t="s">
        <v>928</v>
      </c>
      <c r="N48" s="15" t="s">
        <v>775</v>
      </c>
      <c r="O48" s="15" t="s">
        <v>790</v>
      </c>
      <c r="P48" s="15" t="s">
        <v>782</v>
      </c>
    </row>
    <row r="49" spans="1:27" ht="60">
      <c r="A49" s="8" t="s">
        <v>520</v>
      </c>
      <c r="B49" t="s">
        <v>658</v>
      </c>
      <c r="C49" t="s">
        <v>700</v>
      </c>
      <c r="D49" t="s">
        <v>727</v>
      </c>
      <c r="E49" t="str">
        <f>LEFT(L49,2)</f>
        <v>AT</v>
      </c>
      <c r="F49" t="str">
        <f>MID(L49,3,1)</f>
        <v>L</v>
      </c>
      <c r="G49" t="str">
        <f>MID(L49,4,3)</f>
        <v>000</v>
      </c>
      <c r="H49" t="str">
        <f>MID(L49,7,3)</f>
        <v>SUG</v>
      </c>
      <c r="I49" s="7" t="str">
        <f>MID(L49,10,1)</f>
        <v>L</v>
      </c>
      <c r="J49" s="7" t="str">
        <f>MID(L49,11,1)</f>
        <v>I</v>
      </c>
      <c r="K49" s="7" t="str">
        <f>RIGHT(L49,1)</f>
        <v>0</v>
      </c>
      <c r="L49" t="s">
        <v>576</v>
      </c>
      <c r="M49" s="15" t="s">
        <v>928</v>
      </c>
      <c r="N49" s="15" t="s">
        <v>775</v>
      </c>
      <c r="O49" s="15" t="s">
        <v>791</v>
      </c>
      <c r="P49" s="15" t="s">
        <v>783</v>
      </c>
    </row>
    <row r="50" spans="1:27" ht="60">
      <c r="A50" s="8" t="s">
        <v>520</v>
      </c>
      <c r="B50" t="s">
        <v>658</v>
      </c>
      <c r="C50" t="s">
        <v>700</v>
      </c>
      <c r="D50" t="s">
        <v>728</v>
      </c>
      <c r="E50" t="str">
        <f>LEFT(L50,2)</f>
        <v>AT</v>
      </c>
      <c r="F50" t="str">
        <f>MID(L50,3,1)</f>
        <v>L</v>
      </c>
      <c r="G50" t="str">
        <f>MID(L50,4,3)</f>
        <v>000</v>
      </c>
      <c r="H50" t="str">
        <f>MID(L50,7,3)</f>
        <v>OTH</v>
      </c>
      <c r="I50" s="7" t="str">
        <f>MID(L50,10,1)</f>
        <v>L</v>
      </c>
      <c r="J50" s="7" t="str">
        <f>MID(L50,11,1)</f>
        <v>I</v>
      </c>
      <c r="K50" s="7" t="str">
        <f>RIGHT(L50,1)</f>
        <v>0</v>
      </c>
      <c r="L50" t="s">
        <v>577</v>
      </c>
      <c r="M50" s="15" t="s">
        <v>928</v>
      </c>
      <c r="N50" s="15" t="s">
        <v>775</v>
      </c>
      <c r="O50" s="15" t="s">
        <v>792</v>
      </c>
      <c r="P50" s="15" t="s">
        <v>784</v>
      </c>
    </row>
    <row r="51" spans="1:27" ht="60">
      <c r="A51" s="8" t="s">
        <v>520</v>
      </c>
      <c r="B51" t="s">
        <v>658</v>
      </c>
      <c r="C51" t="s">
        <v>700</v>
      </c>
      <c r="D51" t="s">
        <v>729</v>
      </c>
      <c r="E51" t="str">
        <f>LEFT(L51,2)</f>
        <v>AT</v>
      </c>
      <c r="F51" t="str">
        <f>MID(L51,3,1)</f>
        <v>L</v>
      </c>
      <c r="G51" t="str">
        <f>MID(L51,4,3)</f>
        <v>000</v>
      </c>
      <c r="H51" t="str">
        <f>MID(L51,7,3)</f>
        <v>RYE</v>
      </c>
      <c r="I51" s="7" t="str">
        <f>MID(L51,10,1)</f>
        <v>L</v>
      </c>
      <c r="J51" s="7" t="str">
        <f>MID(L51,11,1)</f>
        <v>I</v>
      </c>
      <c r="K51" s="7" t="str">
        <f>RIGHT(L51,1)</f>
        <v>0</v>
      </c>
      <c r="L51" t="s">
        <v>578</v>
      </c>
      <c r="M51" s="15" t="s">
        <v>928</v>
      </c>
      <c r="N51" s="15" t="s">
        <v>775</v>
      </c>
      <c r="O51" s="15" t="s">
        <v>793</v>
      </c>
      <c r="P51" s="15" t="s">
        <v>785</v>
      </c>
    </row>
    <row r="52" spans="1:27" ht="60">
      <c r="A52" s="8" t="s">
        <v>520</v>
      </c>
      <c r="B52" t="s">
        <v>658</v>
      </c>
      <c r="C52" t="s">
        <v>700</v>
      </c>
      <c r="D52" t="s">
        <v>730</v>
      </c>
      <c r="E52" t="str">
        <f>LEFT(L52,2)</f>
        <v>AT</v>
      </c>
      <c r="F52" t="str">
        <f>MID(L52,3,1)</f>
        <v>L</v>
      </c>
      <c r="G52" t="str">
        <f>MID(L52,4,3)</f>
        <v>000</v>
      </c>
      <c r="H52" t="str">
        <f>MID(L52,7,3)</f>
        <v>OTO</v>
      </c>
      <c r="I52" s="7" t="str">
        <f>MID(L52,10,1)</f>
        <v>L</v>
      </c>
      <c r="J52" s="7" t="str">
        <f>MID(L52,11,1)</f>
        <v>I</v>
      </c>
      <c r="K52" s="7" t="str">
        <f>RIGHT(L52,1)</f>
        <v>0</v>
      </c>
      <c r="L52" t="s">
        <v>579</v>
      </c>
      <c r="M52" s="15" t="s">
        <v>928</v>
      </c>
      <c r="N52" s="15" t="s">
        <v>775</v>
      </c>
      <c r="O52" s="15" t="s">
        <v>794</v>
      </c>
      <c r="P52" s="15" t="s">
        <v>786</v>
      </c>
    </row>
    <row r="53" spans="1:27" ht="60">
      <c r="A53" s="8" t="s">
        <v>520</v>
      </c>
      <c r="B53" t="s">
        <v>658</v>
      </c>
      <c r="C53" t="s">
        <v>700</v>
      </c>
      <c r="D53" t="s">
        <v>741</v>
      </c>
      <c r="E53" t="str">
        <f>LEFT(L53,2)</f>
        <v>AT</v>
      </c>
      <c r="F53" t="str">
        <f>MID(L53,3,1)</f>
        <v>L</v>
      </c>
      <c r="G53" t="str">
        <f>MID(L53,4,3)</f>
        <v>000</v>
      </c>
      <c r="H53" t="str">
        <f>MID(L53,7,3)</f>
        <v>FOR</v>
      </c>
      <c r="I53" s="7" t="str">
        <f>MID(L53,10,1)</f>
        <v>0</v>
      </c>
      <c r="J53" s="7" t="str">
        <f>MID(L53,11,1)</f>
        <v>0</v>
      </c>
      <c r="K53" s="7" t="str">
        <f>RIGHT(L53,1)</f>
        <v>0</v>
      </c>
      <c r="L53" t="s">
        <v>580</v>
      </c>
      <c r="M53" s="15" t="s">
        <v>802</v>
      </c>
      <c r="N53" s="15" t="s">
        <v>803</v>
      </c>
      <c r="O53" s="15" t="s">
        <v>929</v>
      </c>
      <c r="P53" s="15" t="s">
        <v>795</v>
      </c>
    </row>
    <row r="54" spans="1:27" s="11" customFormat="1" ht="60">
      <c r="A54" s="8" t="s">
        <v>520</v>
      </c>
      <c r="B54" t="s">
        <v>658</v>
      </c>
      <c r="C54" t="s">
        <v>700</v>
      </c>
      <c r="D54" s="9" t="s">
        <v>742</v>
      </c>
      <c r="E54" t="str">
        <f>LEFT(L54,2)</f>
        <v>AT</v>
      </c>
      <c r="F54" t="str">
        <f>MID(L54,3,1)</f>
        <v>L</v>
      </c>
      <c r="G54" t="str">
        <f>MID(L54,4,3)</f>
        <v>000</v>
      </c>
      <c r="H54" t="str">
        <f>MID(L54,7,3)</f>
        <v>BLT</v>
      </c>
      <c r="I54" s="7" t="str">
        <f>MID(L54,10,1)</f>
        <v>0</v>
      </c>
      <c r="J54" s="7" t="str">
        <f>MID(L54,11,1)</f>
        <v>0</v>
      </c>
      <c r="K54" s="7" t="str">
        <f>RIGHT(L54,1)</f>
        <v>0</v>
      </c>
      <c r="L54" s="9" t="s">
        <v>581</v>
      </c>
      <c r="M54" s="15" t="s">
        <v>802</v>
      </c>
      <c r="N54" s="15" t="s">
        <v>803</v>
      </c>
      <c r="O54" s="15" t="s">
        <v>932</v>
      </c>
      <c r="P54" s="15" t="s">
        <v>796</v>
      </c>
      <c r="R54" s="9"/>
      <c r="S54" s="9"/>
      <c r="T54" s="9"/>
      <c r="U54" s="9"/>
      <c r="V54" s="9"/>
      <c r="W54" s="9"/>
      <c r="X54" s="10"/>
      <c r="Y54" s="10"/>
      <c r="Z54" s="10"/>
      <c r="AA54" s="10"/>
    </row>
    <row r="55" spans="1:27" s="11" customFormat="1" ht="60">
      <c r="A55" s="8" t="s">
        <v>520</v>
      </c>
      <c r="B55" t="s">
        <v>658</v>
      </c>
      <c r="C55" t="s">
        <v>700</v>
      </c>
      <c r="D55" s="9" t="s">
        <v>743</v>
      </c>
      <c r="E55" t="str">
        <f>LEFT(L55,2)</f>
        <v>AT</v>
      </c>
      <c r="F55" t="str">
        <f>MID(L55,3,1)</f>
        <v>L</v>
      </c>
      <c r="G55" t="str">
        <f>MID(L55,4,3)</f>
        <v>000</v>
      </c>
      <c r="H55" t="str">
        <f>MID(L55,7,3)</f>
        <v>WAT</v>
      </c>
      <c r="I55" s="7" t="str">
        <f>MID(L55,10,1)</f>
        <v>0</v>
      </c>
      <c r="J55" s="7" t="str">
        <f>MID(L55,11,1)</f>
        <v>0</v>
      </c>
      <c r="K55" s="7" t="str">
        <f>RIGHT(L55,1)</f>
        <v>0</v>
      </c>
      <c r="L55" s="9" t="s">
        <v>582</v>
      </c>
      <c r="M55" s="15" t="s">
        <v>802</v>
      </c>
      <c r="N55" s="15" t="s">
        <v>803</v>
      </c>
      <c r="O55" s="15" t="s">
        <v>933</v>
      </c>
      <c r="P55" s="15" t="s">
        <v>797</v>
      </c>
      <c r="R55" s="9"/>
      <c r="S55" s="9"/>
      <c r="T55" s="9"/>
      <c r="U55" s="9"/>
      <c r="V55" s="9"/>
      <c r="W55" s="9"/>
      <c r="X55" s="10"/>
      <c r="Y55" s="10"/>
      <c r="Z55" s="10"/>
      <c r="AA55" s="10"/>
    </row>
    <row r="56" spans="1:27" s="11" customFormat="1" ht="60">
      <c r="A56" s="8" t="s">
        <v>520</v>
      </c>
      <c r="B56" t="s">
        <v>658</v>
      </c>
      <c r="C56" t="s">
        <v>700</v>
      </c>
      <c r="D56" s="9" t="s">
        <v>744</v>
      </c>
      <c r="E56" t="str">
        <f>LEFT(L56,2)</f>
        <v>AT</v>
      </c>
      <c r="F56" t="str">
        <f>MID(L56,3,1)</f>
        <v>L</v>
      </c>
      <c r="G56" t="str">
        <f>MID(L56,4,3)</f>
        <v>000</v>
      </c>
      <c r="H56" t="str">
        <f>MID(L56,7,3)</f>
        <v>BAR</v>
      </c>
      <c r="I56" s="7" t="str">
        <f>MID(L56,10,1)</f>
        <v>0</v>
      </c>
      <c r="J56" s="7" t="str">
        <f>MID(L56,11,1)</f>
        <v>0</v>
      </c>
      <c r="K56" s="7" t="str">
        <f>RIGHT(L56,1)</f>
        <v>0</v>
      </c>
      <c r="L56" s="9" t="s">
        <v>583</v>
      </c>
      <c r="M56" s="15" t="s">
        <v>802</v>
      </c>
      <c r="N56" s="15" t="s">
        <v>803</v>
      </c>
      <c r="O56" s="15" t="s">
        <v>934</v>
      </c>
      <c r="P56" s="15" t="s">
        <v>798</v>
      </c>
      <c r="R56" s="9"/>
      <c r="S56" s="9"/>
      <c r="T56" s="9"/>
      <c r="U56" s="9"/>
      <c r="V56" s="9"/>
      <c r="W56" s="9"/>
      <c r="X56" s="10"/>
      <c r="Y56" s="10"/>
      <c r="Z56" s="10"/>
      <c r="AA56" s="10"/>
    </row>
    <row r="57" spans="1:27" s="11" customFormat="1" ht="60">
      <c r="A57" s="8" t="s">
        <v>520</v>
      </c>
      <c r="B57" t="s">
        <v>658</v>
      </c>
      <c r="C57" t="s">
        <v>700</v>
      </c>
      <c r="D57" s="9" t="s">
        <v>745</v>
      </c>
      <c r="E57" t="str">
        <f>LEFT(L57,2)</f>
        <v>AT</v>
      </c>
      <c r="F57" t="str">
        <f>MID(L57,3,1)</f>
        <v>L</v>
      </c>
      <c r="G57" t="str">
        <f>MID(L57,4,3)</f>
        <v>000</v>
      </c>
      <c r="H57" t="str">
        <f>MID(L57,7,3)</f>
        <v>WET</v>
      </c>
      <c r="I57" s="7" t="str">
        <f>MID(L57,10,1)</f>
        <v>0</v>
      </c>
      <c r="J57" s="7" t="str">
        <f>MID(L57,11,1)</f>
        <v>0</v>
      </c>
      <c r="K57" s="7" t="str">
        <f>RIGHT(L57,1)</f>
        <v>0</v>
      </c>
      <c r="L57" s="9" t="s">
        <v>584</v>
      </c>
      <c r="M57" s="15" t="s">
        <v>802</v>
      </c>
      <c r="N57" s="15" t="s">
        <v>803</v>
      </c>
      <c r="O57" s="15" t="s">
        <v>935</v>
      </c>
      <c r="P57" s="15" t="s">
        <v>799</v>
      </c>
      <c r="R57" s="9"/>
      <c r="S57" s="9"/>
      <c r="T57" s="9"/>
      <c r="U57" s="9"/>
      <c r="V57" s="9"/>
      <c r="W57" s="9"/>
      <c r="X57" s="10"/>
      <c r="Y57" s="10"/>
      <c r="Z57" s="10"/>
      <c r="AA57" s="10"/>
    </row>
    <row r="58" spans="1:27" s="11" customFormat="1" ht="60">
      <c r="A58" s="8" t="s">
        <v>520</v>
      </c>
      <c r="B58" t="s">
        <v>658</v>
      </c>
      <c r="C58" t="s">
        <v>700</v>
      </c>
      <c r="D58" s="9" t="s">
        <v>746</v>
      </c>
      <c r="E58" t="str">
        <f>LEFT(L58,2)</f>
        <v>AT</v>
      </c>
      <c r="F58" t="str">
        <f>MID(L58,3,1)</f>
        <v>L</v>
      </c>
      <c r="G58" t="str">
        <f>MID(L58,4,3)</f>
        <v>000</v>
      </c>
      <c r="H58" t="str">
        <f>MID(L58,7,3)</f>
        <v>SHR</v>
      </c>
      <c r="I58" s="7" t="str">
        <f>MID(L58,10,1)</f>
        <v>0</v>
      </c>
      <c r="J58" s="7" t="str">
        <f>MID(L58,11,1)</f>
        <v>0</v>
      </c>
      <c r="K58" s="7" t="str">
        <f>RIGHT(L58,1)</f>
        <v>0</v>
      </c>
      <c r="L58" s="9" t="s">
        <v>585</v>
      </c>
      <c r="M58" s="15" t="s">
        <v>802</v>
      </c>
      <c r="N58" s="15" t="s">
        <v>803</v>
      </c>
      <c r="O58" s="15" t="s">
        <v>936</v>
      </c>
      <c r="P58" s="15" t="s">
        <v>800</v>
      </c>
      <c r="R58" s="9"/>
      <c r="S58" s="9"/>
      <c r="T58" s="9"/>
      <c r="U58" s="9"/>
      <c r="V58" s="9"/>
      <c r="W58" s="9"/>
      <c r="X58" s="10"/>
      <c r="Y58" s="10"/>
      <c r="Z58" s="10"/>
      <c r="AA58" s="10"/>
    </row>
    <row r="59" spans="1:27" s="11" customFormat="1" ht="60">
      <c r="A59" s="8" t="s">
        <v>520</v>
      </c>
      <c r="B59" t="s">
        <v>658</v>
      </c>
      <c r="C59" t="s">
        <v>700</v>
      </c>
      <c r="D59" s="9" t="s">
        <v>747</v>
      </c>
      <c r="E59" t="str">
        <f>LEFT(L59,2)</f>
        <v>AT</v>
      </c>
      <c r="F59" t="str">
        <f>MID(L59,3,1)</f>
        <v>L</v>
      </c>
      <c r="G59" t="str">
        <f>MID(L59,4,3)</f>
        <v>000</v>
      </c>
      <c r="H59" t="str">
        <f>MID(L59,7,3)</f>
        <v>GRS</v>
      </c>
      <c r="I59" s="7" t="str">
        <f>MID(L59,10,1)</f>
        <v>0</v>
      </c>
      <c r="J59" s="7" t="str">
        <f>MID(L59,11,1)</f>
        <v>0</v>
      </c>
      <c r="K59" s="7" t="str">
        <f>RIGHT(L59,1)</f>
        <v>0</v>
      </c>
      <c r="L59" s="9" t="s">
        <v>586</v>
      </c>
      <c r="M59" s="15" t="s">
        <v>802</v>
      </c>
      <c r="N59" s="15" t="s">
        <v>803</v>
      </c>
      <c r="O59" s="15" t="s">
        <v>937</v>
      </c>
      <c r="P59" s="15" t="s">
        <v>801</v>
      </c>
      <c r="R59" s="9"/>
      <c r="S59" s="9"/>
      <c r="T59" s="9"/>
      <c r="U59" s="9"/>
      <c r="V59" s="9"/>
      <c r="W59" s="9"/>
      <c r="X59" s="10"/>
      <c r="Y59" s="10"/>
      <c r="Z59" s="10"/>
      <c r="AA59" s="10"/>
    </row>
    <row r="60" spans="1:27" s="11" customFormat="1">
      <c r="A60" s="8" t="s">
        <v>520</v>
      </c>
      <c r="B60" t="s">
        <v>658</v>
      </c>
      <c r="C60" t="s">
        <v>887</v>
      </c>
      <c r="D60" s="9" t="s">
        <v>749</v>
      </c>
      <c r="E60" t="str">
        <f>LEFT(L60,2)</f>
        <v>AT</v>
      </c>
      <c r="F60" t="str">
        <f>MID(L60,3,1)</f>
        <v>L</v>
      </c>
      <c r="G60" t="str">
        <f>MID(L60,4,3)</f>
        <v>BKS</v>
      </c>
      <c r="H60" t="str">
        <f>MID(L60,7,3)</f>
        <v>SOY</v>
      </c>
      <c r="I60" s="7" t="str">
        <f>MID(L60,10,1)</f>
        <v>0</v>
      </c>
      <c r="J60" s="7" t="str">
        <f>MID(L60,11,1)</f>
        <v>0</v>
      </c>
      <c r="K60" s="7" t="str">
        <f>RIGHT(L60,1)</f>
        <v>0</v>
      </c>
      <c r="L60" s="9" t="s">
        <v>594</v>
      </c>
      <c r="M60" s="9" t="s">
        <v>664</v>
      </c>
      <c r="N60" s="9" t="s">
        <v>664</v>
      </c>
      <c r="O60" s="9" t="s">
        <v>804</v>
      </c>
      <c r="P60" s="9" t="s">
        <v>685</v>
      </c>
      <c r="R60" s="9"/>
      <c r="S60" s="9"/>
      <c r="T60" s="9"/>
      <c r="U60" s="9"/>
      <c r="V60" s="9"/>
      <c r="W60" s="9"/>
      <c r="X60" s="10"/>
      <c r="Y60" s="10"/>
      <c r="Z60" s="10"/>
      <c r="AA60" s="10"/>
    </row>
    <row r="61" spans="1:27" s="11" customFormat="1">
      <c r="A61" s="8" t="s">
        <v>520</v>
      </c>
      <c r="B61" t="s">
        <v>658</v>
      </c>
      <c r="C61" t="s">
        <v>887</v>
      </c>
      <c r="D61" s="9" t="s">
        <v>754</v>
      </c>
      <c r="E61" t="str">
        <f>LEFT(L61,2)</f>
        <v>AT</v>
      </c>
      <c r="F61" t="str">
        <f>MID(L61,3,1)</f>
        <v>L</v>
      </c>
      <c r="G61" t="str">
        <f>MID(L61,4,3)</f>
        <v>BKS</v>
      </c>
      <c r="H61" t="str">
        <f>MID(L61,7,3)</f>
        <v>WHE</v>
      </c>
      <c r="I61" s="7" t="str">
        <f>MID(L61,10,1)</f>
        <v>0</v>
      </c>
      <c r="J61" s="7" t="str">
        <f>MID(L61,11,1)</f>
        <v>0</v>
      </c>
      <c r="K61" s="7" t="str">
        <f>RIGHT(L61,1)</f>
        <v>0</v>
      </c>
      <c r="L61" s="9" t="s">
        <v>595</v>
      </c>
      <c r="M61" s="9" t="s">
        <v>664</v>
      </c>
      <c r="N61" s="9" t="s">
        <v>664</v>
      </c>
      <c r="O61" s="9" t="s">
        <v>806</v>
      </c>
      <c r="P61" s="9" t="s">
        <v>686</v>
      </c>
      <c r="R61" s="9"/>
      <c r="S61" s="9"/>
      <c r="T61" s="9"/>
      <c r="U61" s="9"/>
      <c r="V61" s="9"/>
      <c r="W61" s="9"/>
      <c r="X61" s="10"/>
      <c r="Y61" s="10"/>
      <c r="Z61" s="10"/>
      <c r="AA61" s="10"/>
    </row>
    <row r="62" spans="1:27" s="11" customFormat="1">
      <c r="A62" s="8" t="s">
        <v>520</v>
      </c>
      <c r="B62" t="s">
        <v>658</v>
      </c>
      <c r="C62" t="s">
        <v>887</v>
      </c>
      <c r="D62" s="9" t="s">
        <v>748</v>
      </c>
      <c r="E62" t="str">
        <f>LEFT(L62,2)</f>
        <v>AT</v>
      </c>
      <c r="F62" t="str">
        <f>MID(L62,3,1)</f>
        <v>L</v>
      </c>
      <c r="G62" t="str">
        <f>MID(L62,4,3)</f>
        <v>BKS</v>
      </c>
      <c r="H62" t="str">
        <f>MID(L62,7,3)</f>
        <v>MAI</v>
      </c>
      <c r="I62" s="7" t="str">
        <f>MID(L62,10,1)</f>
        <v>0</v>
      </c>
      <c r="J62" s="7" t="str">
        <f>MID(L62,11,1)</f>
        <v>0</v>
      </c>
      <c r="K62" s="7" t="str">
        <f>RIGHT(L62,1)</f>
        <v>0</v>
      </c>
      <c r="L62" s="9" t="s">
        <v>596</v>
      </c>
      <c r="M62" s="9" t="s">
        <v>664</v>
      </c>
      <c r="N62" s="9" t="s">
        <v>664</v>
      </c>
      <c r="O62" s="9" t="s">
        <v>807</v>
      </c>
      <c r="P62" s="9" t="s">
        <v>687</v>
      </c>
      <c r="R62" s="9"/>
      <c r="S62" s="9"/>
      <c r="T62" s="9"/>
      <c r="U62" s="9"/>
      <c r="V62" s="9"/>
      <c r="W62" s="9"/>
      <c r="X62" s="10"/>
      <c r="Y62" s="10"/>
      <c r="Z62" s="10"/>
      <c r="AA62" s="10"/>
    </row>
    <row r="63" spans="1:27" s="11" customFormat="1">
      <c r="A63" s="8" t="s">
        <v>520</v>
      </c>
      <c r="B63" t="s">
        <v>658</v>
      </c>
      <c r="C63" t="s">
        <v>887</v>
      </c>
      <c r="D63" s="9" t="s">
        <v>755</v>
      </c>
      <c r="E63" t="str">
        <f>LEFT(L63,2)</f>
        <v>AT</v>
      </c>
      <c r="F63" t="str">
        <f>MID(L63,3,1)</f>
        <v>L</v>
      </c>
      <c r="G63" t="str">
        <f>MID(L63,4,3)</f>
        <v>BKS</v>
      </c>
      <c r="H63" t="str">
        <f>MID(L63,7,3)</f>
        <v>GRP</v>
      </c>
      <c r="I63" s="7" t="str">
        <f>MID(L63,10,1)</f>
        <v>0</v>
      </c>
      <c r="J63" s="7" t="str">
        <f>MID(L63,11,1)</f>
        <v>0</v>
      </c>
      <c r="K63" s="7" t="str">
        <f>RIGHT(L63,1)</f>
        <v>0</v>
      </c>
      <c r="L63" s="9" t="s">
        <v>597</v>
      </c>
      <c r="M63" s="9" t="s">
        <v>664</v>
      </c>
      <c r="N63" s="9" t="s">
        <v>664</v>
      </c>
      <c r="O63" s="9" t="s">
        <v>808</v>
      </c>
      <c r="P63" s="11" t="s">
        <v>688</v>
      </c>
      <c r="R63" s="9"/>
      <c r="S63" s="9"/>
      <c r="T63" s="9"/>
      <c r="U63" s="9"/>
      <c r="V63" s="9"/>
      <c r="W63" s="9"/>
      <c r="X63" s="10"/>
      <c r="Y63" s="10"/>
      <c r="Z63" s="10"/>
      <c r="AA63" s="10"/>
    </row>
    <row r="64" spans="1:27" s="11" customFormat="1">
      <c r="A64" s="8" t="s">
        <v>520</v>
      </c>
      <c r="B64" t="s">
        <v>658</v>
      </c>
      <c r="C64" t="s">
        <v>887</v>
      </c>
      <c r="D64" s="9" t="s">
        <v>756</v>
      </c>
      <c r="E64" t="str">
        <f>LEFT(L64,2)</f>
        <v>AT</v>
      </c>
      <c r="F64" t="str">
        <f>MID(L64,3,1)</f>
        <v>L</v>
      </c>
      <c r="G64" t="str">
        <f>MID(L64,4,3)</f>
        <v>BKS</v>
      </c>
      <c r="H64" t="str">
        <f>MID(L64,7,3)</f>
        <v>BRL</v>
      </c>
      <c r="I64" s="7" t="str">
        <f>MID(L64,10,1)</f>
        <v>0</v>
      </c>
      <c r="J64" s="7" t="str">
        <f>MID(L64,11,1)</f>
        <v>0</v>
      </c>
      <c r="K64" s="7" t="str">
        <f>RIGHT(L64,1)</f>
        <v>0</v>
      </c>
      <c r="L64" s="9" t="s">
        <v>598</v>
      </c>
      <c r="M64" s="9" t="s">
        <v>664</v>
      </c>
      <c r="N64" s="9" t="s">
        <v>664</v>
      </c>
      <c r="O64" s="9" t="s">
        <v>809</v>
      </c>
      <c r="P64" s="9" t="s">
        <v>689</v>
      </c>
      <c r="R64" s="9"/>
      <c r="S64" s="9"/>
      <c r="T64" s="9"/>
      <c r="U64" s="9"/>
      <c r="V64" s="9"/>
      <c r="W64" s="9"/>
      <c r="X64" s="10"/>
      <c r="Y64" s="10"/>
      <c r="Z64" s="10"/>
      <c r="AA64" s="10"/>
    </row>
    <row r="65" spans="1:27" s="11" customFormat="1">
      <c r="A65" s="8" t="s">
        <v>520</v>
      </c>
      <c r="B65" t="s">
        <v>658</v>
      </c>
      <c r="C65" t="s">
        <v>887</v>
      </c>
      <c r="D65" s="9" t="s">
        <v>757</v>
      </c>
      <c r="E65" t="str">
        <f>LEFT(L65,2)</f>
        <v>AT</v>
      </c>
      <c r="F65" t="str">
        <f>MID(L65,3,1)</f>
        <v>L</v>
      </c>
      <c r="G65" t="str">
        <f>MID(L65,4,3)</f>
        <v>BKS</v>
      </c>
      <c r="H65" t="str">
        <f>MID(L65,7,3)</f>
        <v>RAP</v>
      </c>
      <c r="I65" s="7" t="str">
        <f>MID(L65,10,1)</f>
        <v>0</v>
      </c>
      <c r="J65" s="7" t="str">
        <f>MID(L65,11,1)</f>
        <v>0</v>
      </c>
      <c r="K65" s="7" t="str">
        <f>RIGHT(L65,1)</f>
        <v>0</v>
      </c>
      <c r="L65" s="9" t="s">
        <v>599</v>
      </c>
      <c r="M65" s="9" t="s">
        <v>664</v>
      </c>
      <c r="N65" s="9" t="s">
        <v>664</v>
      </c>
      <c r="O65" s="9" t="s">
        <v>810</v>
      </c>
      <c r="P65" s="9" t="s">
        <v>690</v>
      </c>
      <c r="R65" s="9"/>
      <c r="S65" s="9"/>
      <c r="T65" s="9"/>
      <c r="U65" s="9"/>
      <c r="V65" s="9"/>
      <c r="W65" s="9"/>
      <c r="X65" s="10"/>
      <c r="Y65" s="10"/>
      <c r="Z65" s="10"/>
      <c r="AA65" s="10"/>
    </row>
    <row r="66" spans="1:27" s="11" customFormat="1">
      <c r="A66" s="8" t="s">
        <v>520</v>
      </c>
      <c r="B66" t="s">
        <v>658</v>
      </c>
      <c r="C66" t="s">
        <v>887</v>
      </c>
      <c r="D66" s="9" t="s">
        <v>758</v>
      </c>
      <c r="E66" t="str">
        <f>LEFT(L66,2)</f>
        <v>AT</v>
      </c>
      <c r="F66" t="str">
        <f>MID(L66,3,1)</f>
        <v>L</v>
      </c>
      <c r="G66" t="str">
        <f>MID(L66,4,3)</f>
        <v>BKS</v>
      </c>
      <c r="H66" t="str">
        <f>MID(L66,7,3)</f>
        <v>SUG</v>
      </c>
      <c r="I66" s="7" t="str">
        <f>MID(L66,10,1)</f>
        <v>0</v>
      </c>
      <c r="J66" s="7" t="str">
        <f>MID(L66,11,1)</f>
        <v>0</v>
      </c>
      <c r="K66" s="7" t="str">
        <f>RIGHT(L66,1)</f>
        <v>0</v>
      </c>
      <c r="L66" s="9" t="s">
        <v>600</v>
      </c>
      <c r="M66" s="9" t="s">
        <v>664</v>
      </c>
      <c r="N66" s="9" t="s">
        <v>664</v>
      </c>
      <c r="O66" s="9" t="s">
        <v>811</v>
      </c>
      <c r="P66" s="9" t="s">
        <v>691</v>
      </c>
      <c r="R66" s="9"/>
      <c r="S66" s="9"/>
      <c r="T66" s="9"/>
      <c r="U66" s="9"/>
      <c r="V66" s="9"/>
      <c r="W66" s="9"/>
      <c r="X66" s="10"/>
      <c r="Y66" s="10"/>
      <c r="Z66" s="10"/>
      <c r="AA66" s="10"/>
    </row>
    <row r="67" spans="1:27" s="11" customFormat="1">
      <c r="A67" s="8" t="s">
        <v>520</v>
      </c>
      <c r="B67" t="s">
        <v>658</v>
      </c>
      <c r="C67" t="s">
        <v>887</v>
      </c>
      <c r="D67" s="9" t="s">
        <v>759</v>
      </c>
      <c r="E67" t="str">
        <f>LEFT(L67,2)</f>
        <v>AT</v>
      </c>
      <c r="F67" t="str">
        <f>MID(L67,3,1)</f>
        <v>L</v>
      </c>
      <c r="G67" t="str">
        <f>MID(L67,4,3)</f>
        <v>BKS</v>
      </c>
      <c r="H67" t="str">
        <f>MID(L67,7,3)</f>
        <v>OTH</v>
      </c>
      <c r="I67" s="7" t="str">
        <f>MID(L67,10,1)</f>
        <v>0</v>
      </c>
      <c r="J67" s="7" t="str">
        <f>MID(L67,11,1)</f>
        <v>0</v>
      </c>
      <c r="K67" s="7" t="str">
        <f>RIGHT(L67,1)</f>
        <v>0</v>
      </c>
      <c r="L67" s="9" t="s">
        <v>601</v>
      </c>
      <c r="M67" s="9" t="s">
        <v>664</v>
      </c>
      <c r="N67" s="9" t="s">
        <v>664</v>
      </c>
      <c r="O67" s="9" t="s">
        <v>813</v>
      </c>
      <c r="P67" s="9" t="s">
        <v>692</v>
      </c>
      <c r="R67" s="9"/>
      <c r="S67" s="9"/>
      <c r="T67" s="9"/>
      <c r="U67" s="9"/>
      <c r="V67" s="9"/>
      <c r="W67" s="9"/>
      <c r="X67" s="10"/>
      <c r="Y67" s="10"/>
      <c r="Z67" s="10"/>
      <c r="AA67" s="10"/>
    </row>
    <row r="68" spans="1:27" s="11" customFormat="1">
      <c r="A68" s="8" t="s">
        <v>520</v>
      </c>
      <c r="B68" t="s">
        <v>658</v>
      </c>
      <c r="C68" t="s">
        <v>887</v>
      </c>
      <c r="D68" s="9" t="s">
        <v>750</v>
      </c>
      <c r="E68" t="str">
        <f>LEFT(L68,2)</f>
        <v>AT</v>
      </c>
      <c r="F68" t="str">
        <f>MID(L68,3,1)</f>
        <v>L</v>
      </c>
      <c r="G68" t="str">
        <f>MID(L68,4,3)</f>
        <v>BKS</v>
      </c>
      <c r="H68" t="str">
        <f>MID(L68,7,3)</f>
        <v>RYE</v>
      </c>
      <c r="I68" s="7" t="str">
        <f>MID(L68,10,1)</f>
        <v>0</v>
      </c>
      <c r="J68" s="7" t="str">
        <f>MID(L68,11,1)</f>
        <v>0</v>
      </c>
      <c r="K68" s="7" t="str">
        <f>RIGHT(L68,1)</f>
        <v>0</v>
      </c>
      <c r="L68" s="9" t="s">
        <v>602</v>
      </c>
      <c r="M68" s="9" t="s">
        <v>664</v>
      </c>
      <c r="N68" s="9" t="s">
        <v>664</v>
      </c>
      <c r="O68" s="9" t="s">
        <v>805</v>
      </c>
      <c r="P68" s="9" t="s">
        <v>693</v>
      </c>
      <c r="R68" s="9"/>
      <c r="S68" s="9"/>
      <c r="T68" s="9"/>
      <c r="U68" s="9"/>
      <c r="V68" s="9"/>
      <c r="W68" s="9"/>
      <c r="X68" s="10"/>
      <c r="Y68" s="10"/>
      <c r="Z68" s="10"/>
      <c r="AA68" s="10"/>
    </row>
    <row r="69" spans="1:27" s="11" customFormat="1">
      <c r="A69" s="8" t="s">
        <v>520</v>
      </c>
      <c r="B69" t="s">
        <v>658</v>
      </c>
      <c r="C69" t="s">
        <v>887</v>
      </c>
      <c r="D69" s="9" t="s">
        <v>760</v>
      </c>
      <c r="E69" t="str">
        <f>LEFT(L69,2)</f>
        <v>AT</v>
      </c>
      <c r="F69" t="str">
        <f>MID(L69,3,1)</f>
        <v>L</v>
      </c>
      <c r="G69" t="str">
        <f>MID(L69,4,3)</f>
        <v>BKS</v>
      </c>
      <c r="H69" t="str">
        <f>MID(L69,7,3)</f>
        <v>OTO</v>
      </c>
      <c r="I69" s="7" t="str">
        <f>MID(L69,10,1)</f>
        <v>0</v>
      </c>
      <c r="J69" s="7" t="str">
        <f>MID(L69,11,1)</f>
        <v>0</v>
      </c>
      <c r="K69" s="7" t="str">
        <f>RIGHT(L69,1)</f>
        <v>0</v>
      </c>
      <c r="L69" s="9" t="s">
        <v>603</v>
      </c>
      <c r="M69" s="9" t="s">
        <v>664</v>
      </c>
      <c r="N69" s="9" t="s">
        <v>664</v>
      </c>
      <c r="O69" s="9" t="s">
        <v>812</v>
      </c>
      <c r="P69" s="9" t="s">
        <v>694</v>
      </c>
      <c r="R69" s="9"/>
      <c r="S69" s="9"/>
      <c r="T69" s="9"/>
      <c r="U69" s="9"/>
      <c r="V69" s="9"/>
      <c r="W69" s="9"/>
      <c r="X69" s="10"/>
      <c r="Y69" s="10"/>
      <c r="Z69" s="10"/>
      <c r="AA69" s="10"/>
    </row>
    <row r="70" spans="1:27" s="11" customFormat="1">
      <c r="A70" s="8" t="s">
        <v>520</v>
      </c>
      <c r="B70" t="s">
        <v>658</v>
      </c>
      <c r="C70" t="s">
        <v>888</v>
      </c>
      <c r="D70" s="11" t="s">
        <v>761</v>
      </c>
      <c r="E70" t="str">
        <f>LEFT(L70,2)</f>
        <v>AT</v>
      </c>
      <c r="F70" t="str">
        <f>MID(L70,3,1)</f>
        <v>L</v>
      </c>
      <c r="G70" t="str">
        <f>MID(L70,4,3)</f>
        <v>000</v>
      </c>
      <c r="H70" t="str">
        <f>MID(L70,7,3)</f>
        <v>DUM</v>
      </c>
      <c r="I70" s="7" t="str">
        <f>MID(L70,10,1)</f>
        <v>0</v>
      </c>
      <c r="J70" s="7" t="str">
        <f>MID(L70,11,1)</f>
        <v>0</v>
      </c>
      <c r="K70" s="7" t="str">
        <f>RIGHT(L70,1)</f>
        <v>0</v>
      </c>
      <c r="L70" s="9" t="s">
        <v>607</v>
      </c>
      <c r="M70" s="9" t="s">
        <v>814</v>
      </c>
      <c r="N70" s="9" t="s">
        <v>769</v>
      </c>
      <c r="O70" s="9" t="s">
        <v>664</v>
      </c>
      <c r="P70" s="9" t="s">
        <v>664</v>
      </c>
      <c r="R70" s="9"/>
      <c r="S70" s="9"/>
      <c r="T70" s="9"/>
      <c r="U70" s="9"/>
      <c r="V70" s="9"/>
      <c r="W70" s="9"/>
      <c r="X70" s="10"/>
      <c r="Y70" s="10"/>
      <c r="Z70" s="10"/>
      <c r="AA70" s="10"/>
    </row>
    <row r="71" spans="1:27" s="11" customFormat="1">
      <c r="A71" s="8" t="s">
        <v>520</v>
      </c>
      <c r="B71" t="s">
        <v>658</v>
      </c>
      <c r="C71" t="s">
        <v>700</v>
      </c>
      <c r="D71" s="9" t="s">
        <v>762</v>
      </c>
      <c r="E71" t="str">
        <f>LEFT(L71,2)</f>
        <v>AT</v>
      </c>
      <c r="F71" t="str">
        <f>MID(L71,3,1)</f>
        <v>L</v>
      </c>
      <c r="G71" t="str">
        <f>MID(L71,4,3)</f>
        <v>000</v>
      </c>
      <c r="H71" t="str">
        <f>MID(L71,7,3)</f>
        <v>CRP</v>
      </c>
      <c r="I71" s="7" t="str">
        <f>MID(L71,10,1)</f>
        <v>0</v>
      </c>
      <c r="J71" s="7" t="str">
        <f>MID(L71,11,1)</f>
        <v>0</v>
      </c>
      <c r="K71" s="7" t="str">
        <f>RIGHT(L71,1)</f>
        <v>0</v>
      </c>
      <c r="L71" s="9" t="s">
        <v>608</v>
      </c>
      <c r="M71" s="9" t="s">
        <v>815</v>
      </c>
      <c r="N71" s="9" t="s">
        <v>803</v>
      </c>
      <c r="O71" s="9" t="s">
        <v>816</v>
      </c>
      <c r="P71" s="9" t="s">
        <v>772</v>
      </c>
      <c r="R71" s="9"/>
      <c r="S71" s="9"/>
      <c r="T71" s="9"/>
      <c r="U71" s="9"/>
      <c r="V71" s="9"/>
      <c r="W71" s="9"/>
      <c r="X71" s="10"/>
      <c r="Y71" s="10"/>
      <c r="Z71" s="10"/>
      <c r="AA71" s="10"/>
    </row>
    <row r="72" spans="1:27" s="11" customFormat="1">
      <c r="A72" s="8" t="s">
        <v>520</v>
      </c>
      <c r="B72" t="s">
        <v>658</v>
      </c>
      <c r="C72" t="s">
        <v>700</v>
      </c>
      <c r="D72" s="9" t="s">
        <v>763</v>
      </c>
      <c r="E72" t="str">
        <f>LEFT(L72,2)</f>
        <v>AT</v>
      </c>
      <c r="F72" t="str">
        <f>MID(L72,3,1)</f>
        <v>L</v>
      </c>
      <c r="G72" t="str">
        <f>MID(L72,4,3)</f>
        <v>000</v>
      </c>
      <c r="H72" t="str">
        <f>MID(L72,7,3)</f>
        <v>PST</v>
      </c>
      <c r="I72" s="7" t="str">
        <f>MID(L72,10,1)</f>
        <v>0</v>
      </c>
      <c r="J72" s="7" t="str">
        <f>MID(L72,11,1)</f>
        <v>0</v>
      </c>
      <c r="K72" s="7" t="str">
        <f>RIGHT(L72,1)</f>
        <v>1</v>
      </c>
      <c r="L72" s="9" t="s">
        <v>609</v>
      </c>
      <c r="M72" s="9" t="s">
        <v>747</v>
      </c>
      <c r="N72" s="9" t="s">
        <v>817</v>
      </c>
      <c r="O72" s="9" t="s">
        <v>818</v>
      </c>
      <c r="P72" s="9" t="s">
        <v>819</v>
      </c>
      <c r="R72" s="9"/>
      <c r="S72" s="9"/>
      <c r="T72" s="9"/>
      <c r="U72" s="9"/>
      <c r="V72" s="9"/>
      <c r="W72" s="9"/>
      <c r="X72" s="10"/>
      <c r="Y72" s="10"/>
      <c r="Z72" s="10"/>
      <c r="AA72" s="10"/>
    </row>
    <row r="73" spans="1:27" s="11" customFormat="1">
      <c r="A73" s="8" t="s">
        <v>520</v>
      </c>
      <c r="B73" t="s">
        <v>658</v>
      </c>
      <c r="C73" t="s">
        <v>700</v>
      </c>
      <c r="D73" s="9" t="s">
        <v>764</v>
      </c>
      <c r="E73" t="str">
        <f>LEFT(L73,2)</f>
        <v>AT</v>
      </c>
      <c r="F73" t="str">
        <f>MID(L73,3,1)</f>
        <v>L</v>
      </c>
      <c r="G73" t="str">
        <f>MID(L73,4,3)</f>
        <v>000</v>
      </c>
      <c r="H73" t="str">
        <f>MID(L73,7,3)</f>
        <v>PST</v>
      </c>
      <c r="I73" s="7" t="str">
        <f>MID(L73,10,1)</f>
        <v>0</v>
      </c>
      <c r="J73" s="7" t="str">
        <f>MID(L73,11,1)</f>
        <v>0</v>
      </c>
      <c r="K73" s="7" t="str">
        <f>RIGHT(L73,1)</f>
        <v>2</v>
      </c>
      <c r="L73" s="9" t="s">
        <v>610</v>
      </c>
      <c r="M73" s="9" t="s">
        <v>747</v>
      </c>
      <c r="N73" s="9" t="s">
        <v>817</v>
      </c>
      <c r="O73" s="9" t="s">
        <v>821</v>
      </c>
      <c r="P73" s="9" t="s">
        <v>820</v>
      </c>
      <c r="R73" s="9"/>
      <c r="S73" s="9"/>
      <c r="T73" s="9"/>
      <c r="U73" s="9"/>
      <c r="V73" s="9"/>
      <c r="W73" s="9"/>
      <c r="X73" s="10"/>
      <c r="Y73" s="10"/>
      <c r="Z73" s="10"/>
      <c r="AA73" s="10"/>
    </row>
    <row r="74" spans="1:27" s="11" customFormat="1">
      <c r="A74" s="8" t="s">
        <v>520</v>
      </c>
      <c r="B74" t="s">
        <v>658</v>
      </c>
      <c r="C74" t="s">
        <v>889</v>
      </c>
      <c r="D74" s="9" t="s">
        <v>765</v>
      </c>
      <c r="E74" t="str">
        <f>LEFT(L74,2)</f>
        <v>AT</v>
      </c>
      <c r="F74" t="str">
        <f>MID(L74,3,1)</f>
        <v>L</v>
      </c>
      <c r="G74" t="str">
        <f>MID(L74,4,3)</f>
        <v>000</v>
      </c>
      <c r="H74" t="str">
        <f>MID(L74,7,3)</f>
        <v>LVS</v>
      </c>
      <c r="I74" s="7" t="str">
        <f>MID(L74,10,1)</f>
        <v>B</v>
      </c>
      <c r="J74" s="7" t="str">
        <f>MID(L74,11,1)</f>
        <v>O</v>
      </c>
      <c r="K74" s="7" t="str">
        <f>RIGHT(L74,1)</f>
        <v>V</v>
      </c>
      <c r="L74" s="9" t="s">
        <v>611</v>
      </c>
      <c r="M74" s="9" t="s">
        <v>823</v>
      </c>
      <c r="N74" s="9" t="s">
        <v>822</v>
      </c>
      <c r="O74" s="9" t="s">
        <v>824</v>
      </c>
      <c r="P74" s="9" t="s">
        <v>825</v>
      </c>
      <c r="R74" s="9"/>
      <c r="S74" s="9"/>
      <c r="T74" s="9"/>
      <c r="U74" s="9"/>
      <c r="V74" s="9"/>
      <c r="W74" s="9"/>
      <c r="X74" s="10"/>
      <c r="Y74" s="10"/>
      <c r="Z74" s="10"/>
      <c r="AA74" s="10"/>
    </row>
    <row r="75" spans="1:27" s="11" customFormat="1">
      <c r="A75" s="8" t="s">
        <v>520</v>
      </c>
      <c r="B75" t="s">
        <v>658</v>
      </c>
      <c r="C75" t="s">
        <v>889</v>
      </c>
      <c r="D75" s="9" t="s">
        <v>766</v>
      </c>
      <c r="E75" t="str">
        <f>LEFT(L75,2)</f>
        <v>AT</v>
      </c>
      <c r="F75" t="str">
        <f>MID(L75,3,1)</f>
        <v>L</v>
      </c>
      <c r="G75" t="str">
        <f>MID(L75,4,3)</f>
        <v>000</v>
      </c>
      <c r="H75" t="str">
        <f>MID(L75,7,3)</f>
        <v>LVS</v>
      </c>
      <c r="I75" s="7" t="str">
        <f>MID(L75,10,1)</f>
        <v>S</v>
      </c>
      <c r="J75" s="7" t="str">
        <f>MID(L75,11,1)</f>
        <v>H</v>
      </c>
      <c r="K75" s="7" t="str">
        <f>RIGHT(L75,1)</f>
        <v>P</v>
      </c>
      <c r="L75" s="9" t="s">
        <v>612</v>
      </c>
      <c r="M75" s="9" t="s">
        <v>823</v>
      </c>
      <c r="N75" s="9" t="s">
        <v>822</v>
      </c>
      <c r="O75" s="9" t="s">
        <v>930</v>
      </c>
      <c r="P75" s="9" t="s">
        <v>826</v>
      </c>
      <c r="R75" s="9"/>
      <c r="S75" s="9"/>
      <c r="T75" s="9"/>
      <c r="U75" s="9"/>
      <c r="V75" s="9"/>
      <c r="W75" s="9"/>
      <c r="X75" s="10"/>
      <c r="Y75" s="10"/>
      <c r="Z75" s="10"/>
      <c r="AA75" s="10"/>
    </row>
    <row r="76" spans="1:27" s="11" customFormat="1">
      <c r="A76" s="8" t="s">
        <v>520</v>
      </c>
      <c r="B76" t="s">
        <v>658</v>
      </c>
      <c r="C76" t="s">
        <v>889</v>
      </c>
      <c r="D76" s="9" t="s">
        <v>767</v>
      </c>
      <c r="E76" t="str">
        <f>LEFT(L76,2)</f>
        <v>AT</v>
      </c>
      <c r="F76" t="str">
        <f>MID(L76,3,1)</f>
        <v>L</v>
      </c>
      <c r="G76" t="str">
        <f>MID(L76,4,3)</f>
        <v>000</v>
      </c>
      <c r="H76" t="str">
        <f>MID(L76,7,3)</f>
        <v>LVS</v>
      </c>
      <c r="I76" s="7" t="str">
        <f>MID(L76,10,1)</f>
        <v>P</v>
      </c>
      <c r="J76" s="7" t="str">
        <f>MID(L76,11,1)</f>
        <v>O</v>
      </c>
      <c r="K76" s="7" t="str">
        <f>RIGHT(L76,1)</f>
        <v>U</v>
      </c>
      <c r="L76" s="9" t="s">
        <v>613</v>
      </c>
      <c r="M76" s="9" t="s">
        <v>823</v>
      </c>
      <c r="N76" s="9" t="s">
        <v>822</v>
      </c>
      <c r="O76" s="9" t="s">
        <v>829</v>
      </c>
      <c r="P76" s="9" t="s">
        <v>827</v>
      </c>
      <c r="R76" s="9"/>
      <c r="S76" s="9"/>
      <c r="T76" s="9"/>
      <c r="U76" s="9"/>
      <c r="V76" s="9"/>
      <c r="W76" s="9"/>
      <c r="X76" s="10"/>
      <c r="Y76" s="10"/>
      <c r="Z76" s="10"/>
      <c r="AA76" s="10"/>
    </row>
    <row r="77" spans="1:27" s="11" customFormat="1">
      <c r="A77" s="8" t="s">
        <v>520</v>
      </c>
      <c r="B77" t="s">
        <v>658</v>
      </c>
      <c r="C77" t="s">
        <v>889</v>
      </c>
      <c r="D77" s="9" t="s">
        <v>768</v>
      </c>
      <c r="E77" t="str">
        <f>LEFT(L77,2)</f>
        <v>AT</v>
      </c>
      <c r="F77" t="str">
        <f>MID(L77,3,1)</f>
        <v>L</v>
      </c>
      <c r="G77" t="str">
        <f>MID(L77,4,3)</f>
        <v>000</v>
      </c>
      <c r="H77" t="str">
        <f>MID(L77,7,3)</f>
        <v>LVS</v>
      </c>
      <c r="I77" s="7" t="str">
        <f>MID(L77,10,1)</f>
        <v>P</v>
      </c>
      <c r="J77" s="7" t="str">
        <f>MID(L77,11,1)</f>
        <v>I</v>
      </c>
      <c r="K77" s="7" t="str">
        <f>RIGHT(L77,1)</f>
        <v>G</v>
      </c>
      <c r="L77" s="9" t="s">
        <v>614</v>
      </c>
      <c r="M77" s="9" t="s">
        <v>823</v>
      </c>
      <c r="N77" s="9" t="s">
        <v>822</v>
      </c>
      <c r="O77" s="9" t="s">
        <v>830</v>
      </c>
      <c r="P77" s="9" t="s">
        <v>828</v>
      </c>
      <c r="R77" s="9"/>
      <c r="S77" s="9"/>
      <c r="T77" s="9"/>
      <c r="U77" s="9"/>
      <c r="V77" s="9"/>
      <c r="W77" s="9"/>
      <c r="X77" s="10"/>
      <c r="Y77" s="10"/>
      <c r="Z77" s="10"/>
      <c r="AA77" s="10"/>
    </row>
    <row r="78" spans="1:27" s="11" customFormat="1">
      <c r="A78" s="8"/>
      <c r="B78"/>
      <c r="C78" s="9"/>
      <c r="D78" s="9"/>
      <c r="E78" s="9"/>
      <c r="F78"/>
      <c r="G78"/>
      <c r="H78"/>
      <c r="I78"/>
      <c r="J78" s="7"/>
      <c r="K78" s="7"/>
      <c r="L78" s="7"/>
      <c r="M78" s="9"/>
      <c r="N78" s="9"/>
      <c r="O78" s="9"/>
      <c r="P78" s="9"/>
      <c r="Q78" s="9"/>
      <c r="R78" s="9"/>
      <c r="S78" s="9"/>
      <c r="T78" s="9"/>
      <c r="U78" s="9"/>
      <c r="V78" s="9"/>
      <c r="W78" s="9"/>
      <c r="X78" s="10"/>
      <c r="Y78" s="10"/>
      <c r="Z78" s="10"/>
      <c r="AA78" s="10"/>
    </row>
    <row r="79" spans="1:27" s="11" customFormat="1">
      <c r="A79" s="8"/>
      <c r="B79"/>
      <c r="C79" s="9"/>
      <c r="D79" s="9"/>
      <c r="E79" s="9"/>
      <c r="F79"/>
      <c r="G79"/>
      <c r="H79"/>
      <c r="I79"/>
      <c r="J79" s="7"/>
      <c r="K79" s="7"/>
      <c r="L79" s="7"/>
      <c r="M79" s="9"/>
      <c r="N79" s="9"/>
      <c r="O79" s="9"/>
      <c r="P79" s="9"/>
      <c r="Q79" s="9"/>
      <c r="R79" s="9"/>
      <c r="S79" s="9"/>
      <c r="T79" s="9"/>
      <c r="U79" s="9"/>
      <c r="V79" s="9"/>
      <c r="W79" s="9"/>
      <c r="X79" s="10"/>
      <c r="Y79" s="10"/>
      <c r="Z79" s="10"/>
      <c r="AA79" s="10"/>
    </row>
    <row r="80" spans="1:27" s="11" customFormat="1">
      <c r="A80" s="3" t="s">
        <v>652</v>
      </c>
      <c r="B80" s="3" t="s">
        <v>1</v>
      </c>
      <c r="C80" s="3" t="s">
        <v>2</v>
      </c>
      <c r="D80" s="3" t="s">
        <v>669</v>
      </c>
      <c r="E80" s="3" t="s">
        <v>4</v>
      </c>
      <c r="F80" s="3" t="s">
        <v>5</v>
      </c>
      <c r="G80" s="3" t="s">
        <v>662</v>
      </c>
      <c r="H80" s="3" t="s">
        <v>654</v>
      </c>
      <c r="I80" s="3" t="s">
        <v>663</v>
      </c>
      <c r="J80" s="3" t="s">
        <v>665</v>
      </c>
      <c r="K80" s="3" t="s">
        <v>665</v>
      </c>
      <c r="L80" s="3" t="s">
        <v>10</v>
      </c>
      <c r="M80" s="14" t="s">
        <v>11</v>
      </c>
      <c r="N80" s="14" t="s">
        <v>666</v>
      </c>
      <c r="O80" s="14" t="s">
        <v>13</v>
      </c>
      <c r="P80" s="14" t="s">
        <v>668</v>
      </c>
      <c r="Q80" s="3" t="s">
        <v>15</v>
      </c>
      <c r="R80" s="9"/>
      <c r="S80" s="9"/>
      <c r="T80" s="9"/>
      <c r="U80" s="9"/>
      <c r="V80" s="9"/>
      <c r="W80" s="9"/>
      <c r="X80" s="10"/>
      <c r="Y80" s="10"/>
      <c r="Z80" s="10"/>
      <c r="AA80" s="10"/>
    </row>
    <row r="81" spans="1:27" s="11" customFormat="1">
      <c r="A81" s="8" t="s">
        <v>520</v>
      </c>
      <c r="B81" t="s">
        <v>183</v>
      </c>
      <c r="C81" s="9" t="s">
        <v>831</v>
      </c>
      <c r="D81" s="9" t="s">
        <v>931</v>
      </c>
      <c r="E81" s="16" t="str">
        <f>LEFT(L81,2)</f>
        <v>AT</v>
      </c>
      <c r="F81" t="str">
        <f>MID(L81,3,1)</f>
        <v>W</v>
      </c>
      <c r="G81" t="str">
        <f>MID(L81,4,3)</f>
        <v>000</v>
      </c>
      <c r="H81" t="str">
        <f>MID(L81,7,3)</f>
        <v>BSE</v>
      </c>
      <c r="I81" s="7" t="str">
        <f>MID(L81,10,3)</f>
        <v>000</v>
      </c>
      <c r="J81" s="7" t="s">
        <v>664</v>
      </c>
      <c r="K81" s="7" t="s">
        <v>664</v>
      </c>
      <c r="L81" s="7" t="s">
        <v>524</v>
      </c>
      <c r="M81" s="15" t="s">
        <v>664</v>
      </c>
      <c r="N81" s="15" t="s">
        <v>664</v>
      </c>
      <c r="O81" s="15" t="s">
        <v>867</v>
      </c>
      <c r="P81" s="15" t="s">
        <v>868</v>
      </c>
      <c r="Q81"/>
      <c r="R81" s="9"/>
      <c r="S81" s="9"/>
      <c r="T81" s="9"/>
      <c r="U81" s="9"/>
      <c r="V81" s="9"/>
      <c r="W81" s="9"/>
      <c r="X81" s="10"/>
      <c r="Y81" s="10"/>
      <c r="Z81" s="10"/>
      <c r="AA81" s="10"/>
    </row>
    <row r="82" spans="1:27" s="11" customFormat="1" ht="30">
      <c r="A82" s="8" t="s">
        <v>520</v>
      </c>
      <c r="B82" t="s">
        <v>183</v>
      </c>
      <c r="C82" s="9" t="s">
        <v>833</v>
      </c>
      <c r="D82" s="9" t="s">
        <v>832</v>
      </c>
      <c r="E82" s="16" t="str">
        <f t="shared" ref="E82:E103" si="4">LEFT(L82,2)</f>
        <v>AT</v>
      </c>
      <c r="F82" t="str">
        <f t="shared" ref="F82:F103" si="5">MID(L82,3,1)</f>
        <v>W</v>
      </c>
      <c r="G82" t="str">
        <f t="shared" ref="G82:G103" si="6">MID(L82,4,3)</f>
        <v>TRN</v>
      </c>
      <c r="H82" t="str">
        <f t="shared" ref="H82:H103" si="7">MID(L82,7,3)</f>
        <v>000</v>
      </c>
      <c r="I82" s="7" t="str">
        <f t="shared" ref="I82:I103" si="8">MID(L82,10,3)</f>
        <v>TRE</v>
      </c>
      <c r="J82" s="7" t="s">
        <v>664</v>
      </c>
      <c r="K82" s="7" t="s">
        <v>664</v>
      </c>
      <c r="L82" s="7" t="s">
        <v>526</v>
      </c>
      <c r="M82" s="15" t="s">
        <v>859</v>
      </c>
      <c r="N82" s="15" t="s">
        <v>860</v>
      </c>
      <c r="O82" s="15" t="s">
        <v>870</v>
      </c>
      <c r="P82" s="15" t="s">
        <v>871</v>
      </c>
      <c r="Q82"/>
      <c r="R82" s="9"/>
      <c r="S82" s="9"/>
      <c r="T82" s="9"/>
      <c r="U82" s="9"/>
      <c r="V82" s="9"/>
      <c r="W82" s="9"/>
      <c r="X82" s="10"/>
      <c r="Y82" s="10"/>
      <c r="Z82" s="10"/>
      <c r="AA82" s="10"/>
    </row>
    <row r="83" spans="1:27" s="11" customFormat="1">
      <c r="A83" s="8" t="s">
        <v>520</v>
      </c>
      <c r="B83" t="s">
        <v>183</v>
      </c>
      <c r="C83" s="9" t="s">
        <v>835</v>
      </c>
      <c r="D83" s="9" t="s">
        <v>834</v>
      </c>
      <c r="E83" s="16" t="str">
        <f t="shared" si="4"/>
        <v>AT</v>
      </c>
      <c r="F83" t="str">
        <f t="shared" si="5"/>
        <v>W</v>
      </c>
      <c r="G83" t="str">
        <f t="shared" si="6"/>
        <v>MIN</v>
      </c>
      <c r="H83" t="str">
        <f t="shared" si="7"/>
        <v>000</v>
      </c>
      <c r="I83" s="7" t="str">
        <f t="shared" si="8"/>
        <v>PRC</v>
      </c>
      <c r="J83" s="7" t="s">
        <v>664</v>
      </c>
      <c r="K83" s="7" t="s">
        <v>664</v>
      </c>
      <c r="L83" s="7" t="s">
        <v>527</v>
      </c>
      <c r="M83" s="15" t="s">
        <v>664</v>
      </c>
      <c r="N83" s="15" t="s">
        <v>664</v>
      </c>
      <c r="O83" s="15" t="s">
        <v>872</v>
      </c>
      <c r="P83" s="15" t="s">
        <v>774</v>
      </c>
      <c r="Q83"/>
      <c r="R83" s="9"/>
      <c r="S83" s="9"/>
      <c r="T83" s="9"/>
      <c r="U83" s="9"/>
      <c r="V83" s="9"/>
      <c r="W83" s="9"/>
      <c r="X83" s="10"/>
      <c r="Y83" s="10"/>
      <c r="Z83" s="10"/>
      <c r="AA83" s="10"/>
    </row>
    <row r="84" spans="1:27" s="11" customFormat="1" ht="30">
      <c r="A84" s="8" t="s">
        <v>520</v>
      </c>
      <c r="B84" t="s">
        <v>183</v>
      </c>
      <c r="C84" s="9" t="s">
        <v>835</v>
      </c>
      <c r="D84" s="9" t="s">
        <v>837</v>
      </c>
      <c r="E84" s="16" t="str">
        <f t="shared" si="4"/>
        <v>AT</v>
      </c>
      <c r="F84" t="str">
        <f t="shared" si="5"/>
        <v>W</v>
      </c>
      <c r="G84" t="str">
        <f t="shared" si="6"/>
        <v>DEM</v>
      </c>
      <c r="H84" t="str">
        <f t="shared" si="7"/>
        <v>AGR</v>
      </c>
      <c r="I84" s="7" t="str">
        <f t="shared" si="8"/>
        <v>SUR</v>
      </c>
      <c r="J84" s="7" t="s">
        <v>664</v>
      </c>
      <c r="K84" s="7" t="s">
        <v>664</v>
      </c>
      <c r="L84" s="7" t="s">
        <v>528</v>
      </c>
      <c r="M84" s="15" t="s">
        <v>879</v>
      </c>
      <c r="N84" s="15" t="s">
        <v>861</v>
      </c>
      <c r="O84" s="15" t="s">
        <v>836</v>
      </c>
      <c r="P84" t="s">
        <v>773</v>
      </c>
      <c r="Q84"/>
      <c r="R84" s="9"/>
      <c r="S84" s="9"/>
      <c r="T84" s="9"/>
      <c r="U84" s="9"/>
      <c r="V84" s="9"/>
      <c r="W84" s="9"/>
      <c r="X84" s="10"/>
      <c r="Y84" s="10"/>
      <c r="Z84" s="10"/>
      <c r="AA84" s="10"/>
    </row>
    <row r="85" spans="1:27" s="11" customFormat="1">
      <c r="A85" s="8" t="s">
        <v>520</v>
      </c>
      <c r="B85" t="s">
        <v>183</v>
      </c>
      <c r="C85" s="9" t="s">
        <v>835</v>
      </c>
      <c r="D85" s="9" t="s">
        <v>838</v>
      </c>
      <c r="E85" s="16" t="str">
        <f t="shared" si="4"/>
        <v>AT</v>
      </c>
      <c r="F85" t="str">
        <f t="shared" si="5"/>
        <v>W</v>
      </c>
      <c r="G85" t="str">
        <f t="shared" si="6"/>
        <v>DEM</v>
      </c>
      <c r="H85" t="str">
        <f t="shared" si="7"/>
        <v>AGR</v>
      </c>
      <c r="I85" s="7" t="str">
        <f t="shared" si="8"/>
        <v>GWT</v>
      </c>
      <c r="J85" s="7" t="s">
        <v>664</v>
      </c>
      <c r="K85" s="7" t="s">
        <v>664</v>
      </c>
      <c r="L85" s="7" t="s">
        <v>529</v>
      </c>
      <c r="M85" s="15" t="s">
        <v>924</v>
      </c>
      <c r="N85" s="15" t="s">
        <v>862</v>
      </c>
      <c r="O85" s="15" t="s">
        <v>836</v>
      </c>
      <c r="P85" t="s">
        <v>773</v>
      </c>
      <c r="Q85"/>
      <c r="R85" s="9"/>
      <c r="S85" s="9"/>
      <c r="T85" s="9"/>
      <c r="U85" s="9"/>
      <c r="V85" s="9"/>
      <c r="W85" s="9"/>
      <c r="X85" s="10"/>
      <c r="Y85" s="10"/>
      <c r="Z85" s="10"/>
      <c r="AA85" s="10"/>
    </row>
    <row r="86" spans="1:27" s="11" customFormat="1" ht="30">
      <c r="A86" s="8" t="s">
        <v>520</v>
      </c>
      <c r="B86" t="s">
        <v>183</v>
      </c>
      <c r="C86" s="9" t="s">
        <v>835</v>
      </c>
      <c r="D86" s="9" t="s">
        <v>839</v>
      </c>
      <c r="E86" s="16" t="str">
        <f t="shared" si="4"/>
        <v>AT</v>
      </c>
      <c r="F86" t="str">
        <f t="shared" si="5"/>
        <v>W</v>
      </c>
      <c r="G86" t="str">
        <f t="shared" si="6"/>
        <v>DEM</v>
      </c>
      <c r="H86" t="str">
        <f t="shared" si="7"/>
        <v>PWR</v>
      </c>
      <c r="I86" s="7" t="str">
        <f t="shared" si="8"/>
        <v>SUR</v>
      </c>
      <c r="J86" s="7" t="s">
        <v>664</v>
      </c>
      <c r="K86" s="7" t="s">
        <v>664</v>
      </c>
      <c r="L86" s="7" t="s">
        <v>530</v>
      </c>
      <c r="M86" s="15" t="s">
        <v>879</v>
      </c>
      <c r="N86" s="15" t="s">
        <v>861</v>
      </c>
      <c r="O86" s="15" t="s">
        <v>874</v>
      </c>
      <c r="P86" t="s">
        <v>875</v>
      </c>
      <c r="Q86"/>
      <c r="R86" s="9"/>
      <c r="S86" s="9"/>
      <c r="T86" s="9"/>
      <c r="U86" s="9"/>
      <c r="V86" s="9"/>
      <c r="W86" s="9"/>
      <c r="X86" s="10"/>
      <c r="Y86" s="10"/>
      <c r="Z86" s="10"/>
      <c r="AA86" s="10"/>
    </row>
    <row r="87" spans="1:27" s="11" customFormat="1">
      <c r="A87" s="8" t="s">
        <v>520</v>
      </c>
      <c r="B87" t="s">
        <v>183</v>
      </c>
      <c r="C87" s="9" t="s">
        <v>835</v>
      </c>
      <c r="D87" s="9" t="s">
        <v>840</v>
      </c>
      <c r="E87" s="16" t="str">
        <f t="shared" si="4"/>
        <v>AT</v>
      </c>
      <c r="F87" t="str">
        <f t="shared" si="5"/>
        <v>W</v>
      </c>
      <c r="G87" t="str">
        <f t="shared" si="6"/>
        <v>DEM</v>
      </c>
      <c r="H87" t="str">
        <f t="shared" si="7"/>
        <v>PWR</v>
      </c>
      <c r="I87" s="7" t="str">
        <f t="shared" si="8"/>
        <v>GWT</v>
      </c>
      <c r="J87" s="7" t="s">
        <v>664</v>
      </c>
      <c r="K87" s="7" t="s">
        <v>664</v>
      </c>
      <c r="L87" s="7" t="s">
        <v>531</v>
      </c>
      <c r="M87" s="15" t="s">
        <v>924</v>
      </c>
      <c r="N87" s="15" t="s">
        <v>862</v>
      </c>
      <c r="O87" s="15" t="s">
        <v>874</v>
      </c>
      <c r="P87" t="s">
        <v>875</v>
      </c>
      <c r="Q87"/>
      <c r="R87" s="9"/>
      <c r="S87" s="9"/>
      <c r="T87" s="9"/>
      <c r="U87" s="9"/>
      <c r="V87" s="9"/>
      <c r="W87" s="9"/>
      <c r="X87" s="10"/>
      <c r="Y87" s="10"/>
      <c r="Z87" s="10"/>
      <c r="AA87" s="10"/>
    </row>
    <row r="88" spans="1:27" s="11" customFormat="1" ht="30">
      <c r="A88" s="8" t="s">
        <v>520</v>
      </c>
      <c r="B88" t="s">
        <v>183</v>
      </c>
      <c r="C88" s="9" t="s">
        <v>835</v>
      </c>
      <c r="D88" s="9" t="s">
        <v>841</v>
      </c>
      <c r="E88" s="16" t="str">
        <f t="shared" si="4"/>
        <v>AT</v>
      </c>
      <c r="F88" t="str">
        <f t="shared" si="5"/>
        <v>W</v>
      </c>
      <c r="G88" t="str">
        <f t="shared" si="6"/>
        <v>DEM</v>
      </c>
      <c r="H88" t="str">
        <f t="shared" si="7"/>
        <v>PUB</v>
      </c>
      <c r="I88" s="7" t="str">
        <f t="shared" si="8"/>
        <v>SUR</v>
      </c>
      <c r="J88" s="7" t="s">
        <v>664</v>
      </c>
      <c r="K88" s="7" t="s">
        <v>664</v>
      </c>
      <c r="L88" s="7" t="s">
        <v>532</v>
      </c>
      <c r="M88" s="15" t="s">
        <v>879</v>
      </c>
      <c r="N88" s="15" t="s">
        <v>861</v>
      </c>
      <c r="O88" s="15" t="s">
        <v>878</v>
      </c>
      <c r="P88" s="15" t="s">
        <v>876</v>
      </c>
      <c r="Q88"/>
      <c r="R88" s="9"/>
      <c r="S88" s="9"/>
      <c r="T88" s="9"/>
      <c r="U88" s="9"/>
      <c r="V88" s="9"/>
      <c r="W88" s="9"/>
      <c r="X88" s="10"/>
      <c r="Y88" s="10"/>
      <c r="Z88" s="10"/>
      <c r="AA88" s="10"/>
    </row>
    <row r="89" spans="1:27" s="11" customFormat="1">
      <c r="A89" s="8" t="s">
        <v>520</v>
      </c>
      <c r="B89" t="s">
        <v>183</v>
      </c>
      <c r="C89" s="9" t="s">
        <v>835</v>
      </c>
      <c r="D89" s="9" t="s">
        <v>842</v>
      </c>
      <c r="E89" s="16" t="str">
        <f t="shared" si="4"/>
        <v>AT</v>
      </c>
      <c r="F89" t="str">
        <f t="shared" si="5"/>
        <v>W</v>
      </c>
      <c r="G89" t="str">
        <f t="shared" si="6"/>
        <v>DEM</v>
      </c>
      <c r="H89" t="str">
        <f t="shared" si="7"/>
        <v>PUB</v>
      </c>
      <c r="I89" s="7" t="str">
        <f t="shared" si="8"/>
        <v>GWT</v>
      </c>
      <c r="J89" s="7" t="s">
        <v>664</v>
      </c>
      <c r="K89" s="7" t="s">
        <v>664</v>
      </c>
      <c r="L89" s="7" t="s">
        <v>533</v>
      </c>
      <c r="M89" s="15" t="s">
        <v>924</v>
      </c>
      <c r="N89" s="15" t="s">
        <v>862</v>
      </c>
      <c r="O89" s="15" t="s">
        <v>878</v>
      </c>
      <c r="P89" s="15" t="s">
        <v>876</v>
      </c>
      <c r="Q89" s="1"/>
      <c r="R89" s="9"/>
      <c r="S89" s="9"/>
      <c r="T89" s="9"/>
      <c r="U89" s="9"/>
      <c r="V89" s="9"/>
      <c r="W89" s="9"/>
      <c r="X89" s="10"/>
      <c r="Y89" s="10"/>
      <c r="Z89" s="10"/>
      <c r="AA89" s="10"/>
    </row>
    <row r="90" spans="1:27" s="11" customFormat="1">
      <c r="A90" s="8" t="s">
        <v>520</v>
      </c>
      <c r="B90" t="s">
        <v>183</v>
      </c>
      <c r="C90" s="9" t="s">
        <v>835</v>
      </c>
      <c r="D90" s="9" t="s">
        <v>843</v>
      </c>
      <c r="E90" s="16" t="str">
        <f t="shared" si="4"/>
        <v>AT</v>
      </c>
      <c r="F90" t="str">
        <f t="shared" si="5"/>
        <v>W</v>
      </c>
      <c r="G90" t="str">
        <f t="shared" si="6"/>
        <v>DEM</v>
      </c>
      <c r="H90" t="str">
        <f t="shared" si="7"/>
        <v>OTH</v>
      </c>
      <c r="I90" s="7" t="str">
        <f t="shared" si="8"/>
        <v>SUR</v>
      </c>
      <c r="J90" s="7" t="s">
        <v>664</v>
      </c>
      <c r="K90" s="7" t="s">
        <v>664</v>
      </c>
      <c r="L90" s="7" t="s">
        <v>534</v>
      </c>
      <c r="M90" s="15" t="s">
        <v>879</v>
      </c>
      <c r="N90" s="15" t="s">
        <v>861</v>
      </c>
      <c r="O90" s="9" t="s">
        <v>880</v>
      </c>
      <c r="P90" s="9" t="s">
        <v>877</v>
      </c>
      <c r="Q90" s="9"/>
      <c r="R90" s="9"/>
      <c r="S90" s="9"/>
      <c r="T90" s="9"/>
      <c r="U90" s="9"/>
      <c r="V90" s="9"/>
      <c r="W90" s="9"/>
      <c r="X90" s="10"/>
      <c r="Y90" s="10"/>
      <c r="Z90" s="10"/>
      <c r="AA90" s="10"/>
    </row>
    <row r="91" spans="1:27">
      <c r="A91" s="8" t="s">
        <v>520</v>
      </c>
      <c r="B91" t="s">
        <v>183</v>
      </c>
      <c r="C91" s="9" t="s">
        <v>835</v>
      </c>
      <c r="D91" s="9" t="s">
        <v>844</v>
      </c>
      <c r="E91" s="16" t="str">
        <f t="shared" si="4"/>
        <v>AT</v>
      </c>
      <c r="F91" t="str">
        <f t="shared" si="5"/>
        <v>W</v>
      </c>
      <c r="G91" t="str">
        <f t="shared" si="6"/>
        <v>DEM</v>
      </c>
      <c r="H91" t="str">
        <f t="shared" si="7"/>
        <v>OTH</v>
      </c>
      <c r="I91" s="7" t="str">
        <f t="shared" si="8"/>
        <v>GWT</v>
      </c>
      <c r="J91" s="7" t="s">
        <v>664</v>
      </c>
      <c r="K91" s="7" t="s">
        <v>664</v>
      </c>
      <c r="L91" s="7" t="s">
        <v>535</v>
      </c>
      <c r="M91" s="15" t="s">
        <v>924</v>
      </c>
      <c r="N91" s="15" t="s">
        <v>862</v>
      </c>
      <c r="O91" s="9" t="s">
        <v>880</v>
      </c>
      <c r="P91" s="9" t="s">
        <v>877</v>
      </c>
    </row>
    <row r="92" spans="1:27">
      <c r="A92" s="8" t="s">
        <v>520</v>
      </c>
      <c r="B92" t="s">
        <v>183</v>
      </c>
      <c r="C92" s="9" t="s">
        <v>833</v>
      </c>
      <c r="D92" s="9" t="s">
        <v>845</v>
      </c>
      <c r="E92" s="16" t="str">
        <f t="shared" si="4"/>
        <v>AT</v>
      </c>
      <c r="F92" t="str">
        <f t="shared" si="5"/>
        <v>W</v>
      </c>
      <c r="G92" t="str">
        <f t="shared" si="6"/>
        <v>TRN</v>
      </c>
      <c r="H92" t="str">
        <f t="shared" si="7"/>
        <v>PUB</v>
      </c>
      <c r="I92" s="7" t="str">
        <f t="shared" si="8"/>
        <v>000</v>
      </c>
      <c r="J92" s="7" t="s">
        <v>664</v>
      </c>
      <c r="K92" s="7" t="s">
        <v>664</v>
      </c>
      <c r="L92" s="7" t="s">
        <v>536</v>
      </c>
      <c r="M92" s="15" t="s">
        <v>863</v>
      </c>
      <c r="N92" s="15" t="s">
        <v>864</v>
      </c>
      <c r="O92" s="15" t="s">
        <v>867</v>
      </c>
      <c r="P92" s="15" t="s">
        <v>868</v>
      </c>
    </row>
    <row r="93" spans="1:27">
      <c r="A93" s="8" t="s">
        <v>520</v>
      </c>
      <c r="B93" t="s">
        <v>183</v>
      </c>
      <c r="C93" s="9" t="s">
        <v>835</v>
      </c>
      <c r="D93" s="9" t="s">
        <v>846</v>
      </c>
      <c r="E93" s="16" t="str">
        <f t="shared" si="4"/>
        <v>AT</v>
      </c>
      <c r="F93" t="str">
        <f t="shared" si="5"/>
        <v>W</v>
      </c>
      <c r="G93" t="str">
        <f t="shared" si="6"/>
        <v>DSA</v>
      </c>
      <c r="H93" t="str">
        <f t="shared" si="7"/>
        <v>000</v>
      </c>
      <c r="I93" s="7" t="str">
        <f t="shared" si="8"/>
        <v>000</v>
      </c>
      <c r="J93" s="7" t="s">
        <v>664</v>
      </c>
      <c r="K93" s="7" t="s">
        <v>664</v>
      </c>
      <c r="L93" s="7" t="s">
        <v>537</v>
      </c>
      <c r="M93" s="15" t="s">
        <v>865</v>
      </c>
      <c r="N93" s="15" t="s">
        <v>866</v>
      </c>
      <c r="O93" s="15" t="s">
        <v>878</v>
      </c>
      <c r="P93" s="15" t="s">
        <v>876</v>
      </c>
    </row>
    <row r="94" spans="1:27">
      <c r="A94" s="8" t="s">
        <v>520</v>
      </c>
      <c r="B94" t="s">
        <v>183</v>
      </c>
      <c r="C94" s="9" t="s">
        <v>835</v>
      </c>
      <c r="D94" t="s">
        <v>847</v>
      </c>
      <c r="E94" s="16" t="str">
        <f t="shared" si="4"/>
        <v>AT</v>
      </c>
      <c r="F94" t="str">
        <f t="shared" si="5"/>
        <v>W</v>
      </c>
      <c r="G94" t="str">
        <f t="shared" si="6"/>
        <v>MIN</v>
      </c>
      <c r="H94" t="str">
        <f t="shared" si="7"/>
        <v>000</v>
      </c>
      <c r="I94" s="7" t="str">
        <f t="shared" si="8"/>
        <v>SEA</v>
      </c>
      <c r="J94" s="7" t="s">
        <v>664</v>
      </c>
      <c r="K94" s="7" t="s">
        <v>664</v>
      </c>
      <c r="L94" s="7" t="s">
        <v>538</v>
      </c>
      <c r="M94" s="15" t="s">
        <v>664</v>
      </c>
      <c r="N94" s="15" t="s">
        <v>664</v>
      </c>
      <c r="O94" s="15" t="s">
        <v>881</v>
      </c>
      <c r="P94" s="15" t="s">
        <v>873</v>
      </c>
    </row>
    <row r="95" spans="1:27">
      <c r="A95" s="8" t="s">
        <v>520</v>
      </c>
      <c r="B95" t="s">
        <v>183</v>
      </c>
      <c r="C95" s="9" t="s">
        <v>835</v>
      </c>
      <c r="D95" s="9" t="s">
        <v>855</v>
      </c>
      <c r="E95" s="16" t="str">
        <f t="shared" si="4"/>
        <v>AT</v>
      </c>
      <c r="F95" t="str">
        <f t="shared" si="5"/>
        <v>W</v>
      </c>
      <c r="G95" t="str">
        <f t="shared" si="6"/>
        <v>UPS</v>
      </c>
      <c r="H95" t="str">
        <f t="shared" si="7"/>
        <v>000</v>
      </c>
      <c r="I95" s="7" t="str">
        <f t="shared" si="8"/>
        <v>SUR</v>
      </c>
      <c r="J95" s="7" t="s">
        <v>664</v>
      </c>
      <c r="K95" s="7" t="s">
        <v>664</v>
      </c>
      <c r="L95" s="7" t="s">
        <v>588</v>
      </c>
      <c r="M95" s="15" t="s">
        <v>867</v>
      </c>
      <c r="N95" s="15" t="s">
        <v>868</v>
      </c>
      <c r="O95" s="15" t="s">
        <v>867</v>
      </c>
      <c r="P95" s="15" t="s">
        <v>868</v>
      </c>
    </row>
    <row r="96" spans="1:27">
      <c r="A96" s="8" t="s">
        <v>520</v>
      </c>
      <c r="B96" t="s">
        <v>183</v>
      </c>
      <c r="C96" s="9" t="s">
        <v>849</v>
      </c>
      <c r="D96" s="9" t="s">
        <v>850</v>
      </c>
      <c r="E96" s="16" t="str">
        <f t="shared" si="4"/>
        <v>AT</v>
      </c>
      <c r="F96" t="str">
        <f t="shared" si="5"/>
        <v>W</v>
      </c>
      <c r="G96" t="str">
        <f t="shared" si="6"/>
        <v>000</v>
      </c>
      <c r="H96" t="str">
        <f t="shared" si="7"/>
        <v>000</v>
      </c>
      <c r="I96" s="7" t="str">
        <f t="shared" si="8"/>
        <v>ELC</v>
      </c>
      <c r="J96" s="7" t="s">
        <v>664</v>
      </c>
      <c r="K96" s="7" t="s">
        <v>664</v>
      </c>
      <c r="L96" s="7" t="s">
        <v>589</v>
      </c>
      <c r="M96" s="15" t="s">
        <v>664</v>
      </c>
      <c r="N96" s="15" t="s">
        <v>664</v>
      </c>
      <c r="O96" s="15" t="s">
        <v>882</v>
      </c>
      <c r="P96" s="15" t="s">
        <v>869</v>
      </c>
    </row>
    <row r="97" spans="1:16">
      <c r="A97" s="8" t="s">
        <v>520</v>
      </c>
      <c r="B97" t="s">
        <v>183</v>
      </c>
      <c r="C97" s="9" t="s">
        <v>371</v>
      </c>
      <c r="D97" s="9" t="s">
        <v>858</v>
      </c>
      <c r="E97" s="16" t="str">
        <f t="shared" si="4"/>
        <v>AT</v>
      </c>
      <c r="F97" t="str">
        <f t="shared" si="5"/>
        <v>W</v>
      </c>
      <c r="G97" t="str">
        <f t="shared" si="6"/>
        <v>BKS</v>
      </c>
      <c r="H97" t="str">
        <f t="shared" si="7"/>
        <v>PUB</v>
      </c>
      <c r="I97" s="7" t="str">
        <f t="shared" si="8"/>
        <v>000</v>
      </c>
      <c r="J97" s="7" t="s">
        <v>664</v>
      </c>
      <c r="K97" s="7" t="s">
        <v>664</v>
      </c>
      <c r="L97" s="7" t="s">
        <v>590</v>
      </c>
      <c r="M97" s="15" t="s">
        <v>664</v>
      </c>
      <c r="N97" s="15" t="s">
        <v>664</v>
      </c>
      <c r="O97" s="15" t="s">
        <v>883</v>
      </c>
      <c r="P97" s="15" t="s">
        <v>876</v>
      </c>
    </row>
    <row r="98" spans="1:16">
      <c r="A98" s="8" t="s">
        <v>520</v>
      </c>
      <c r="B98" t="s">
        <v>183</v>
      </c>
      <c r="C98" s="9" t="s">
        <v>371</v>
      </c>
      <c r="D98" s="9" t="s">
        <v>851</v>
      </c>
      <c r="E98" s="16" t="str">
        <f t="shared" si="4"/>
        <v>AT</v>
      </c>
      <c r="F98" t="str">
        <f t="shared" si="5"/>
        <v>W</v>
      </c>
      <c r="G98" t="str">
        <f t="shared" si="6"/>
        <v>BKS</v>
      </c>
      <c r="H98" t="str">
        <f t="shared" si="7"/>
        <v>OTH</v>
      </c>
      <c r="I98" s="7" t="str">
        <f t="shared" si="8"/>
        <v>000</v>
      </c>
      <c r="J98" s="7" t="s">
        <v>664</v>
      </c>
      <c r="K98" s="7" t="s">
        <v>664</v>
      </c>
      <c r="L98" s="7" t="s">
        <v>591</v>
      </c>
      <c r="M98" s="15" t="s">
        <v>664</v>
      </c>
      <c r="N98" s="15" t="s">
        <v>664</v>
      </c>
      <c r="O98" s="15" t="s">
        <v>851</v>
      </c>
      <c r="P98" s="15" t="s">
        <v>877</v>
      </c>
    </row>
    <row r="99" spans="1:16">
      <c r="A99" s="8" t="s">
        <v>520</v>
      </c>
      <c r="B99" t="s">
        <v>183</v>
      </c>
      <c r="C99" s="9" t="s">
        <v>371</v>
      </c>
      <c r="D99" s="9" t="s">
        <v>852</v>
      </c>
      <c r="E99" s="16" t="str">
        <f t="shared" si="4"/>
        <v>AT</v>
      </c>
      <c r="F99" t="str">
        <f t="shared" si="5"/>
        <v>W</v>
      </c>
      <c r="G99" t="str">
        <f t="shared" si="6"/>
        <v>BKS</v>
      </c>
      <c r="H99" t="str">
        <f t="shared" si="7"/>
        <v>AGR</v>
      </c>
      <c r="I99" s="7" t="str">
        <f t="shared" si="8"/>
        <v>000</v>
      </c>
      <c r="J99" s="7" t="s">
        <v>664</v>
      </c>
      <c r="K99" s="7" t="s">
        <v>664</v>
      </c>
      <c r="L99" s="7" t="s">
        <v>592</v>
      </c>
      <c r="M99" s="15" t="s">
        <v>664</v>
      </c>
      <c r="N99" s="15" t="s">
        <v>664</v>
      </c>
      <c r="O99" s="15" t="s">
        <v>925</v>
      </c>
      <c r="P99" s="15" t="s">
        <v>773</v>
      </c>
    </row>
    <row r="100" spans="1:16">
      <c r="A100" s="8" t="s">
        <v>520</v>
      </c>
      <c r="B100" t="s">
        <v>183</v>
      </c>
      <c r="C100" s="9" t="s">
        <v>371</v>
      </c>
      <c r="D100" s="9" t="s">
        <v>853</v>
      </c>
      <c r="E100" s="16" t="str">
        <f t="shared" si="4"/>
        <v>AT</v>
      </c>
      <c r="F100" t="str">
        <f t="shared" si="5"/>
        <v>W</v>
      </c>
      <c r="G100" t="str">
        <f t="shared" si="6"/>
        <v>BKS</v>
      </c>
      <c r="H100" t="str">
        <f t="shared" si="7"/>
        <v>PWR</v>
      </c>
      <c r="I100" s="7" t="str">
        <f t="shared" si="8"/>
        <v>000</v>
      </c>
      <c r="J100" s="7" t="s">
        <v>664</v>
      </c>
      <c r="K100" s="7" t="s">
        <v>664</v>
      </c>
      <c r="L100" s="7" t="s">
        <v>593</v>
      </c>
      <c r="M100" s="15" t="s">
        <v>664</v>
      </c>
      <c r="N100" s="15" t="s">
        <v>664</v>
      </c>
      <c r="O100" s="15" t="s">
        <v>884</v>
      </c>
      <c r="P100" s="15" t="s">
        <v>875</v>
      </c>
    </row>
    <row r="101" spans="1:16">
      <c r="A101" s="8" t="s">
        <v>520</v>
      </c>
      <c r="B101" t="s">
        <v>183</v>
      </c>
      <c r="C101" s="9" t="s">
        <v>371</v>
      </c>
      <c r="D101" s="9" t="s">
        <v>854</v>
      </c>
      <c r="E101" s="16" t="str">
        <f t="shared" si="4"/>
        <v>AT</v>
      </c>
      <c r="F101" t="str">
        <f t="shared" si="5"/>
        <v>W</v>
      </c>
      <c r="G101" t="str">
        <f t="shared" si="6"/>
        <v>BKS</v>
      </c>
      <c r="H101" t="str">
        <f t="shared" si="7"/>
        <v>OUT</v>
      </c>
      <c r="I101" s="7" t="str">
        <f t="shared" si="8"/>
        <v>000</v>
      </c>
      <c r="J101" s="7" t="s">
        <v>664</v>
      </c>
      <c r="K101" s="7" t="s">
        <v>664</v>
      </c>
      <c r="L101" s="7" t="s">
        <v>604</v>
      </c>
      <c r="M101" s="15" t="s">
        <v>664</v>
      </c>
      <c r="N101" s="15" t="s">
        <v>664</v>
      </c>
      <c r="O101" s="15" t="s">
        <v>885</v>
      </c>
      <c r="P101" s="15" t="s">
        <v>627</v>
      </c>
    </row>
    <row r="102" spans="1:16">
      <c r="A102" s="8" t="s">
        <v>520</v>
      </c>
      <c r="B102" t="s">
        <v>183</v>
      </c>
      <c r="C102" s="9" t="s">
        <v>835</v>
      </c>
      <c r="D102" s="9" t="s">
        <v>856</v>
      </c>
      <c r="E102" s="16" t="str">
        <f t="shared" si="4"/>
        <v>AT</v>
      </c>
      <c r="F102" t="str">
        <f t="shared" si="5"/>
        <v>W</v>
      </c>
      <c r="G102" t="str">
        <f t="shared" si="6"/>
        <v>INF</v>
      </c>
      <c r="H102" t="str">
        <f t="shared" si="7"/>
        <v>000</v>
      </c>
      <c r="I102" s="7" t="str">
        <f t="shared" si="8"/>
        <v>000</v>
      </c>
      <c r="J102" s="7" t="s">
        <v>664</v>
      </c>
      <c r="K102" s="7" t="s">
        <v>664</v>
      </c>
      <c r="L102" s="7" t="s">
        <v>605</v>
      </c>
      <c r="M102" s="15" t="s">
        <v>664</v>
      </c>
      <c r="N102" s="15" t="s">
        <v>664</v>
      </c>
      <c r="O102" s="15" t="s">
        <v>848</v>
      </c>
      <c r="P102" s="15" t="s">
        <v>770</v>
      </c>
    </row>
    <row r="103" spans="1:16" ht="30">
      <c r="A103" s="8" t="s">
        <v>520</v>
      </c>
      <c r="B103" t="s">
        <v>183</v>
      </c>
      <c r="C103" s="9" t="s">
        <v>835</v>
      </c>
      <c r="D103" s="9" t="s">
        <v>857</v>
      </c>
      <c r="E103" s="16" t="str">
        <f t="shared" si="4"/>
        <v>AT</v>
      </c>
      <c r="F103" t="str">
        <f t="shared" si="5"/>
        <v>W</v>
      </c>
      <c r="G103" t="str">
        <f t="shared" si="6"/>
        <v>OUT</v>
      </c>
      <c r="H103" t="str">
        <f t="shared" si="7"/>
        <v>000</v>
      </c>
      <c r="I103" s="7" t="str">
        <f t="shared" si="8"/>
        <v>000</v>
      </c>
      <c r="J103" s="7" t="s">
        <v>664</v>
      </c>
      <c r="K103" s="7" t="s">
        <v>664</v>
      </c>
      <c r="L103" s="7" t="s">
        <v>606</v>
      </c>
      <c r="M103" s="15" t="s">
        <v>867</v>
      </c>
      <c r="N103" s="15" t="s">
        <v>868</v>
      </c>
      <c r="O103" s="15" t="s">
        <v>886</v>
      </c>
      <c r="P103" s="15" t="s">
        <v>627</v>
      </c>
    </row>
    <row r="104" spans="1:16">
      <c r="A104" s="8"/>
      <c r="L104" s="7" t="str">
        <f t="shared" ref="L104:L138" si="9">RIGHT(M104,1)</f>
        <v/>
      </c>
    </row>
    <row r="105" spans="1:16">
      <c r="A105" s="8"/>
      <c r="L105" s="7" t="str">
        <f t="shared" si="9"/>
        <v/>
      </c>
    </row>
    <row r="106" spans="1:16">
      <c r="A106" s="8"/>
      <c r="L106" s="7" t="str">
        <f t="shared" si="9"/>
        <v/>
      </c>
    </row>
    <row r="107" spans="1:16">
      <c r="A107" s="8"/>
      <c r="K107" s="7"/>
      <c r="L107" s="7" t="str">
        <f t="shared" si="9"/>
        <v/>
      </c>
    </row>
    <row r="108" spans="1:16">
      <c r="A108" s="8"/>
      <c r="K108" s="7"/>
      <c r="L108" s="7" t="str">
        <f t="shared" si="9"/>
        <v/>
      </c>
    </row>
    <row r="109" spans="1:16">
      <c r="A109" s="8"/>
      <c r="L109" s="7" t="str">
        <f t="shared" si="9"/>
        <v/>
      </c>
    </row>
    <row r="110" spans="1:16">
      <c r="A110" s="8"/>
      <c r="L110" s="7" t="str">
        <f t="shared" si="9"/>
        <v/>
      </c>
    </row>
    <row r="111" spans="1:16">
      <c r="A111" s="8"/>
      <c r="K111" s="7"/>
      <c r="L111" s="7" t="str">
        <f t="shared" si="9"/>
        <v/>
      </c>
    </row>
    <row r="112" spans="1:16">
      <c r="A112" s="8"/>
      <c r="K112" s="7"/>
      <c r="L112" s="7" t="str">
        <f t="shared" si="9"/>
        <v/>
      </c>
    </row>
    <row r="113" spans="1:12">
      <c r="A113" s="8"/>
      <c r="K113" s="7"/>
      <c r="L113" s="7" t="str">
        <f t="shared" si="9"/>
        <v/>
      </c>
    </row>
    <row r="114" spans="1:12">
      <c r="A114" s="8"/>
      <c r="L114" s="7" t="str">
        <f t="shared" si="9"/>
        <v/>
      </c>
    </row>
    <row r="115" spans="1:12">
      <c r="A115" s="8"/>
      <c r="L115" s="7" t="str">
        <f t="shared" si="9"/>
        <v/>
      </c>
    </row>
    <row r="116" spans="1:12">
      <c r="A116" s="8"/>
      <c r="L116" s="7" t="str">
        <f t="shared" si="9"/>
        <v/>
      </c>
    </row>
    <row r="117" spans="1:12">
      <c r="A117" s="8"/>
      <c r="L117" s="7" t="str">
        <f t="shared" si="9"/>
        <v/>
      </c>
    </row>
    <row r="118" spans="1:12">
      <c r="A118" s="8"/>
      <c r="L118" s="7" t="str">
        <f t="shared" si="9"/>
        <v/>
      </c>
    </row>
    <row r="119" spans="1:12">
      <c r="A119" s="8"/>
      <c r="K119" s="7"/>
      <c r="L119" s="7" t="str">
        <f t="shared" si="9"/>
        <v/>
      </c>
    </row>
    <row r="120" spans="1:12">
      <c r="A120" s="8"/>
      <c r="K120" s="7"/>
      <c r="L120" s="7" t="str">
        <f t="shared" si="9"/>
        <v/>
      </c>
    </row>
    <row r="121" spans="1:12">
      <c r="A121" s="8"/>
      <c r="K121" s="7"/>
      <c r="L121" s="7" t="str">
        <f t="shared" si="9"/>
        <v/>
      </c>
    </row>
    <row r="122" spans="1:12">
      <c r="A122" s="8"/>
      <c r="L122" s="7" t="str">
        <f t="shared" si="9"/>
        <v/>
      </c>
    </row>
    <row r="123" spans="1:12">
      <c r="A123" s="8"/>
      <c r="L123" s="7" t="str">
        <f t="shared" si="9"/>
        <v/>
      </c>
    </row>
    <row r="124" spans="1:12">
      <c r="A124" s="8"/>
      <c r="K124" s="7"/>
      <c r="L124" s="7" t="str">
        <f t="shared" si="9"/>
        <v/>
      </c>
    </row>
    <row r="125" spans="1:12">
      <c r="A125" s="8"/>
      <c r="K125" s="7"/>
      <c r="L125" s="7" t="str">
        <f t="shared" si="9"/>
        <v/>
      </c>
    </row>
    <row r="126" spans="1:12">
      <c r="A126" s="8"/>
      <c r="K126" s="7"/>
      <c r="L126" s="7" t="str">
        <f t="shared" si="9"/>
        <v/>
      </c>
    </row>
    <row r="127" spans="1:12">
      <c r="A127" s="8"/>
      <c r="K127" s="7"/>
      <c r="L127" s="7" t="str">
        <f t="shared" si="9"/>
        <v/>
      </c>
    </row>
    <row r="128" spans="1:12">
      <c r="A128" s="8"/>
      <c r="J128" s="7"/>
      <c r="K128" s="7"/>
      <c r="L128" s="7" t="str">
        <f t="shared" si="9"/>
        <v/>
      </c>
    </row>
    <row r="129" spans="1:12">
      <c r="A129" s="8"/>
      <c r="J129" s="7"/>
      <c r="K129" s="7"/>
      <c r="L129" s="7" t="str">
        <f t="shared" si="9"/>
        <v/>
      </c>
    </row>
    <row r="130" spans="1:12">
      <c r="A130" s="8"/>
      <c r="J130" s="7"/>
      <c r="K130" s="7"/>
      <c r="L130" s="7" t="str">
        <f t="shared" si="9"/>
        <v/>
      </c>
    </row>
    <row r="131" spans="1:12">
      <c r="A131" s="8"/>
      <c r="J131" s="7"/>
      <c r="K131" s="7"/>
      <c r="L131" s="7" t="str">
        <f t="shared" si="9"/>
        <v/>
      </c>
    </row>
    <row r="132" spans="1:12">
      <c r="A132" s="8"/>
      <c r="J132" s="7"/>
      <c r="K132" s="7"/>
      <c r="L132" s="7" t="str">
        <f t="shared" si="9"/>
        <v/>
      </c>
    </row>
    <row r="133" spans="1:12">
      <c r="A133" s="8"/>
      <c r="J133" s="7"/>
      <c r="K133" s="7"/>
      <c r="L133" s="7" t="str">
        <f t="shared" si="9"/>
        <v/>
      </c>
    </row>
    <row r="134" spans="1:12">
      <c r="A134" s="8"/>
      <c r="K134" s="7"/>
      <c r="L134" s="7" t="str">
        <f t="shared" si="9"/>
        <v/>
      </c>
    </row>
    <row r="135" spans="1:12">
      <c r="A135" s="8"/>
      <c r="K135" s="7"/>
      <c r="L135" s="7" t="str">
        <f t="shared" si="9"/>
        <v/>
      </c>
    </row>
    <row r="136" spans="1:12">
      <c r="A136" s="8"/>
      <c r="K136" s="7"/>
      <c r="L136" s="7" t="str">
        <f t="shared" si="9"/>
        <v/>
      </c>
    </row>
    <row r="137" spans="1:12">
      <c r="A137" s="8"/>
      <c r="K137" s="7"/>
      <c r="L137" s="7" t="str">
        <f t="shared" si="9"/>
        <v/>
      </c>
    </row>
    <row r="138" spans="1:12">
      <c r="A138" s="8"/>
      <c r="K138" s="7"/>
      <c r="L138" s="7" t="str">
        <f t="shared" si="9"/>
        <v/>
      </c>
    </row>
    <row r="139" spans="1:12">
      <c r="A139" s="8"/>
      <c r="K139" s="7"/>
      <c r="L139" s="7" t="str">
        <f t="shared" ref="L139:L202" si="10">RIGHT(M139,1)</f>
        <v/>
      </c>
    </row>
    <row r="140" spans="1:12">
      <c r="A140" s="8"/>
      <c r="K140" s="7"/>
      <c r="L140" s="7" t="str">
        <f t="shared" si="10"/>
        <v/>
      </c>
    </row>
    <row r="141" spans="1:12">
      <c r="A141" s="8"/>
      <c r="K141" s="7"/>
      <c r="L141" s="7" t="str">
        <f t="shared" si="10"/>
        <v/>
      </c>
    </row>
    <row r="142" spans="1:12">
      <c r="A142" s="8"/>
      <c r="I142" s="7"/>
      <c r="K142" s="7"/>
      <c r="L142" s="7" t="str">
        <f t="shared" si="10"/>
        <v/>
      </c>
    </row>
    <row r="143" spans="1:12">
      <c r="A143" s="8"/>
      <c r="I143" s="7"/>
      <c r="K143" s="7"/>
      <c r="L143" s="7" t="str">
        <f t="shared" si="10"/>
        <v/>
      </c>
    </row>
    <row r="144" spans="1:12">
      <c r="A144" s="8"/>
      <c r="I144" s="7"/>
      <c r="K144" s="7"/>
      <c r="L144" s="7" t="str">
        <f t="shared" si="10"/>
        <v/>
      </c>
    </row>
    <row r="145" spans="1:12">
      <c r="A145" s="8"/>
      <c r="K145" s="7"/>
      <c r="L145" s="7" t="str">
        <f t="shared" si="10"/>
        <v/>
      </c>
    </row>
    <row r="146" spans="1:12">
      <c r="A146" s="8"/>
      <c r="K146" s="7"/>
      <c r="L146" s="7" t="str">
        <f t="shared" si="10"/>
        <v/>
      </c>
    </row>
    <row r="147" spans="1:12">
      <c r="A147" s="8"/>
      <c r="K147" s="7"/>
      <c r="L147" s="7" t="str">
        <f t="shared" si="10"/>
        <v/>
      </c>
    </row>
    <row r="148" spans="1:12">
      <c r="A148" s="8"/>
      <c r="K148" s="7"/>
      <c r="L148" s="7" t="str">
        <f t="shared" si="10"/>
        <v/>
      </c>
    </row>
    <row r="149" spans="1:12">
      <c r="A149" s="8"/>
      <c r="K149" s="7"/>
      <c r="L149" s="7" t="str">
        <f t="shared" si="10"/>
        <v/>
      </c>
    </row>
    <row r="150" spans="1:12">
      <c r="A150" s="8"/>
      <c r="K150" s="7"/>
      <c r="L150" s="7" t="str">
        <f t="shared" si="10"/>
        <v/>
      </c>
    </row>
    <row r="151" spans="1:12">
      <c r="A151" s="8"/>
      <c r="K151" s="7"/>
      <c r="L151" s="7" t="str">
        <f t="shared" si="10"/>
        <v/>
      </c>
    </row>
    <row r="152" spans="1:12">
      <c r="A152" s="8"/>
      <c r="K152" s="7"/>
      <c r="L152" s="7" t="str">
        <f t="shared" si="10"/>
        <v/>
      </c>
    </row>
    <row r="153" spans="1:12">
      <c r="A153" s="8"/>
      <c r="K153" s="7"/>
      <c r="L153" s="7" t="str">
        <f t="shared" si="10"/>
        <v/>
      </c>
    </row>
    <row r="154" spans="1:12">
      <c r="A154" s="8"/>
      <c r="K154" s="7"/>
      <c r="L154" s="7" t="str">
        <f t="shared" si="10"/>
        <v/>
      </c>
    </row>
    <row r="155" spans="1:12">
      <c r="A155" s="8"/>
      <c r="K155" s="7"/>
      <c r="L155" s="7" t="str">
        <f t="shared" si="10"/>
        <v/>
      </c>
    </row>
    <row r="156" spans="1:12">
      <c r="A156" s="8"/>
      <c r="K156" s="7"/>
      <c r="L156" s="7" t="str">
        <f t="shared" si="10"/>
        <v/>
      </c>
    </row>
    <row r="157" spans="1:12">
      <c r="A157" s="8"/>
      <c r="K157" s="7"/>
      <c r="L157" s="7" t="str">
        <f t="shared" si="10"/>
        <v/>
      </c>
    </row>
    <row r="158" spans="1:12">
      <c r="A158" s="8"/>
      <c r="K158" s="7"/>
      <c r="L158" s="7" t="str">
        <f t="shared" si="10"/>
        <v/>
      </c>
    </row>
    <row r="159" spans="1:12">
      <c r="A159" s="8"/>
      <c r="J159" s="7"/>
      <c r="K159" s="7"/>
      <c r="L159" s="7" t="str">
        <f t="shared" si="10"/>
        <v/>
      </c>
    </row>
    <row r="160" spans="1:12">
      <c r="A160" s="8"/>
      <c r="J160" s="7"/>
      <c r="K160" s="7"/>
      <c r="L160" s="7" t="str">
        <f t="shared" si="10"/>
        <v/>
      </c>
    </row>
    <row r="161" spans="1:12">
      <c r="A161" s="8"/>
      <c r="K161" s="7"/>
      <c r="L161" s="7" t="str">
        <f t="shared" si="10"/>
        <v/>
      </c>
    </row>
    <row r="162" spans="1:12">
      <c r="A162" s="8"/>
      <c r="K162" s="7"/>
      <c r="L162" s="7" t="str">
        <f t="shared" si="10"/>
        <v/>
      </c>
    </row>
    <row r="163" spans="1:12">
      <c r="A163" s="8"/>
      <c r="K163" s="7"/>
      <c r="L163" s="7" t="str">
        <f t="shared" si="10"/>
        <v/>
      </c>
    </row>
    <row r="164" spans="1:12">
      <c r="A164" s="8"/>
      <c r="K164" s="7"/>
      <c r="L164" s="7" t="str">
        <f t="shared" si="10"/>
        <v/>
      </c>
    </row>
    <row r="165" spans="1:12">
      <c r="A165" s="8"/>
      <c r="K165" s="7"/>
      <c r="L165" s="7" t="str">
        <f t="shared" si="10"/>
        <v/>
      </c>
    </row>
    <row r="166" spans="1:12">
      <c r="A166" s="8"/>
      <c r="K166" s="7"/>
      <c r="L166" s="7" t="str">
        <f t="shared" si="10"/>
        <v/>
      </c>
    </row>
    <row r="167" spans="1:12">
      <c r="A167" s="8"/>
      <c r="K167" s="7"/>
      <c r="L167" s="7" t="str">
        <f t="shared" si="10"/>
        <v/>
      </c>
    </row>
    <row r="168" spans="1:12">
      <c r="A168" s="8"/>
      <c r="K168" s="7"/>
      <c r="L168" s="7" t="str">
        <f t="shared" si="10"/>
        <v/>
      </c>
    </row>
    <row r="169" spans="1:12">
      <c r="A169" s="8"/>
      <c r="K169" s="7"/>
      <c r="L169" s="7" t="str">
        <f t="shared" si="10"/>
        <v/>
      </c>
    </row>
    <row r="170" spans="1:12">
      <c r="A170" s="8"/>
      <c r="J170" s="7"/>
      <c r="K170" s="7"/>
      <c r="L170" s="7" t="str">
        <f t="shared" si="10"/>
        <v/>
      </c>
    </row>
    <row r="171" spans="1:12">
      <c r="A171" s="8"/>
      <c r="J171" s="7"/>
      <c r="K171" s="7"/>
      <c r="L171" s="7" t="str">
        <f t="shared" si="10"/>
        <v/>
      </c>
    </row>
    <row r="172" spans="1:12">
      <c r="A172" s="8"/>
      <c r="K172" s="7"/>
      <c r="L172" s="7" t="str">
        <f t="shared" si="10"/>
        <v/>
      </c>
    </row>
    <row r="173" spans="1:12">
      <c r="A173" s="8"/>
      <c r="K173" s="7"/>
      <c r="L173" s="7" t="str">
        <f t="shared" si="10"/>
        <v/>
      </c>
    </row>
    <row r="174" spans="1:12">
      <c r="A174" s="8"/>
      <c r="K174" s="7"/>
      <c r="L174" s="7" t="str">
        <f t="shared" si="10"/>
        <v/>
      </c>
    </row>
    <row r="175" spans="1:12">
      <c r="A175" s="8"/>
      <c r="K175" s="7"/>
      <c r="L175" s="7" t="str">
        <f t="shared" si="10"/>
        <v/>
      </c>
    </row>
    <row r="176" spans="1:12">
      <c r="A176" s="8"/>
      <c r="K176" s="7"/>
      <c r="L176" s="7" t="str">
        <f t="shared" si="10"/>
        <v/>
      </c>
    </row>
    <row r="177" spans="1:12">
      <c r="A177" s="8"/>
      <c r="K177" s="7"/>
      <c r="L177" s="7" t="str">
        <f t="shared" si="10"/>
        <v/>
      </c>
    </row>
    <row r="178" spans="1:12">
      <c r="A178" s="8"/>
      <c r="K178" s="7"/>
      <c r="L178" s="7" t="str">
        <f t="shared" si="10"/>
        <v/>
      </c>
    </row>
    <row r="179" spans="1:12">
      <c r="A179" s="8"/>
      <c r="K179" s="7"/>
      <c r="L179" s="7" t="str">
        <f t="shared" si="10"/>
        <v/>
      </c>
    </row>
    <row r="180" spans="1:12">
      <c r="A180" s="8"/>
      <c r="K180" s="7"/>
      <c r="L180" s="7" t="str">
        <f t="shared" si="10"/>
        <v/>
      </c>
    </row>
    <row r="181" spans="1:12">
      <c r="A181" s="8"/>
      <c r="J181" s="7"/>
      <c r="K181" s="7"/>
      <c r="L181" s="7" t="str">
        <f t="shared" si="10"/>
        <v/>
      </c>
    </row>
    <row r="182" spans="1:12">
      <c r="A182" s="8"/>
      <c r="J182" s="7"/>
      <c r="K182" s="7"/>
      <c r="L182" s="7" t="str">
        <f t="shared" si="10"/>
        <v/>
      </c>
    </row>
    <row r="183" spans="1:12">
      <c r="A183" s="8"/>
      <c r="K183" s="7"/>
      <c r="L183" s="7" t="str">
        <f t="shared" si="10"/>
        <v/>
      </c>
    </row>
    <row r="184" spans="1:12">
      <c r="A184" s="8"/>
      <c r="K184" s="7"/>
      <c r="L184" s="7" t="str">
        <f t="shared" si="10"/>
        <v/>
      </c>
    </row>
    <row r="185" spans="1:12">
      <c r="A185" s="8"/>
      <c r="K185" s="7"/>
      <c r="L185" s="7" t="str">
        <f t="shared" si="10"/>
        <v/>
      </c>
    </row>
    <row r="186" spans="1:12">
      <c r="A186" s="8"/>
      <c r="K186" s="7"/>
      <c r="L186" s="7" t="str">
        <f t="shared" si="10"/>
        <v/>
      </c>
    </row>
    <row r="187" spans="1:12">
      <c r="A187" s="8"/>
      <c r="K187" s="7"/>
      <c r="L187" s="7" t="str">
        <f t="shared" si="10"/>
        <v/>
      </c>
    </row>
    <row r="188" spans="1:12">
      <c r="A188" s="8"/>
      <c r="K188" s="7"/>
      <c r="L188" s="7" t="str">
        <f t="shared" si="10"/>
        <v/>
      </c>
    </row>
    <row r="189" spans="1:12">
      <c r="A189" s="8"/>
      <c r="K189" s="7"/>
      <c r="L189" s="7" t="str">
        <f t="shared" si="10"/>
        <v/>
      </c>
    </row>
    <row r="190" spans="1:12">
      <c r="A190" s="8"/>
      <c r="K190" s="7"/>
      <c r="L190" s="7" t="str">
        <f t="shared" si="10"/>
        <v/>
      </c>
    </row>
    <row r="191" spans="1:12">
      <c r="A191" s="8"/>
      <c r="K191" s="7"/>
      <c r="L191" s="7" t="str">
        <f t="shared" si="10"/>
        <v/>
      </c>
    </row>
    <row r="192" spans="1:12">
      <c r="A192" s="8"/>
      <c r="J192" s="7"/>
      <c r="K192" s="7"/>
      <c r="L192" s="7" t="str">
        <f t="shared" si="10"/>
        <v/>
      </c>
    </row>
    <row r="193" spans="1:12">
      <c r="A193" s="8"/>
      <c r="J193" s="7"/>
      <c r="K193" s="7"/>
      <c r="L193" s="7" t="str">
        <f t="shared" si="10"/>
        <v/>
      </c>
    </row>
    <row r="194" spans="1:12">
      <c r="A194" s="8"/>
      <c r="K194" s="7"/>
      <c r="L194" s="7" t="str">
        <f t="shared" si="10"/>
        <v/>
      </c>
    </row>
    <row r="195" spans="1:12">
      <c r="A195" s="8"/>
      <c r="K195" s="7"/>
      <c r="L195" s="7" t="str">
        <f t="shared" si="10"/>
        <v/>
      </c>
    </row>
    <row r="196" spans="1:12">
      <c r="A196" s="8"/>
      <c r="K196" s="7"/>
      <c r="L196" s="7" t="str">
        <f t="shared" si="10"/>
        <v/>
      </c>
    </row>
    <row r="197" spans="1:12">
      <c r="A197" s="8"/>
      <c r="K197" s="7"/>
      <c r="L197" s="7" t="str">
        <f t="shared" si="10"/>
        <v/>
      </c>
    </row>
    <row r="198" spans="1:12">
      <c r="A198" s="8"/>
      <c r="K198" s="7"/>
      <c r="L198" s="7" t="str">
        <f t="shared" si="10"/>
        <v/>
      </c>
    </row>
    <row r="199" spans="1:12">
      <c r="A199" s="8"/>
      <c r="K199" s="7"/>
      <c r="L199" s="7" t="str">
        <f t="shared" si="10"/>
        <v/>
      </c>
    </row>
    <row r="200" spans="1:12">
      <c r="A200" s="8"/>
      <c r="K200" s="7"/>
      <c r="L200" s="7" t="str">
        <f t="shared" si="10"/>
        <v/>
      </c>
    </row>
    <row r="201" spans="1:12">
      <c r="A201" s="8"/>
      <c r="K201" s="7"/>
      <c r="L201" s="7" t="str">
        <f t="shared" si="10"/>
        <v/>
      </c>
    </row>
    <row r="202" spans="1:12">
      <c r="A202" s="8"/>
      <c r="K202" s="7"/>
      <c r="L202" s="7" t="str">
        <f t="shared" si="10"/>
        <v/>
      </c>
    </row>
    <row r="203" spans="1:12">
      <c r="A203" s="8"/>
      <c r="J203" s="7"/>
      <c r="K203" s="7"/>
      <c r="L203" s="7" t="str">
        <f t="shared" ref="L203:L236" si="11">RIGHT(M203,1)</f>
        <v/>
      </c>
    </row>
    <row r="204" spans="1:12">
      <c r="A204" s="8"/>
      <c r="J204" s="7"/>
      <c r="K204" s="7"/>
      <c r="L204" s="7" t="str">
        <f t="shared" si="11"/>
        <v/>
      </c>
    </row>
    <row r="205" spans="1:12">
      <c r="A205" s="8"/>
      <c r="K205" s="7"/>
      <c r="L205" s="7" t="str">
        <f t="shared" si="11"/>
        <v/>
      </c>
    </row>
    <row r="206" spans="1:12">
      <c r="A206" s="8"/>
      <c r="K206" s="7"/>
      <c r="L206" s="7" t="str">
        <f t="shared" si="11"/>
        <v/>
      </c>
    </row>
    <row r="207" spans="1:12">
      <c r="A207" s="8"/>
      <c r="K207" s="7"/>
      <c r="L207" s="7" t="str">
        <f t="shared" si="11"/>
        <v/>
      </c>
    </row>
    <row r="208" spans="1:12">
      <c r="A208" s="8"/>
      <c r="K208" s="7"/>
      <c r="L208" s="7" t="str">
        <f t="shared" si="11"/>
        <v/>
      </c>
    </row>
    <row r="209" spans="1:12">
      <c r="A209" s="8"/>
      <c r="K209" s="7"/>
      <c r="L209" s="7" t="str">
        <f t="shared" si="11"/>
        <v/>
      </c>
    </row>
    <row r="210" spans="1:12">
      <c r="A210" s="8"/>
      <c r="K210" s="7"/>
      <c r="L210" s="7" t="str">
        <f t="shared" si="11"/>
        <v/>
      </c>
    </row>
    <row r="211" spans="1:12">
      <c r="A211" s="8"/>
      <c r="K211" s="7"/>
      <c r="L211" s="7" t="str">
        <f t="shared" si="11"/>
        <v/>
      </c>
    </row>
    <row r="212" spans="1:12">
      <c r="A212" s="8"/>
      <c r="K212" s="7"/>
      <c r="L212" s="7" t="str">
        <f t="shared" si="11"/>
        <v/>
      </c>
    </row>
    <row r="213" spans="1:12">
      <c r="A213" s="8"/>
      <c r="K213" s="7"/>
      <c r="L213" s="7" t="str">
        <f t="shared" si="11"/>
        <v/>
      </c>
    </row>
    <row r="214" spans="1:12">
      <c r="A214" s="8"/>
      <c r="J214" s="7"/>
      <c r="K214" s="7"/>
      <c r="L214" s="7" t="str">
        <f t="shared" si="11"/>
        <v/>
      </c>
    </row>
    <row r="215" spans="1:12">
      <c r="A215" s="8"/>
      <c r="J215" s="7"/>
      <c r="K215" s="7"/>
      <c r="L215" s="7" t="str">
        <f t="shared" si="11"/>
        <v/>
      </c>
    </row>
    <row r="216" spans="1:12">
      <c r="A216" s="8"/>
      <c r="I216" s="7"/>
      <c r="J216" s="7"/>
      <c r="K216" s="7"/>
      <c r="L216" s="7" t="str">
        <f t="shared" si="11"/>
        <v/>
      </c>
    </row>
    <row r="217" spans="1:12">
      <c r="A217" s="8"/>
      <c r="I217" s="7"/>
      <c r="J217" s="7"/>
      <c r="K217" s="7"/>
      <c r="L217" s="7" t="str">
        <f t="shared" si="11"/>
        <v/>
      </c>
    </row>
    <row r="218" spans="1:12">
      <c r="A218" s="8"/>
      <c r="I218" s="7"/>
      <c r="J218" s="7"/>
      <c r="K218" s="7"/>
      <c r="L218" s="7" t="str">
        <f t="shared" si="11"/>
        <v/>
      </c>
    </row>
    <row r="219" spans="1:12">
      <c r="A219" s="8"/>
      <c r="I219" s="7"/>
      <c r="J219" s="7"/>
      <c r="K219" s="7"/>
      <c r="L219" s="7" t="str">
        <f t="shared" si="11"/>
        <v/>
      </c>
    </row>
    <row r="220" spans="1:12">
      <c r="A220" s="8"/>
      <c r="I220" s="7"/>
      <c r="J220" s="7"/>
      <c r="K220" s="7"/>
      <c r="L220" s="7" t="str">
        <f t="shared" si="11"/>
        <v/>
      </c>
    </row>
    <row r="221" spans="1:12">
      <c r="A221" s="8"/>
      <c r="I221" s="7"/>
      <c r="J221" s="7"/>
      <c r="K221" s="7"/>
      <c r="L221" s="7" t="str">
        <f t="shared" si="11"/>
        <v/>
      </c>
    </row>
    <row r="222" spans="1:12">
      <c r="A222" s="8"/>
      <c r="I222" s="7"/>
      <c r="J222" s="7"/>
      <c r="K222" s="7"/>
      <c r="L222" s="7" t="str">
        <f t="shared" si="11"/>
        <v/>
      </c>
    </row>
    <row r="223" spans="1:12">
      <c r="A223" s="8"/>
      <c r="I223" s="7"/>
      <c r="J223" s="7"/>
      <c r="K223" s="7"/>
      <c r="L223" s="7" t="str">
        <f t="shared" si="11"/>
        <v/>
      </c>
    </row>
    <row r="224" spans="1:12">
      <c r="A224" s="8"/>
      <c r="I224" s="7"/>
      <c r="J224" s="7"/>
      <c r="K224" s="7"/>
      <c r="L224" s="7" t="str">
        <f t="shared" si="11"/>
        <v/>
      </c>
    </row>
    <row r="225" spans="1:12">
      <c r="A225" s="8"/>
      <c r="I225" s="7"/>
      <c r="J225" s="7"/>
      <c r="K225" s="7"/>
      <c r="L225" s="7" t="str">
        <f t="shared" si="11"/>
        <v/>
      </c>
    </row>
    <row r="226" spans="1:12">
      <c r="A226" s="8"/>
      <c r="I226" s="7"/>
      <c r="J226" s="7"/>
      <c r="K226" s="7"/>
      <c r="L226" s="7" t="str">
        <f t="shared" si="11"/>
        <v/>
      </c>
    </row>
    <row r="227" spans="1:12">
      <c r="A227" s="8"/>
      <c r="I227" s="7"/>
      <c r="J227" s="7"/>
      <c r="K227" s="7"/>
      <c r="L227" s="7" t="str">
        <f t="shared" si="11"/>
        <v/>
      </c>
    </row>
    <row r="228" spans="1:12">
      <c r="A228" s="8"/>
      <c r="I228" s="7"/>
      <c r="J228" s="7"/>
      <c r="K228" s="7"/>
      <c r="L228" s="7" t="str">
        <f t="shared" si="11"/>
        <v/>
      </c>
    </row>
    <row r="229" spans="1:12">
      <c r="A229" s="8"/>
      <c r="I229" s="7"/>
      <c r="J229" s="7"/>
      <c r="K229" s="7"/>
      <c r="L229" s="7" t="str">
        <f t="shared" si="11"/>
        <v/>
      </c>
    </row>
    <row r="230" spans="1:12">
      <c r="A230" s="8"/>
      <c r="I230" s="7"/>
      <c r="J230" s="7"/>
      <c r="K230" s="7"/>
      <c r="L230" s="7" t="str">
        <f t="shared" si="11"/>
        <v/>
      </c>
    </row>
    <row r="231" spans="1:12">
      <c r="A231" s="8"/>
      <c r="I231" s="7"/>
      <c r="J231" s="7"/>
      <c r="K231" s="7"/>
      <c r="L231" s="7" t="str">
        <f t="shared" si="11"/>
        <v/>
      </c>
    </row>
    <row r="232" spans="1:12">
      <c r="A232" s="8"/>
      <c r="I232" s="7"/>
      <c r="J232" s="7"/>
      <c r="K232" s="7"/>
      <c r="L232" s="7" t="str">
        <f t="shared" si="11"/>
        <v/>
      </c>
    </row>
    <row r="233" spans="1:12">
      <c r="A233" s="8"/>
      <c r="H233" s="7"/>
      <c r="J233" s="7"/>
      <c r="L233" s="7" t="str">
        <f t="shared" si="11"/>
        <v/>
      </c>
    </row>
    <row r="234" spans="1:12">
      <c r="A234" s="8"/>
      <c r="I234" s="7"/>
      <c r="J234" s="7"/>
      <c r="K234" s="7"/>
      <c r="L234" s="7" t="str">
        <f t="shared" si="11"/>
        <v/>
      </c>
    </row>
    <row r="235" spans="1:12">
      <c r="A235" s="8"/>
      <c r="I235" s="7"/>
      <c r="J235" s="7"/>
      <c r="K235" s="7"/>
      <c r="L235" s="7" t="str">
        <f t="shared" si="11"/>
        <v/>
      </c>
    </row>
    <row r="236" spans="1:12">
      <c r="A236" s="8"/>
      <c r="I236" s="7"/>
      <c r="J236" s="7"/>
      <c r="K236" s="7"/>
      <c r="L236" s="7" t="str">
        <f t="shared" si="11"/>
        <v/>
      </c>
    </row>
  </sheetData>
  <autoFilter ref="A10:Q77" xr:uid="{360A8C59-C248-46C6-9E6C-7C7EDBDFAEBB}"/>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E3489-E0B0-4BF7-9D64-A60E2E4078D6}">
  <dimension ref="A1:H68"/>
  <sheetViews>
    <sheetView workbookViewId="0">
      <selection activeCell="H22" sqref="H22"/>
    </sheetView>
  </sheetViews>
  <sheetFormatPr defaultRowHeight="15"/>
  <cols>
    <col min="1" max="1" width="15.7109375" bestFit="1" customWidth="1"/>
    <col min="2" max="2" width="22.140625" customWidth="1"/>
    <col min="3" max="3" width="17.28515625" bestFit="1" customWidth="1"/>
    <col min="4" max="4" width="15.140625" bestFit="1" customWidth="1"/>
    <col min="5" max="5" width="21.5703125" bestFit="1" customWidth="1"/>
    <col min="6" max="6" width="8.140625" bestFit="1" customWidth="1"/>
    <col min="7" max="7" width="40.7109375" bestFit="1" customWidth="1"/>
    <col min="8" max="8" width="25" bestFit="1" customWidth="1"/>
  </cols>
  <sheetData>
    <row r="1" spans="1:8">
      <c r="B1" s="6" t="s">
        <v>10</v>
      </c>
      <c r="C1" s="6" t="s">
        <v>4</v>
      </c>
      <c r="D1" s="6" t="s">
        <v>5</v>
      </c>
      <c r="E1" s="6" t="s">
        <v>6</v>
      </c>
      <c r="F1" s="6" t="s">
        <v>7</v>
      </c>
      <c r="G1" s="6" t="s">
        <v>8</v>
      </c>
      <c r="H1" s="6" t="s">
        <v>9</v>
      </c>
    </row>
    <row r="2" spans="1:8">
      <c r="A2" s="6" t="s">
        <v>480</v>
      </c>
      <c r="B2" t="s">
        <v>481</v>
      </c>
      <c r="C2" t="s">
        <v>20</v>
      </c>
      <c r="D2" t="s">
        <v>21</v>
      </c>
      <c r="E2" t="s">
        <v>176</v>
      </c>
      <c r="F2" t="s">
        <v>23</v>
      </c>
      <c r="G2" t="s">
        <v>177</v>
      </c>
      <c r="H2" s="12" t="s">
        <v>24</v>
      </c>
    </row>
    <row r="3" spans="1:8">
      <c r="A3" s="6" t="s">
        <v>482</v>
      </c>
      <c r="C3" t="s">
        <v>483</v>
      </c>
      <c r="D3" t="s">
        <v>16</v>
      </c>
      <c r="E3" t="s">
        <v>484</v>
      </c>
      <c r="F3" t="s">
        <v>25</v>
      </c>
      <c r="G3" t="s">
        <v>485</v>
      </c>
      <c r="H3" t="s">
        <v>486</v>
      </c>
    </row>
    <row r="8" spans="1:8">
      <c r="A8" s="6" t="s">
        <v>487</v>
      </c>
    </row>
    <row r="9" spans="1:8">
      <c r="A9" t="s">
        <v>97</v>
      </c>
      <c r="B9" t="s">
        <v>98</v>
      </c>
      <c r="G9" s="13" t="s">
        <v>488</v>
      </c>
      <c r="H9" t="s">
        <v>207</v>
      </c>
    </row>
    <row r="10" spans="1:8">
      <c r="A10" t="s">
        <v>123</v>
      </c>
      <c r="B10" t="s">
        <v>184</v>
      </c>
    </row>
    <row r="11" spans="1:8">
      <c r="A11" t="s">
        <v>36</v>
      </c>
      <c r="B11" t="s">
        <v>489</v>
      </c>
      <c r="D11" s="6" t="s">
        <v>490</v>
      </c>
    </row>
    <row r="12" spans="1:8">
      <c r="A12" t="s">
        <v>23</v>
      </c>
      <c r="B12" t="s">
        <v>25</v>
      </c>
      <c r="D12" s="6" t="s">
        <v>207</v>
      </c>
      <c r="E12" t="s">
        <v>491</v>
      </c>
    </row>
    <row r="13" spans="1:8">
      <c r="A13" t="s">
        <v>140</v>
      </c>
      <c r="B13" t="s">
        <v>141</v>
      </c>
      <c r="D13" t="s">
        <v>443</v>
      </c>
      <c r="E13" t="s">
        <v>492</v>
      </c>
    </row>
    <row r="14" spans="1:8">
      <c r="A14" t="s">
        <v>493</v>
      </c>
      <c r="B14" t="s">
        <v>447</v>
      </c>
      <c r="D14" t="s">
        <v>354</v>
      </c>
      <c r="E14" t="s">
        <v>494</v>
      </c>
    </row>
    <row r="15" spans="1:8">
      <c r="A15" t="s">
        <v>186</v>
      </c>
      <c r="B15" t="s">
        <v>185</v>
      </c>
      <c r="D15" t="s">
        <v>173</v>
      </c>
      <c r="E15" t="s">
        <v>495</v>
      </c>
    </row>
    <row r="16" spans="1:8">
      <c r="A16" t="s">
        <v>453</v>
      </c>
      <c r="B16" t="s">
        <v>454</v>
      </c>
      <c r="D16" t="s">
        <v>496</v>
      </c>
      <c r="E16" t="s">
        <v>497</v>
      </c>
    </row>
    <row r="17" spans="1:5">
      <c r="A17" t="s">
        <v>103</v>
      </c>
      <c r="B17" t="s">
        <v>104</v>
      </c>
      <c r="D17" t="s">
        <v>102</v>
      </c>
      <c r="E17" t="s">
        <v>498</v>
      </c>
    </row>
    <row r="18" spans="1:5">
      <c r="A18" t="s">
        <v>72</v>
      </c>
      <c r="B18" t="s">
        <v>73</v>
      </c>
      <c r="D18" t="s">
        <v>435</v>
      </c>
      <c r="E18" t="s">
        <v>499</v>
      </c>
    </row>
    <row r="19" spans="1:5">
      <c r="A19" t="s">
        <v>94</v>
      </c>
      <c r="B19" t="s">
        <v>500</v>
      </c>
      <c r="D19" t="s">
        <v>439</v>
      </c>
      <c r="E19" t="s">
        <v>501</v>
      </c>
    </row>
    <row r="20" spans="1:5">
      <c r="A20" t="s">
        <v>115</v>
      </c>
      <c r="B20" t="s">
        <v>502</v>
      </c>
      <c r="D20" t="s">
        <v>437</v>
      </c>
      <c r="E20" t="s">
        <v>503</v>
      </c>
    </row>
    <row r="21" spans="1:5">
      <c r="A21" t="s">
        <v>119</v>
      </c>
      <c r="B21" t="s">
        <v>504</v>
      </c>
      <c r="D21" t="s">
        <v>462</v>
      </c>
      <c r="E21" t="s">
        <v>505</v>
      </c>
    </row>
    <row r="22" spans="1:5">
      <c r="A22" t="s">
        <v>111</v>
      </c>
      <c r="B22" t="s">
        <v>112</v>
      </c>
      <c r="D22" t="s">
        <v>464</v>
      </c>
      <c r="E22" t="s">
        <v>506</v>
      </c>
    </row>
    <row r="23" spans="1:5">
      <c r="A23" t="s">
        <v>107</v>
      </c>
      <c r="B23" t="s">
        <v>507</v>
      </c>
      <c r="D23" t="s">
        <v>307</v>
      </c>
      <c r="E23" t="s">
        <v>508</v>
      </c>
    </row>
    <row r="24" spans="1:5">
      <c r="A24" t="s">
        <v>509</v>
      </c>
      <c r="B24" t="s">
        <v>510</v>
      </c>
      <c r="D24" t="s">
        <v>311</v>
      </c>
      <c r="E24" t="s">
        <v>511</v>
      </c>
    </row>
    <row r="25" spans="1:5">
      <c r="A25" t="s">
        <v>192</v>
      </c>
      <c r="B25" t="s">
        <v>168</v>
      </c>
      <c r="D25" t="s">
        <v>313</v>
      </c>
      <c r="E25" t="s">
        <v>512</v>
      </c>
    </row>
    <row r="26" spans="1:5">
      <c r="D26" t="s">
        <v>188</v>
      </c>
      <c r="E26" t="s">
        <v>513</v>
      </c>
    </row>
    <row r="27" spans="1:5">
      <c r="D27" t="s">
        <v>231</v>
      </c>
      <c r="E27" t="s">
        <v>514</v>
      </c>
    </row>
    <row r="28" spans="1:5">
      <c r="D28" t="s">
        <v>209</v>
      </c>
      <c r="E28" t="s">
        <v>515</v>
      </c>
    </row>
    <row r="29" spans="1:5">
      <c r="D29" t="s">
        <v>372</v>
      </c>
      <c r="E29" t="s">
        <v>371</v>
      </c>
    </row>
    <row r="30" spans="1:5">
      <c r="D30" t="s">
        <v>188</v>
      </c>
      <c r="E30" t="s">
        <v>513</v>
      </c>
    </row>
    <row r="32" spans="1:5">
      <c r="A32" s="6" t="s">
        <v>923</v>
      </c>
    </row>
    <row r="34" spans="1:2">
      <c r="A34" s="5" t="s">
        <v>921</v>
      </c>
      <c r="B34" s="5" t="s">
        <v>922</v>
      </c>
    </row>
    <row r="35" spans="1:2">
      <c r="A35" s="17" t="s">
        <v>618</v>
      </c>
      <c r="B35" s="5" t="s">
        <v>918</v>
      </c>
    </row>
    <row r="36" spans="1:2">
      <c r="A36" s="17" t="s">
        <v>619</v>
      </c>
      <c r="B36" s="5" t="s">
        <v>751</v>
      </c>
    </row>
    <row r="37" spans="1:2">
      <c r="A37" s="17" t="s">
        <v>620</v>
      </c>
      <c r="B37" s="5" t="s">
        <v>901</v>
      </c>
    </row>
    <row r="38" spans="1:2">
      <c r="A38" s="17" t="s">
        <v>621</v>
      </c>
      <c r="B38" s="5" t="s">
        <v>899</v>
      </c>
    </row>
    <row r="39" spans="1:2">
      <c r="A39" s="17" t="s">
        <v>622</v>
      </c>
      <c r="B39" s="5" t="s">
        <v>752</v>
      </c>
    </row>
    <row r="40" spans="1:2">
      <c r="A40" s="17" t="s">
        <v>623</v>
      </c>
      <c r="B40" s="5" t="s">
        <v>914</v>
      </c>
    </row>
    <row r="41" spans="1:2">
      <c r="A41" s="17" t="s">
        <v>624</v>
      </c>
      <c r="B41" s="5" t="s">
        <v>915</v>
      </c>
    </row>
    <row r="42" spans="1:2">
      <c r="A42" s="17" t="s">
        <v>616</v>
      </c>
      <c r="B42" s="5" t="s">
        <v>907</v>
      </c>
    </row>
    <row r="43" spans="1:2">
      <c r="A43" s="17" t="s">
        <v>625</v>
      </c>
      <c r="B43" s="5" t="s">
        <v>753</v>
      </c>
    </row>
    <row r="44" spans="1:2">
      <c r="A44" s="17" t="s">
        <v>626</v>
      </c>
      <c r="B44" s="5" t="s">
        <v>909</v>
      </c>
    </row>
    <row r="45" spans="1:2">
      <c r="A45" s="17" t="s">
        <v>628</v>
      </c>
      <c r="B45" s="5" t="s">
        <v>913</v>
      </c>
    </row>
    <row r="46" spans="1:2">
      <c r="A46" s="17" t="s">
        <v>629</v>
      </c>
      <c r="B46" s="5" t="s">
        <v>897</v>
      </c>
    </row>
    <row r="47" spans="1:2">
      <c r="A47" s="17" t="s">
        <v>630</v>
      </c>
      <c r="B47" s="5" t="s">
        <v>912</v>
      </c>
    </row>
    <row r="48" spans="1:2">
      <c r="A48" s="17" t="s">
        <v>631</v>
      </c>
      <c r="B48" s="5" t="s">
        <v>911</v>
      </c>
    </row>
    <row r="49" spans="1:2">
      <c r="A49" s="17" t="s">
        <v>632</v>
      </c>
      <c r="B49" s="5" t="s">
        <v>900</v>
      </c>
    </row>
    <row r="50" spans="1:2">
      <c r="A50" s="17" t="s">
        <v>633</v>
      </c>
      <c r="B50" s="5" t="s">
        <v>919</v>
      </c>
    </row>
    <row r="51" spans="1:2">
      <c r="A51" s="17" t="s">
        <v>634</v>
      </c>
      <c r="B51" s="5" t="s">
        <v>910</v>
      </c>
    </row>
    <row r="52" spans="1:2">
      <c r="A52" s="17" t="s">
        <v>635</v>
      </c>
      <c r="B52" s="5" t="s">
        <v>890</v>
      </c>
    </row>
    <row r="53" spans="1:2">
      <c r="A53" s="17" t="s">
        <v>636</v>
      </c>
      <c r="B53" s="5" t="s">
        <v>904</v>
      </c>
    </row>
    <row r="54" spans="1:2">
      <c r="A54" s="17" t="s">
        <v>637</v>
      </c>
      <c r="B54" s="5" t="s">
        <v>920</v>
      </c>
    </row>
    <row r="55" spans="1:2">
      <c r="A55" s="17" t="s">
        <v>638</v>
      </c>
      <c r="B55" s="5" t="s">
        <v>906</v>
      </c>
    </row>
    <row r="56" spans="1:2">
      <c r="A56" s="17" t="s">
        <v>639</v>
      </c>
      <c r="B56" s="5" t="s">
        <v>903</v>
      </c>
    </row>
    <row r="57" spans="1:2">
      <c r="A57" s="17" t="s">
        <v>640</v>
      </c>
      <c r="B57" s="5" t="s">
        <v>892</v>
      </c>
    </row>
    <row r="58" spans="1:2">
      <c r="A58" s="17" t="s">
        <v>641</v>
      </c>
      <c r="B58" s="5" t="s">
        <v>896</v>
      </c>
    </row>
    <row r="59" spans="1:2">
      <c r="A59" s="17" t="s">
        <v>642</v>
      </c>
      <c r="B59" s="5" t="s">
        <v>917</v>
      </c>
    </row>
    <row r="60" spans="1:2">
      <c r="A60" s="17" t="s">
        <v>643</v>
      </c>
      <c r="B60" s="5" t="s">
        <v>902</v>
      </c>
    </row>
    <row r="61" spans="1:2">
      <c r="A61" s="17" t="s">
        <v>644</v>
      </c>
      <c r="B61" s="5" t="s">
        <v>898</v>
      </c>
    </row>
    <row r="62" spans="1:2">
      <c r="A62" s="17" t="s">
        <v>645</v>
      </c>
      <c r="B62" s="5" t="s">
        <v>891</v>
      </c>
    </row>
    <row r="63" spans="1:2">
      <c r="A63" s="17" t="s">
        <v>646</v>
      </c>
      <c r="B63" s="5" t="s">
        <v>895</v>
      </c>
    </row>
    <row r="64" spans="1:2">
      <c r="A64" s="17" t="s">
        <v>647</v>
      </c>
      <c r="B64" s="5" t="s">
        <v>894</v>
      </c>
    </row>
    <row r="65" spans="1:2">
      <c r="A65" s="17" t="s">
        <v>648</v>
      </c>
      <c r="B65" s="5" t="s">
        <v>893</v>
      </c>
    </row>
    <row r="66" spans="1:2">
      <c r="A66" s="17" t="s">
        <v>649</v>
      </c>
      <c r="B66" s="5" t="s">
        <v>916</v>
      </c>
    </row>
    <row r="67" spans="1:2">
      <c r="A67" s="17" t="s">
        <v>650</v>
      </c>
      <c r="B67" s="5" t="s">
        <v>905</v>
      </c>
    </row>
    <row r="68" spans="1:2">
      <c r="A68" s="17" t="s">
        <v>651</v>
      </c>
      <c r="B68" s="5" t="s">
        <v>908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Energy Module</vt:lpstr>
      <vt:lpstr>Industry identifiers</vt:lpstr>
      <vt:lpstr>Land and Water Module</vt:lpstr>
      <vt:lpstr>Extra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Constantinos Taliotis</dc:creator>
  <cp:lastModifiedBy>Sridharan, Vignesh</cp:lastModifiedBy>
  <dcterms:created xsi:type="dcterms:W3CDTF">2024-06-27T12:00:01Z</dcterms:created>
  <dcterms:modified xsi:type="dcterms:W3CDTF">2025-07-28T14:14:17Z</dcterms:modified>
</cp:coreProperties>
</file>